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1(一般)分析ツール\R7.4更新(27年表版)-消費転換率\"/>
    </mc:Choice>
  </mc:AlternateContent>
  <xr:revisionPtr revIDLastSave="0" documentId="13_ncr:1_{5267F302-987B-4529-BCAA-FD807E82C38D}" xr6:coauthVersionLast="47" xr6:coauthVersionMax="47" xr10:uidLastSave="{00000000-0000-0000-0000-000000000000}"/>
  <bookViews>
    <workbookView xWindow="-28920" yWindow="1725" windowWidth="29040" windowHeight="15720" tabRatio="860" xr2:uid="{00000000-000D-0000-FFFF-FFFF00000000}"/>
  </bookViews>
  <sheets>
    <sheet name="利用の手引き（必ず読んでください！）" sheetId="38" r:id="rId1"/>
    <sheet name="(入力)作業ｼｰﾄ" sheetId="3" r:id="rId2"/>
    <sheet name="推計結果１ページ(総括表)" sheetId="34" r:id="rId3"/>
    <sheet name="２ページ～" sheetId="17" r:id="rId4"/>
    <sheet name="４ページ" sheetId="37" r:id="rId5"/>
    <sheet name="５ページ" sheetId="36" r:id="rId6"/>
    <sheet name="６ページ～" sheetId="20" r:id="rId7"/>
    <sheet name="８ページ" sheetId="21" r:id="rId8"/>
    <sheet name="取引基本表" sheetId="23" r:id="rId9"/>
    <sheet name="投入係数" sheetId="24" r:id="rId10"/>
    <sheet name="県内自給率" sheetId="9" r:id="rId11"/>
    <sheet name="開放経済型逆行列係数" sheetId="25" r:id="rId12"/>
    <sheet name="消費パターン" sheetId="26" r:id="rId13"/>
    <sheet name="手順⑤" sheetId="27" r:id="rId14"/>
    <sheet name="手順⑦" sheetId="28" r:id="rId15"/>
    <sheet name="手順⑭" sheetId="29" r:id="rId16"/>
    <sheet name="雇用表" sheetId="35" r:id="rId17"/>
  </sheets>
  <externalReferences>
    <externalReference r:id="rId18"/>
    <externalReference r:id="rId19"/>
    <externalReference r:id="rId20"/>
  </externalReferences>
  <definedNames>
    <definedName name="_TK503">#REF!</definedName>
    <definedName name="_xlnm.Print_Area" localSheetId="1">'(入力)作業ｼｰﾄ'!$B$2:$W$343</definedName>
    <definedName name="_xlnm.Print_Area" localSheetId="3">'２ページ～'!$B$2:$I$118</definedName>
    <definedName name="_xlnm.Print_Area" localSheetId="4">'４ページ'!$B$2:$AI$100</definedName>
    <definedName name="_xlnm.Print_Area" localSheetId="5">'５ページ'!$A$2:$E$33</definedName>
    <definedName name="_xlnm.Print_Area" localSheetId="6">'６ページ～'!$A$2:$AE$122</definedName>
    <definedName name="_xlnm.Print_Area" localSheetId="7">'８ページ'!$A$2:$T$71</definedName>
    <definedName name="_xlnm.Print_Area" localSheetId="11">開放経済型逆行列係数!$B$2:$DG$113</definedName>
    <definedName name="_xlnm.Print_Area" localSheetId="10">県内自給率!$A$1:$E$113</definedName>
    <definedName name="_xlnm.Print_Area" localSheetId="16">雇用表!$B$1:$M$115</definedName>
    <definedName name="_xlnm.Print_Area" localSheetId="8">取引基本表!$B$2:$ED$122</definedName>
    <definedName name="_xlnm.Print_Area" localSheetId="13">手順⑤!$B$2:$DG$122</definedName>
    <definedName name="_xlnm.Print_Area" localSheetId="14">手順⑦!$A$1:$D$112</definedName>
    <definedName name="_xlnm.Print_Area" localSheetId="12">消費パターン!$A$1:$E$113</definedName>
    <definedName name="_xlnm.Print_Area" localSheetId="2">'推計結果１ページ(総括表)'!$B$2:$H$42</definedName>
    <definedName name="_xlnm.Print_Area" localSheetId="9">投入係数!$B$2:$DG$122</definedName>
    <definedName name="_xlnm.Print_Area" localSheetId="0">'利用の手引き（必ず読んでください！）'!$B$2:$J$137</definedName>
    <definedName name="_xlnm.Print_Titles" localSheetId="11">開放経済型逆行列係数!$B:$C,開放経済型逆行列係数!$2:$5</definedName>
    <definedName name="_xlnm.Print_Titles" localSheetId="10">県内自給率!$1:$5</definedName>
    <definedName name="_xlnm.Print_Titles" localSheetId="16">雇用表!$1:$7</definedName>
    <definedName name="_xlnm.Print_Titles" localSheetId="8">取引基本表!$B:$C,取引基本表!$2:$5</definedName>
    <definedName name="_xlnm.Print_Titles" localSheetId="13">手順⑤!$B:$C,手順⑤!$1:$5</definedName>
    <definedName name="_xlnm.Print_Titles" localSheetId="14">手順⑦!$1:$5</definedName>
    <definedName name="_xlnm.Print_Titles" localSheetId="12">消費パターン!$1:$5</definedName>
    <definedName name="_xlnm.Print_Titles" localSheetId="9">投入係数!$B:$C,投入係数!$2:$5</definedName>
    <definedName name="rinku">#REF!</definedName>
    <definedName name="SAN">#REF!</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石油製品" localSheetId="11">'[1]第２次産業 '!#REF!</definedName>
    <definedName name="石油製品" localSheetId="8">'[1]第２次産業 '!#REF!</definedName>
    <definedName name="石油製品" localSheetId="13">'[1]第２次産業 '!#REF!</definedName>
    <definedName name="石油製品" localSheetId="9">'[1]第２次産業 '!#REF!</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保留１" localSheetId="11">#REF!</definedName>
    <definedName name="保留１" localSheetId="8">#REF!</definedName>
    <definedName name="保留１" localSheetId="13">#REF!</definedName>
    <definedName name="保留１" localSheetId="9">#REF!</definedName>
    <definedName name="保留１">#REF!</definedName>
    <definedName name="保留13" localSheetId="11">#REF!</definedName>
    <definedName name="保留13" localSheetId="8">#REF!</definedName>
    <definedName name="保留13" localSheetId="13">#REF!</definedName>
    <definedName name="保留13" localSheetId="9">#REF!</definedName>
    <definedName name="保留13">#REF!</definedName>
    <definedName name="保留２" localSheetId="11">#REF!</definedName>
    <definedName name="保留２" localSheetId="8">#REF!</definedName>
    <definedName name="保留２" localSheetId="13">#REF!</definedName>
    <definedName name="保留２" localSheetId="9">#REF!</definedName>
    <definedName name="保留２">#REF!</definedName>
    <definedName name="保留３" localSheetId="11">#REF!</definedName>
    <definedName name="保留３" localSheetId="8">#REF!</definedName>
    <definedName name="保留３" localSheetId="13">#REF!</definedName>
    <definedName name="保留３" localSheetId="9">#REF!</definedName>
    <definedName name="保留３">#REF!</definedName>
    <definedName name="保留４" localSheetId="11">#REF!</definedName>
    <definedName name="保留４" localSheetId="8">#REF!</definedName>
    <definedName name="保留４" localSheetId="13">#REF!</definedName>
    <definedName name="保留４" localSheetId="9">#REF!</definedName>
    <definedName name="保留４">#REF!</definedName>
    <definedName name="保留５" localSheetId="11">#REF!</definedName>
    <definedName name="保留５" localSheetId="8">#REF!</definedName>
    <definedName name="保留５" localSheetId="13">#REF!</definedName>
    <definedName name="保留５" localSheetId="9">#REF!</definedName>
    <definedName name="保留５">#REF!</definedName>
    <definedName name="保留６" localSheetId="11">#REF!</definedName>
    <definedName name="保留６" localSheetId="8">#REF!</definedName>
    <definedName name="保留６" localSheetId="13">#REF!</definedName>
    <definedName name="保留６" localSheetId="9">#REF!</definedName>
    <definedName name="保留６">#REF!</definedName>
    <definedName name="保留９" localSheetId="11">#REF!</definedName>
    <definedName name="保留９" localSheetId="8">#REF!</definedName>
    <definedName name="保留９" localSheetId="13">#REF!</definedName>
    <definedName name="保留９" localSheetId="9">#REF!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43" i="3" l="1"/>
  <c r="S243" i="3" s="1"/>
  <c r="R244" i="3"/>
  <c r="S244" i="3" s="1"/>
  <c r="R245" i="3"/>
  <c r="S245" i="3"/>
  <c r="R247" i="3"/>
  <c r="S246" i="3" s="1"/>
  <c r="R248" i="3"/>
  <c r="R249" i="3"/>
  <c r="S248" i="3" s="1"/>
  <c r="R250" i="3"/>
  <c r="S250" i="3" s="1"/>
  <c r="S251" i="3"/>
  <c r="S252" i="3"/>
  <c r="S247" i="3" l="1"/>
  <c r="S249" i="3"/>
  <c r="I342" i="3"/>
  <c r="F235" i="3" l="1" a="1"/>
  <c r="F237" i="3" s="1"/>
  <c r="F8" i="21" s="1"/>
  <c r="E235" i="3" a="1"/>
  <c r="E326" i="3" s="1"/>
  <c r="F266" i="3"/>
  <c r="F37" i="21" s="1"/>
  <c r="F256" i="3"/>
  <c r="F240" i="3"/>
  <c r="F11" i="21" s="1"/>
  <c r="F246" i="3"/>
  <c r="F17" i="21" s="1"/>
  <c r="E267" i="3"/>
  <c r="E38" i="21" s="1"/>
  <c r="F323" i="3"/>
  <c r="F259" i="3"/>
  <c r="F330" i="3"/>
  <c r="P36" i="21" s="1"/>
  <c r="F317" i="3"/>
  <c r="P23" i="21" s="1"/>
  <c r="F269" i="3"/>
  <c r="F40" i="21" s="1"/>
  <c r="E273" i="3"/>
  <c r="E44" i="21" s="1"/>
  <c r="D113" i="9"/>
  <c r="D8" i="9"/>
  <c r="D9" i="9"/>
  <c r="D10" i="9"/>
  <c r="E10" i="9" s="1"/>
  <c r="D239" i="3" s="1"/>
  <c r="D11" i="9"/>
  <c r="D12" i="9"/>
  <c r="D13" i="9"/>
  <c r="D14" i="9"/>
  <c r="E14" i="9" s="1"/>
  <c r="D243" i="3" s="1"/>
  <c r="D15" i="9"/>
  <c r="D16" i="9"/>
  <c r="D17" i="9"/>
  <c r="E17" i="9" s="1"/>
  <c r="D246" i="3" s="1"/>
  <c r="D18" i="9"/>
  <c r="E18" i="9" s="1"/>
  <c r="D19" i="9"/>
  <c r="D20" i="9"/>
  <c r="D21" i="9"/>
  <c r="E21" i="9" s="1"/>
  <c r="D250" i="3" s="1"/>
  <c r="D22" i="9"/>
  <c r="E22" i="9" s="1"/>
  <c r="D23" i="9"/>
  <c r="D24" i="9"/>
  <c r="D25" i="9"/>
  <c r="D26" i="9"/>
  <c r="E26" i="9" s="1"/>
  <c r="D255" i="3" s="1"/>
  <c r="D26" i="21" s="1"/>
  <c r="D27" i="9"/>
  <c r="D28" i="9"/>
  <c r="D29" i="9"/>
  <c r="D30" i="9"/>
  <c r="E30" i="9" s="1"/>
  <c r="D259" i="3" s="1"/>
  <c r="D31" i="9"/>
  <c r="D32" i="9"/>
  <c r="D33" i="9"/>
  <c r="D34" i="9"/>
  <c r="E34" i="9" s="1"/>
  <c r="D263" i="3" s="1"/>
  <c r="D35" i="9"/>
  <c r="D36" i="9"/>
  <c r="D37" i="9"/>
  <c r="D38" i="9"/>
  <c r="E38" i="9" s="1"/>
  <c r="D267" i="3" s="1"/>
  <c r="D39" i="9"/>
  <c r="D40" i="9"/>
  <c r="D41" i="9"/>
  <c r="D42" i="9"/>
  <c r="E42" i="9" s="1"/>
  <c r="D271" i="3" s="1"/>
  <c r="D43" i="9"/>
  <c r="D44" i="9"/>
  <c r="D45" i="9"/>
  <c r="D46" i="9"/>
  <c r="D47" i="9"/>
  <c r="D48" i="9"/>
  <c r="D49" i="9"/>
  <c r="D50" i="9"/>
  <c r="E50" i="9" s="1"/>
  <c r="D279" i="3" s="1"/>
  <c r="D51" i="9"/>
  <c r="D52" i="9"/>
  <c r="D53" i="9"/>
  <c r="D54" i="9"/>
  <c r="D55" i="9"/>
  <c r="D56" i="9"/>
  <c r="D57" i="9"/>
  <c r="D58" i="9"/>
  <c r="E58" i="9" s="1"/>
  <c r="D287" i="3" s="1"/>
  <c r="D59" i="9"/>
  <c r="D60" i="9"/>
  <c r="D61" i="9"/>
  <c r="D62" i="9"/>
  <c r="E62" i="9" s="1"/>
  <c r="D291" i="3" s="1"/>
  <c r="D62" i="21" s="1"/>
  <c r="D63" i="9"/>
  <c r="D64" i="9"/>
  <c r="D65" i="9"/>
  <c r="E65" i="9" s="1"/>
  <c r="D294" i="3" s="1"/>
  <c r="D66" i="9"/>
  <c r="E66" i="9" s="1"/>
  <c r="D295" i="3" s="1"/>
  <c r="D67" i="9"/>
  <c r="D68" i="9"/>
  <c r="D69" i="9"/>
  <c r="D70" i="9"/>
  <c r="E70" i="9" s="1"/>
  <c r="D299" i="3" s="1"/>
  <c r="D71" i="9"/>
  <c r="D72" i="9"/>
  <c r="D73" i="9"/>
  <c r="D74" i="9"/>
  <c r="E74" i="9" s="1"/>
  <c r="D303" i="3" s="1"/>
  <c r="D75" i="9"/>
  <c r="D76" i="9"/>
  <c r="D77" i="9"/>
  <c r="D78" i="9"/>
  <c r="E78" i="9" s="1"/>
  <c r="D307" i="3" s="1"/>
  <c r="N13" i="21" s="1"/>
  <c r="D79" i="9"/>
  <c r="D80" i="9"/>
  <c r="D81" i="9"/>
  <c r="E81" i="9" s="1"/>
  <c r="D310" i="3" s="1"/>
  <c r="D82" i="9"/>
  <c r="E82" i="9" s="1"/>
  <c r="D311" i="3" s="1"/>
  <c r="E84" i="3" s="1"/>
  <c r="D83" i="9"/>
  <c r="D84" i="9"/>
  <c r="D85" i="9"/>
  <c r="E85" i="9" s="1"/>
  <c r="D314" i="3" s="1"/>
  <c r="E87" i="3" s="1"/>
  <c r="D86" i="9"/>
  <c r="E86" i="9" s="1"/>
  <c r="D315" i="3" s="1"/>
  <c r="D87" i="9"/>
  <c r="D88" i="9"/>
  <c r="D89" i="9"/>
  <c r="E89" i="9" s="1"/>
  <c r="D318" i="3" s="1"/>
  <c r="D90" i="9"/>
  <c r="D91" i="9"/>
  <c r="D92" i="9"/>
  <c r="D93" i="9"/>
  <c r="E93" i="9" s="1"/>
  <c r="D322" i="3" s="1"/>
  <c r="E95" i="3" s="1"/>
  <c r="D94" i="9"/>
  <c r="E94" i="9" s="1"/>
  <c r="D323" i="3" s="1"/>
  <c r="D95" i="9"/>
  <c r="D96" i="9"/>
  <c r="D97" i="9"/>
  <c r="D98" i="9"/>
  <c r="E98" i="9" s="1"/>
  <c r="D327" i="3" s="1"/>
  <c r="D99" i="9"/>
  <c r="D100" i="9"/>
  <c r="D101" i="9"/>
  <c r="D102" i="9"/>
  <c r="E102" i="9" s="1"/>
  <c r="D331" i="3" s="1"/>
  <c r="D103" i="9"/>
  <c r="D104" i="9"/>
  <c r="D105" i="9"/>
  <c r="E105" i="9" s="1"/>
  <c r="D334" i="3" s="1"/>
  <c r="D106" i="9"/>
  <c r="E106" i="9" s="1"/>
  <c r="D335" i="3" s="1"/>
  <c r="E108" i="3" s="1"/>
  <c r="E115" i="20" s="1"/>
  <c r="D107" i="9"/>
  <c r="D108" i="9"/>
  <c r="D109" i="9"/>
  <c r="D110" i="9"/>
  <c r="E110" i="9" s="1"/>
  <c r="D339" i="3" s="1"/>
  <c r="E112" i="3" s="1"/>
  <c r="D111" i="9"/>
  <c r="D112" i="9"/>
  <c r="D7" i="9"/>
  <c r="E7" i="9" s="1"/>
  <c r="D236" i="3" s="1"/>
  <c r="D6" i="9"/>
  <c r="E113" i="9"/>
  <c r="E112" i="9"/>
  <c r="D341" i="3" s="1"/>
  <c r="E107" i="9"/>
  <c r="D336" i="3" s="1"/>
  <c r="E109" i="3" s="1"/>
  <c r="E103" i="9"/>
  <c r="D332" i="3"/>
  <c r="N38" i="21" s="1"/>
  <c r="E99" i="9"/>
  <c r="D328" i="3"/>
  <c r="E101" i="3" s="1"/>
  <c r="E97" i="9"/>
  <c r="D326" i="3"/>
  <c r="N32" i="21" s="1"/>
  <c r="E96" i="9"/>
  <c r="D325" i="3"/>
  <c r="E95" i="9"/>
  <c r="D324" i="3" s="1"/>
  <c r="E92" i="9"/>
  <c r="D321" i="3"/>
  <c r="N27" i="21" s="1"/>
  <c r="E91" i="9"/>
  <c r="D320" i="3" s="1"/>
  <c r="N26" i="21" s="1"/>
  <c r="E90" i="9"/>
  <c r="D319" i="3" s="1"/>
  <c r="E87" i="9"/>
  <c r="D316" i="3" s="1"/>
  <c r="E83" i="9"/>
  <c r="D312" i="3" s="1"/>
  <c r="N18" i="21" s="1"/>
  <c r="E79" i="9"/>
  <c r="D308" i="3"/>
  <c r="E77" i="9"/>
  <c r="D306" i="3" s="1"/>
  <c r="E75" i="9"/>
  <c r="D304" i="3"/>
  <c r="E71" i="9"/>
  <c r="D300" i="3"/>
  <c r="E73" i="3" s="1"/>
  <c r="E68" i="9"/>
  <c r="D297" i="3"/>
  <c r="D68" i="21" s="1"/>
  <c r="E67" i="9"/>
  <c r="D296" i="3"/>
  <c r="E64" i="9"/>
  <c r="D293" i="3" s="1"/>
  <c r="E63" i="9"/>
  <c r="D292" i="3"/>
  <c r="E65" i="3" s="1"/>
  <c r="E61" i="9"/>
  <c r="D290" i="3" s="1"/>
  <c r="D61" i="21" s="1"/>
  <c r="E59" i="9"/>
  <c r="D288" i="3"/>
  <c r="E57" i="9"/>
  <c r="D286" i="3"/>
  <c r="E56" i="9"/>
  <c r="D285" i="3" s="1"/>
  <c r="D56" i="21" s="1"/>
  <c r="E54" i="9"/>
  <c r="D283" i="3" s="1"/>
  <c r="E51" i="9"/>
  <c r="D280" i="3"/>
  <c r="E47" i="9"/>
  <c r="D276" i="3"/>
  <c r="D47" i="21" s="1"/>
  <c r="E44" i="9"/>
  <c r="D273" i="3"/>
  <c r="E43" i="9"/>
  <c r="D272" i="3"/>
  <c r="E41" i="9"/>
  <c r="D270" i="3"/>
  <c r="E40" i="9"/>
  <c r="D269" i="3"/>
  <c r="E42" i="3" s="1"/>
  <c r="E39" i="9"/>
  <c r="D268" i="3"/>
  <c r="E37" i="9"/>
  <c r="D266" i="3"/>
  <c r="E36" i="9"/>
  <c r="D265" i="3"/>
  <c r="E35" i="9"/>
  <c r="D264" i="3"/>
  <c r="D35" i="21" s="1"/>
  <c r="E33" i="9"/>
  <c r="D262" i="3"/>
  <c r="D33" i="21" s="1"/>
  <c r="E32" i="9"/>
  <c r="D261" i="3"/>
  <c r="E31" i="9"/>
  <c r="D260" i="3" s="1"/>
  <c r="E28" i="9"/>
  <c r="D257" i="3" s="1"/>
  <c r="E30" i="3" s="1"/>
  <c r="E27" i="9"/>
  <c r="D256" i="3"/>
  <c r="E25" i="9"/>
  <c r="D254" i="3"/>
  <c r="E23" i="9"/>
  <c r="D252" i="3"/>
  <c r="E25" i="3" s="1"/>
  <c r="D251" i="3"/>
  <c r="D22" i="21" s="1"/>
  <c r="E20" i="9"/>
  <c r="D249" i="3"/>
  <c r="E19" i="9"/>
  <c r="D248" i="3"/>
  <c r="E21" i="3" s="1"/>
  <c r="D247" i="3"/>
  <c r="E16" i="9"/>
  <c r="D245" i="3"/>
  <c r="E18" i="3" s="1"/>
  <c r="E15" i="9"/>
  <c r="D244" i="3"/>
  <c r="E17" i="3" s="1"/>
  <c r="E13" i="9"/>
  <c r="D242" i="3" s="1"/>
  <c r="E12" i="9"/>
  <c r="D241" i="3"/>
  <c r="E14" i="3" s="1"/>
  <c r="E11" i="9"/>
  <c r="D240" i="3" s="1"/>
  <c r="E9" i="9"/>
  <c r="D238" i="3" s="1"/>
  <c r="E11" i="3" s="1"/>
  <c r="E11" i="20" s="1"/>
  <c r="E8" i="9"/>
  <c r="D237" i="3"/>
  <c r="D8" i="21" s="1"/>
  <c r="D112" i="26"/>
  <c r="D111" i="26"/>
  <c r="D110" i="26"/>
  <c r="D109" i="26"/>
  <c r="D108" i="26"/>
  <c r="D107" i="26"/>
  <c r="D106" i="26"/>
  <c r="D105" i="26"/>
  <c r="D104" i="26"/>
  <c r="D103" i="26"/>
  <c r="D102" i="26"/>
  <c r="D101" i="26"/>
  <c r="D100" i="26"/>
  <c r="D99" i="26"/>
  <c r="D98" i="26"/>
  <c r="D97" i="26"/>
  <c r="D96" i="26"/>
  <c r="D95" i="26"/>
  <c r="D94" i="26"/>
  <c r="D93" i="26"/>
  <c r="D92" i="26"/>
  <c r="D91" i="26"/>
  <c r="D90" i="26"/>
  <c r="D89" i="26"/>
  <c r="D88" i="26"/>
  <c r="D87" i="26"/>
  <c r="D86" i="26"/>
  <c r="D85" i="26"/>
  <c r="D84" i="26"/>
  <c r="D83" i="26"/>
  <c r="D82" i="26"/>
  <c r="D81" i="26"/>
  <c r="D80" i="26"/>
  <c r="D79" i="26"/>
  <c r="D78" i="26"/>
  <c r="D77" i="26"/>
  <c r="D76" i="26"/>
  <c r="D75" i="26"/>
  <c r="D74" i="26"/>
  <c r="D73" i="26"/>
  <c r="D72" i="26"/>
  <c r="D71" i="26"/>
  <c r="D70" i="26"/>
  <c r="D69" i="26"/>
  <c r="D68" i="26"/>
  <c r="D67" i="26"/>
  <c r="D66" i="26"/>
  <c r="D65" i="26"/>
  <c r="D64" i="26"/>
  <c r="D63" i="26"/>
  <c r="D62" i="26"/>
  <c r="D61" i="26"/>
  <c r="D60" i="26"/>
  <c r="D59" i="26"/>
  <c r="D58" i="26"/>
  <c r="D57" i="26"/>
  <c r="D56" i="26"/>
  <c r="D55" i="26"/>
  <c r="D54" i="26"/>
  <c r="D53" i="26"/>
  <c r="D52" i="26"/>
  <c r="D51" i="26"/>
  <c r="D50" i="26"/>
  <c r="D49" i="26"/>
  <c r="D48" i="26"/>
  <c r="D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7" i="26"/>
  <c r="E111" i="9"/>
  <c r="D340" i="3"/>
  <c r="E113" i="3" s="1"/>
  <c r="E109" i="9"/>
  <c r="D338" i="3" s="1"/>
  <c r="E108" i="9"/>
  <c r="D337" i="3"/>
  <c r="N43" i="21" s="1"/>
  <c r="E104" i="9"/>
  <c r="D333" i="3" s="1"/>
  <c r="E106" i="3" s="1"/>
  <c r="E101" i="9"/>
  <c r="D330" i="3" s="1"/>
  <c r="E100" i="9"/>
  <c r="D329" i="3"/>
  <c r="E102" i="3" s="1"/>
  <c r="E88" i="9"/>
  <c r="D317" i="3"/>
  <c r="E90" i="3" s="1"/>
  <c r="E84" i="9"/>
  <c r="D313" i="3" s="1"/>
  <c r="E80" i="9"/>
  <c r="D309" i="3"/>
  <c r="N15" i="21" s="1"/>
  <c r="E76" i="9"/>
  <c r="D305" i="3"/>
  <c r="E78" i="3" s="1"/>
  <c r="E73" i="9"/>
  <c r="D302" i="3" s="1"/>
  <c r="E72" i="9"/>
  <c r="D301" i="3"/>
  <c r="E69" i="9"/>
  <c r="D298" i="3" s="1"/>
  <c r="E60" i="9"/>
  <c r="D289" i="3"/>
  <c r="E62" i="3" s="1"/>
  <c r="E55" i="9"/>
  <c r="D284" i="3" s="1"/>
  <c r="D55" i="21" s="1"/>
  <c r="E53" i="9"/>
  <c r="D282" i="3" s="1"/>
  <c r="D53" i="21" s="1"/>
  <c r="E52" i="9"/>
  <c r="D281" i="3"/>
  <c r="E49" i="9"/>
  <c r="D278" i="3"/>
  <c r="D49" i="21" s="1"/>
  <c r="E48" i="9"/>
  <c r="D277" i="3" s="1"/>
  <c r="D48" i="21" s="1"/>
  <c r="E46" i="9"/>
  <c r="D275" i="3" s="1"/>
  <c r="E45" i="9"/>
  <c r="D274" i="3"/>
  <c r="E47" i="3" s="1"/>
  <c r="E29" i="9"/>
  <c r="D258" i="3"/>
  <c r="E24" i="9"/>
  <c r="D253" i="3" s="1"/>
  <c r="E26" i="3" s="1"/>
  <c r="E26" i="20" s="1"/>
  <c r="D121" i="20"/>
  <c r="D120" i="20"/>
  <c r="D119" i="20"/>
  <c r="D118" i="20"/>
  <c r="D117" i="20"/>
  <c r="D116" i="20"/>
  <c r="D115" i="20"/>
  <c r="D114" i="20"/>
  <c r="D113" i="20"/>
  <c r="D112" i="20"/>
  <c r="D111" i="20"/>
  <c r="D110" i="20"/>
  <c r="D109" i="20"/>
  <c r="D108" i="20"/>
  <c r="D107" i="20"/>
  <c r="D106" i="20"/>
  <c r="D105" i="20"/>
  <c r="D104" i="20"/>
  <c r="D103" i="20"/>
  <c r="D102" i="20"/>
  <c r="D101" i="20"/>
  <c r="D100" i="20"/>
  <c r="D99" i="20"/>
  <c r="D98" i="20"/>
  <c r="D97" i="20"/>
  <c r="D96" i="20"/>
  <c r="D95" i="20"/>
  <c r="D94" i="20"/>
  <c r="D93" i="20"/>
  <c r="D92" i="20"/>
  <c r="D91" i="20"/>
  <c r="D90" i="20"/>
  <c r="D89" i="20"/>
  <c r="D88" i="20"/>
  <c r="D87" i="20"/>
  <c r="D86" i="20"/>
  <c r="D85" i="20"/>
  <c r="D84" i="20"/>
  <c r="D83" i="20"/>
  <c r="D82" i="20"/>
  <c r="D81" i="20"/>
  <c r="D80" i="20"/>
  <c r="D79" i="20"/>
  <c r="D78" i="20"/>
  <c r="D77" i="20"/>
  <c r="D76" i="20"/>
  <c r="D75" i="20"/>
  <c r="D74" i="20"/>
  <c r="D73" i="20"/>
  <c r="D72" i="20"/>
  <c r="D71" i="20"/>
  <c r="D70" i="20"/>
  <c r="D61" i="20"/>
  <c r="D60"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L342" i="3"/>
  <c r="T48" i="21" s="1"/>
  <c r="K342" i="3"/>
  <c r="S48" i="21" s="1"/>
  <c r="L341" i="3"/>
  <c r="T47" i="21"/>
  <c r="K341" i="3"/>
  <c r="S47" i="21" s="1"/>
  <c r="L340" i="3"/>
  <c r="K340" i="3"/>
  <c r="S46" i="21"/>
  <c r="L339" i="3"/>
  <c r="T45" i="21" s="1"/>
  <c r="K339" i="3"/>
  <c r="S45" i="21" s="1"/>
  <c r="L338" i="3"/>
  <c r="T44" i="21" s="1"/>
  <c r="K338" i="3"/>
  <c r="S44" i="21" s="1"/>
  <c r="L337" i="3"/>
  <c r="T43" i="21" s="1"/>
  <c r="K337" i="3"/>
  <c r="S43" i="21" s="1"/>
  <c r="L336" i="3"/>
  <c r="T42" i="21" s="1"/>
  <c r="K336" i="3"/>
  <c r="S42" i="21" s="1"/>
  <c r="L335" i="3"/>
  <c r="T41" i="21" s="1"/>
  <c r="K335" i="3"/>
  <c r="L334" i="3"/>
  <c r="T40" i="21" s="1"/>
  <c r="K334" i="3"/>
  <c r="S40" i="21" s="1"/>
  <c r="L333" i="3"/>
  <c r="T39" i="21" s="1"/>
  <c r="K333" i="3"/>
  <c r="S39" i="21" s="1"/>
  <c r="L332" i="3"/>
  <c r="T38" i="21" s="1"/>
  <c r="K332" i="3"/>
  <c r="S38" i="21" s="1"/>
  <c r="L331" i="3"/>
  <c r="T37" i="21" s="1"/>
  <c r="K331" i="3"/>
  <c r="L330" i="3"/>
  <c r="T36" i="21" s="1"/>
  <c r="K330" i="3"/>
  <c r="S36" i="21" s="1"/>
  <c r="L329" i="3"/>
  <c r="T35" i="21" s="1"/>
  <c r="K329" i="3"/>
  <c r="S35" i="21" s="1"/>
  <c r="L328" i="3"/>
  <c r="T34" i="21" s="1"/>
  <c r="K328" i="3"/>
  <c r="S34" i="21" s="1"/>
  <c r="L327" i="3"/>
  <c r="T33" i="21" s="1"/>
  <c r="K327" i="3"/>
  <c r="S33" i="21" s="1"/>
  <c r="L326" i="3"/>
  <c r="T32" i="21" s="1"/>
  <c r="K326" i="3"/>
  <c r="S32" i="21" s="1"/>
  <c r="L325" i="3"/>
  <c r="T31" i="21"/>
  <c r="K325" i="3"/>
  <c r="S31" i="21" s="1"/>
  <c r="L324" i="3"/>
  <c r="T30" i="21" s="1"/>
  <c r="K324" i="3"/>
  <c r="S30" i="21" s="1"/>
  <c r="L323" i="3"/>
  <c r="T29" i="21"/>
  <c r="K323" i="3"/>
  <c r="S29" i="21" s="1"/>
  <c r="L322" i="3"/>
  <c r="T28" i="21" s="1"/>
  <c r="K322" i="3"/>
  <c r="S28" i="21"/>
  <c r="L321" i="3"/>
  <c r="T27" i="21" s="1"/>
  <c r="K321" i="3"/>
  <c r="S27" i="21" s="1"/>
  <c r="L320" i="3"/>
  <c r="K320" i="3"/>
  <c r="S26" i="21" s="1"/>
  <c r="L319" i="3"/>
  <c r="T25" i="21" s="1"/>
  <c r="K319" i="3"/>
  <c r="S25" i="21" s="1"/>
  <c r="L318" i="3"/>
  <c r="T24" i="21" s="1"/>
  <c r="K318" i="3"/>
  <c r="S24" i="21" s="1"/>
  <c r="L317" i="3"/>
  <c r="T23" i="21" s="1"/>
  <c r="K317" i="3"/>
  <c r="S23" i="21" s="1"/>
  <c r="L316" i="3"/>
  <c r="T22" i="21" s="1"/>
  <c r="K316" i="3"/>
  <c r="S22" i="21" s="1"/>
  <c r="L315" i="3"/>
  <c r="T21" i="21" s="1"/>
  <c r="K315" i="3"/>
  <c r="S21" i="21" s="1"/>
  <c r="L314" i="3"/>
  <c r="T20" i="21" s="1"/>
  <c r="K314" i="3"/>
  <c r="S20" i="21" s="1"/>
  <c r="L313" i="3"/>
  <c r="T19" i="21" s="1"/>
  <c r="K313" i="3"/>
  <c r="S19" i="21" s="1"/>
  <c r="L312" i="3"/>
  <c r="T18" i="21" s="1"/>
  <c r="K312" i="3"/>
  <c r="S18" i="21" s="1"/>
  <c r="L311" i="3"/>
  <c r="T17" i="21" s="1"/>
  <c r="K311" i="3"/>
  <c r="L310" i="3"/>
  <c r="T16" i="21"/>
  <c r="K310" i="3"/>
  <c r="S16" i="21" s="1"/>
  <c r="L309" i="3"/>
  <c r="T15" i="21" s="1"/>
  <c r="K309" i="3"/>
  <c r="S15" i="21" s="1"/>
  <c r="L308" i="3"/>
  <c r="K308" i="3"/>
  <c r="L307" i="3"/>
  <c r="T13" i="21" s="1"/>
  <c r="K307" i="3"/>
  <c r="S13" i="21" s="1"/>
  <c r="L306" i="3"/>
  <c r="T12" i="21" s="1"/>
  <c r="K306" i="3"/>
  <c r="S12" i="21" s="1"/>
  <c r="L305" i="3"/>
  <c r="T11" i="21" s="1"/>
  <c r="K305" i="3"/>
  <c r="S11" i="21" s="1"/>
  <c r="L304" i="3"/>
  <c r="T10" i="21" s="1"/>
  <c r="K304" i="3"/>
  <c r="S10" i="21" s="1"/>
  <c r="L303" i="3"/>
  <c r="T9" i="21" s="1"/>
  <c r="K303" i="3"/>
  <c r="S9" i="21" s="1"/>
  <c r="L302" i="3"/>
  <c r="T8" i="21" s="1"/>
  <c r="K302" i="3"/>
  <c r="S8" i="21" s="1"/>
  <c r="L301" i="3"/>
  <c r="T7" i="21" s="1"/>
  <c r="K301" i="3"/>
  <c r="S7" i="21" s="1"/>
  <c r="L300" i="3"/>
  <c r="T6" i="21" s="1"/>
  <c r="K300" i="3"/>
  <c r="S6" i="21" s="1"/>
  <c r="L299" i="3"/>
  <c r="J70" i="21" s="1"/>
  <c r="K299" i="3"/>
  <c r="I70" i="21" s="1"/>
  <c r="L298" i="3"/>
  <c r="J69" i="21" s="1"/>
  <c r="K298" i="3"/>
  <c r="I69" i="21" s="1"/>
  <c r="L297" i="3"/>
  <c r="J68" i="21" s="1"/>
  <c r="K297" i="3"/>
  <c r="I68" i="21" s="1"/>
  <c r="L296" i="3"/>
  <c r="J67" i="21" s="1"/>
  <c r="K296" i="3"/>
  <c r="I67" i="21" s="1"/>
  <c r="L295" i="3"/>
  <c r="J66" i="21" s="1"/>
  <c r="K295" i="3"/>
  <c r="I66" i="21" s="1"/>
  <c r="L294" i="3"/>
  <c r="J65" i="21" s="1"/>
  <c r="K294" i="3"/>
  <c r="L293" i="3"/>
  <c r="J64" i="21" s="1"/>
  <c r="K293" i="3"/>
  <c r="I64" i="21" s="1"/>
  <c r="L292" i="3"/>
  <c r="K292" i="3"/>
  <c r="I63" i="21" s="1"/>
  <c r="L291" i="3"/>
  <c r="J62" i="21" s="1"/>
  <c r="K291" i="3"/>
  <c r="I62" i="21" s="1"/>
  <c r="L290" i="3"/>
  <c r="J61" i="21" s="1"/>
  <c r="K290" i="3"/>
  <c r="I61" i="21" s="1"/>
  <c r="L289" i="3"/>
  <c r="J60" i="21" s="1"/>
  <c r="K289" i="3"/>
  <c r="I60" i="21" s="1"/>
  <c r="L288" i="3"/>
  <c r="J59" i="21" s="1"/>
  <c r="K288" i="3"/>
  <c r="I59" i="21" s="1"/>
  <c r="L287" i="3"/>
  <c r="J58" i="21" s="1"/>
  <c r="K287" i="3"/>
  <c r="I58" i="21" s="1"/>
  <c r="L286" i="3"/>
  <c r="J57" i="21" s="1"/>
  <c r="K286" i="3"/>
  <c r="I57" i="21" s="1"/>
  <c r="L285" i="3"/>
  <c r="J56" i="21" s="1"/>
  <c r="K285" i="3"/>
  <c r="I56" i="21" s="1"/>
  <c r="L284" i="3"/>
  <c r="J55" i="21" s="1"/>
  <c r="K284" i="3"/>
  <c r="I55" i="21" s="1"/>
  <c r="L283" i="3"/>
  <c r="J54" i="21" s="1"/>
  <c r="K283" i="3"/>
  <c r="L282" i="3"/>
  <c r="J53" i="21" s="1"/>
  <c r="K282" i="3"/>
  <c r="I53" i="21" s="1"/>
  <c r="L281" i="3"/>
  <c r="J52" i="21" s="1"/>
  <c r="K281" i="3"/>
  <c r="I52" i="21" s="1"/>
  <c r="L280" i="3"/>
  <c r="J51" i="21" s="1"/>
  <c r="K280" i="3"/>
  <c r="I51" i="21" s="1"/>
  <c r="L279" i="3"/>
  <c r="J50" i="21" s="1"/>
  <c r="K279" i="3"/>
  <c r="I50" i="21" s="1"/>
  <c r="L278" i="3"/>
  <c r="J49" i="21" s="1"/>
  <c r="K278" i="3"/>
  <c r="I49" i="21" s="1"/>
  <c r="L277" i="3"/>
  <c r="J48" i="21" s="1"/>
  <c r="K277" i="3"/>
  <c r="L276" i="3"/>
  <c r="K276" i="3"/>
  <c r="I47" i="21" s="1"/>
  <c r="L275" i="3"/>
  <c r="J46" i="21" s="1"/>
  <c r="K275" i="3"/>
  <c r="L274" i="3"/>
  <c r="J45" i="21" s="1"/>
  <c r="K274" i="3"/>
  <c r="L273" i="3"/>
  <c r="J44" i="21" s="1"/>
  <c r="K273" i="3"/>
  <c r="I44" i="21" s="1"/>
  <c r="L272" i="3"/>
  <c r="J43" i="21" s="1"/>
  <c r="K272" i="3"/>
  <c r="I43" i="21" s="1"/>
  <c r="L271" i="3"/>
  <c r="J42" i="21" s="1"/>
  <c r="K271" i="3"/>
  <c r="I42" i="21" s="1"/>
  <c r="L270" i="3"/>
  <c r="J41" i="21" s="1"/>
  <c r="K270" i="3"/>
  <c r="I41" i="21" s="1"/>
  <c r="L269" i="3"/>
  <c r="J40" i="21" s="1"/>
  <c r="K269" i="3"/>
  <c r="I40" i="21" s="1"/>
  <c r="L268" i="3"/>
  <c r="J39" i="21" s="1"/>
  <c r="K268" i="3"/>
  <c r="I39" i="21" s="1"/>
  <c r="L267" i="3"/>
  <c r="J38" i="21" s="1"/>
  <c r="K267" i="3"/>
  <c r="I38" i="21" s="1"/>
  <c r="L266" i="3"/>
  <c r="J37" i="21" s="1"/>
  <c r="K266" i="3"/>
  <c r="L265" i="3"/>
  <c r="J36" i="21" s="1"/>
  <c r="K265" i="3"/>
  <c r="I36" i="21" s="1"/>
  <c r="L264" i="3"/>
  <c r="J35" i="21" s="1"/>
  <c r="K264" i="3"/>
  <c r="I35" i="21" s="1"/>
  <c r="L263" i="3"/>
  <c r="J34" i="21" s="1"/>
  <c r="K263" i="3"/>
  <c r="I34" i="21" s="1"/>
  <c r="L262" i="3"/>
  <c r="J33" i="21" s="1"/>
  <c r="K262" i="3"/>
  <c r="I33" i="21" s="1"/>
  <c r="L261" i="3"/>
  <c r="J32" i="21" s="1"/>
  <c r="K261" i="3"/>
  <c r="I32" i="21" s="1"/>
  <c r="L260" i="3"/>
  <c r="J31" i="21" s="1"/>
  <c r="K260" i="3"/>
  <c r="I31" i="21" s="1"/>
  <c r="L259" i="3"/>
  <c r="J30" i="21" s="1"/>
  <c r="K259" i="3"/>
  <c r="L258" i="3"/>
  <c r="J29" i="21" s="1"/>
  <c r="K258" i="3"/>
  <c r="I29" i="21" s="1"/>
  <c r="L257" i="3"/>
  <c r="K257" i="3"/>
  <c r="I28" i="21" s="1"/>
  <c r="L256" i="3"/>
  <c r="J27" i="21" s="1"/>
  <c r="K256" i="3"/>
  <c r="I27" i="21" s="1"/>
  <c r="L255" i="3"/>
  <c r="J26" i="21" s="1"/>
  <c r="K255" i="3"/>
  <c r="L254" i="3"/>
  <c r="J25" i="21" s="1"/>
  <c r="K254" i="3"/>
  <c r="I25" i="21" s="1"/>
  <c r="L253" i="3"/>
  <c r="K253" i="3"/>
  <c r="I24" i="21" s="1"/>
  <c r="L252" i="3"/>
  <c r="J23" i="21" s="1"/>
  <c r="K252" i="3"/>
  <c r="I23" i="21" s="1"/>
  <c r="L251" i="3"/>
  <c r="J22" i="21" s="1"/>
  <c r="K251" i="3"/>
  <c r="I22" i="21" s="1"/>
  <c r="L250" i="3"/>
  <c r="J21" i="21" s="1"/>
  <c r="K250" i="3"/>
  <c r="L249" i="3"/>
  <c r="J20" i="21" s="1"/>
  <c r="K249" i="3"/>
  <c r="I20" i="21" s="1"/>
  <c r="L248" i="3"/>
  <c r="J19" i="21" s="1"/>
  <c r="K248" i="3"/>
  <c r="I19" i="21" s="1"/>
  <c r="L247" i="3"/>
  <c r="J18" i="21" s="1"/>
  <c r="K247" i="3"/>
  <c r="I18" i="21" s="1"/>
  <c r="L246" i="3"/>
  <c r="J17" i="21" s="1"/>
  <c r="K246" i="3"/>
  <c r="I17" i="21" s="1"/>
  <c r="L245" i="3"/>
  <c r="K245" i="3"/>
  <c r="I16" i="21"/>
  <c r="L244" i="3"/>
  <c r="J15" i="21" s="1"/>
  <c r="K244" i="3"/>
  <c r="I15" i="21" s="1"/>
  <c r="L243" i="3"/>
  <c r="J14" i="21" s="1"/>
  <c r="K243" i="3"/>
  <c r="I14" i="21" s="1"/>
  <c r="L242" i="3"/>
  <c r="J13" i="21" s="1"/>
  <c r="K242" i="3"/>
  <c r="I13" i="21" s="1"/>
  <c r="L241" i="3"/>
  <c r="J12" i="21" s="1"/>
  <c r="K241" i="3"/>
  <c r="I12" i="21" s="1"/>
  <c r="L240" i="3"/>
  <c r="K240" i="3"/>
  <c r="I11" i="21"/>
  <c r="L239" i="3"/>
  <c r="K239" i="3"/>
  <c r="I10" i="21" s="1"/>
  <c r="L238" i="3"/>
  <c r="J9" i="21" s="1"/>
  <c r="K238" i="3"/>
  <c r="I9" i="21" s="1"/>
  <c r="L237" i="3"/>
  <c r="J8" i="21" s="1"/>
  <c r="K237" i="3"/>
  <c r="I8" i="21" s="1"/>
  <c r="L236" i="3"/>
  <c r="J7" i="21" s="1"/>
  <c r="K236" i="3"/>
  <c r="I7" i="21"/>
  <c r="D115" i="3"/>
  <c r="G3" i="34"/>
  <c r="D8" i="20"/>
  <c r="D69" i="20"/>
  <c r="K235" i="3"/>
  <c r="L235" i="3"/>
  <c r="J6" i="21" s="1"/>
  <c r="S238" i="3"/>
  <c r="E6" i="9"/>
  <c r="D235" i="3" s="1"/>
  <c r="D6" i="26"/>
  <c r="D113" i="26" s="1"/>
  <c r="E16" i="26" s="1"/>
  <c r="J245" i="3" s="1"/>
  <c r="H16" i="21" s="1"/>
  <c r="N28" i="21"/>
  <c r="E105" i="3"/>
  <c r="O32" i="21"/>
  <c r="F30" i="21"/>
  <c r="N23" i="21"/>
  <c r="E15" i="3"/>
  <c r="E15" i="20" s="1"/>
  <c r="D13" i="21"/>
  <c r="D15" i="21"/>
  <c r="N30" i="21"/>
  <c r="E97" i="3"/>
  <c r="N42" i="21"/>
  <c r="E93" i="3"/>
  <c r="N44" i="21"/>
  <c r="E111" i="3"/>
  <c r="E118" i="20" s="1"/>
  <c r="E63" i="3"/>
  <c r="P29" i="21"/>
  <c r="E62" i="26"/>
  <c r="J291" i="3" s="1"/>
  <c r="H62" i="21" s="1"/>
  <c r="E82" i="26"/>
  <c r="J311" i="3" s="1"/>
  <c r="R17" i="21" s="1"/>
  <c r="E17" i="26"/>
  <c r="J246" i="3" s="1"/>
  <c r="H17" i="21" s="1"/>
  <c r="E26" i="26"/>
  <c r="J255" i="3" s="1"/>
  <c r="H26" i="21" s="1"/>
  <c r="E68" i="26"/>
  <c r="J297" i="3" s="1"/>
  <c r="H68" i="21" s="1"/>
  <c r="E60" i="26"/>
  <c r="J289" i="3" s="1"/>
  <c r="H60" i="21" s="1"/>
  <c r="E109" i="26"/>
  <c r="J338" i="3" s="1"/>
  <c r="R44" i="21" s="1"/>
  <c r="E33" i="26"/>
  <c r="J262" i="3" s="1"/>
  <c r="H33" i="21" s="1"/>
  <c r="E104" i="26"/>
  <c r="J333" i="3" s="1"/>
  <c r="R39" i="21" s="1"/>
  <c r="E65" i="26"/>
  <c r="J294" i="3" s="1"/>
  <c r="H65" i="21" s="1"/>
  <c r="E37" i="26"/>
  <c r="J266" i="3" s="1"/>
  <c r="H37" i="21" s="1"/>
  <c r="E55" i="26"/>
  <c r="J284" i="3" s="1"/>
  <c r="H55" i="21" s="1"/>
  <c r="E78" i="26"/>
  <c r="J307" i="3"/>
  <c r="R13" i="21" s="1"/>
  <c r="E47" i="20"/>
  <c r="E17" i="20"/>
  <c r="D131" i="3"/>
  <c r="X17" i="20" s="1"/>
  <c r="E19" i="26"/>
  <c r="J248" i="3"/>
  <c r="H19" i="21" s="1"/>
  <c r="E222" i="3"/>
  <c r="Y115" i="20" s="1"/>
  <c r="E87" i="26"/>
  <c r="J316" i="3" s="1"/>
  <c r="R22" i="21" s="1"/>
  <c r="E27" i="26"/>
  <c r="J256" i="3"/>
  <c r="H27" i="21" s="1"/>
  <c r="E111" i="26"/>
  <c r="J340" i="3"/>
  <c r="R46" i="21" s="1"/>
  <c r="E39" i="26"/>
  <c r="J268" i="3" s="1"/>
  <c r="H39" i="21" s="1"/>
  <c r="E103" i="26"/>
  <c r="J332" i="3" s="1"/>
  <c r="R38" i="21" s="1"/>
  <c r="E75" i="26"/>
  <c r="J304" i="3"/>
  <c r="R10" i="21" s="1"/>
  <c r="E51" i="26"/>
  <c r="J280" i="3" s="1"/>
  <c r="H51" i="21" s="1"/>
  <c r="E35" i="26"/>
  <c r="J264" i="3"/>
  <c r="H35" i="21" s="1"/>
  <c r="E204" i="3"/>
  <c r="Y97" i="20" s="1"/>
  <c r="E58" i="3"/>
  <c r="E35" i="3"/>
  <c r="E220" i="3"/>
  <c r="Y113" i="20" s="1"/>
  <c r="E131" i="3"/>
  <c r="Y17" i="20" s="1"/>
  <c r="N20" i="21"/>
  <c r="E177" i="3"/>
  <c r="Y70" i="20" s="1"/>
  <c r="N39" i="21"/>
  <c r="D144" i="3"/>
  <c r="X30" i="20" s="1"/>
  <c r="E50" i="3"/>
  <c r="E50" i="20" s="1"/>
  <c r="F27" i="21"/>
  <c r="E49" i="3"/>
  <c r="E163" i="3" s="1"/>
  <c r="Y49" i="20" s="1"/>
  <c r="N37" i="21"/>
  <c r="E104" i="3"/>
  <c r="E111" i="20" s="1"/>
  <c r="N45" i="21"/>
  <c r="D29" i="21"/>
  <c r="E31" i="3"/>
  <c r="D36" i="21"/>
  <c r="E38" i="3"/>
  <c r="D152" i="3"/>
  <c r="X38" i="20" s="1"/>
  <c r="E57" i="3"/>
  <c r="N35" i="21"/>
  <c r="E13" i="3"/>
  <c r="D127" i="3" s="1"/>
  <c r="X13" i="20" s="1"/>
  <c r="D11" i="21"/>
  <c r="D19" i="21"/>
  <c r="E44" i="3"/>
  <c r="E44" i="20" s="1"/>
  <c r="D42" i="21"/>
  <c r="N14" i="21"/>
  <c r="E81" i="3"/>
  <c r="E15" i="26"/>
  <c r="J244" i="3" s="1"/>
  <c r="H15" i="21" s="1"/>
  <c r="E59" i="26"/>
  <c r="J288" i="3"/>
  <c r="H59" i="21" s="1"/>
  <c r="E43" i="26"/>
  <c r="J272" i="3" s="1"/>
  <c r="H43" i="21" s="1"/>
  <c r="E91" i="20"/>
  <c r="E56" i="26"/>
  <c r="J285" i="3" s="1"/>
  <c r="H56" i="21" s="1"/>
  <c r="E101" i="26"/>
  <c r="J330" i="3"/>
  <c r="R36" i="21" s="1"/>
  <c r="E105" i="26"/>
  <c r="J334" i="3" s="1"/>
  <c r="R40" i="21" s="1"/>
  <c r="E13" i="26"/>
  <c r="J242" i="3"/>
  <c r="H13" i="21" s="1"/>
  <c r="E34" i="26"/>
  <c r="J263" i="3" s="1"/>
  <c r="H34" i="21" s="1"/>
  <c r="E96" i="26"/>
  <c r="J325" i="3"/>
  <c r="R31" i="21" s="1"/>
  <c r="E22" i="26"/>
  <c r="J251" i="3" s="1"/>
  <c r="H22" i="21" s="1"/>
  <c r="E91" i="26"/>
  <c r="J320" i="3"/>
  <c r="R26" i="21" s="1"/>
  <c r="E11" i="26"/>
  <c r="J240" i="3" s="1"/>
  <c r="H11" i="21" s="1"/>
  <c r="E112" i="26"/>
  <c r="J341" i="3"/>
  <c r="R47" i="21" s="1"/>
  <c r="E97" i="26"/>
  <c r="J326" i="3" s="1"/>
  <c r="R32" i="21" s="1"/>
  <c r="E14" i="26"/>
  <c r="J243" i="3"/>
  <c r="H14" i="21" s="1"/>
  <c r="E29" i="26"/>
  <c r="J258" i="3" s="1"/>
  <c r="H29" i="21" s="1"/>
  <c r="E77" i="26"/>
  <c r="J306" i="3"/>
  <c r="R12" i="21" s="1"/>
  <c r="E25" i="26"/>
  <c r="J254" i="3" s="1"/>
  <c r="H25" i="21" s="1"/>
  <c r="E102" i="26"/>
  <c r="J331" i="3"/>
  <c r="R37" i="21" s="1"/>
  <c r="E24" i="26"/>
  <c r="J253" i="3" s="1"/>
  <c r="H24" i="21" s="1"/>
  <c r="E45" i="26"/>
  <c r="J274" i="3"/>
  <c r="H45" i="21" s="1"/>
  <c r="E57" i="26"/>
  <c r="J286" i="3" s="1"/>
  <c r="H57" i="21" s="1"/>
  <c r="E85" i="26"/>
  <c r="J314" i="3"/>
  <c r="R20" i="21" s="1"/>
  <c r="N19" i="21"/>
  <c r="E86" i="3"/>
  <c r="E200" i="3" s="1"/>
  <c r="Y93" i="20" s="1"/>
  <c r="D10" i="21"/>
  <c r="E12" i="3"/>
  <c r="D12" i="21"/>
  <c r="D16" i="21"/>
  <c r="E79" i="3"/>
  <c r="N12" i="21"/>
  <c r="E114" i="3"/>
  <c r="E121" i="20" s="1"/>
  <c r="N47" i="21"/>
  <c r="E71" i="26"/>
  <c r="J300" i="3" s="1"/>
  <c r="R6" i="21" s="1"/>
  <c r="E47" i="26"/>
  <c r="J276" i="3"/>
  <c r="H47" i="21" s="1"/>
  <c r="E64" i="26"/>
  <c r="J293" i="3" s="1"/>
  <c r="H64" i="21" s="1"/>
  <c r="E30" i="26"/>
  <c r="J259" i="3"/>
  <c r="H30" i="21" s="1"/>
  <c r="E42" i="26"/>
  <c r="J271" i="3" s="1"/>
  <c r="H42" i="21" s="1"/>
  <c r="E81" i="26"/>
  <c r="J310" i="3"/>
  <c r="R16" i="21" s="1"/>
  <c r="E92" i="26"/>
  <c r="J321" i="3" s="1"/>
  <c r="R27" i="21" s="1"/>
  <c r="E41" i="26"/>
  <c r="J270" i="3"/>
  <c r="H41" i="21" s="1"/>
  <c r="E32" i="26"/>
  <c r="J261" i="3" s="1"/>
  <c r="H32" i="21" s="1"/>
  <c r="E23" i="26"/>
  <c r="J252" i="3"/>
  <c r="H23" i="21" s="1"/>
  <c r="E94" i="26"/>
  <c r="J323" i="3" s="1"/>
  <c r="R29" i="21" s="1"/>
  <c r="E88" i="26"/>
  <c r="J317" i="3"/>
  <c r="R23" i="21" s="1"/>
  <c r="E86" i="26"/>
  <c r="J315" i="3" s="1"/>
  <c r="R21" i="21" s="1"/>
  <c r="E83" i="26"/>
  <c r="J312" i="3"/>
  <c r="R18" i="21" s="1"/>
  <c r="E106" i="26"/>
  <c r="J335" i="3" s="1"/>
  <c r="R41" i="21" s="1"/>
  <c r="E100" i="26"/>
  <c r="J329" i="3"/>
  <c r="R35" i="21" s="1"/>
  <c r="E69" i="20"/>
  <c r="N11" i="21"/>
  <c r="E70" i="3"/>
  <c r="E184" i="3" s="1"/>
  <c r="Y77" i="20" s="1"/>
  <c r="E198" i="3"/>
  <c r="Y91" i="20" s="1"/>
  <c r="E90" i="26"/>
  <c r="J319" i="3" s="1"/>
  <c r="R25" i="21" s="1"/>
  <c r="E63" i="26"/>
  <c r="J292" i="3"/>
  <c r="H63" i="21" s="1"/>
  <c r="E58" i="26"/>
  <c r="J287" i="3" s="1"/>
  <c r="H58" i="21" s="1"/>
  <c r="E74" i="26"/>
  <c r="J303" i="3"/>
  <c r="R9" i="21" s="1"/>
  <c r="E9" i="26"/>
  <c r="J238" i="3" s="1"/>
  <c r="H9" i="21" s="1"/>
  <c r="E95" i="26"/>
  <c r="J324" i="3"/>
  <c r="R30" i="21" s="1"/>
  <c r="E54" i="26"/>
  <c r="J283" i="3" s="1"/>
  <c r="H54" i="21" s="1"/>
  <c r="E110" i="26"/>
  <c r="J339" i="3"/>
  <c r="R45" i="21" s="1"/>
  <c r="E6" i="26"/>
  <c r="E53" i="26"/>
  <c r="J282" i="3"/>
  <c r="H53" i="21" s="1"/>
  <c r="E84" i="26"/>
  <c r="J313" i="3" s="1"/>
  <c r="R19" i="21" s="1"/>
  <c r="E70" i="26"/>
  <c r="J299" i="3"/>
  <c r="H70" i="21" s="1"/>
  <c r="E89" i="26"/>
  <c r="J318" i="3" s="1"/>
  <c r="R24" i="21" s="1"/>
  <c r="E44" i="26"/>
  <c r="J273" i="3"/>
  <c r="H44" i="21" s="1"/>
  <c r="E52" i="26"/>
  <c r="J281" i="3" s="1"/>
  <c r="H52" i="21" s="1"/>
  <c r="E46" i="26"/>
  <c r="J275" i="3"/>
  <c r="H46" i="21" s="1"/>
  <c r="E38" i="26"/>
  <c r="J267" i="3" s="1"/>
  <c r="H38" i="21" s="1"/>
  <c r="E99" i="26"/>
  <c r="J328" i="3"/>
  <c r="R34" i="21" s="1"/>
  <c r="D60" i="21"/>
  <c r="D65" i="21"/>
  <c r="E67" i="3"/>
  <c r="D44" i="21"/>
  <c r="E46" i="3"/>
  <c r="N40" i="21"/>
  <c r="E107" i="3"/>
  <c r="D221" i="3" s="1"/>
  <c r="X114" i="20" s="1"/>
  <c r="D14" i="21"/>
  <c r="E16" i="3"/>
  <c r="E130" i="3" s="1"/>
  <c r="Y16" i="20" s="1"/>
  <c r="D17" i="21"/>
  <c r="E19" i="3"/>
  <c r="D133" i="3" s="1"/>
  <c r="X19" i="20" s="1"/>
  <c r="E22" i="3"/>
  <c r="E136" i="3" s="1"/>
  <c r="Y22" i="20" s="1"/>
  <c r="D20" i="21"/>
  <c r="E39" i="3"/>
  <c r="D37" i="21"/>
  <c r="E41" i="3"/>
  <c r="E155" i="3" s="1"/>
  <c r="Y41" i="20" s="1"/>
  <c r="D39" i="21"/>
  <c r="N24" i="21"/>
  <c r="E91" i="3"/>
  <c r="D158" i="3"/>
  <c r="X44" i="20" s="1"/>
  <c r="E218" i="3"/>
  <c r="Y111" i="20" s="1"/>
  <c r="D201" i="3"/>
  <c r="G13" i="3"/>
  <c r="D7" i="21"/>
  <c r="E9" i="3"/>
  <c r="E20" i="3"/>
  <c r="E20" i="20" s="1"/>
  <c r="D18" i="21"/>
  <c r="E32" i="3"/>
  <c r="D30" i="21"/>
  <c r="D32" i="21"/>
  <c r="E34" i="3"/>
  <c r="D148" i="3" s="1"/>
  <c r="X34" i="20" s="1"/>
  <c r="D43" i="21"/>
  <c r="E45" i="3"/>
  <c r="N6" i="21"/>
  <c r="E103" i="3"/>
  <c r="E110" i="20" s="1"/>
  <c r="N36" i="21"/>
  <c r="E23" i="3"/>
  <c r="D21" i="21"/>
  <c r="D27" i="21"/>
  <c r="E29" i="3"/>
  <c r="E29" i="20" s="1"/>
  <c r="E40" i="3"/>
  <c r="F40" i="3" s="1"/>
  <c r="F40" i="20" s="1"/>
  <c r="D38" i="21"/>
  <c r="D41" i="21"/>
  <c r="E43" i="3"/>
  <c r="E56" i="3"/>
  <c r="E56" i="20" s="1"/>
  <c r="D54" i="21"/>
  <c r="E64" i="3"/>
  <c r="E178" i="3" s="1"/>
  <c r="Y71" i="20" s="1"/>
  <c r="E80" i="3"/>
  <c r="E94" i="3"/>
  <c r="E101" i="20" s="1"/>
  <c r="E113" i="20"/>
  <c r="D220" i="3"/>
  <c r="X113" i="20" s="1"/>
  <c r="E74" i="3"/>
  <c r="N7" i="21"/>
  <c r="E82" i="3"/>
  <c r="E89" i="20" s="1"/>
  <c r="N29" i="21"/>
  <c r="E96" i="3"/>
  <c r="E27" i="3"/>
  <c r="D25" i="21"/>
  <c r="D31" i="21"/>
  <c r="E33" i="3"/>
  <c r="E36" i="3"/>
  <c r="D150" i="3" s="1"/>
  <c r="X36" i="20" s="1"/>
  <c r="D34" i="21"/>
  <c r="E53" i="3"/>
  <c r="D51" i="21"/>
  <c r="D58" i="21"/>
  <c r="E60" i="3"/>
  <c r="E69" i="3"/>
  <c r="E76" i="20" s="1"/>
  <c r="D67" i="21"/>
  <c r="E72" i="3"/>
  <c r="E186" i="3" s="1"/>
  <c r="Y79" i="20" s="1"/>
  <c r="D70" i="21"/>
  <c r="E88" i="3"/>
  <c r="E202" i="3" s="1"/>
  <c r="Y95" i="20" s="1"/>
  <c r="N21" i="21"/>
  <c r="E164" i="3"/>
  <c r="Y50" i="20" s="1"/>
  <c r="E201" i="3"/>
  <c r="Y94" i="20" s="1"/>
  <c r="D163" i="3"/>
  <c r="X49" i="20" s="1"/>
  <c r="E88" i="20"/>
  <c r="E21" i="20"/>
  <c r="E31" i="20"/>
  <c r="E145" i="3"/>
  <c r="Y31" i="20" s="1"/>
  <c r="E13" i="20"/>
  <c r="E12" i="20"/>
  <c r="D126" i="3"/>
  <c r="X12" i="20" s="1"/>
  <c r="E74" i="20"/>
  <c r="J235" i="3"/>
  <c r="H6" i="21" s="1"/>
  <c r="E93" i="20"/>
  <c r="E167" i="3"/>
  <c r="Y53" i="20"/>
  <c r="E40" i="20"/>
  <c r="D217" i="3"/>
  <c r="X110" i="20"/>
  <c r="G32" i="3"/>
  <c r="G32" i="20" s="1"/>
  <c r="E32" i="20"/>
  <c r="E39" i="20"/>
  <c r="G39" i="3"/>
  <c r="G39" i="20"/>
  <c r="E60" i="20"/>
  <c r="E174" i="3"/>
  <c r="Y60" i="20" s="1"/>
  <c r="E210" i="3"/>
  <c r="Y103" i="20" s="1"/>
  <c r="E34" i="20"/>
  <c r="E148" i="3"/>
  <c r="Y34" i="20" s="1"/>
  <c r="G13" i="20"/>
  <c r="E79" i="20"/>
  <c r="E41" i="20"/>
  <c r="E22" i="20"/>
  <c r="D136" i="3"/>
  <c r="D196" i="3"/>
  <c r="X89" i="20" s="1"/>
  <c r="E196" i="3"/>
  <c r="Y89" i="20" s="1"/>
  <c r="E194" i="3"/>
  <c r="Y87" i="20" s="1"/>
  <c r="X94" i="20"/>
  <c r="E98" i="20"/>
  <c r="D205" i="3"/>
  <c r="X98" i="20" s="1"/>
  <c r="E19" i="20"/>
  <c r="G19" i="3"/>
  <c r="G19" i="20" s="1"/>
  <c r="E114" i="20"/>
  <c r="E221" i="3"/>
  <c r="Y114" i="20" s="1"/>
  <c r="X22" i="20"/>
  <c r="J24" i="21"/>
  <c r="E140" i="3"/>
  <c r="Y26" i="20"/>
  <c r="D178" i="3"/>
  <c r="X71" i="20" s="1"/>
  <c r="E77" i="20"/>
  <c r="D184" i="3"/>
  <c r="X77" i="20" s="1"/>
  <c r="D216" i="3"/>
  <c r="X109" i="20" s="1"/>
  <c r="E109" i="20"/>
  <c r="E216" i="3"/>
  <c r="Y109" i="20" s="1"/>
  <c r="E104" i="20"/>
  <c r="I6" i="21"/>
  <c r="D59" i="37"/>
  <c r="C7" i="37"/>
  <c r="J11" i="21"/>
  <c r="E127" i="3"/>
  <c r="Y13" i="20" s="1"/>
  <c r="I30" i="21"/>
  <c r="D146" i="3"/>
  <c r="X32" i="20" s="1"/>
  <c r="D57" i="21"/>
  <c r="E59" i="3"/>
  <c r="D59" i="21"/>
  <c r="E61" i="3"/>
  <c r="E61" i="20" s="1"/>
  <c r="E66" i="3"/>
  <c r="E73" i="20" s="1"/>
  <c r="D64" i="21"/>
  <c r="D66" i="21"/>
  <c r="E68" i="3"/>
  <c r="E182" i="3" s="1"/>
  <c r="Y75" i="20" s="1"/>
  <c r="E77" i="3"/>
  <c r="N10" i="21"/>
  <c r="N16" i="21"/>
  <c r="E83" i="3"/>
  <c r="D197" i="3" s="1"/>
  <c r="X90" i="20" s="1"/>
  <c r="E89" i="3"/>
  <c r="E203" i="3" s="1"/>
  <c r="Y96" i="20" s="1"/>
  <c r="N22" i="21"/>
  <c r="N25" i="21"/>
  <c r="E92" i="3"/>
  <c r="E206" i="3" s="1"/>
  <c r="Y99" i="20" s="1"/>
  <c r="E98" i="3"/>
  <c r="N31" i="21"/>
  <c r="N33" i="21"/>
  <c r="E100" i="3"/>
  <c r="E214" i="3" s="1"/>
  <c r="Y107" i="20" s="1"/>
  <c r="T14" i="21"/>
  <c r="E195" i="3"/>
  <c r="Y88" i="20" s="1"/>
  <c r="D226" i="3"/>
  <c r="X119" i="20" s="1"/>
  <c r="J28" i="21"/>
  <c r="E144" i="3"/>
  <c r="Y30" i="20" s="1"/>
  <c r="S17" i="21"/>
  <c r="D198" i="3"/>
  <c r="X91" i="20" s="1"/>
  <c r="T26" i="21"/>
  <c r="E207" i="3"/>
  <c r="Y100" i="20" s="1"/>
  <c r="S37" i="21"/>
  <c r="D218" i="3"/>
  <c r="X111" i="20" s="1"/>
  <c r="D52" i="21"/>
  <c r="E54" i="3"/>
  <c r="D168" i="3" s="1"/>
  <c r="X54" i="20" s="1"/>
  <c r="D69" i="21"/>
  <c r="E71" i="3"/>
  <c r="E78" i="20" s="1"/>
  <c r="E75" i="3"/>
  <c r="N8" i="21"/>
  <c r="E94" i="20"/>
  <c r="E209" i="3"/>
  <c r="Y102" i="20" s="1"/>
  <c r="E102" i="20"/>
  <c r="D209" i="3"/>
  <c r="X102" i="20" s="1"/>
  <c r="J16" i="21"/>
  <c r="I26" i="21"/>
  <c r="D202" i="3"/>
  <c r="X95" i="20"/>
  <c r="D128" i="3"/>
  <c r="X14" i="20" s="1"/>
  <c r="E171" i="3"/>
  <c r="Y57" i="20" s="1"/>
  <c r="D171" i="3"/>
  <c r="X57" i="20" s="1"/>
  <c r="E57" i="20"/>
  <c r="D172" i="3"/>
  <c r="X58" i="20" s="1"/>
  <c r="I46" i="21"/>
  <c r="J47" i="21"/>
  <c r="I54" i="21"/>
  <c r="J63" i="21"/>
  <c r="S41" i="21"/>
  <c r="D222" i="3"/>
  <c r="X115" i="20" s="1"/>
  <c r="T46" i="21"/>
  <c r="E227" i="3"/>
  <c r="Y120" i="20" s="1"/>
  <c r="E183" i="3"/>
  <c r="Y76" i="20" s="1"/>
  <c r="D149" i="3"/>
  <c r="X35" i="20" s="1"/>
  <c r="D14" i="34"/>
  <c r="D125" i="3"/>
  <c r="X11" i="20" s="1"/>
  <c r="D122" i="20"/>
  <c r="E153" i="3"/>
  <c r="Y39" i="20" s="1"/>
  <c r="E53" i="20"/>
  <c r="E128" i="3"/>
  <c r="Y14" i="20"/>
  <c r="E38" i="20"/>
  <c r="E120" i="20"/>
  <c r="E14" i="20"/>
  <c r="E119" i="20"/>
  <c r="D28" i="21"/>
  <c r="E129" i="3"/>
  <c r="Y15" i="20" s="1"/>
  <c r="E125" i="3"/>
  <c r="Y11" i="20"/>
  <c r="N41" i="21"/>
  <c r="E30" i="20"/>
  <c r="D206" i="3"/>
  <c r="X99" i="20" s="1"/>
  <c r="E99" i="20"/>
  <c r="D173" i="3"/>
  <c r="X59" i="20" s="1"/>
  <c r="E173" i="3"/>
  <c r="Y59" i="20" s="1"/>
  <c r="D16" i="34"/>
  <c r="Q48" i="21"/>
  <c r="E147" i="3" l="1"/>
  <c r="Y33" i="20" s="1"/>
  <c r="E33" i="20"/>
  <c r="D210" i="3"/>
  <c r="X103" i="20" s="1"/>
  <c r="G96" i="3"/>
  <c r="G103" i="20" s="1"/>
  <c r="E188" i="3"/>
  <c r="Y81" i="20" s="1"/>
  <c r="D188" i="3"/>
  <c r="X81" i="20" s="1"/>
  <c r="E81" i="20"/>
  <c r="D194" i="3"/>
  <c r="X87" i="20" s="1"/>
  <c r="E87" i="20"/>
  <c r="E157" i="3"/>
  <c r="Y43" i="20" s="1"/>
  <c r="D157" i="3"/>
  <c r="X43" i="20" s="1"/>
  <c r="E43" i="20"/>
  <c r="E172" i="3"/>
  <c r="Y58" i="20" s="1"/>
  <c r="E58" i="20"/>
  <c r="G58" i="3"/>
  <c r="G58" i="20" s="1"/>
  <c r="E9" i="20"/>
  <c r="G29" i="3"/>
  <c r="G29" i="20" s="1"/>
  <c r="I21" i="21"/>
  <c r="D137" i="3"/>
  <c r="X23" i="20" s="1"/>
  <c r="I37" i="21"/>
  <c r="D153" i="3"/>
  <c r="X39" i="20" s="1"/>
  <c r="D192" i="3"/>
  <c r="X85" i="20" s="1"/>
  <c r="E192" i="3"/>
  <c r="Y85" i="20" s="1"/>
  <c r="E85" i="20"/>
  <c r="E226" i="3"/>
  <c r="Y119" i="20" s="1"/>
  <c r="G112" i="3"/>
  <c r="G119" i="20" s="1"/>
  <c r="E212" i="3"/>
  <c r="Y105" i="20" s="1"/>
  <c r="E105" i="20"/>
  <c r="D212" i="3"/>
  <c r="X105" i="20" s="1"/>
  <c r="E84" i="20"/>
  <c r="E191" i="3"/>
  <c r="Y84" i="20" s="1"/>
  <c r="E159" i="3"/>
  <c r="Y45" i="20" s="1"/>
  <c r="E45" i="20"/>
  <c r="D159" i="3"/>
  <c r="X45" i="20" s="1"/>
  <c r="D160" i="3"/>
  <c r="X46" i="20" s="1"/>
  <c r="E46" i="20"/>
  <c r="E112" i="20"/>
  <c r="D219" i="3"/>
  <c r="X112" i="20" s="1"/>
  <c r="E219" i="3"/>
  <c r="Y112" i="20" s="1"/>
  <c r="D191" i="3"/>
  <c r="X84" i="20" s="1"/>
  <c r="E189" i="3"/>
  <c r="Y82" i="20" s="1"/>
  <c r="E82" i="20"/>
  <c r="D180" i="3"/>
  <c r="X73" i="20" s="1"/>
  <c r="D189" i="3"/>
  <c r="X82" i="20" s="1"/>
  <c r="G105" i="3"/>
  <c r="G112" i="20" s="1"/>
  <c r="E103" i="20"/>
  <c r="D193" i="3"/>
  <c r="X86" i="20" s="1"/>
  <c r="E86" i="20"/>
  <c r="E193" i="3"/>
  <c r="Y86" i="20" s="1"/>
  <c r="D211" i="3"/>
  <c r="X104" i="20" s="1"/>
  <c r="E211" i="3"/>
  <c r="Y104" i="20" s="1"/>
  <c r="D6" i="21"/>
  <c r="E8" i="3"/>
  <c r="E122" i="3" s="1"/>
  <c r="Y8" i="20" s="1"/>
  <c r="J10" i="21"/>
  <c r="E126" i="3"/>
  <c r="Y12" i="20" s="1"/>
  <c r="D185" i="3"/>
  <c r="X78" i="20" s="1"/>
  <c r="G103" i="3"/>
  <c r="G110" i="20" s="1"/>
  <c r="D167" i="3"/>
  <c r="X53" i="20" s="1"/>
  <c r="D9" i="21"/>
  <c r="N17" i="21"/>
  <c r="D45" i="21"/>
  <c r="E337" i="3"/>
  <c r="O43" i="21" s="1"/>
  <c r="F285" i="3"/>
  <c r="F56" i="21" s="1"/>
  <c r="F329" i="3"/>
  <c r="F335" i="3"/>
  <c r="F280" i="3"/>
  <c r="F51" i="21" s="1"/>
  <c r="F339" i="3"/>
  <c r="P45" i="21" s="1"/>
  <c r="F252" i="3"/>
  <c r="F23" i="21" s="1"/>
  <c r="F276" i="3"/>
  <c r="F284" i="3"/>
  <c r="F272" i="3"/>
  <c r="F43" i="21" s="1"/>
  <c r="E175" i="3"/>
  <c r="Y61" i="20" s="1"/>
  <c r="E107" i="20"/>
  <c r="G69" i="3"/>
  <c r="G76" i="20" s="1"/>
  <c r="E95" i="20"/>
  <c r="E185" i="3"/>
  <c r="Y78" i="20" s="1"/>
  <c r="E90" i="20"/>
  <c r="E197" i="3"/>
  <c r="Y90" i="20" s="1"/>
  <c r="E71" i="20"/>
  <c r="D155" i="3"/>
  <c r="X41" i="20" s="1"/>
  <c r="E217" i="3"/>
  <c r="Y110" i="20" s="1"/>
  <c r="D183" i="3"/>
  <c r="X76" i="20" s="1"/>
  <c r="D141" i="3"/>
  <c r="X27" i="20" s="1"/>
  <c r="E28" i="3"/>
  <c r="D142" i="3" s="1"/>
  <c r="X28" i="20" s="1"/>
  <c r="F253" i="3"/>
  <c r="F24" i="21" s="1"/>
  <c r="F297" i="3"/>
  <c r="F333" i="3"/>
  <c r="F238" i="3"/>
  <c r="F296" i="3"/>
  <c r="F67" i="21" s="1"/>
  <c r="E311" i="3"/>
  <c r="O17" i="21" s="1"/>
  <c r="F295" i="3"/>
  <c r="F304" i="3"/>
  <c r="F292" i="3"/>
  <c r="F63" i="21" s="1"/>
  <c r="F310" i="3"/>
  <c r="P16" i="21" s="1"/>
  <c r="F265" i="3"/>
  <c r="F301" i="3"/>
  <c r="P7" i="21" s="1"/>
  <c r="F314" i="3"/>
  <c r="F254" i="3"/>
  <c r="F25" i="21" s="1"/>
  <c r="F302" i="3"/>
  <c r="P8" i="21" s="1"/>
  <c r="F332" i="3"/>
  <c r="P38" i="21" s="1"/>
  <c r="F326" i="3"/>
  <c r="P32" i="21" s="1"/>
  <c r="F236" i="3"/>
  <c r="F7" i="21" s="1"/>
  <c r="E18" i="20"/>
  <c r="E132" i="3"/>
  <c r="Y18" i="20" s="1"/>
  <c r="D132" i="3"/>
  <c r="X18" i="20" s="1"/>
  <c r="E42" i="20"/>
  <c r="G42" i="3"/>
  <c r="G42" i="20" s="1"/>
  <c r="E156" i="3"/>
  <c r="Y42" i="20" s="1"/>
  <c r="D156" i="3"/>
  <c r="X42" i="20" s="1"/>
  <c r="E108" i="20"/>
  <c r="E215" i="3"/>
  <c r="Y108" i="20" s="1"/>
  <c r="D215" i="3"/>
  <c r="X108" i="20" s="1"/>
  <c r="E80" i="20"/>
  <c r="D187" i="3"/>
  <c r="X80" i="20" s="1"/>
  <c r="E187" i="3"/>
  <c r="Y80" i="20" s="1"/>
  <c r="E139" i="3"/>
  <c r="Y25" i="20" s="1"/>
  <c r="D139" i="3"/>
  <c r="X25" i="20" s="1"/>
  <c r="G25" i="3"/>
  <c r="G25" i="20" s="1"/>
  <c r="E25" i="20"/>
  <c r="E72" i="20"/>
  <c r="E179" i="3"/>
  <c r="Y72" i="20" s="1"/>
  <c r="D223" i="3"/>
  <c r="X116" i="20" s="1"/>
  <c r="E116" i="20"/>
  <c r="E223" i="3"/>
  <c r="Y116" i="20" s="1"/>
  <c r="G23" i="3"/>
  <c r="G23" i="20" s="1"/>
  <c r="E180" i="3"/>
  <c r="Y73" i="20" s="1"/>
  <c r="E54" i="20"/>
  <c r="E123" i="3"/>
  <c r="Y9" i="20" s="1"/>
  <c r="D208" i="3"/>
  <c r="X101" i="20" s="1"/>
  <c r="E134" i="3"/>
  <c r="Y20" i="20" s="1"/>
  <c r="F46" i="3"/>
  <c r="F46" i="20" s="1"/>
  <c r="D130" i="3"/>
  <c r="X16" i="20" s="1"/>
  <c r="G86" i="3"/>
  <c r="G93" i="20" s="1"/>
  <c r="E228" i="3"/>
  <c r="Y121" i="20" s="1"/>
  <c r="D145" i="3"/>
  <c r="X31" i="20" s="1"/>
  <c r="E135" i="3"/>
  <c r="Y21" i="20" s="1"/>
  <c r="E49" i="20"/>
  <c r="E152" i="3"/>
  <c r="Y38" i="20" s="1"/>
  <c r="E176" i="3"/>
  <c r="Y69" i="20" s="1"/>
  <c r="E225" i="3"/>
  <c r="Y118" i="20" s="1"/>
  <c r="D40" i="21"/>
  <c r="E37" i="3"/>
  <c r="E36" i="20"/>
  <c r="D129" i="3"/>
  <c r="X15" i="20" s="1"/>
  <c r="E27" i="20"/>
  <c r="D134" i="3"/>
  <c r="X20" i="20" s="1"/>
  <c r="E160" i="3"/>
  <c r="Y46" i="20" s="1"/>
  <c r="E16" i="20"/>
  <c r="E23" i="20"/>
  <c r="E154" i="3"/>
  <c r="Y40" i="20" s="1"/>
  <c r="E170" i="3"/>
  <c r="Y56" i="20" s="1"/>
  <c r="D228" i="3"/>
  <c r="X121" i="20" s="1"/>
  <c r="E146" i="3"/>
  <c r="Y32" i="20" s="1"/>
  <c r="E158" i="3"/>
  <c r="Y44" i="20" s="1"/>
  <c r="E181" i="3"/>
  <c r="Y74" i="20" s="1"/>
  <c r="D225" i="3"/>
  <c r="X118" i="20" s="1"/>
  <c r="N34" i="21"/>
  <c r="D23" i="21"/>
  <c r="E168" i="3"/>
  <c r="Y54" i="20" s="1"/>
  <c r="D170" i="3"/>
  <c r="X56" i="20" s="1"/>
  <c r="E150" i="3"/>
  <c r="Y36" i="20" s="1"/>
  <c r="E133" i="3"/>
  <c r="Y19" i="20" s="1"/>
  <c r="E141" i="3"/>
  <c r="Y27" i="20" s="1"/>
  <c r="D186" i="3"/>
  <c r="X79" i="20" s="1"/>
  <c r="D143" i="3"/>
  <c r="X29" i="20" s="1"/>
  <c r="D174" i="3"/>
  <c r="X60" i="20" s="1"/>
  <c r="E137" i="3"/>
  <c r="Y23" i="20" s="1"/>
  <c r="D154" i="3"/>
  <c r="X40" i="20" s="1"/>
  <c r="D200" i="3"/>
  <c r="X93" i="20" s="1"/>
  <c r="D63" i="21"/>
  <c r="E110" i="3"/>
  <c r="F249" i="3"/>
  <c r="F20" i="21" s="1"/>
  <c r="F281" i="3"/>
  <c r="F52" i="21" s="1"/>
  <c r="F313" i="3"/>
  <c r="P19" i="21" s="1"/>
  <c r="F308" i="3"/>
  <c r="P14" i="21" s="1"/>
  <c r="E291" i="3"/>
  <c r="F275" i="3"/>
  <c r="F46" i="21" s="1"/>
  <c r="F318" i="3"/>
  <c r="P24" i="21" s="1"/>
  <c r="E292" i="3"/>
  <c r="E63" i="21" s="1"/>
  <c r="F282" i="3"/>
  <c r="F53" i="21" s="1"/>
  <c r="F268" i="3"/>
  <c r="F39" i="21" s="1"/>
  <c r="F250" i="3"/>
  <c r="F21" i="21" s="1"/>
  <c r="F327" i="3"/>
  <c r="F300" i="3"/>
  <c r="P6" i="21" s="1"/>
  <c r="D175" i="3"/>
  <c r="X61" i="20" s="1"/>
  <c r="G54" i="3"/>
  <c r="G54" i="20" s="1"/>
  <c r="D182" i="3"/>
  <c r="X75" i="20" s="1"/>
  <c r="E96" i="20"/>
  <c r="E75" i="20"/>
  <c r="D203" i="3"/>
  <c r="X96" i="20" s="1"/>
  <c r="E59" i="20"/>
  <c r="D214" i="3"/>
  <c r="X107" i="20" s="1"/>
  <c r="D123" i="3"/>
  <c r="X9" i="20" s="1"/>
  <c r="E205" i="3"/>
  <c r="Y98" i="20" s="1"/>
  <c r="E208" i="3"/>
  <c r="Y101" i="20" s="1"/>
  <c r="D147" i="3"/>
  <c r="X33" i="20" s="1"/>
  <c r="G41" i="3"/>
  <c r="G41" i="20" s="1"/>
  <c r="E143" i="3"/>
  <c r="Y29" i="20" s="1"/>
  <c r="D176" i="3"/>
  <c r="X69" i="20" s="1"/>
  <c r="D179" i="3"/>
  <c r="X72" i="20" s="1"/>
  <c r="E70" i="20"/>
  <c r="D177" i="3"/>
  <c r="X70" i="20" s="1"/>
  <c r="I48" i="21"/>
  <c r="D164" i="3"/>
  <c r="X50" i="20" s="1"/>
  <c r="I45" i="21"/>
  <c r="D161" i="3"/>
  <c r="X47" i="20" s="1"/>
  <c r="E97" i="20"/>
  <c r="G90" i="3"/>
  <c r="G97" i="20" s="1"/>
  <c r="D204" i="3"/>
  <c r="X97" i="20" s="1"/>
  <c r="E28" i="20"/>
  <c r="E142" i="3"/>
  <c r="Y28" i="20" s="1"/>
  <c r="E37" i="20"/>
  <c r="E35" i="20"/>
  <c r="E149" i="3"/>
  <c r="Y35" i="20" s="1"/>
  <c r="E100" i="20"/>
  <c r="D207" i="3"/>
  <c r="X100" i="20" s="1"/>
  <c r="I65" i="21"/>
  <c r="D181" i="3"/>
  <c r="X74" i="20" s="1"/>
  <c r="S14" i="21"/>
  <c r="D195" i="3"/>
  <c r="X88" i="20" s="1"/>
  <c r="D227" i="3"/>
  <c r="X120" i="20" s="1"/>
  <c r="D135" i="3"/>
  <c r="X21" i="20" s="1"/>
  <c r="D24" i="21"/>
  <c r="E10" i="3"/>
  <c r="D140" i="3"/>
  <c r="X26" i="20" s="1"/>
  <c r="G65" i="3"/>
  <c r="G72" i="20" s="1"/>
  <c r="E51" i="3"/>
  <c r="E245" i="3"/>
  <c r="E309" i="3"/>
  <c r="E264" i="3"/>
  <c r="E35" i="21" s="1"/>
  <c r="E284" i="3"/>
  <c r="E266" i="3"/>
  <c r="E240" i="3"/>
  <c r="E320" i="3"/>
  <c r="O26" i="21" s="1"/>
  <c r="E237" i="3"/>
  <c r="E8" i="21" s="1"/>
  <c r="E304" i="3"/>
  <c r="E262" i="3"/>
  <c r="E33" i="21" s="1"/>
  <c r="E330" i="3"/>
  <c r="O36" i="21" s="1"/>
  <c r="E287" i="3"/>
  <c r="E244" i="3"/>
  <c r="E306" i="3"/>
  <c r="E263" i="3"/>
  <c r="E34" i="21" s="1"/>
  <c r="E328" i="3"/>
  <c r="E286" i="3"/>
  <c r="E57" i="21" s="1"/>
  <c r="E243" i="3"/>
  <c r="E325" i="3"/>
  <c r="E293" i="3"/>
  <c r="E261" i="3"/>
  <c r="E331" i="3"/>
  <c r="E288" i="3"/>
  <c r="E59" i="21" s="1"/>
  <c r="E246" i="3"/>
  <c r="E17" i="21" s="1"/>
  <c r="E314" i="3"/>
  <c r="E271" i="3"/>
  <c r="E332" i="3"/>
  <c r="E290" i="3"/>
  <c r="E61" i="21" s="1"/>
  <c r="E247" i="3"/>
  <c r="E312" i="3"/>
  <c r="O18" i="21" s="1"/>
  <c r="E270" i="3"/>
  <c r="E321" i="3"/>
  <c r="E289" i="3"/>
  <c r="E257" i="3"/>
  <c r="E85" i="3"/>
  <c r="E24" i="3"/>
  <c r="N46" i="21"/>
  <c r="G26" i="3"/>
  <c r="G26" i="20" s="1"/>
  <c r="E277" i="3"/>
  <c r="E341" i="3"/>
  <c r="E307" i="3"/>
  <c r="E242" i="3"/>
  <c r="E327" i="3"/>
  <c r="E308" i="3"/>
  <c r="E283" i="3"/>
  <c r="E55" i="3"/>
  <c r="F84" i="3"/>
  <c r="F91" i="20" s="1"/>
  <c r="D50" i="21"/>
  <c r="E52" i="3"/>
  <c r="E241" i="3"/>
  <c r="E305" i="3"/>
  <c r="O11" i="21" s="1"/>
  <c r="E248" i="3"/>
  <c r="E19" i="21" s="1"/>
  <c r="E334" i="3"/>
  <c r="O40" i="21" s="1"/>
  <c r="E268" i="3"/>
  <c r="E250" i="3"/>
  <c r="E335" i="3"/>
  <c r="E310" i="3"/>
  <c r="F241" i="3"/>
  <c r="F257" i="3"/>
  <c r="F273" i="3"/>
  <c r="F289" i="3"/>
  <c r="F305" i="3"/>
  <c r="F321" i="3"/>
  <c r="F337" i="3"/>
  <c r="F319" i="3"/>
  <c r="F340" i="3"/>
  <c r="P46" i="21" s="1"/>
  <c r="F243" i="3"/>
  <c r="F264" i="3"/>
  <c r="F286" i="3"/>
  <c r="F307" i="3"/>
  <c r="F328" i="3"/>
  <c r="F267" i="3"/>
  <c r="F303" i="3"/>
  <c r="P9" i="21" s="1"/>
  <c r="F247" i="3"/>
  <c r="F18" i="21" s="1"/>
  <c r="F290" i="3"/>
  <c r="F336" i="3"/>
  <c r="F263" i="3"/>
  <c r="F306" i="3"/>
  <c r="F244" i="3"/>
  <c r="G17" i="3" s="1"/>
  <c r="G17" i="20" s="1"/>
  <c r="F279" i="3"/>
  <c r="F50" i="21" s="1"/>
  <c r="F331" i="3"/>
  <c r="F245" i="3"/>
  <c r="F261" i="3"/>
  <c r="F277" i="3"/>
  <c r="F293" i="3"/>
  <c r="F309" i="3"/>
  <c r="F325" i="3"/>
  <c r="F341" i="3"/>
  <c r="F324" i="3"/>
  <c r="F248" i="3"/>
  <c r="F19" i="21" s="1"/>
  <c r="F270" i="3"/>
  <c r="F291" i="3"/>
  <c r="F312" i="3"/>
  <c r="P18" i="21" s="1"/>
  <c r="F334" i="3"/>
  <c r="F239" i="3"/>
  <c r="F274" i="3"/>
  <c r="F311" i="3"/>
  <c r="F262" i="3"/>
  <c r="F298" i="3"/>
  <c r="F235" i="3"/>
  <c r="F278" i="3"/>
  <c r="F49" i="21" s="1"/>
  <c r="F316" i="3"/>
  <c r="F251" i="3"/>
  <c r="F22" i="21" s="1"/>
  <c r="F294" i="3"/>
  <c r="E61" i="26"/>
  <c r="J290" i="3" s="1"/>
  <c r="H61" i="21" s="1"/>
  <c r="E8" i="26"/>
  <c r="J237" i="3" s="1"/>
  <c r="H8" i="21" s="1"/>
  <c r="E48" i="3"/>
  <c r="D46" i="21"/>
  <c r="E67" i="26"/>
  <c r="J296" i="3" s="1"/>
  <c r="H67" i="21" s="1"/>
  <c r="E80" i="26"/>
  <c r="J309" i="3" s="1"/>
  <c r="R15" i="21" s="1"/>
  <c r="E66" i="26"/>
  <c r="J295" i="3" s="1"/>
  <c r="H66" i="21" s="1"/>
  <c r="E49" i="26"/>
  <c r="J278" i="3" s="1"/>
  <c r="H49" i="21" s="1"/>
  <c r="E40" i="26"/>
  <c r="J269" i="3" s="1"/>
  <c r="H40" i="21" s="1"/>
  <c r="E18" i="26"/>
  <c r="J247" i="3" s="1"/>
  <c r="H18" i="21" s="1"/>
  <c r="E36" i="26"/>
  <c r="J265" i="3" s="1"/>
  <c r="H36" i="21" s="1"/>
  <c r="E48" i="26"/>
  <c r="J277" i="3" s="1"/>
  <c r="H48" i="21" s="1"/>
  <c r="E161" i="3"/>
  <c r="E7" i="26"/>
  <c r="E69" i="26"/>
  <c r="J298" i="3" s="1"/>
  <c r="H69" i="21" s="1"/>
  <c r="E28" i="26"/>
  <c r="J257" i="3" s="1"/>
  <c r="H28" i="21" s="1"/>
  <c r="E93" i="26"/>
  <c r="J322" i="3" s="1"/>
  <c r="R28" i="21" s="1"/>
  <c r="E50" i="26"/>
  <c r="J279" i="3" s="1"/>
  <c r="H50" i="21" s="1"/>
  <c r="E98" i="26"/>
  <c r="J327" i="3" s="1"/>
  <c r="R33" i="21" s="1"/>
  <c r="E108" i="26"/>
  <c r="J337" i="3" s="1"/>
  <c r="R43" i="21" s="1"/>
  <c r="E107" i="26"/>
  <c r="J336" i="3" s="1"/>
  <c r="R42" i="21" s="1"/>
  <c r="E12" i="26"/>
  <c r="J241" i="3" s="1"/>
  <c r="H12" i="21" s="1"/>
  <c r="E79" i="26"/>
  <c r="J308" i="3" s="1"/>
  <c r="R14" i="21" s="1"/>
  <c r="E31" i="26"/>
  <c r="J260" i="3" s="1"/>
  <c r="H31" i="21" s="1"/>
  <c r="N9" i="21"/>
  <c r="E76" i="3"/>
  <c r="E76" i="26"/>
  <c r="J305" i="3" s="1"/>
  <c r="R11" i="21" s="1"/>
  <c r="E20" i="26"/>
  <c r="J249" i="3" s="1"/>
  <c r="H20" i="21" s="1"/>
  <c r="E21" i="26"/>
  <c r="J250" i="3" s="1"/>
  <c r="H21" i="21" s="1"/>
  <c r="E10" i="26"/>
  <c r="J239" i="3" s="1"/>
  <c r="H10" i="21" s="1"/>
  <c r="E72" i="26"/>
  <c r="J301" i="3" s="1"/>
  <c r="R7" i="21" s="1"/>
  <c r="E73" i="26"/>
  <c r="J302" i="3" s="1"/>
  <c r="R8" i="21" s="1"/>
  <c r="E99" i="3"/>
  <c r="E249" i="3"/>
  <c r="E265" i="3"/>
  <c r="E281" i="3"/>
  <c r="E297" i="3"/>
  <c r="E313" i="3"/>
  <c r="E329" i="3"/>
  <c r="E254" i="3"/>
  <c r="E275" i="3"/>
  <c r="E46" i="21" s="1"/>
  <c r="E296" i="3"/>
  <c r="E318" i="3"/>
  <c r="E339" i="3"/>
  <c r="E252" i="3"/>
  <c r="E274" i="3"/>
  <c r="E45" i="21" s="1"/>
  <c r="E295" i="3"/>
  <c r="E316" i="3"/>
  <c r="E338" i="3"/>
  <c r="E255" i="3"/>
  <c r="E276" i="3"/>
  <c r="E47" i="21" s="1"/>
  <c r="E298" i="3"/>
  <c r="E319" i="3"/>
  <c r="E340" i="3"/>
  <c r="E251" i="3"/>
  <c r="E272" i="3"/>
  <c r="E294" i="3"/>
  <c r="E315" i="3"/>
  <c r="E336" i="3"/>
  <c r="F260" i="3"/>
  <c r="F288" i="3"/>
  <c r="F322" i="3"/>
  <c r="F255" i="3"/>
  <c r="F283" i="3"/>
  <c r="F54" i="21" s="1"/>
  <c r="F315" i="3"/>
  <c r="P21" i="21" s="1"/>
  <c r="F242" i="3"/>
  <c r="F271" i="3"/>
  <c r="F299" i="3"/>
  <c r="F338" i="3"/>
  <c r="F258" i="3"/>
  <c r="F287" i="3"/>
  <c r="F320" i="3"/>
  <c r="E253" i="3"/>
  <c r="E269" i="3"/>
  <c r="E285" i="3"/>
  <c r="E301" i="3"/>
  <c r="E317" i="3"/>
  <c r="E333" i="3"/>
  <c r="E238" i="3"/>
  <c r="E259" i="3"/>
  <c r="E30" i="21" s="1"/>
  <c r="E280" i="3"/>
  <c r="E302" i="3"/>
  <c r="E323" i="3"/>
  <c r="E236" i="3"/>
  <c r="E258" i="3"/>
  <c r="E279" i="3"/>
  <c r="E300" i="3"/>
  <c r="E322" i="3"/>
  <c r="E239" i="3"/>
  <c r="E260" i="3"/>
  <c r="E282" i="3"/>
  <c r="E303" i="3"/>
  <c r="O9" i="21" s="1"/>
  <c r="E324" i="3"/>
  <c r="E235" i="3"/>
  <c r="E256" i="3"/>
  <c r="E278" i="3"/>
  <c r="E299" i="3"/>
  <c r="P20" i="21" l="1"/>
  <c r="G87" i="3"/>
  <c r="G94" i="20" s="1"/>
  <c r="G27" i="3"/>
  <c r="G27" i="20" s="1"/>
  <c r="F47" i="21"/>
  <c r="G49" i="3"/>
  <c r="G49" i="20" s="1"/>
  <c r="P41" i="21"/>
  <c r="G108" i="3"/>
  <c r="G115" i="20" s="1"/>
  <c r="G45" i="3"/>
  <c r="G45" i="20" s="1"/>
  <c r="G74" i="3"/>
  <c r="G81" i="20" s="1"/>
  <c r="G70" i="3"/>
  <c r="G77" i="20" s="1"/>
  <c r="F68" i="21"/>
  <c r="F55" i="21"/>
  <c r="G57" i="3"/>
  <c r="G57" i="20" s="1"/>
  <c r="G53" i="3"/>
  <c r="G53" i="20" s="1"/>
  <c r="F93" i="3"/>
  <c r="F100" i="20" s="1"/>
  <c r="F36" i="21"/>
  <c r="G38" i="3"/>
  <c r="G38" i="20" s="1"/>
  <c r="P10" i="21"/>
  <c r="G77" i="3"/>
  <c r="G84" i="20" s="1"/>
  <c r="F9" i="21"/>
  <c r="G11" i="3"/>
  <c r="G11" i="20" s="1"/>
  <c r="P35" i="21"/>
  <c r="G102" i="3"/>
  <c r="G109" i="20" s="1"/>
  <c r="G83" i="3"/>
  <c r="G90" i="20" s="1"/>
  <c r="G75" i="3"/>
  <c r="G82" i="20" s="1"/>
  <c r="F66" i="21"/>
  <c r="G68" i="3"/>
  <c r="G75" i="20" s="1"/>
  <c r="P39" i="21"/>
  <c r="G106" i="3"/>
  <c r="G113" i="20" s="1"/>
  <c r="D122" i="3"/>
  <c r="X8" i="20" s="1"/>
  <c r="E8" i="20"/>
  <c r="G9" i="3"/>
  <c r="G9" i="20" s="1"/>
  <c r="P33" i="21"/>
  <c r="G100" i="3"/>
  <c r="G107" i="20" s="1"/>
  <c r="F15" i="21"/>
  <c r="G91" i="3"/>
  <c r="G98" i="20" s="1"/>
  <c r="F65" i="3"/>
  <c r="F72" i="20" s="1"/>
  <c r="G73" i="3"/>
  <c r="G80" i="20" s="1"/>
  <c r="E117" i="20"/>
  <c r="D224" i="3"/>
  <c r="X117" i="20" s="1"/>
  <c r="E224" i="3"/>
  <c r="Y117" i="20" s="1"/>
  <c r="F110" i="3"/>
  <c r="F117" i="20" s="1"/>
  <c r="G20" i="3"/>
  <c r="G20" i="20" s="1"/>
  <c r="G113" i="3"/>
  <c r="G120" i="20" s="1"/>
  <c r="F37" i="3"/>
  <c r="F37" i="20" s="1"/>
  <c r="G81" i="3"/>
  <c r="G88" i="20" s="1"/>
  <c r="D151" i="3"/>
  <c r="X37" i="20" s="1"/>
  <c r="E151" i="3"/>
  <c r="Y37" i="20" s="1"/>
  <c r="G22" i="3"/>
  <c r="G22" i="20" s="1"/>
  <c r="E62" i="21"/>
  <c r="F64" i="3"/>
  <c r="F71" i="20" s="1"/>
  <c r="P22" i="21"/>
  <c r="G89" i="3"/>
  <c r="G96" i="20" s="1"/>
  <c r="F33" i="21"/>
  <c r="G35" i="3"/>
  <c r="G35" i="20" s="1"/>
  <c r="P40" i="21"/>
  <c r="G107" i="3"/>
  <c r="G114" i="20" s="1"/>
  <c r="P15" i="21"/>
  <c r="G82" i="3"/>
  <c r="G89" i="20" s="1"/>
  <c r="F16" i="21"/>
  <c r="G18" i="3"/>
  <c r="G18" i="20" s="1"/>
  <c r="P12" i="21"/>
  <c r="G79" i="3"/>
  <c r="G86" i="20" s="1"/>
  <c r="P13" i="21"/>
  <c r="G80" i="3"/>
  <c r="G87" i="20" s="1"/>
  <c r="P11" i="21"/>
  <c r="G78" i="3"/>
  <c r="G85" i="20" s="1"/>
  <c r="F12" i="21"/>
  <c r="G14" i="3"/>
  <c r="G14" i="20" s="1"/>
  <c r="E39" i="21"/>
  <c r="F41" i="3"/>
  <c r="F41" i="20" s="1"/>
  <c r="E12" i="21"/>
  <c r="F14" i="3"/>
  <c r="F14" i="20" s="1"/>
  <c r="G55" i="3"/>
  <c r="G55" i="20" s="1"/>
  <c r="E169" i="3"/>
  <c r="Y55" i="20" s="1"/>
  <c r="E55" i="20"/>
  <c r="D169" i="3"/>
  <c r="X55" i="20" s="1"/>
  <c r="O33" i="21"/>
  <c r="F100" i="3"/>
  <c r="F107" i="20" s="1"/>
  <c r="E48" i="21"/>
  <c r="F50" i="3"/>
  <c r="F50" i="20" s="1"/>
  <c r="F85" i="3"/>
  <c r="F92" i="20" s="1"/>
  <c r="E199" i="3"/>
  <c r="Y92" i="20" s="1"/>
  <c r="G85" i="3"/>
  <c r="G92" i="20" s="1"/>
  <c r="E92" i="20"/>
  <c r="D199" i="3"/>
  <c r="X92" i="20" s="1"/>
  <c r="E41" i="21"/>
  <c r="F43" i="3"/>
  <c r="F43" i="20" s="1"/>
  <c r="O38" i="21"/>
  <c r="F105" i="3"/>
  <c r="F112" i="20" s="1"/>
  <c r="O31" i="21"/>
  <c r="F98" i="3"/>
  <c r="F105" i="20" s="1"/>
  <c r="F107" i="3"/>
  <c r="F114" i="20" s="1"/>
  <c r="F35" i="3"/>
  <c r="F35" i="20" s="1"/>
  <c r="F36" i="3"/>
  <c r="F36" i="20" s="1"/>
  <c r="G84" i="3"/>
  <c r="G91" i="20" s="1"/>
  <c r="P17" i="21"/>
  <c r="P30" i="21"/>
  <c r="G97" i="3"/>
  <c r="G104" i="20" s="1"/>
  <c r="F64" i="21"/>
  <c r="G66" i="3"/>
  <c r="G73" i="20" s="1"/>
  <c r="P37" i="21"/>
  <c r="G104" i="3"/>
  <c r="G111" i="20" s="1"/>
  <c r="F34" i="21"/>
  <c r="G36" i="3"/>
  <c r="G36" i="20" s="1"/>
  <c r="F57" i="21"/>
  <c r="G59" i="3"/>
  <c r="G59" i="20" s="1"/>
  <c r="P25" i="21"/>
  <c r="G92" i="3"/>
  <c r="G99" i="20" s="1"/>
  <c r="F60" i="21"/>
  <c r="G62" i="3"/>
  <c r="G69" i="20" s="1"/>
  <c r="F83" i="3"/>
  <c r="F90" i="20" s="1"/>
  <c r="O16" i="21"/>
  <c r="E52" i="20"/>
  <c r="E166" i="3"/>
  <c r="Y52" i="20" s="1"/>
  <c r="D166" i="3"/>
  <c r="X52" i="20" s="1"/>
  <c r="G52" i="3"/>
  <c r="G52" i="20" s="1"/>
  <c r="E13" i="21"/>
  <c r="F15" i="3"/>
  <c r="F15" i="20" s="1"/>
  <c r="E28" i="21"/>
  <c r="F30" i="3"/>
  <c r="F30" i="20" s="1"/>
  <c r="E42" i="21"/>
  <c r="F44" i="3"/>
  <c r="F44" i="20" s="1"/>
  <c r="O37" i="21"/>
  <c r="F104" i="3"/>
  <c r="F111" i="20" s="1"/>
  <c r="E14" i="21"/>
  <c r="F16" i="3"/>
  <c r="F16" i="20" s="1"/>
  <c r="O12" i="21"/>
  <c r="F79" i="3"/>
  <c r="F86" i="20" s="1"/>
  <c r="E11" i="21"/>
  <c r="F13" i="3"/>
  <c r="F13" i="20" s="1"/>
  <c r="O15" i="21"/>
  <c r="F82" i="3"/>
  <c r="F89" i="20" s="1"/>
  <c r="F19" i="3"/>
  <c r="F19" i="20" s="1"/>
  <c r="F78" i="3"/>
  <c r="F85" i="20" s="1"/>
  <c r="F65" i="21"/>
  <c r="G67" i="3"/>
  <c r="G74" i="20" s="1"/>
  <c r="G8" i="3"/>
  <c r="G8" i="20" s="1"/>
  <c r="F6" i="21"/>
  <c r="F45" i="21"/>
  <c r="G47" i="3"/>
  <c r="G47" i="20" s="1"/>
  <c r="F62" i="21"/>
  <c r="G64" i="3"/>
  <c r="G71" i="20" s="1"/>
  <c r="P47" i="21"/>
  <c r="G114" i="3"/>
  <c r="G121" i="20" s="1"/>
  <c r="F48" i="21"/>
  <c r="G50" i="3"/>
  <c r="G50" i="20" s="1"/>
  <c r="G109" i="3"/>
  <c r="G116" i="20" s="1"/>
  <c r="P42" i="21"/>
  <c r="F38" i="21"/>
  <c r="G40" i="3"/>
  <c r="G40" i="20" s="1"/>
  <c r="F35" i="21"/>
  <c r="G37" i="3"/>
  <c r="G37" i="20" s="1"/>
  <c r="G110" i="3"/>
  <c r="G117" i="20" s="1"/>
  <c r="P43" i="21"/>
  <c r="F44" i="21"/>
  <c r="G46" i="3"/>
  <c r="G46" i="20" s="1"/>
  <c r="O41" i="21"/>
  <c r="F108" i="3"/>
  <c r="F115" i="20" s="1"/>
  <c r="E54" i="21"/>
  <c r="F56" i="3"/>
  <c r="F56" i="20" s="1"/>
  <c r="O13" i="21"/>
  <c r="F80" i="3"/>
  <c r="F87" i="20" s="1"/>
  <c r="F62" i="3"/>
  <c r="F69" i="20" s="1"/>
  <c r="E60" i="21"/>
  <c r="E18" i="21"/>
  <c r="F20" i="3"/>
  <c r="F20" i="20" s="1"/>
  <c r="O20" i="21"/>
  <c r="F87" i="3"/>
  <c r="F94" i="20" s="1"/>
  <c r="E32" i="21"/>
  <c r="F34" i="3"/>
  <c r="F34" i="20" s="1"/>
  <c r="F17" i="3"/>
  <c r="F17" i="20" s="1"/>
  <c r="E15" i="21"/>
  <c r="O10" i="21"/>
  <c r="F77" i="3"/>
  <c r="F84" i="20" s="1"/>
  <c r="F39" i="3"/>
  <c r="F39" i="20" s="1"/>
  <c r="E37" i="21"/>
  <c r="E16" i="21"/>
  <c r="F18" i="3"/>
  <c r="F18" i="20" s="1"/>
  <c r="E10" i="20"/>
  <c r="D124" i="3"/>
  <c r="X10" i="20" s="1"/>
  <c r="F10" i="3"/>
  <c r="F10" i="20" s="1"/>
  <c r="G10" i="3"/>
  <c r="G10" i="20" s="1"/>
  <c r="E124" i="3"/>
  <c r="Y10" i="20" s="1"/>
  <c r="F21" i="3"/>
  <c r="F21" i="20" s="1"/>
  <c r="F103" i="3"/>
  <c r="F110" i="20" s="1"/>
  <c r="F59" i="3"/>
  <c r="F59" i="20" s="1"/>
  <c r="F69" i="21"/>
  <c r="G71" i="3"/>
  <c r="G78" i="20" s="1"/>
  <c r="F10" i="21"/>
  <c r="G12" i="3"/>
  <c r="G12" i="20" s="1"/>
  <c r="F41" i="21"/>
  <c r="G43" i="3"/>
  <c r="G43" i="20" s="1"/>
  <c r="P31" i="21"/>
  <c r="G98" i="3"/>
  <c r="G105" i="20" s="1"/>
  <c r="F32" i="21"/>
  <c r="G34" i="3"/>
  <c r="G34" i="20" s="1"/>
  <c r="F61" i="21"/>
  <c r="G63" i="3"/>
  <c r="G70" i="20" s="1"/>
  <c r="P34" i="21"/>
  <c r="G101" i="3"/>
  <c r="G108" i="20" s="1"/>
  <c r="F14" i="21"/>
  <c r="G16" i="3"/>
  <c r="G16" i="20" s="1"/>
  <c r="P27" i="21"/>
  <c r="G94" i="3"/>
  <c r="G101" i="20" s="1"/>
  <c r="G30" i="3"/>
  <c r="G30" i="20" s="1"/>
  <c r="F28" i="21"/>
  <c r="E21" i="21"/>
  <c r="F23" i="3"/>
  <c r="F23" i="20" s="1"/>
  <c r="O14" i="21"/>
  <c r="F81" i="3"/>
  <c r="F88" i="20" s="1"/>
  <c r="O47" i="21"/>
  <c r="F114" i="3"/>
  <c r="F121" i="20" s="1"/>
  <c r="E138" i="3"/>
  <c r="Y24" i="20" s="1"/>
  <c r="D138" i="3"/>
  <c r="X24" i="20" s="1"/>
  <c r="G24" i="3"/>
  <c r="G24" i="20" s="1"/>
  <c r="E24" i="20"/>
  <c r="O27" i="21"/>
  <c r="F94" i="3"/>
  <c r="F101" i="20" s="1"/>
  <c r="E64" i="21"/>
  <c r="F66" i="3"/>
  <c r="F73" i="20" s="1"/>
  <c r="O34" i="21"/>
  <c r="F101" i="3"/>
  <c r="F108" i="20" s="1"/>
  <c r="E58" i="21"/>
  <c r="F60" i="3"/>
  <c r="F60" i="20" s="1"/>
  <c r="E55" i="21"/>
  <c r="F57" i="3"/>
  <c r="F57" i="20" s="1"/>
  <c r="E51" i="20"/>
  <c r="E165" i="3"/>
  <c r="Y51" i="20" s="1"/>
  <c r="D165" i="3"/>
  <c r="X51" i="20" s="1"/>
  <c r="G51" i="3"/>
  <c r="G51" i="20" s="1"/>
  <c r="G21" i="3"/>
  <c r="G21" i="20" s="1"/>
  <c r="F63" i="3"/>
  <c r="F70" i="20" s="1"/>
  <c r="F61" i="3"/>
  <c r="F61" i="20" s="1"/>
  <c r="E6" i="21"/>
  <c r="F8" i="3"/>
  <c r="E31" i="21"/>
  <c r="F33" i="3"/>
  <c r="E50" i="21"/>
  <c r="F52" i="3"/>
  <c r="O8" i="21"/>
  <c r="F75" i="3"/>
  <c r="O39" i="21"/>
  <c r="F106" i="3"/>
  <c r="E40" i="21"/>
  <c r="F42" i="3"/>
  <c r="F29" i="21"/>
  <c r="G31" i="3"/>
  <c r="F13" i="21"/>
  <c r="G15" i="3"/>
  <c r="P28" i="21"/>
  <c r="G95" i="3"/>
  <c r="O21" i="21"/>
  <c r="F88" i="3"/>
  <c r="O46" i="21"/>
  <c r="F113" i="3"/>
  <c r="E26" i="21"/>
  <c r="F28" i="3"/>
  <c r="E67" i="21"/>
  <c r="F69" i="3"/>
  <c r="O19" i="21"/>
  <c r="F86" i="3"/>
  <c r="E20" i="21"/>
  <c r="F22" i="3"/>
  <c r="F32" i="3"/>
  <c r="E70" i="21"/>
  <c r="F72" i="3"/>
  <c r="O30" i="21"/>
  <c r="F97" i="3"/>
  <c r="E10" i="21"/>
  <c r="F12" i="3"/>
  <c r="E29" i="21"/>
  <c r="F31" i="3"/>
  <c r="E51" i="21"/>
  <c r="F53" i="3"/>
  <c r="F90" i="3"/>
  <c r="O23" i="21"/>
  <c r="E24" i="21"/>
  <c r="F26" i="3"/>
  <c r="P44" i="21"/>
  <c r="G111" i="3"/>
  <c r="F59" i="21"/>
  <c r="G61" i="3"/>
  <c r="E65" i="21"/>
  <c r="F67" i="3"/>
  <c r="O25" i="21"/>
  <c r="F92" i="3"/>
  <c r="O44" i="21"/>
  <c r="F111" i="3"/>
  <c r="F25" i="3"/>
  <c r="E23" i="21"/>
  <c r="E68" i="21"/>
  <c r="F70" i="3"/>
  <c r="F76" i="3"/>
  <c r="D190" i="3"/>
  <c r="G76" i="3"/>
  <c r="E190" i="3"/>
  <c r="E83" i="20"/>
  <c r="J236" i="3"/>
  <c r="H7" i="21" s="1"/>
  <c r="E113" i="26"/>
  <c r="J342" i="3" s="1"/>
  <c r="R48" i="21" s="1"/>
  <c r="E48" i="20"/>
  <c r="F48" i="3"/>
  <c r="G48" i="3"/>
  <c r="D162" i="3"/>
  <c r="E162" i="3"/>
  <c r="D122" i="27" a="1"/>
  <c r="E115" i="3"/>
  <c r="F49" i="3"/>
  <c r="E49" i="21"/>
  <c r="F51" i="3"/>
  <c r="F95" i="3"/>
  <c r="O28" i="21"/>
  <c r="E7" i="21"/>
  <c r="F9" i="3"/>
  <c r="O7" i="21"/>
  <c r="F74" i="3"/>
  <c r="P26" i="21"/>
  <c r="G93" i="3"/>
  <c r="G72" i="3"/>
  <c r="F70" i="21"/>
  <c r="G33" i="3"/>
  <c r="F31" i="21"/>
  <c r="E43" i="21"/>
  <c r="F45" i="3"/>
  <c r="E69" i="21"/>
  <c r="F71" i="3"/>
  <c r="O22" i="21"/>
  <c r="F89" i="3"/>
  <c r="O45" i="21"/>
  <c r="F112" i="3"/>
  <c r="E25" i="21"/>
  <c r="F27" i="3"/>
  <c r="E52" i="21"/>
  <c r="F54" i="3"/>
  <c r="E106" i="20"/>
  <c r="D213" i="3"/>
  <c r="G99" i="3"/>
  <c r="E213" i="3"/>
  <c r="F99" i="3"/>
  <c r="Y47" i="20"/>
  <c r="G88" i="3"/>
  <c r="E27" i="21"/>
  <c r="F29" i="3"/>
  <c r="E53" i="21"/>
  <c r="F55" i="3"/>
  <c r="O6" i="21"/>
  <c r="F73" i="3"/>
  <c r="F96" i="3"/>
  <c r="O29" i="21"/>
  <c r="E9" i="21"/>
  <c r="F11" i="3"/>
  <c r="F58" i="3"/>
  <c r="E56" i="21"/>
  <c r="F58" i="21"/>
  <c r="G60" i="3"/>
  <c r="G44" i="3"/>
  <c r="F42" i="21"/>
  <c r="F26" i="21"/>
  <c r="G28" i="3"/>
  <c r="O42" i="21"/>
  <c r="F109" i="3"/>
  <c r="E22" i="21"/>
  <c r="F24" i="3"/>
  <c r="E66" i="21"/>
  <c r="F68" i="3"/>
  <c r="O24" i="21"/>
  <c r="F91" i="3"/>
  <c r="F102" i="3"/>
  <c r="O35" i="21"/>
  <c r="E36" i="21"/>
  <c r="F38" i="3"/>
  <c r="F47" i="3"/>
  <c r="G56" i="3"/>
  <c r="F116" i="20" l="1"/>
  <c r="F96" i="20"/>
  <c r="Y48" i="20"/>
  <c r="F25" i="20"/>
  <c r="F28" i="20"/>
  <c r="G15" i="20"/>
  <c r="G115" i="3"/>
  <c r="F82" i="20"/>
  <c r="F47" i="20"/>
  <c r="F109" i="20"/>
  <c r="G44" i="20"/>
  <c r="F58" i="20"/>
  <c r="F103" i="20"/>
  <c r="F106" i="20"/>
  <c r="G79" i="20"/>
  <c r="F102" i="20"/>
  <c r="X48" i="20"/>
  <c r="D229" i="3"/>
  <c r="Y83" i="20"/>
  <c r="F77" i="20"/>
  <c r="F118" i="20"/>
  <c r="F74" i="20"/>
  <c r="G118" i="20"/>
  <c r="F31" i="20"/>
  <c r="F104" i="20"/>
  <c r="F32" i="20"/>
  <c r="G56" i="20"/>
  <c r="F55" i="20"/>
  <c r="X106" i="20"/>
  <c r="F27" i="20"/>
  <c r="F45" i="20"/>
  <c r="F81" i="20"/>
  <c r="F49" i="20"/>
  <c r="F83" i="20"/>
  <c r="F93" i="20"/>
  <c r="F95" i="20"/>
  <c r="F42" i="20"/>
  <c r="F33" i="20"/>
  <c r="F38" i="20"/>
  <c r="F98" i="20"/>
  <c r="F24" i="20"/>
  <c r="G28" i="20"/>
  <c r="G60" i="20"/>
  <c r="F11" i="20"/>
  <c r="F80" i="20"/>
  <c r="F29" i="20"/>
  <c r="E229" i="3"/>
  <c r="Y106" i="20"/>
  <c r="F54" i="20"/>
  <c r="F119" i="20"/>
  <c r="F78" i="20"/>
  <c r="G100" i="20"/>
  <c r="F9" i="20"/>
  <c r="F51" i="20"/>
  <c r="D67" i="37"/>
  <c r="E122" i="20"/>
  <c r="D23" i="34"/>
  <c r="C13" i="37"/>
  <c r="D15" i="34"/>
  <c r="G48" i="20"/>
  <c r="G83" i="20"/>
  <c r="F97" i="20"/>
  <c r="F22" i="20"/>
  <c r="F76" i="20"/>
  <c r="F120" i="20"/>
  <c r="G102" i="20"/>
  <c r="G31" i="20"/>
  <c r="F113" i="20"/>
  <c r="F52" i="20"/>
  <c r="F8" i="20"/>
  <c r="F115" i="3"/>
  <c r="F75" i="20"/>
  <c r="G95" i="20"/>
  <c r="G106" i="20"/>
  <c r="G33" i="20"/>
  <c r="P122" i="27"/>
  <c r="AK122" i="27"/>
  <c r="BG122" i="27"/>
  <c r="CB122" i="27"/>
  <c r="CW122" i="27"/>
  <c r="BN122" i="27"/>
  <c r="G122" i="27"/>
  <c r="AB122" i="27"/>
  <c r="AW122" i="27"/>
  <c r="BS122" i="27"/>
  <c r="CN122" i="27"/>
  <c r="DF122" i="27"/>
  <c r="AT122" i="27"/>
  <c r="H122" i="27"/>
  <c r="AC122" i="27"/>
  <c r="AY122" i="27"/>
  <c r="BT122" i="27"/>
  <c r="CO122" i="27"/>
  <c r="DB122" i="27"/>
  <c r="AP122" i="27"/>
  <c r="Y122" i="27"/>
  <c r="CH122" i="27"/>
  <c r="AZ122" i="27"/>
  <c r="O122" i="27"/>
  <c r="CV122" i="27"/>
  <c r="BK122" i="27"/>
  <c r="AL122" i="27"/>
  <c r="U122" i="27"/>
  <c r="AQ122" i="27"/>
  <c r="BL122" i="27"/>
  <c r="CG122" i="27"/>
  <c r="DC122" i="27"/>
  <c r="AX122" i="27"/>
  <c r="L122" i="27"/>
  <c r="AG122" i="27"/>
  <c r="BC122" i="27"/>
  <c r="BX122" i="27"/>
  <c r="CS122" i="27"/>
  <c r="CP122" i="27"/>
  <c r="AD122" i="27"/>
  <c r="M122" i="27"/>
  <c r="AI122" i="27"/>
  <c r="BD122" i="27"/>
  <c r="BY122" i="27"/>
  <c r="CU122" i="27"/>
  <c r="CL122" i="27"/>
  <c r="Z122" i="27"/>
  <c r="AU122" i="27"/>
  <c r="V122" i="27"/>
  <c r="BU122" i="27"/>
  <c r="AJ122" i="27"/>
  <c r="BB122" i="27"/>
  <c r="CF122" i="27"/>
  <c r="E122" i="27"/>
  <c r="AA122" i="27"/>
  <c r="AV122" i="27"/>
  <c r="BQ122" i="27"/>
  <c r="CM122" i="27"/>
  <c r="CT122" i="27"/>
  <c r="AH122" i="27"/>
  <c r="Q122" i="27"/>
  <c r="AM122" i="27"/>
  <c r="BH122" i="27"/>
  <c r="CC122" i="27"/>
  <c r="CY122" i="27"/>
  <c r="BZ122" i="27"/>
  <c r="N122" i="27"/>
  <c r="S122" i="27"/>
  <c r="AN122" i="27"/>
  <c r="BI122" i="27"/>
  <c r="CE122" i="27"/>
  <c r="CZ122" i="27"/>
  <c r="BV122" i="27"/>
  <c r="J122" i="27"/>
  <c r="BP122" i="27"/>
  <c r="I122" i="27"/>
  <c r="CQ122" i="27"/>
  <c r="BE122" i="27"/>
  <c r="T122" i="27"/>
  <c r="DA122" i="27"/>
  <c r="K122" i="27"/>
  <c r="AF122" i="27"/>
  <c r="BA122" i="27"/>
  <c r="BW122" i="27"/>
  <c r="CR122" i="27"/>
  <c r="CD122" i="27"/>
  <c r="R122" i="27"/>
  <c r="W122" i="27"/>
  <c r="AR122" i="27"/>
  <c r="BM122" i="27"/>
  <c r="CI122" i="27"/>
  <c r="DD122" i="27"/>
  <c r="BJ122" i="27"/>
  <c r="F122" i="27"/>
  <c r="X122" i="27"/>
  <c r="AS122" i="27"/>
  <c r="BO122" i="27"/>
  <c r="CJ122" i="27"/>
  <c r="DE122" i="27"/>
  <c r="BF122" i="27"/>
  <c r="D122" i="27"/>
  <c r="CK122" i="27"/>
  <c r="AE122" i="27"/>
  <c r="BR122" i="27"/>
  <c r="CA122" i="27"/>
  <c r="AO122" i="27"/>
  <c r="CX122" i="27"/>
  <c r="F48" i="20"/>
  <c r="X83" i="20"/>
  <c r="F99" i="20"/>
  <c r="G61" i="20"/>
  <c r="F26" i="20"/>
  <c r="F53" i="20"/>
  <c r="F12" i="20"/>
  <c r="F79" i="20"/>
  <c r="AE111" i="27" l="1"/>
  <c r="AE28" i="27"/>
  <c r="AE106" i="27"/>
  <c r="AE70" i="27"/>
  <c r="AE6" i="27"/>
  <c r="AE55" i="27"/>
  <c r="AE62" i="27"/>
  <c r="AE7" i="27"/>
  <c r="AE17" i="27"/>
  <c r="AE115" i="27"/>
  <c r="AE22" i="27"/>
  <c r="AE101" i="27"/>
  <c r="AE57" i="27"/>
  <c r="AE49" i="27"/>
  <c r="AE26" i="27"/>
  <c r="AE104" i="27"/>
  <c r="AE11" i="27"/>
  <c r="AE88" i="27"/>
  <c r="AE31" i="27"/>
  <c r="AE52" i="27"/>
  <c r="AE114" i="27"/>
  <c r="AE34" i="27"/>
  <c r="AE18" i="27"/>
  <c r="AE79" i="27"/>
  <c r="AE63" i="27"/>
  <c r="AE12" i="27"/>
  <c r="AE27" i="27"/>
  <c r="AE77" i="27"/>
  <c r="AE109" i="27"/>
  <c r="AE24" i="27"/>
  <c r="AE39" i="27"/>
  <c r="AE44" i="27"/>
  <c r="AE119" i="27"/>
  <c r="AE56" i="27"/>
  <c r="AE103" i="27"/>
  <c r="AE42" i="27"/>
  <c r="AE120" i="27"/>
  <c r="AE95" i="27"/>
  <c r="AE98" i="27"/>
  <c r="AE47" i="27"/>
  <c r="AE110" i="27"/>
  <c r="AE76" i="27"/>
  <c r="AE37" i="27"/>
  <c r="AE92" i="27"/>
  <c r="AE78" i="27"/>
  <c r="AE30" i="27"/>
  <c r="AE71" i="27"/>
  <c r="AE14" i="27"/>
  <c r="AE107" i="27"/>
  <c r="AE85" i="27"/>
  <c r="AE20" i="27"/>
  <c r="AE93" i="27"/>
  <c r="AE23" i="27"/>
  <c r="AE65" i="27"/>
  <c r="AE73" i="27"/>
  <c r="AE83" i="27"/>
  <c r="AE45" i="27"/>
  <c r="AE41" i="27"/>
  <c r="AE80" i="27"/>
  <c r="AE61" i="27"/>
  <c r="AE25" i="27"/>
  <c r="AE89" i="27"/>
  <c r="AE29" i="27"/>
  <c r="AE72" i="27"/>
  <c r="AE64" i="27"/>
  <c r="AE90" i="27"/>
  <c r="AE112" i="27"/>
  <c r="AE68" i="27"/>
  <c r="AE60" i="27"/>
  <c r="AE99" i="27"/>
  <c r="AE53" i="27"/>
  <c r="AE108" i="27"/>
  <c r="AE100" i="27"/>
  <c r="AE66" i="27"/>
  <c r="AE13" i="27"/>
  <c r="AE48" i="27"/>
  <c r="AE38" i="27"/>
  <c r="AE84" i="27"/>
  <c r="AE87" i="27"/>
  <c r="AE50" i="27"/>
  <c r="AE67" i="27"/>
  <c r="AE21" i="27"/>
  <c r="AE75" i="27"/>
  <c r="AE97" i="27"/>
  <c r="AE40" i="27"/>
  <c r="AE36" i="27"/>
  <c r="AE35" i="27"/>
  <c r="AE117" i="27"/>
  <c r="AE94" i="27"/>
  <c r="AE91" i="27"/>
  <c r="AE118" i="27"/>
  <c r="AE33" i="27"/>
  <c r="AE46" i="27"/>
  <c r="AE10" i="27"/>
  <c r="AE9" i="27"/>
  <c r="AE19" i="27"/>
  <c r="AE102" i="27"/>
  <c r="AE59" i="27"/>
  <c r="AE32" i="27"/>
  <c r="AE8" i="27"/>
  <c r="AE81" i="27"/>
  <c r="AE15" i="27"/>
  <c r="AE82" i="27"/>
  <c r="AE116" i="27"/>
  <c r="AE16" i="27"/>
  <c r="AE43" i="27"/>
  <c r="AE74" i="27"/>
  <c r="AE51" i="27"/>
  <c r="AE69" i="27"/>
  <c r="AE96" i="27"/>
  <c r="AE86" i="27"/>
  <c r="AE58" i="27"/>
  <c r="AE105" i="27"/>
  <c r="AE54" i="27"/>
  <c r="X20" i="27"/>
  <c r="X54" i="27"/>
  <c r="X81" i="27"/>
  <c r="X91" i="27"/>
  <c r="X48" i="27"/>
  <c r="X97" i="27"/>
  <c r="X36" i="27"/>
  <c r="X35" i="27"/>
  <c r="X92" i="27"/>
  <c r="X29" i="27"/>
  <c r="X26" i="27"/>
  <c r="X28" i="27"/>
  <c r="X11" i="27"/>
  <c r="X68" i="27"/>
  <c r="X100" i="27"/>
  <c r="X52" i="27"/>
  <c r="X53" i="27"/>
  <c r="X86" i="27"/>
  <c r="X37" i="27"/>
  <c r="X74" i="27"/>
  <c r="X67" i="27"/>
  <c r="X98" i="27"/>
  <c r="X32" i="27"/>
  <c r="X88" i="27"/>
  <c r="X25" i="27"/>
  <c r="X109" i="27"/>
  <c r="X83" i="27"/>
  <c r="X14" i="27"/>
  <c r="X27" i="27"/>
  <c r="X60" i="27"/>
  <c r="X40" i="27"/>
  <c r="X42" i="27"/>
  <c r="X61" i="27"/>
  <c r="X99" i="27"/>
  <c r="X30" i="27"/>
  <c r="X13" i="27"/>
  <c r="X82" i="27"/>
  <c r="X18" i="27"/>
  <c r="X39" i="27"/>
  <c r="X49" i="27"/>
  <c r="X62" i="27"/>
  <c r="X50" i="27"/>
  <c r="X85" i="27"/>
  <c r="X45" i="27"/>
  <c r="X24" i="27"/>
  <c r="X47" i="27"/>
  <c r="X64" i="27"/>
  <c r="X90" i="27"/>
  <c r="X21" i="27"/>
  <c r="X84" i="27"/>
  <c r="X43" i="27"/>
  <c r="X104" i="27"/>
  <c r="X59" i="27"/>
  <c r="X55" i="27"/>
  <c r="X107" i="27"/>
  <c r="X58" i="27"/>
  <c r="X71" i="27"/>
  <c r="X120" i="27"/>
  <c r="X119" i="27"/>
  <c r="X95" i="27"/>
  <c r="X63" i="27"/>
  <c r="X106" i="27"/>
  <c r="X17" i="27"/>
  <c r="X114" i="27"/>
  <c r="X69" i="27"/>
  <c r="X6" i="27"/>
  <c r="X72" i="27"/>
  <c r="X93" i="27"/>
  <c r="X19" i="27"/>
  <c r="X8" i="27"/>
  <c r="X102" i="27"/>
  <c r="X46" i="27"/>
  <c r="X77" i="27"/>
  <c r="X110" i="27"/>
  <c r="X38" i="27"/>
  <c r="X105" i="27"/>
  <c r="X34" i="27"/>
  <c r="X7" i="27"/>
  <c r="X57" i="27"/>
  <c r="X116" i="27"/>
  <c r="X96" i="27"/>
  <c r="X51" i="27"/>
  <c r="X111" i="27"/>
  <c r="X16" i="27"/>
  <c r="X76" i="27"/>
  <c r="X79" i="27"/>
  <c r="X87" i="27"/>
  <c r="X75" i="27"/>
  <c r="X94" i="27"/>
  <c r="X101" i="27"/>
  <c r="X31" i="27"/>
  <c r="X89" i="27"/>
  <c r="X112" i="27"/>
  <c r="X73" i="27"/>
  <c r="X33" i="27"/>
  <c r="X103" i="27"/>
  <c r="X78" i="27"/>
  <c r="X117" i="27"/>
  <c r="X80" i="27"/>
  <c r="X12" i="27"/>
  <c r="X15" i="27"/>
  <c r="X65" i="27"/>
  <c r="X22" i="27"/>
  <c r="X108" i="27"/>
  <c r="X66" i="27"/>
  <c r="X23" i="27"/>
  <c r="X10" i="27"/>
  <c r="X56" i="27"/>
  <c r="X118" i="27"/>
  <c r="X41" i="27"/>
  <c r="X115" i="27"/>
  <c r="X44" i="27"/>
  <c r="X9" i="27"/>
  <c r="X70" i="27"/>
  <c r="R95" i="27"/>
  <c r="R112" i="27"/>
  <c r="R69" i="27"/>
  <c r="R68" i="27"/>
  <c r="R64" i="27"/>
  <c r="R56" i="27"/>
  <c r="R73" i="27"/>
  <c r="R81" i="27"/>
  <c r="R111" i="27"/>
  <c r="R42" i="27"/>
  <c r="R34" i="27"/>
  <c r="R117" i="27"/>
  <c r="R39" i="27"/>
  <c r="R66" i="27"/>
  <c r="R47" i="27"/>
  <c r="R91" i="27"/>
  <c r="R48" i="27"/>
  <c r="R23" i="27"/>
  <c r="R76" i="27"/>
  <c r="R107" i="27"/>
  <c r="R31" i="27"/>
  <c r="R35" i="27"/>
  <c r="R108" i="27"/>
  <c r="R67" i="27"/>
  <c r="R19" i="27"/>
  <c r="R57" i="27"/>
  <c r="R71" i="27"/>
  <c r="R61" i="27"/>
  <c r="R116" i="27"/>
  <c r="R30" i="27"/>
  <c r="R10" i="27"/>
  <c r="R45" i="27"/>
  <c r="R119" i="27"/>
  <c r="R106" i="27"/>
  <c r="R83" i="27"/>
  <c r="R63" i="27"/>
  <c r="R94" i="27"/>
  <c r="R8" i="27"/>
  <c r="R36" i="27"/>
  <c r="R14" i="27"/>
  <c r="R74" i="27"/>
  <c r="R17" i="27"/>
  <c r="R82" i="27"/>
  <c r="R51" i="27"/>
  <c r="R88" i="27"/>
  <c r="R49" i="27"/>
  <c r="R40" i="27"/>
  <c r="R86" i="27"/>
  <c r="R118" i="27"/>
  <c r="R120" i="27"/>
  <c r="R22" i="27"/>
  <c r="R33" i="27"/>
  <c r="R114" i="27"/>
  <c r="R7" i="27"/>
  <c r="R79" i="27"/>
  <c r="R93" i="27"/>
  <c r="R58" i="27"/>
  <c r="R9" i="27"/>
  <c r="R87" i="27"/>
  <c r="R54" i="27"/>
  <c r="R53" i="27"/>
  <c r="R101" i="27"/>
  <c r="R21" i="27"/>
  <c r="R104" i="27"/>
  <c r="R92" i="27"/>
  <c r="R43" i="27"/>
  <c r="R75" i="27"/>
  <c r="R96" i="27"/>
  <c r="R28" i="27"/>
  <c r="R99" i="27"/>
  <c r="R65" i="27"/>
  <c r="R62" i="27"/>
  <c r="R77" i="27"/>
  <c r="R109" i="27"/>
  <c r="R26" i="27"/>
  <c r="R55" i="27"/>
  <c r="R105" i="27"/>
  <c r="R24" i="27"/>
  <c r="R50" i="27"/>
  <c r="R27" i="27"/>
  <c r="R16" i="27"/>
  <c r="R6" i="27"/>
  <c r="R15" i="27"/>
  <c r="R11" i="27"/>
  <c r="R44" i="27"/>
  <c r="R102" i="27"/>
  <c r="R20" i="27"/>
  <c r="R46" i="27"/>
  <c r="R13" i="27"/>
  <c r="R29" i="27"/>
  <c r="R97" i="27"/>
  <c r="R80" i="27"/>
  <c r="R18" i="27"/>
  <c r="R84" i="27"/>
  <c r="R78" i="27"/>
  <c r="R52" i="27"/>
  <c r="R100" i="27"/>
  <c r="R103" i="27"/>
  <c r="R90" i="27"/>
  <c r="R70" i="27"/>
  <c r="R110" i="27"/>
  <c r="R60" i="27"/>
  <c r="R89" i="27"/>
  <c r="R12" i="27"/>
  <c r="R72" i="27"/>
  <c r="R41" i="27"/>
  <c r="R38" i="27"/>
  <c r="R25" i="27"/>
  <c r="R32" i="27"/>
  <c r="R37" i="27"/>
  <c r="R59" i="27"/>
  <c r="R98" i="27"/>
  <c r="R115" i="27"/>
  <c r="R85" i="27"/>
  <c r="T69" i="27"/>
  <c r="T42" i="27"/>
  <c r="T15" i="27"/>
  <c r="T31" i="27"/>
  <c r="T33" i="27"/>
  <c r="T92" i="27"/>
  <c r="T77" i="27"/>
  <c r="T34" i="27"/>
  <c r="T79" i="27"/>
  <c r="T101" i="27"/>
  <c r="T56" i="27"/>
  <c r="T19" i="27"/>
  <c r="T27" i="27"/>
  <c r="T63" i="27"/>
  <c r="T74" i="27"/>
  <c r="T64" i="27"/>
  <c r="T9" i="27"/>
  <c r="T22" i="27"/>
  <c r="T90" i="27"/>
  <c r="T14" i="27"/>
  <c r="T21" i="27"/>
  <c r="T85" i="27"/>
  <c r="T26" i="27"/>
  <c r="T103" i="27"/>
  <c r="T86" i="27"/>
  <c r="T47" i="27"/>
  <c r="T48" i="27"/>
  <c r="T29" i="27"/>
  <c r="T50" i="27"/>
  <c r="T37" i="27"/>
  <c r="T54" i="27"/>
  <c r="T91" i="27"/>
  <c r="T72" i="27"/>
  <c r="T114" i="27"/>
  <c r="T6" i="27"/>
  <c r="T117" i="27"/>
  <c r="T28" i="27"/>
  <c r="T98" i="27"/>
  <c r="T120" i="27"/>
  <c r="T82" i="27"/>
  <c r="T53" i="27"/>
  <c r="T83" i="27"/>
  <c r="T108" i="27"/>
  <c r="T61" i="27"/>
  <c r="T109" i="27"/>
  <c r="T51" i="27"/>
  <c r="T35" i="27"/>
  <c r="T7" i="27"/>
  <c r="T88" i="27"/>
  <c r="T112" i="27"/>
  <c r="T30" i="27"/>
  <c r="T67" i="27"/>
  <c r="T12" i="27"/>
  <c r="T93" i="27"/>
  <c r="T45" i="27"/>
  <c r="T105" i="27"/>
  <c r="T20" i="27"/>
  <c r="T118" i="27"/>
  <c r="T119" i="27"/>
  <c r="T65" i="27"/>
  <c r="T24" i="27"/>
  <c r="T78" i="27"/>
  <c r="T95" i="27"/>
  <c r="T40" i="27"/>
  <c r="T102" i="27"/>
  <c r="T17" i="27"/>
  <c r="T44" i="27"/>
  <c r="T66" i="27"/>
  <c r="T11" i="27"/>
  <c r="T104" i="27"/>
  <c r="T115" i="27"/>
  <c r="T38" i="27"/>
  <c r="T75" i="27"/>
  <c r="T111" i="27"/>
  <c r="T62" i="27"/>
  <c r="T116" i="27"/>
  <c r="T73" i="27"/>
  <c r="T55" i="27"/>
  <c r="T110" i="27"/>
  <c r="T89" i="27"/>
  <c r="T46" i="27"/>
  <c r="T84" i="27"/>
  <c r="T57" i="27"/>
  <c r="T70" i="27"/>
  <c r="T43" i="27"/>
  <c r="T68" i="27"/>
  <c r="T76" i="27"/>
  <c r="T80" i="27"/>
  <c r="T32" i="27"/>
  <c r="T107" i="27"/>
  <c r="T41" i="27"/>
  <c r="T49" i="27"/>
  <c r="T97" i="27"/>
  <c r="T23" i="27"/>
  <c r="T106" i="27"/>
  <c r="T94" i="27"/>
  <c r="T87" i="27"/>
  <c r="T99" i="27"/>
  <c r="T18" i="27"/>
  <c r="T52" i="27"/>
  <c r="T36" i="27"/>
  <c r="T59" i="27"/>
  <c r="T96" i="27"/>
  <c r="T8" i="27"/>
  <c r="T60" i="27"/>
  <c r="T10" i="27"/>
  <c r="T71" i="27"/>
  <c r="T100" i="27"/>
  <c r="T25" i="27"/>
  <c r="T13" i="27"/>
  <c r="T58" i="27"/>
  <c r="T16" i="27"/>
  <c r="T81" i="27"/>
  <c r="T39" i="27"/>
  <c r="N107" i="27"/>
  <c r="N25" i="27"/>
  <c r="N6" i="27"/>
  <c r="N34" i="27"/>
  <c r="N43" i="27"/>
  <c r="N90" i="27"/>
  <c r="N48" i="27"/>
  <c r="N101" i="27"/>
  <c r="N20" i="27"/>
  <c r="N33" i="27"/>
  <c r="N115" i="27"/>
  <c r="N114" i="27"/>
  <c r="N32" i="27"/>
  <c r="N22" i="27"/>
  <c r="N19" i="27"/>
  <c r="N119" i="27"/>
  <c r="N27" i="27"/>
  <c r="N40" i="27"/>
  <c r="N71" i="27"/>
  <c r="N49" i="27"/>
  <c r="N87" i="27"/>
  <c r="N55" i="27"/>
  <c r="N59" i="27"/>
  <c r="N68" i="27"/>
  <c r="N11" i="27"/>
  <c r="N98" i="27"/>
  <c r="N18" i="27"/>
  <c r="N21" i="27"/>
  <c r="N80" i="27"/>
  <c r="N69" i="27"/>
  <c r="N118" i="27"/>
  <c r="N95" i="27"/>
  <c r="N44" i="27"/>
  <c r="N17" i="27"/>
  <c r="N120" i="27"/>
  <c r="N45" i="27"/>
  <c r="N63" i="27"/>
  <c r="N102" i="27"/>
  <c r="N62" i="27"/>
  <c r="N9" i="27"/>
  <c r="N56" i="27"/>
  <c r="N86" i="27"/>
  <c r="N12" i="27"/>
  <c r="N111" i="27"/>
  <c r="N61" i="27"/>
  <c r="N23" i="27"/>
  <c r="N31" i="27"/>
  <c r="N52" i="27"/>
  <c r="N81" i="27"/>
  <c r="N89" i="27"/>
  <c r="N58" i="27"/>
  <c r="N75" i="27"/>
  <c r="N41" i="27"/>
  <c r="N76" i="27"/>
  <c r="N54" i="27"/>
  <c r="N82" i="27"/>
  <c r="N30" i="27"/>
  <c r="N13" i="27"/>
  <c r="N53" i="27"/>
  <c r="N47" i="27"/>
  <c r="N65" i="27"/>
  <c r="N42" i="27"/>
  <c r="N16" i="27"/>
  <c r="N72" i="27"/>
  <c r="N7" i="27"/>
  <c r="N108" i="27"/>
  <c r="N70" i="27"/>
  <c r="N83" i="27"/>
  <c r="N99" i="27"/>
  <c r="N36" i="27"/>
  <c r="N37" i="27"/>
  <c r="N112" i="27"/>
  <c r="N92" i="27"/>
  <c r="N35" i="27"/>
  <c r="N78" i="27"/>
  <c r="N105" i="27"/>
  <c r="N77" i="27"/>
  <c r="N85" i="27"/>
  <c r="N15" i="27"/>
  <c r="N94" i="27"/>
  <c r="N26" i="27"/>
  <c r="N96" i="27"/>
  <c r="N51" i="27"/>
  <c r="N100" i="27"/>
  <c r="N8" i="27"/>
  <c r="N29" i="27"/>
  <c r="N10" i="27"/>
  <c r="N93" i="27"/>
  <c r="N57" i="27"/>
  <c r="N14" i="27"/>
  <c r="N91" i="27"/>
  <c r="N88" i="27"/>
  <c r="N60" i="27"/>
  <c r="N67" i="27"/>
  <c r="N39" i="27"/>
  <c r="N24" i="27"/>
  <c r="N28" i="27"/>
  <c r="N46" i="27"/>
  <c r="N110" i="27"/>
  <c r="N109" i="27"/>
  <c r="N38" i="27"/>
  <c r="N74" i="27"/>
  <c r="N97" i="27"/>
  <c r="N64" i="27"/>
  <c r="N66" i="27"/>
  <c r="N84" i="27"/>
  <c r="N73" i="27"/>
  <c r="N106" i="27"/>
  <c r="N104" i="27"/>
  <c r="N79" i="27"/>
  <c r="N50" i="27"/>
  <c r="N117" i="27"/>
  <c r="N116" i="27"/>
  <c r="N103" i="27"/>
  <c r="CT65" i="27"/>
  <c r="CT101" i="27"/>
  <c r="CT117" i="27"/>
  <c r="CT23" i="27"/>
  <c r="CT69" i="27"/>
  <c r="CT103" i="27"/>
  <c r="CT61" i="27"/>
  <c r="CT72" i="27"/>
  <c r="CT16" i="27"/>
  <c r="CT115" i="27"/>
  <c r="CT41" i="27"/>
  <c r="CT47" i="27"/>
  <c r="CT86" i="27"/>
  <c r="CT63" i="27"/>
  <c r="CT112" i="27"/>
  <c r="CT43" i="27"/>
  <c r="CT78" i="27"/>
  <c r="CT87" i="27"/>
  <c r="CT34" i="27"/>
  <c r="CT74" i="27"/>
  <c r="CT36" i="27"/>
  <c r="CT55" i="27"/>
  <c r="CT11" i="27"/>
  <c r="CT22" i="27"/>
  <c r="CT18" i="27"/>
  <c r="CT8" i="27"/>
  <c r="CT102" i="27"/>
  <c r="CT27" i="27"/>
  <c r="CT9" i="27"/>
  <c r="CT119" i="27"/>
  <c r="CT99" i="27"/>
  <c r="CT88" i="27"/>
  <c r="CT85" i="27"/>
  <c r="CT38" i="27"/>
  <c r="CT97" i="27"/>
  <c r="CT92" i="27"/>
  <c r="CT10" i="27"/>
  <c r="CT42" i="27"/>
  <c r="CT84" i="27"/>
  <c r="CT83" i="27"/>
  <c r="CT44" i="27"/>
  <c r="CT62" i="27"/>
  <c r="CT105" i="27"/>
  <c r="CT76" i="27"/>
  <c r="CT73" i="27"/>
  <c r="CT118" i="27"/>
  <c r="CT80" i="27"/>
  <c r="CT64" i="27"/>
  <c r="CT39" i="27"/>
  <c r="CT46" i="27"/>
  <c r="CT28" i="27"/>
  <c r="CT82" i="27"/>
  <c r="CT17" i="27"/>
  <c r="CT60" i="27"/>
  <c r="CT45" i="27"/>
  <c r="CT49" i="27"/>
  <c r="CT94" i="27"/>
  <c r="CT104" i="27"/>
  <c r="CT52" i="27"/>
  <c r="CT48" i="27"/>
  <c r="CT59" i="27"/>
  <c r="CT93" i="27"/>
  <c r="CT20" i="27"/>
  <c r="CT67" i="27"/>
  <c r="CT15" i="27"/>
  <c r="CT108" i="27"/>
  <c r="CT116" i="27"/>
  <c r="CT98" i="27"/>
  <c r="CT66" i="27"/>
  <c r="CT110" i="27"/>
  <c r="CT106" i="27"/>
  <c r="CT7" i="27"/>
  <c r="CT77" i="27"/>
  <c r="CT90" i="27"/>
  <c r="CT111" i="27"/>
  <c r="CT89" i="27"/>
  <c r="CT37" i="27"/>
  <c r="CT95" i="27"/>
  <c r="CT56" i="27"/>
  <c r="CT21" i="27"/>
  <c r="CT35" i="27"/>
  <c r="CT75" i="27"/>
  <c r="CT71" i="27"/>
  <c r="CT68" i="27"/>
  <c r="CT100" i="27"/>
  <c r="CT114" i="27"/>
  <c r="CT53" i="27"/>
  <c r="CT51" i="27"/>
  <c r="CT81" i="27"/>
  <c r="CT33" i="27"/>
  <c r="CT107" i="27"/>
  <c r="CT13" i="27"/>
  <c r="CT54" i="27"/>
  <c r="CT32" i="27"/>
  <c r="CT24" i="27"/>
  <c r="CT29" i="27"/>
  <c r="CT30" i="27"/>
  <c r="CT31" i="27"/>
  <c r="CT91" i="27"/>
  <c r="CT57" i="27"/>
  <c r="CT19" i="27"/>
  <c r="CT96" i="27"/>
  <c r="CT58" i="27"/>
  <c r="CT25" i="27"/>
  <c r="CT14" i="27"/>
  <c r="CT70" i="27"/>
  <c r="CT50" i="27"/>
  <c r="CT12" i="27"/>
  <c r="CT109" i="27"/>
  <c r="CT6" i="27"/>
  <c r="CT120" i="27"/>
  <c r="CT79" i="27"/>
  <c r="CT40" i="27"/>
  <c r="CT26" i="27"/>
  <c r="AJ72" i="27"/>
  <c r="AJ9" i="27"/>
  <c r="AJ16" i="27"/>
  <c r="AJ27" i="27"/>
  <c r="AJ101" i="27"/>
  <c r="AJ52" i="27"/>
  <c r="AJ35" i="27"/>
  <c r="AJ79" i="27"/>
  <c r="AJ75" i="27"/>
  <c r="AJ119" i="27"/>
  <c r="AJ40" i="27"/>
  <c r="AJ36" i="27"/>
  <c r="AJ78" i="27"/>
  <c r="AJ98" i="27"/>
  <c r="AJ45" i="27"/>
  <c r="AJ93" i="27"/>
  <c r="AJ112" i="27"/>
  <c r="AJ56" i="27"/>
  <c r="AJ51" i="27"/>
  <c r="AJ37" i="27"/>
  <c r="AJ22" i="27"/>
  <c r="AJ30" i="27"/>
  <c r="AJ105" i="27"/>
  <c r="AJ38" i="27"/>
  <c r="AJ28" i="27"/>
  <c r="AJ6" i="27"/>
  <c r="AJ86" i="27"/>
  <c r="AJ100" i="27"/>
  <c r="AJ97" i="27"/>
  <c r="AJ60" i="27"/>
  <c r="AJ84" i="27"/>
  <c r="AJ110" i="27"/>
  <c r="AJ77" i="27"/>
  <c r="AJ92" i="27"/>
  <c r="AJ33" i="27"/>
  <c r="AJ39" i="27"/>
  <c r="AJ64" i="27"/>
  <c r="AJ106" i="27"/>
  <c r="AJ8" i="27"/>
  <c r="AJ32" i="27"/>
  <c r="AJ21" i="27"/>
  <c r="AJ118" i="27"/>
  <c r="AJ91" i="27"/>
  <c r="AJ42" i="27"/>
  <c r="AJ61" i="27"/>
  <c r="AJ63" i="27"/>
  <c r="AJ44" i="27"/>
  <c r="AJ66" i="27"/>
  <c r="AJ68" i="27"/>
  <c r="AJ24" i="27"/>
  <c r="AJ111" i="27"/>
  <c r="AJ80" i="27"/>
  <c r="AJ12" i="27"/>
  <c r="AJ7" i="27"/>
  <c r="AJ82" i="27"/>
  <c r="AJ17" i="27"/>
  <c r="AJ11" i="27"/>
  <c r="AJ29" i="27"/>
  <c r="AJ94" i="27"/>
  <c r="AJ88" i="27"/>
  <c r="AJ62" i="27"/>
  <c r="AJ99" i="27"/>
  <c r="AJ57" i="27"/>
  <c r="AJ47" i="27"/>
  <c r="AJ15" i="27"/>
  <c r="AJ120" i="27"/>
  <c r="AJ46" i="27"/>
  <c r="AJ89" i="27"/>
  <c r="AJ74" i="27"/>
  <c r="AJ103" i="27"/>
  <c r="AJ18" i="27"/>
  <c r="AJ14" i="27"/>
  <c r="AJ95" i="27"/>
  <c r="AJ67" i="27"/>
  <c r="AJ76" i="27"/>
  <c r="AJ53" i="27"/>
  <c r="AJ58" i="27"/>
  <c r="AJ73" i="27"/>
  <c r="AJ43" i="27"/>
  <c r="AJ83" i="27"/>
  <c r="AJ102" i="27"/>
  <c r="AJ10" i="27"/>
  <c r="AJ81" i="27"/>
  <c r="AJ116" i="27"/>
  <c r="AJ41" i="27"/>
  <c r="AJ65" i="27"/>
  <c r="AJ85" i="27"/>
  <c r="AJ20" i="27"/>
  <c r="AJ26" i="27"/>
  <c r="AJ59" i="27"/>
  <c r="AJ48" i="27"/>
  <c r="AJ104" i="27"/>
  <c r="AJ90" i="27"/>
  <c r="AJ69" i="27"/>
  <c r="AJ31" i="27"/>
  <c r="AJ115" i="27"/>
  <c r="AJ117" i="27"/>
  <c r="AJ54" i="27"/>
  <c r="AJ13" i="27"/>
  <c r="AJ23" i="27"/>
  <c r="AJ55" i="27"/>
  <c r="AJ107" i="27"/>
  <c r="AJ25" i="27"/>
  <c r="AJ108" i="27"/>
  <c r="AJ96" i="27"/>
  <c r="AJ70" i="27"/>
  <c r="AJ34" i="27"/>
  <c r="AJ50" i="27"/>
  <c r="AJ19" i="27"/>
  <c r="AJ109" i="27"/>
  <c r="AJ87" i="27"/>
  <c r="AJ114" i="27"/>
  <c r="AJ49" i="27"/>
  <c r="AJ71" i="27"/>
  <c r="BD95" i="27"/>
  <c r="BD110" i="27"/>
  <c r="BD92" i="27"/>
  <c r="BD14" i="27"/>
  <c r="BD28" i="27"/>
  <c r="BD45" i="27"/>
  <c r="BD51" i="27"/>
  <c r="BD65" i="27"/>
  <c r="BD78" i="27"/>
  <c r="BD57" i="27"/>
  <c r="BD16" i="27"/>
  <c r="BD111" i="27"/>
  <c r="BD39" i="27"/>
  <c r="BD33" i="27"/>
  <c r="BD84" i="27"/>
  <c r="BD75" i="27"/>
  <c r="BD62" i="27"/>
  <c r="BD32" i="27"/>
  <c r="BD99" i="27"/>
  <c r="BD38" i="27"/>
  <c r="BD10" i="27"/>
  <c r="BD36" i="27"/>
  <c r="BD37" i="27"/>
  <c r="BD105" i="27"/>
  <c r="BD102" i="27"/>
  <c r="BD55" i="27"/>
  <c r="BD12" i="27"/>
  <c r="BD15" i="27"/>
  <c r="BD87" i="27"/>
  <c r="BD17" i="27"/>
  <c r="BD19" i="27"/>
  <c r="BD44" i="27"/>
  <c r="BD35" i="27"/>
  <c r="BD104" i="27"/>
  <c r="BD21" i="27"/>
  <c r="BD26" i="27"/>
  <c r="BD108" i="27"/>
  <c r="BD53" i="27"/>
  <c r="BD100" i="27"/>
  <c r="BD88" i="27"/>
  <c r="BD40" i="27"/>
  <c r="BD85" i="27"/>
  <c r="BD47" i="27"/>
  <c r="BD71" i="27"/>
  <c r="BD117" i="27"/>
  <c r="BD6" i="27"/>
  <c r="BD98" i="27"/>
  <c r="BD73" i="27"/>
  <c r="BD103" i="27"/>
  <c r="BD74" i="27"/>
  <c r="BD68" i="27"/>
  <c r="BD96" i="27"/>
  <c r="BD86" i="27"/>
  <c r="BD120" i="27"/>
  <c r="BD25" i="27"/>
  <c r="BD80" i="27"/>
  <c r="BD42" i="27"/>
  <c r="BD49" i="27"/>
  <c r="BD67" i="27"/>
  <c r="BD52" i="27"/>
  <c r="BD7" i="27"/>
  <c r="BD114" i="27"/>
  <c r="BD63" i="27"/>
  <c r="BD11" i="27"/>
  <c r="BD79" i="27"/>
  <c r="BD107" i="27"/>
  <c r="BD61" i="27"/>
  <c r="BD41" i="27"/>
  <c r="BD23" i="27"/>
  <c r="BD59" i="27"/>
  <c r="BD24" i="27"/>
  <c r="BD83" i="27"/>
  <c r="BD89" i="27"/>
  <c r="BD31" i="27"/>
  <c r="BD58" i="27"/>
  <c r="BD56" i="27"/>
  <c r="BD76" i="27"/>
  <c r="BD94" i="27"/>
  <c r="BD27" i="27"/>
  <c r="BD112" i="27"/>
  <c r="BD34" i="27"/>
  <c r="BD101" i="27"/>
  <c r="BD116" i="27"/>
  <c r="BD97" i="27"/>
  <c r="BD54" i="27"/>
  <c r="BD20" i="27"/>
  <c r="BD29" i="27"/>
  <c r="BD9" i="27"/>
  <c r="BD118" i="27"/>
  <c r="BD30" i="27"/>
  <c r="BD43" i="27"/>
  <c r="BD115" i="27"/>
  <c r="BD72" i="27"/>
  <c r="BD93" i="27"/>
  <c r="BD81" i="27"/>
  <c r="BD69" i="27"/>
  <c r="BD50" i="27"/>
  <c r="BD70" i="27"/>
  <c r="BD48" i="27"/>
  <c r="BD82" i="27"/>
  <c r="BD90" i="27"/>
  <c r="BD13" i="27"/>
  <c r="BD91" i="27"/>
  <c r="BD64" i="27"/>
  <c r="BD109" i="27"/>
  <c r="BD60" i="27"/>
  <c r="BD119" i="27"/>
  <c r="BD22" i="27"/>
  <c r="BD46" i="27"/>
  <c r="BD106" i="27"/>
  <c r="BD77" i="27"/>
  <c r="BD8" i="27"/>
  <c r="BD18" i="27"/>
  <c r="BD66" i="27"/>
  <c r="CP100" i="27"/>
  <c r="CP39" i="27"/>
  <c r="CP19" i="27"/>
  <c r="CP33" i="27"/>
  <c r="CP68" i="27"/>
  <c r="CP93" i="27"/>
  <c r="CP104" i="27"/>
  <c r="CP66" i="27"/>
  <c r="CP115" i="27"/>
  <c r="CP89" i="27"/>
  <c r="CP97" i="27"/>
  <c r="CP26" i="27"/>
  <c r="CP62" i="27"/>
  <c r="CP114" i="27"/>
  <c r="CP45" i="27"/>
  <c r="CP88" i="27"/>
  <c r="CP92" i="27"/>
  <c r="CP70" i="27"/>
  <c r="CP18" i="27"/>
  <c r="CP22" i="27"/>
  <c r="CP8" i="27"/>
  <c r="CP15" i="27"/>
  <c r="CP6" i="27"/>
  <c r="CP37" i="27"/>
  <c r="CP32" i="27"/>
  <c r="CP59" i="27"/>
  <c r="CP64" i="27"/>
  <c r="CP111" i="27"/>
  <c r="CP7" i="27"/>
  <c r="CP117" i="27"/>
  <c r="CP116" i="27"/>
  <c r="CP23" i="27"/>
  <c r="CP63" i="27"/>
  <c r="CP56" i="27"/>
  <c r="CP105" i="27"/>
  <c r="CP79" i="27"/>
  <c r="CP102" i="27"/>
  <c r="CP58" i="27"/>
  <c r="CP24" i="27"/>
  <c r="CP53" i="27"/>
  <c r="CP51" i="27"/>
  <c r="CP21" i="27"/>
  <c r="CP108" i="27"/>
  <c r="CP86" i="27"/>
  <c r="CP107" i="27"/>
  <c r="CP98" i="27"/>
  <c r="CP71" i="27"/>
  <c r="CP42" i="27"/>
  <c r="CP49" i="27"/>
  <c r="CP9" i="27"/>
  <c r="CP29" i="27"/>
  <c r="CP109" i="27"/>
  <c r="CP61" i="27"/>
  <c r="CP16" i="27"/>
  <c r="CP34" i="27"/>
  <c r="CP110" i="27"/>
  <c r="CP82" i="27"/>
  <c r="CP40" i="27"/>
  <c r="CP12" i="27"/>
  <c r="CP94" i="27"/>
  <c r="CP99" i="27"/>
  <c r="CP72" i="27"/>
  <c r="CP90" i="27"/>
  <c r="CP120" i="27"/>
  <c r="CP87" i="27"/>
  <c r="CP48" i="27"/>
  <c r="CP81" i="27"/>
  <c r="CP27" i="27"/>
  <c r="CP38" i="27"/>
  <c r="CP57" i="27"/>
  <c r="CP14" i="27"/>
  <c r="CP50" i="27"/>
  <c r="CP69" i="27"/>
  <c r="CP80" i="27"/>
  <c r="CP103" i="27"/>
  <c r="CP11" i="27"/>
  <c r="CP10" i="27"/>
  <c r="CP44" i="27"/>
  <c r="CP13" i="27"/>
  <c r="CP67" i="27"/>
  <c r="CP96" i="27"/>
  <c r="CP43" i="27"/>
  <c r="CP73" i="27"/>
  <c r="CP118" i="27"/>
  <c r="CP17" i="27"/>
  <c r="CP47" i="27"/>
  <c r="CP30" i="27"/>
  <c r="CP95" i="27"/>
  <c r="CP46" i="27"/>
  <c r="CP31" i="27"/>
  <c r="CP106" i="27"/>
  <c r="CP77" i="27"/>
  <c r="CP91" i="27"/>
  <c r="CP84" i="27"/>
  <c r="CP28" i="27"/>
  <c r="CP65" i="27"/>
  <c r="CP25" i="27"/>
  <c r="CP78" i="27"/>
  <c r="CP35" i="27"/>
  <c r="CP55" i="27"/>
  <c r="CP74" i="27"/>
  <c r="CP112" i="27"/>
  <c r="CP20" i="27"/>
  <c r="CP36" i="27"/>
  <c r="CP119" i="27"/>
  <c r="CP52" i="27"/>
  <c r="CP76" i="27"/>
  <c r="CP60" i="27"/>
  <c r="CP85" i="27"/>
  <c r="CP83" i="27"/>
  <c r="CP75" i="27"/>
  <c r="CP101" i="27"/>
  <c r="CP54" i="27"/>
  <c r="CP41" i="27"/>
  <c r="CG20" i="27"/>
  <c r="CG68" i="27"/>
  <c r="CG112" i="27"/>
  <c r="CG106" i="27"/>
  <c r="CG53" i="27"/>
  <c r="CG73" i="27"/>
  <c r="CG36" i="27"/>
  <c r="CG51" i="27"/>
  <c r="CG109" i="27"/>
  <c r="CG57" i="27"/>
  <c r="CG38" i="27"/>
  <c r="CG115" i="27"/>
  <c r="CG67" i="27"/>
  <c r="CG12" i="27"/>
  <c r="CG76" i="27"/>
  <c r="CG65" i="27"/>
  <c r="CG24" i="27"/>
  <c r="CG64" i="27"/>
  <c r="CG93" i="27"/>
  <c r="CG102" i="27"/>
  <c r="CG101" i="27"/>
  <c r="CG55" i="27"/>
  <c r="CG104" i="27"/>
  <c r="CG33" i="27"/>
  <c r="CG25" i="27"/>
  <c r="CG77" i="27"/>
  <c r="CG7" i="27"/>
  <c r="CG103" i="27"/>
  <c r="CG118" i="27"/>
  <c r="CG100" i="27"/>
  <c r="CG30" i="27"/>
  <c r="CG27" i="27"/>
  <c r="CG72" i="27"/>
  <c r="CG119" i="27"/>
  <c r="CG43" i="27"/>
  <c r="CG58" i="27"/>
  <c r="CG78" i="27"/>
  <c r="CG29" i="27"/>
  <c r="CG84" i="27"/>
  <c r="CG98" i="27"/>
  <c r="CG39" i="27"/>
  <c r="CG23" i="27"/>
  <c r="CG99" i="27"/>
  <c r="CG16" i="27"/>
  <c r="CG13" i="27"/>
  <c r="CG111" i="27"/>
  <c r="CG50" i="27"/>
  <c r="CG41" i="27"/>
  <c r="CG70" i="27"/>
  <c r="CG8" i="27"/>
  <c r="CG45" i="27"/>
  <c r="CG87" i="27"/>
  <c r="CG116" i="27"/>
  <c r="CG6" i="27"/>
  <c r="CG47" i="27"/>
  <c r="CG66" i="27"/>
  <c r="CG31" i="27"/>
  <c r="CG32" i="27"/>
  <c r="CG54" i="27"/>
  <c r="CG46" i="27"/>
  <c r="CG110" i="27"/>
  <c r="CG56" i="27"/>
  <c r="CG21" i="27"/>
  <c r="CG97" i="27"/>
  <c r="CG89" i="27"/>
  <c r="CG114" i="27"/>
  <c r="CG120" i="27"/>
  <c r="CG37" i="27"/>
  <c r="CG60" i="27"/>
  <c r="CG19" i="27"/>
  <c r="CG22" i="27"/>
  <c r="CG107" i="27"/>
  <c r="CG81" i="27"/>
  <c r="CG61" i="27"/>
  <c r="CG90" i="27"/>
  <c r="CG108" i="27"/>
  <c r="CG95" i="27"/>
  <c r="CG85" i="27"/>
  <c r="CG75" i="27"/>
  <c r="CG69" i="27"/>
  <c r="CG105" i="27"/>
  <c r="CG10" i="27"/>
  <c r="CG15" i="27"/>
  <c r="CG40" i="27"/>
  <c r="CG26" i="27"/>
  <c r="CG35" i="27"/>
  <c r="CG91" i="27"/>
  <c r="CG59" i="27"/>
  <c r="CG92" i="27"/>
  <c r="CG34" i="27"/>
  <c r="CG49" i="27"/>
  <c r="CG11" i="27"/>
  <c r="CG48" i="27"/>
  <c r="CG79" i="27"/>
  <c r="CG82" i="27"/>
  <c r="CG80" i="27"/>
  <c r="CG17" i="27"/>
  <c r="CG83" i="27"/>
  <c r="CG28" i="27"/>
  <c r="CG96" i="27"/>
  <c r="CG86" i="27"/>
  <c r="CG71" i="27"/>
  <c r="CG94" i="27"/>
  <c r="CG88" i="27"/>
  <c r="CG52" i="27"/>
  <c r="CG9" i="27"/>
  <c r="CG42" i="27"/>
  <c r="CG63" i="27"/>
  <c r="CG18" i="27"/>
  <c r="CG74" i="27"/>
  <c r="CG14" i="27"/>
  <c r="CG117" i="27"/>
  <c r="CG44" i="27"/>
  <c r="CG62" i="27"/>
  <c r="AC54" i="27"/>
  <c r="AC59" i="27"/>
  <c r="AC23" i="27"/>
  <c r="AC58" i="27"/>
  <c r="AC71" i="27"/>
  <c r="AC29" i="27"/>
  <c r="AC35" i="27"/>
  <c r="AC36" i="27"/>
  <c r="AC18" i="27"/>
  <c r="AC56" i="27"/>
  <c r="AC110" i="27"/>
  <c r="AC38" i="27"/>
  <c r="AC111" i="27"/>
  <c r="AC53" i="27"/>
  <c r="AC76" i="27"/>
  <c r="AC90" i="27"/>
  <c r="AC28" i="27"/>
  <c r="AC52" i="27"/>
  <c r="AC103" i="27"/>
  <c r="AC92" i="27"/>
  <c r="AC66" i="27"/>
  <c r="AC83" i="27"/>
  <c r="AC116" i="27"/>
  <c r="AC109" i="27"/>
  <c r="AC77" i="27"/>
  <c r="AC62" i="27"/>
  <c r="AC102" i="27"/>
  <c r="AC34" i="27"/>
  <c r="AC46" i="27"/>
  <c r="AC50" i="27"/>
  <c r="AC48" i="27"/>
  <c r="AC74" i="27"/>
  <c r="AC96" i="27"/>
  <c r="AC68" i="27"/>
  <c r="AC42" i="27"/>
  <c r="AC117" i="27"/>
  <c r="AC87" i="27"/>
  <c r="AC65" i="27"/>
  <c r="AC98" i="27"/>
  <c r="AC63" i="27"/>
  <c r="AC99" i="27"/>
  <c r="AC97" i="27"/>
  <c r="AC84" i="27"/>
  <c r="AC33" i="27"/>
  <c r="AC17" i="27"/>
  <c r="AC101" i="27"/>
  <c r="AC79" i="27"/>
  <c r="AC31" i="27"/>
  <c r="AC82" i="27"/>
  <c r="AC13" i="27"/>
  <c r="AC39" i="27"/>
  <c r="AC72" i="27"/>
  <c r="AC16" i="27"/>
  <c r="AC10" i="27"/>
  <c r="AC19" i="27"/>
  <c r="AC20" i="27"/>
  <c r="AC69" i="27"/>
  <c r="AC40" i="27"/>
  <c r="AC27" i="27"/>
  <c r="AC8" i="27"/>
  <c r="AC9" i="27"/>
  <c r="AC14" i="27"/>
  <c r="AC37" i="27"/>
  <c r="AC105" i="27"/>
  <c r="AC7" i="27"/>
  <c r="AC44" i="27"/>
  <c r="AC26" i="27"/>
  <c r="AC115" i="27"/>
  <c r="AC41" i="27"/>
  <c r="AC22" i="27"/>
  <c r="AC81" i="27"/>
  <c r="AC120" i="27"/>
  <c r="AC85" i="27"/>
  <c r="AC15" i="27"/>
  <c r="AC104" i="27"/>
  <c r="AC45" i="27"/>
  <c r="AC88" i="27"/>
  <c r="AC49" i="27"/>
  <c r="AC95" i="27"/>
  <c r="AC6" i="27"/>
  <c r="AC64" i="27"/>
  <c r="AC119" i="27"/>
  <c r="AC12" i="27"/>
  <c r="AC32" i="27"/>
  <c r="AC43" i="27"/>
  <c r="AC78" i="27"/>
  <c r="AC107" i="27"/>
  <c r="AC25" i="27"/>
  <c r="AC108" i="27"/>
  <c r="AC73" i="27"/>
  <c r="AC21" i="27"/>
  <c r="AC30" i="27"/>
  <c r="AC114" i="27"/>
  <c r="AC51" i="27"/>
  <c r="AC75" i="27"/>
  <c r="AC94" i="27"/>
  <c r="AC89" i="27"/>
  <c r="AC100" i="27"/>
  <c r="AC91" i="27"/>
  <c r="AC55" i="27"/>
  <c r="AC61" i="27"/>
  <c r="AC60" i="27"/>
  <c r="AC11" i="27"/>
  <c r="AC86" i="27"/>
  <c r="AC118" i="27"/>
  <c r="AC57" i="27"/>
  <c r="AC67" i="27"/>
  <c r="AC80" i="27"/>
  <c r="AC24" i="27"/>
  <c r="AC112" i="27"/>
  <c r="AC93" i="27"/>
  <c r="AC106" i="27"/>
  <c r="AC47" i="27"/>
  <c r="AC70" i="27"/>
  <c r="F122" i="20"/>
  <c r="S19" i="37"/>
  <c r="E23" i="34"/>
  <c r="U19" i="37"/>
  <c r="F23" i="34"/>
  <c r="G122" i="20"/>
  <c r="CK82" i="27"/>
  <c r="CK65" i="27"/>
  <c r="CK90" i="27"/>
  <c r="CK32" i="27"/>
  <c r="CK26" i="27"/>
  <c r="CK39" i="27"/>
  <c r="CK67" i="27"/>
  <c r="CK63" i="27"/>
  <c r="CK18" i="27"/>
  <c r="CK86" i="27"/>
  <c r="CK61" i="27"/>
  <c r="CK103" i="27"/>
  <c r="CK11" i="27"/>
  <c r="CK85" i="27"/>
  <c r="CK117" i="27"/>
  <c r="CK12" i="27"/>
  <c r="CK29" i="27"/>
  <c r="CK120" i="27"/>
  <c r="CK50" i="27"/>
  <c r="CK59" i="27"/>
  <c r="CK71" i="27"/>
  <c r="CK20" i="27"/>
  <c r="CK37" i="27"/>
  <c r="CK108" i="27"/>
  <c r="CK46" i="27"/>
  <c r="CK69" i="27"/>
  <c r="CK43" i="27"/>
  <c r="CK19" i="27"/>
  <c r="CK35" i="27"/>
  <c r="CK119" i="27"/>
  <c r="CK72" i="27"/>
  <c r="CK36" i="27"/>
  <c r="CK88" i="27"/>
  <c r="CK92" i="27"/>
  <c r="CK24" i="27"/>
  <c r="CK34" i="27"/>
  <c r="CK111" i="27"/>
  <c r="CK47" i="27"/>
  <c r="CK17" i="27"/>
  <c r="CK76" i="27"/>
  <c r="CK31" i="27"/>
  <c r="CK51" i="27"/>
  <c r="CK6" i="27"/>
  <c r="CK33" i="27"/>
  <c r="CK100" i="27"/>
  <c r="CK94" i="27"/>
  <c r="CK110" i="27"/>
  <c r="CK112" i="27"/>
  <c r="CK78" i="27"/>
  <c r="CK93" i="27"/>
  <c r="CK107" i="27"/>
  <c r="CK8" i="27"/>
  <c r="CK21" i="27"/>
  <c r="CK105" i="27"/>
  <c r="CK89" i="27"/>
  <c r="CK45" i="27"/>
  <c r="CK79" i="27"/>
  <c r="CK25" i="27"/>
  <c r="CK91" i="27"/>
  <c r="CK23" i="27"/>
  <c r="CK28" i="27"/>
  <c r="CK75" i="27"/>
  <c r="CK64" i="27"/>
  <c r="CK15" i="27"/>
  <c r="CK97" i="27"/>
  <c r="CK74" i="27"/>
  <c r="CK48" i="27"/>
  <c r="CK14" i="27"/>
  <c r="CK87" i="27"/>
  <c r="CK40" i="27"/>
  <c r="CK109" i="27"/>
  <c r="CK106" i="27"/>
  <c r="CK68" i="27"/>
  <c r="CK7" i="27"/>
  <c r="CK22" i="27"/>
  <c r="CK101" i="27"/>
  <c r="CK104" i="27"/>
  <c r="CK70" i="27"/>
  <c r="CK10" i="27"/>
  <c r="CK116" i="27"/>
  <c r="CK9" i="27"/>
  <c r="CK52" i="27"/>
  <c r="CK73" i="27"/>
  <c r="CK77" i="27"/>
  <c r="CK118" i="27"/>
  <c r="CK80" i="27"/>
  <c r="CK53" i="27"/>
  <c r="CK115" i="27"/>
  <c r="CK66" i="27"/>
  <c r="CK13" i="27"/>
  <c r="CK41" i="27"/>
  <c r="CK98" i="27"/>
  <c r="CK44" i="27"/>
  <c r="CK99" i="27"/>
  <c r="CK38" i="27"/>
  <c r="CK114" i="27"/>
  <c r="CK58" i="27"/>
  <c r="CK55" i="27"/>
  <c r="CK49" i="27"/>
  <c r="CK42" i="27"/>
  <c r="CK16" i="27"/>
  <c r="CK96" i="27"/>
  <c r="CK54" i="27"/>
  <c r="CK56" i="27"/>
  <c r="CK27" i="27"/>
  <c r="CK95" i="27"/>
  <c r="CK83" i="27"/>
  <c r="CK62" i="27"/>
  <c r="CK81" i="27"/>
  <c r="CK57" i="27"/>
  <c r="CK30" i="27"/>
  <c r="CK84" i="27"/>
  <c r="CK60" i="27"/>
  <c r="CK102" i="27"/>
  <c r="F32" i="27"/>
  <c r="F104" i="27"/>
  <c r="F40" i="27"/>
  <c r="F72" i="27"/>
  <c r="F94" i="27"/>
  <c r="F27" i="27"/>
  <c r="F20" i="27"/>
  <c r="F26" i="27"/>
  <c r="F59" i="27"/>
  <c r="F55" i="27"/>
  <c r="F118" i="27"/>
  <c r="F87" i="27"/>
  <c r="F21" i="27"/>
  <c r="F18" i="27"/>
  <c r="F34" i="27"/>
  <c r="F105" i="27"/>
  <c r="F83" i="27"/>
  <c r="F7" i="27"/>
  <c r="F11" i="27"/>
  <c r="F78" i="27"/>
  <c r="F48" i="27"/>
  <c r="F53" i="27"/>
  <c r="F85" i="27"/>
  <c r="F39" i="27"/>
  <c r="F35" i="27"/>
  <c r="F30" i="27"/>
  <c r="F45" i="27"/>
  <c r="F8" i="27"/>
  <c r="F67" i="27"/>
  <c r="F50" i="27"/>
  <c r="F119" i="27"/>
  <c r="F64" i="27"/>
  <c r="F107" i="27"/>
  <c r="F100" i="27"/>
  <c r="F102" i="27"/>
  <c r="F110" i="27"/>
  <c r="F88" i="27"/>
  <c r="F51" i="27"/>
  <c r="F56" i="27"/>
  <c r="F81" i="27"/>
  <c r="F68" i="27"/>
  <c r="F70" i="27"/>
  <c r="F52" i="27"/>
  <c r="F77" i="27"/>
  <c r="F91" i="27"/>
  <c r="F44" i="27"/>
  <c r="F17" i="27"/>
  <c r="F115" i="27"/>
  <c r="F117" i="27"/>
  <c r="F76" i="27"/>
  <c r="F90" i="27"/>
  <c r="F93" i="27"/>
  <c r="F29" i="27"/>
  <c r="F82" i="27"/>
  <c r="F71" i="27"/>
  <c r="F106" i="27"/>
  <c r="F13" i="27"/>
  <c r="F60" i="27"/>
  <c r="F19" i="27"/>
  <c r="F42" i="27"/>
  <c r="F37" i="27"/>
  <c r="F46" i="27"/>
  <c r="F86" i="27"/>
  <c r="F96" i="27"/>
  <c r="F97" i="27"/>
  <c r="F80" i="27"/>
  <c r="F99" i="27"/>
  <c r="F65" i="27"/>
  <c r="F38" i="27"/>
  <c r="F116" i="27"/>
  <c r="F43" i="27"/>
  <c r="F33" i="27"/>
  <c r="F79" i="27"/>
  <c r="F75" i="27"/>
  <c r="F74" i="27"/>
  <c r="F95" i="27"/>
  <c r="F6" i="27"/>
  <c r="F69" i="27"/>
  <c r="F62" i="27"/>
  <c r="F9" i="27"/>
  <c r="F41" i="27"/>
  <c r="F22" i="27"/>
  <c r="F92" i="27"/>
  <c r="F63" i="27"/>
  <c r="F108" i="27"/>
  <c r="F49" i="27"/>
  <c r="F36" i="27"/>
  <c r="F66" i="27"/>
  <c r="F73" i="27"/>
  <c r="F114" i="27"/>
  <c r="F10" i="27"/>
  <c r="F98" i="27"/>
  <c r="F109" i="27"/>
  <c r="F101" i="27"/>
  <c r="F12" i="27"/>
  <c r="F25" i="27"/>
  <c r="F31" i="27"/>
  <c r="F28" i="27"/>
  <c r="F23" i="27"/>
  <c r="F14" i="27"/>
  <c r="F89" i="27"/>
  <c r="F84" i="27"/>
  <c r="F47" i="27"/>
  <c r="F120" i="27"/>
  <c r="F103" i="27"/>
  <c r="F16" i="27"/>
  <c r="F24" i="27"/>
  <c r="F61" i="27"/>
  <c r="F54" i="27"/>
  <c r="F112" i="27"/>
  <c r="F15" i="27"/>
  <c r="F58" i="27"/>
  <c r="F57" i="27"/>
  <c r="F111" i="27"/>
  <c r="CD108" i="27"/>
  <c r="CD107" i="27"/>
  <c r="CD22" i="27"/>
  <c r="CD56" i="27"/>
  <c r="CD72" i="27"/>
  <c r="CD106" i="27"/>
  <c r="CD21" i="27"/>
  <c r="CD120" i="27"/>
  <c r="CD50" i="27"/>
  <c r="CD27" i="27"/>
  <c r="CD82" i="27"/>
  <c r="CD54" i="27"/>
  <c r="CD12" i="27"/>
  <c r="CD101" i="27"/>
  <c r="CD71" i="27"/>
  <c r="CD53" i="27"/>
  <c r="CD45" i="27"/>
  <c r="CD30" i="27"/>
  <c r="CD9" i="27"/>
  <c r="CD17" i="27"/>
  <c r="CD66" i="27"/>
  <c r="CD109" i="27"/>
  <c r="CD57" i="27"/>
  <c r="CD92" i="27"/>
  <c r="CD25" i="27"/>
  <c r="CD29" i="27"/>
  <c r="CD7" i="27"/>
  <c r="CD76" i="27"/>
  <c r="CD58" i="27"/>
  <c r="CD77" i="27"/>
  <c r="CD52" i="27"/>
  <c r="CD85" i="27"/>
  <c r="CD37" i="27"/>
  <c r="CD28" i="27"/>
  <c r="CD73" i="27"/>
  <c r="CD90" i="27"/>
  <c r="CD75" i="27"/>
  <c r="CD6" i="27"/>
  <c r="CD51" i="27"/>
  <c r="CD118" i="27"/>
  <c r="CD10" i="27"/>
  <c r="CD88" i="27"/>
  <c r="CD39" i="27"/>
  <c r="CD81" i="27"/>
  <c r="CD60" i="27"/>
  <c r="CD48" i="27"/>
  <c r="CD16" i="27"/>
  <c r="CD13" i="27"/>
  <c r="CD104" i="27"/>
  <c r="CD80" i="27"/>
  <c r="CD35" i="27"/>
  <c r="CD89" i="27"/>
  <c r="CD94" i="27"/>
  <c r="CD95" i="27"/>
  <c r="CD70" i="27"/>
  <c r="CD67" i="27"/>
  <c r="CD8" i="27"/>
  <c r="CD110" i="27"/>
  <c r="CD41" i="27"/>
  <c r="CD49" i="27"/>
  <c r="CD87" i="27"/>
  <c r="CD24" i="27"/>
  <c r="CD117" i="27"/>
  <c r="CD79" i="27"/>
  <c r="CD43" i="27"/>
  <c r="CD33" i="27"/>
  <c r="CD46" i="27"/>
  <c r="CD91" i="27"/>
  <c r="CD97" i="27"/>
  <c r="CD31" i="27"/>
  <c r="CD112" i="27"/>
  <c r="CD61" i="27"/>
  <c r="CD99" i="27"/>
  <c r="CD42" i="27"/>
  <c r="CD86" i="27"/>
  <c r="CD119" i="27"/>
  <c r="CD32" i="27"/>
  <c r="CD98" i="27"/>
  <c r="CD96" i="27"/>
  <c r="CD15" i="27"/>
  <c r="CD23" i="27"/>
  <c r="CD18" i="27"/>
  <c r="CD114" i="27"/>
  <c r="CD44" i="27"/>
  <c r="CD47" i="27"/>
  <c r="CD11" i="27"/>
  <c r="CD19" i="27"/>
  <c r="CD68" i="27"/>
  <c r="CD74" i="27"/>
  <c r="CD65" i="27"/>
  <c r="CD93" i="27"/>
  <c r="CD62" i="27"/>
  <c r="CD102" i="27"/>
  <c r="CD100" i="27"/>
  <c r="CD34" i="27"/>
  <c r="CD78" i="27"/>
  <c r="CD14" i="27"/>
  <c r="CD38" i="27"/>
  <c r="CD83" i="27"/>
  <c r="CD115" i="27"/>
  <c r="CD63" i="27"/>
  <c r="CD20" i="27"/>
  <c r="CD84" i="27"/>
  <c r="CD105" i="27"/>
  <c r="CD111" i="27"/>
  <c r="CD26" i="27"/>
  <c r="CD36" i="27"/>
  <c r="CD64" i="27"/>
  <c r="CD59" i="27"/>
  <c r="CD116" i="27"/>
  <c r="CD40" i="27"/>
  <c r="CD103" i="27"/>
  <c r="CD69" i="27"/>
  <c r="CD55" i="27"/>
  <c r="BE36" i="27"/>
  <c r="BE38" i="27"/>
  <c r="BE59" i="27"/>
  <c r="BE98" i="27"/>
  <c r="BE8" i="27"/>
  <c r="BE31" i="27"/>
  <c r="BE109" i="27"/>
  <c r="BE40" i="27"/>
  <c r="BE86" i="27"/>
  <c r="BE37" i="27"/>
  <c r="BE25" i="27"/>
  <c r="BE30" i="27"/>
  <c r="BE97" i="27"/>
  <c r="BE78" i="27"/>
  <c r="BE100" i="27"/>
  <c r="BE47" i="27"/>
  <c r="BE75" i="27"/>
  <c r="BE42" i="27"/>
  <c r="BE105" i="27"/>
  <c r="BE107" i="27"/>
  <c r="BE6" i="27"/>
  <c r="BE87" i="27"/>
  <c r="BE116" i="27"/>
  <c r="BE62" i="27"/>
  <c r="BE17" i="27"/>
  <c r="BE27" i="27"/>
  <c r="BE61" i="27"/>
  <c r="BE39" i="27"/>
  <c r="BE15" i="27"/>
  <c r="BE96" i="27"/>
  <c r="BE26" i="27"/>
  <c r="BE60" i="27"/>
  <c r="BE24" i="27"/>
  <c r="BE66" i="27"/>
  <c r="BE74" i="27"/>
  <c r="BE111" i="27"/>
  <c r="BE101" i="27"/>
  <c r="BE44" i="27"/>
  <c r="BE94" i="27"/>
  <c r="BE106" i="27"/>
  <c r="BE103" i="27"/>
  <c r="BE56" i="27"/>
  <c r="BE120" i="27"/>
  <c r="BE63" i="27"/>
  <c r="BE99" i="27"/>
  <c r="BE93" i="27"/>
  <c r="BE46" i="27"/>
  <c r="BE43" i="27"/>
  <c r="BE29" i="27"/>
  <c r="BE11" i="27"/>
  <c r="BE118" i="27"/>
  <c r="BE23" i="27"/>
  <c r="BE65" i="27"/>
  <c r="BE108" i="27"/>
  <c r="BE71" i="27"/>
  <c r="BE114" i="27"/>
  <c r="BE110" i="27"/>
  <c r="BE57" i="27"/>
  <c r="BE90" i="27"/>
  <c r="BE53" i="27"/>
  <c r="BE117" i="27"/>
  <c r="BE83" i="27"/>
  <c r="BE89" i="27"/>
  <c r="BE28" i="27"/>
  <c r="BE35" i="27"/>
  <c r="BE95" i="27"/>
  <c r="BE91" i="27"/>
  <c r="BE45" i="27"/>
  <c r="BE72" i="27"/>
  <c r="BE13" i="27"/>
  <c r="BE10" i="27"/>
  <c r="BE58" i="27"/>
  <c r="BE77" i="27"/>
  <c r="BE81" i="27"/>
  <c r="BE22" i="27"/>
  <c r="BE80" i="27"/>
  <c r="BE79" i="27"/>
  <c r="BE70" i="27"/>
  <c r="BE50" i="27"/>
  <c r="BE84" i="27"/>
  <c r="BE115" i="27"/>
  <c r="BE69" i="27"/>
  <c r="BE9" i="27"/>
  <c r="BE21" i="27"/>
  <c r="BE12" i="27"/>
  <c r="BE67" i="27"/>
  <c r="BE32" i="27"/>
  <c r="BE16" i="27"/>
  <c r="BE112" i="27"/>
  <c r="BE33" i="27"/>
  <c r="BE64" i="27"/>
  <c r="BE102" i="27"/>
  <c r="BE73" i="27"/>
  <c r="BE51" i="27"/>
  <c r="BE119" i="27"/>
  <c r="BE49" i="27"/>
  <c r="BE55" i="27"/>
  <c r="BE68" i="27"/>
  <c r="BE92" i="27"/>
  <c r="BE76" i="27"/>
  <c r="BE19" i="27"/>
  <c r="BE85" i="27"/>
  <c r="BE20" i="27"/>
  <c r="BE104" i="27"/>
  <c r="BE34" i="27"/>
  <c r="BE41" i="27"/>
  <c r="BE48" i="27"/>
  <c r="BE7" i="27"/>
  <c r="BE82" i="27"/>
  <c r="BE54" i="27"/>
  <c r="BE88" i="27"/>
  <c r="BE52" i="27"/>
  <c r="BE18" i="27"/>
  <c r="BE14" i="27"/>
  <c r="BI22" i="27"/>
  <c r="BI94" i="27"/>
  <c r="BI75" i="27"/>
  <c r="BI120" i="27"/>
  <c r="BI18" i="27"/>
  <c r="BI91" i="27"/>
  <c r="BI46" i="27"/>
  <c r="BI104" i="27"/>
  <c r="BI74" i="27"/>
  <c r="BI109" i="27"/>
  <c r="BI108" i="27"/>
  <c r="BI116" i="27"/>
  <c r="BI45" i="27"/>
  <c r="BI99" i="27"/>
  <c r="BI87" i="27"/>
  <c r="BI65" i="27"/>
  <c r="BI112" i="27"/>
  <c r="BI34" i="27"/>
  <c r="BI36" i="27"/>
  <c r="BI16" i="27"/>
  <c r="BI33" i="27"/>
  <c r="BI32" i="27"/>
  <c r="BI92" i="27"/>
  <c r="BI41" i="27"/>
  <c r="BI12" i="27"/>
  <c r="BI39" i="27"/>
  <c r="BI53" i="27"/>
  <c r="BI72" i="27"/>
  <c r="BI85" i="27"/>
  <c r="BI11" i="27"/>
  <c r="BI43" i="27"/>
  <c r="BI110" i="27"/>
  <c r="BI79" i="27"/>
  <c r="BI40" i="27"/>
  <c r="BI88" i="27"/>
  <c r="BI101" i="27"/>
  <c r="BI59" i="27"/>
  <c r="BI60" i="27"/>
  <c r="BI102" i="27"/>
  <c r="BI95" i="27"/>
  <c r="BI44" i="27"/>
  <c r="BI98" i="27"/>
  <c r="BI100" i="27"/>
  <c r="BI47" i="27"/>
  <c r="BI21" i="27"/>
  <c r="BI69" i="27"/>
  <c r="BI48" i="27"/>
  <c r="BI20" i="27"/>
  <c r="BI93" i="27"/>
  <c r="BI58" i="27"/>
  <c r="BI61" i="27"/>
  <c r="BI90" i="27"/>
  <c r="BI105" i="27"/>
  <c r="BI14" i="27"/>
  <c r="BI70" i="27"/>
  <c r="BI23" i="27"/>
  <c r="BI66" i="27"/>
  <c r="BI25" i="27"/>
  <c r="BI67" i="27"/>
  <c r="BI71" i="27"/>
  <c r="BI24" i="27"/>
  <c r="BI84" i="27"/>
  <c r="BI107" i="27"/>
  <c r="BI30" i="27"/>
  <c r="BI8" i="27"/>
  <c r="BI38" i="27"/>
  <c r="BI77" i="27"/>
  <c r="BI17" i="27"/>
  <c r="BI111" i="27"/>
  <c r="BI51" i="27"/>
  <c r="BI86" i="27"/>
  <c r="BI15" i="27"/>
  <c r="BI82" i="27"/>
  <c r="BI89" i="27"/>
  <c r="BI73" i="27"/>
  <c r="BI42" i="27"/>
  <c r="BI49" i="27"/>
  <c r="BI62" i="27"/>
  <c r="BI78" i="27"/>
  <c r="BI52" i="27"/>
  <c r="BI83" i="27"/>
  <c r="BI19" i="27"/>
  <c r="BI97" i="27"/>
  <c r="BI106" i="27"/>
  <c r="BI55" i="27"/>
  <c r="BI96" i="27"/>
  <c r="BI35" i="27"/>
  <c r="BI27" i="27"/>
  <c r="BI50" i="27"/>
  <c r="BI114" i="27"/>
  <c r="BI63" i="27"/>
  <c r="BI119" i="27"/>
  <c r="BI7" i="27"/>
  <c r="BI37" i="27"/>
  <c r="BI54" i="27"/>
  <c r="BI26" i="27"/>
  <c r="BI31" i="27"/>
  <c r="BI6" i="27"/>
  <c r="BI80" i="27"/>
  <c r="BI118" i="27"/>
  <c r="BI81" i="27"/>
  <c r="BI13" i="27"/>
  <c r="BI10" i="27"/>
  <c r="BI76" i="27"/>
  <c r="BI57" i="27"/>
  <c r="BI115" i="27"/>
  <c r="BI28" i="27"/>
  <c r="BI56" i="27"/>
  <c r="BI64" i="27"/>
  <c r="BI117" i="27"/>
  <c r="BI68" i="27"/>
  <c r="BI9" i="27"/>
  <c r="BI103" i="27"/>
  <c r="BI29" i="27"/>
  <c r="AM45" i="27"/>
  <c r="AM101" i="27"/>
  <c r="AM97" i="27"/>
  <c r="AM83" i="27"/>
  <c r="AM6" i="27"/>
  <c r="AM98" i="27"/>
  <c r="AM39" i="27"/>
  <c r="AM115" i="27"/>
  <c r="AM109" i="27"/>
  <c r="AM85" i="27"/>
  <c r="AM11" i="27"/>
  <c r="AM17" i="27"/>
  <c r="AM36" i="27"/>
  <c r="AM88" i="27"/>
  <c r="AM72" i="27"/>
  <c r="AM89" i="27"/>
  <c r="AM8" i="27"/>
  <c r="AM47" i="27"/>
  <c r="AM37" i="27"/>
  <c r="AM95" i="27"/>
  <c r="AM117" i="27"/>
  <c r="AM33" i="27"/>
  <c r="AM16" i="27"/>
  <c r="AM54" i="27"/>
  <c r="AM40" i="27"/>
  <c r="AM91" i="27"/>
  <c r="AM30" i="27"/>
  <c r="AM107" i="27"/>
  <c r="AM87" i="27"/>
  <c r="AM34" i="27"/>
  <c r="AM90" i="27"/>
  <c r="AM13" i="27"/>
  <c r="AM100" i="27"/>
  <c r="AM76" i="27"/>
  <c r="AM119" i="27"/>
  <c r="AM81" i="27"/>
  <c r="AM68" i="27"/>
  <c r="AM118" i="27"/>
  <c r="AM9" i="27"/>
  <c r="AM75" i="27"/>
  <c r="AM93" i="27"/>
  <c r="AM57" i="27"/>
  <c r="AM108" i="27"/>
  <c r="AM52" i="27"/>
  <c r="AM110" i="27"/>
  <c r="AM19" i="27"/>
  <c r="AM114" i="27"/>
  <c r="AM94" i="27"/>
  <c r="AM77" i="27"/>
  <c r="AM24" i="27"/>
  <c r="AM66" i="27"/>
  <c r="AM80" i="27"/>
  <c r="AM18" i="27"/>
  <c r="AM102" i="27"/>
  <c r="AM78" i="27"/>
  <c r="AM69" i="27"/>
  <c r="AM22" i="27"/>
  <c r="AM44" i="27"/>
  <c r="AM120" i="27"/>
  <c r="AM58" i="27"/>
  <c r="AM62" i="27"/>
  <c r="AM74" i="27"/>
  <c r="AM23" i="27"/>
  <c r="AM99" i="27"/>
  <c r="AM50" i="27"/>
  <c r="AM41" i="27"/>
  <c r="AM103" i="27"/>
  <c r="AM20" i="27"/>
  <c r="AM104" i="27"/>
  <c r="AM28" i="27"/>
  <c r="AM21" i="27"/>
  <c r="AM27" i="27"/>
  <c r="AM84" i="27"/>
  <c r="AM112" i="27"/>
  <c r="AM55" i="27"/>
  <c r="AM48" i="27"/>
  <c r="AM15" i="27"/>
  <c r="AM79" i="27"/>
  <c r="AM51" i="27"/>
  <c r="AM63" i="27"/>
  <c r="AM73" i="27"/>
  <c r="AM14" i="27"/>
  <c r="AM65" i="27"/>
  <c r="AM56" i="27"/>
  <c r="AM42" i="27"/>
  <c r="AM82" i="27"/>
  <c r="AM92" i="27"/>
  <c r="AM26" i="27"/>
  <c r="AM111" i="27"/>
  <c r="AM7" i="27"/>
  <c r="AM106" i="27"/>
  <c r="AM49" i="27"/>
  <c r="AM67" i="27"/>
  <c r="AM60" i="27"/>
  <c r="AM71" i="27"/>
  <c r="AM70" i="27"/>
  <c r="AM31" i="27"/>
  <c r="AM59" i="27"/>
  <c r="AM105" i="27"/>
  <c r="AM46" i="27"/>
  <c r="AM35" i="27"/>
  <c r="AM12" i="27"/>
  <c r="AM29" i="27"/>
  <c r="AM61" i="27"/>
  <c r="AM86" i="27"/>
  <c r="AM10" i="27"/>
  <c r="AM116" i="27"/>
  <c r="AM64" i="27"/>
  <c r="AM43" i="27"/>
  <c r="AM25" i="27"/>
  <c r="AM96" i="27"/>
  <c r="AM32" i="27"/>
  <c r="AM38" i="27"/>
  <c r="AM53" i="27"/>
  <c r="E67" i="27"/>
  <c r="E66" i="27"/>
  <c r="E40" i="27"/>
  <c r="E58" i="27"/>
  <c r="E104" i="27"/>
  <c r="E47" i="27"/>
  <c r="E51" i="27"/>
  <c r="E72" i="27"/>
  <c r="E24" i="27"/>
  <c r="E65" i="27"/>
  <c r="E53" i="27"/>
  <c r="E86" i="27"/>
  <c r="E15" i="27"/>
  <c r="E109" i="27"/>
  <c r="E96" i="27"/>
  <c r="E38" i="27"/>
  <c r="E39" i="27"/>
  <c r="E98" i="27"/>
  <c r="E41" i="27"/>
  <c r="E99" i="27"/>
  <c r="E14" i="27"/>
  <c r="E81" i="27"/>
  <c r="E107" i="27"/>
  <c r="E68" i="27"/>
  <c r="E25" i="27"/>
  <c r="E97" i="27"/>
  <c r="E20" i="27"/>
  <c r="E36" i="27"/>
  <c r="E116" i="27"/>
  <c r="E18" i="27"/>
  <c r="E11" i="27"/>
  <c r="E73" i="27"/>
  <c r="E91" i="27"/>
  <c r="E19" i="27"/>
  <c r="E44" i="27"/>
  <c r="E85" i="27"/>
  <c r="E119" i="27"/>
  <c r="E112" i="27"/>
  <c r="E63" i="27"/>
  <c r="E105" i="27"/>
  <c r="E12" i="27"/>
  <c r="E31" i="27"/>
  <c r="E7" i="27"/>
  <c r="E26" i="27"/>
  <c r="E120" i="27"/>
  <c r="E34" i="27"/>
  <c r="E101" i="27"/>
  <c r="E76" i="27"/>
  <c r="E56" i="27"/>
  <c r="E30" i="27"/>
  <c r="E84" i="27"/>
  <c r="E61" i="27"/>
  <c r="E60" i="27"/>
  <c r="E46" i="27"/>
  <c r="E108" i="27"/>
  <c r="E114" i="27"/>
  <c r="E21" i="27"/>
  <c r="E71" i="27"/>
  <c r="E92" i="27"/>
  <c r="E6" i="27"/>
  <c r="E77" i="27"/>
  <c r="E23" i="27"/>
  <c r="E17" i="27"/>
  <c r="E115" i="27"/>
  <c r="E29" i="27"/>
  <c r="E88" i="27"/>
  <c r="E111" i="27"/>
  <c r="E42" i="27"/>
  <c r="E70" i="27"/>
  <c r="E103" i="27"/>
  <c r="E50" i="27"/>
  <c r="E82" i="27"/>
  <c r="E59" i="27"/>
  <c r="E55" i="27"/>
  <c r="E90" i="27"/>
  <c r="E106" i="27"/>
  <c r="E28" i="27"/>
  <c r="E75" i="27"/>
  <c r="E100" i="27"/>
  <c r="E45" i="27"/>
  <c r="E110" i="27"/>
  <c r="E94" i="27"/>
  <c r="E8" i="27"/>
  <c r="E62" i="27"/>
  <c r="E95" i="27"/>
  <c r="E87" i="27"/>
  <c r="E52" i="27"/>
  <c r="E33" i="27"/>
  <c r="E22" i="27"/>
  <c r="E49" i="27"/>
  <c r="E9" i="27"/>
  <c r="E74" i="27"/>
  <c r="E16" i="27"/>
  <c r="E35" i="27"/>
  <c r="E13" i="27"/>
  <c r="E79" i="27"/>
  <c r="E83" i="27"/>
  <c r="E54" i="27"/>
  <c r="E57" i="27"/>
  <c r="E93" i="27"/>
  <c r="E69" i="27"/>
  <c r="E32" i="27"/>
  <c r="E118" i="27"/>
  <c r="E80" i="27"/>
  <c r="E102" i="27"/>
  <c r="E48" i="27"/>
  <c r="E37" i="27"/>
  <c r="E10" i="27"/>
  <c r="E64" i="27"/>
  <c r="E27" i="27"/>
  <c r="E78" i="27"/>
  <c r="E89" i="27"/>
  <c r="E117" i="27"/>
  <c r="E43" i="27"/>
  <c r="CL16" i="27"/>
  <c r="CL112" i="27"/>
  <c r="CL71" i="27"/>
  <c r="CL8" i="27"/>
  <c r="CL12" i="27"/>
  <c r="CL18" i="27"/>
  <c r="CL73" i="27"/>
  <c r="CL23" i="27"/>
  <c r="CL77" i="27"/>
  <c r="CL58" i="27"/>
  <c r="CL68" i="27"/>
  <c r="CL81" i="27"/>
  <c r="CL50" i="27"/>
  <c r="CL89" i="27"/>
  <c r="CL26" i="27"/>
  <c r="CL99" i="27"/>
  <c r="CL6" i="27"/>
  <c r="CL34" i="27"/>
  <c r="CL118" i="27"/>
  <c r="CL69" i="27"/>
  <c r="CL47" i="27"/>
  <c r="CL19" i="27"/>
  <c r="CL117" i="27"/>
  <c r="CL82" i="27"/>
  <c r="CL103" i="27"/>
  <c r="CL57" i="27"/>
  <c r="CL108" i="27"/>
  <c r="CL120" i="27"/>
  <c r="CL15" i="27"/>
  <c r="CL42" i="27"/>
  <c r="CL76" i="27"/>
  <c r="CL24" i="27"/>
  <c r="CL39" i="27"/>
  <c r="CL90" i="27"/>
  <c r="CL101" i="27"/>
  <c r="CL7" i="27"/>
  <c r="CL61" i="27"/>
  <c r="CL45" i="27"/>
  <c r="CL38" i="27"/>
  <c r="CL56" i="27"/>
  <c r="CL85" i="27"/>
  <c r="CL43" i="27"/>
  <c r="CL41" i="27"/>
  <c r="CL13" i="27"/>
  <c r="CL20" i="27"/>
  <c r="CL44" i="27"/>
  <c r="CL65" i="27"/>
  <c r="CL78" i="27"/>
  <c r="CL116" i="27"/>
  <c r="CL52" i="27"/>
  <c r="CL27" i="27"/>
  <c r="CL70" i="27"/>
  <c r="CL11" i="27"/>
  <c r="CL94" i="27"/>
  <c r="CL67" i="27"/>
  <c r="CL60" i="27"/>
  <c r="CL97" i="27"/>
  <c r="CL110" i="27"/>
  <c r="CL109" i="27"/>
  <c r="CL111" i="27"/>
  <c r="CL53" i="27"/>
  <c r="CL21" i="27"/>
  <c r="CL114" i="27"/>
  <c r="CL62" i="27"/>
  <c r="CL93" i="27"/>
  <c r="CL83" i="27"/>
  <c r="CL35" i="27"/>
  <c r="CL107" i="27"/>
  <c r="CL92" i="27"/>
  <c r="CL86" i="27"/>
  <c r="CL33" i="27"/>
  <c r="CL46" i="27"/>
  <c r="CL74" i="27"/>
  <c r="CL30" i="27"/>
  <c r="CL100" i="27"/>
  <c r="CL80" i="27"/>
  <c r="CL66" i="27"/>
  <c r="CL17" i="27"/>
  <c r="CL31" i="27"/>
  <c r="CL40" i="27"/>
  <c r="CL51" i="27"/>
  <c r="CL95" i="27"/>
  <c r="CL64" i="27"/>
  <c r="CL91" i="27"/>
  <c r="CL37" i="27"/>
  <c r="CL54" i="27"/>
  <c r="CL49" i="27"/>
  <c r="CL48" i="27"/>
  <c r="CL72" i="27"/>
  <c r="CL28" i="27"/>
  <c r="CL22" i="27"/>
  <c r="CL9" i="27"/>
  <c r="CL63" i="27"/>
  <c r="CL106" i="27"/>
  <c r="CL55" i="27"/>
  <c r="CL59" i="27"/>
  <c r="CL96" i="27"/>
  <c r="CL84" i="27"/>
  <c r="CL10" i="27"/>
  <c r="CL119" i="27"/>
  <c r="CL98" i="27"/>
  <c r="CL25" i="27"/>
  <c r="CL79" i="27"/>
  <c r="CL102" i="27"/>
  <c r="CL88" i="27"/>
  <c r="CL75" i="27"/>
  <c r="CL104" i="27"/>
  <c r="CL115" i="27"/>
  <c r="CL32" i="27"/>
  <c r="CL105" i="27"/>
  <c r="CL14" i="27"/>
  <c r="CL87" i="27"/>
  <c r="CL29" i="27"/>
  <c r="CL36" i="27"/>
  <c r="CS100" i="27"/>
  <c r="CS46" i="27"/>
  <c r="CS76" i="27"/>
  <c r="CS19" i="27"/>
  <c r="CS41" i="27"/>
  <c r="CS28" i="27"/>
  <c r="CS57" i="27"/>
  <c r="CS7" i="27"/>
  <c r="CS33" i="27"/>
  <c r="CS90" i="27"/>
  <c r="CS15" i="27"/>
  <c r="CS70" i="27"/>
  <c r="CS81" i="27"/>
  <c r="CS51" i="27"/>
  <c r="CS59" i="27"/>
  <c r="CS55" i="27"/>
  <c r="CS64" i="27"/>
  <c r="CS61" i="27"/>
  <c r="CS29" i="27"/>
  <c r="CS108" i="27"/>
  <c r="CS56" i="27"/>
  <c r="CS97" i="27"/>
  <c r="CS115" i="27"/>
  <c r="CS110" i="27"/>
  <c r="CS58" i="27"/>
  <c r="CS54" i="27"/>
  <c r="CS67" i="27"/>
  <c r="CS22" i="27"/>
  <c r="CS109" i="27"/>
  <c r="CS74" i="27"/>
  <c r="CS107" i="27"/>
  <c r="CS66" i="27"/>
  <c r="CS101" i="27"/>
  <c r="CS114" i="27"/>
  <c r="CS31" i="27"/>
  <c r="CS12" i="27"/>
  <c r="CS49" i="27"/>
  <c r="CS94" i="27"/>
  <c r="CS112" i="27"/>
  <c r="CS44" i="27"/>
  <c r="CS45" i="27"/>
  <c r="CS95" i="27"/>
  <c r="CS69" i="27"/>
  <c r="CS102" i="27"/>
  <c r="CS53" i="27"/>
  <c r="CS88" i="27"/>
  <c r="CS13" i="27"/>
  <c r="CS40" i="27"/>
  <c r="CS89" i="27"/>
  <c r="CS36" i="27"/>
  <c r="CS48" i="27"/>
  <c r="CS104" i="27"/>
  <c r="CS23" i="27"/>
  <c r="CS86" i="27"/>
  <c r="CS18" i="27"/>
  <c r="CS103" i="27"/>
  <c r="CS91" i="27"/>
  <c r="CS79" i="27"/>
  <c r="CS60" i="27"/>
  <c r="CS32" i="27"/>
  <c r="CS42" i="27"/>
  <c r="CS85" i="27"/>
  <c r="CS26" i="27"/>
  <c r="CS96" i="27"/>
  <c r="CS78" i="27"/>
  <c r="CS14" i="27"/>
  <c r="CS25" i="27"/>
  <c r="CS39" i="27"/>
  <c r="CS105" i="27"/>
  <c r="CS92" i="27"/>
  <c r="CS120" i="27"/>
  <c r="CS27" i="27"/>
  <c r="CS34" i="27"/>
  <c r="CS30" i="27"/>
  <c r="CS111" i="27"/>
  <c r="CS68" i="27"/>
  <c r="CS37" i="27"/>
  <c r="CS84" i="27"/>
  <c r="CS75" i="27"/>
  <c r="CS83" i="27"/>
  <c r="CS11" i="27"/>
  <c r="CS82" i="27"/>
  <c r="CS52" i="27"/>
  <c r="CS72" i="27"/>
  <c r="CS9" i="27"/>
  <c r="CS38" i="27"/>
  <c r="CS77" i="27"/>
  <c r="CS116" i="27"/>
  <c r="CS80" i="27"/>
  <c r="CS35" i="27"/>
  <c r="CS65" i="27"/>
  <c r="CS99" i="27"/>
  <c r="CS63" i="27"/>
  <c r="CS43" i="27"/>
  <c r="CS50" i="27"/>
  <c r="CS8" i="27"/>
  <c r="CS21" i="27"/>
  <c r="CS118" i="27"/>
  <c r="CS16" i="27"/>
  <c r="CS106" i="27"/>
  <c r="CS10" i="27"/>
  <c r="CS62" i="27"/>
  <c r="CS117" i="27"/>
  <c r="CS6" i="27"/>
  <c r="CS93" i="27"/>
  <c r="CS73" i="27"/>
  <c r="CS20" i="27"/>
  <c r="CS24" i="27"/>
  <c r="CS87" i="27"/>
  <c r="CS98" i="27"/>
  <c r="CS71" i="27"/>
  <c r="CS17" i="27"/>
  <c r="CS119" i="27"/>
  <c r="CS47" i="27"/>
  <c r="BL19" i="27"/>
  <c r="BL89" i="27"/>
  <c r="BL98" i="27"/>
  <c r="BL28" i="27"/>
  <c r="BL51" i="27"/>
  <c r="BL97" i="27"/>
  <c r="BL96" i="27"/>
  <c r="BL74" i="27"/>
  <c r="BL18" i="27"/>
  <c r="BL13" i="27"/>
  <c r="BL104" i="27"/>
  <c r="BL24" i="27"/>
  <c r="BL53" i="27"/>
  <c r="BL55" i="27"/>
  <c r="BL63" i="27"/>
  <c r="BL8" i="27"/>
  <c r="BL108" i="27"/>
  <c r="BL75" i="27"/>
  <c r="BL62" i="27"/>
  <c r="BL39" i="27"/>
  <c r="BL11" i="27"/>
  <c r="BL70" i="27"/>
  <c r="BL94" i="27"/>
  <c r="BL114" i="27"/>
  <c r="BL112" i="27"/>
  <c r="BL90" i="27"/>
  <c r="BL76" i="27"/>
  <c r="BL85" i="27"/>
  <c r="BL100" i="27"/>
  <c r="BL102" i="27"/>
  <c r="BL92" i="27"/>
  <c r="BL10" i="27"/>
  <c r="BL83" i="27"/>
  <c r="BL48" i="27"/>
  <c r="BL16" i="27"/>
  <c r="BL79" i="27"/>
  <c r="BL54" i="27"/>
  <c r="BL14" i="27"/>
  <c r="BL56" i="27"/>
  <c r="BL47" i="27"/>
  <c r="BL69" i="27"/>
  <c r="BL86" i="27"/>
  <c r="BL91" i="27"/>
  <c r="BL34" i="27"/>
  <c r="BL22" i="27"/>
  <c r="BL49" i="27"/>
  <c r="BL36" i="27"/>
  <c r="BL37" i="27"/>
  <c r="BL33" i="27"/>
  <c r="BL61" i="27"/>
  <c r="BL117" i="27"/>
  <c r="BL25" i="27"/>
  <c r="BL52" i="27"/>
  <c r="BL82" i="27"/>
  <c r="BL21" i="27"/>
  <c r="BL59" i="27"/>
  <c r="BL120" i="27"/>
  <c r="BL17" i="27"/>
  <c r="BL78" i="27"/>
  <c r="BL26" i="27"/>
  <c r="BL64" i="27"/>
  <c r="BL111" i="27"/>
  <c r="BL7" i="27"/>
  <c r="BL115" i="27"/>
  <c r="BL23" i="27"/>
  <c r="BL80" i="27"/>
  <c r="BL35" i="27"/>
  <c r="BL60" i="27"/>
  <c r="BL105" i="27"/>
  <c r="BL31" i="27"/>
  <c r="BL84" i="27"/>
  <c r="BL87" i="27"/>
  <c r="BL44" i="27"/>
  <c r="BL20" i="27"/>
  <c r="BL15" i="27"/>
  <c r="BL103" i="27"/>
  <c r="BL118" i="27"/>
  <c r="BL110" i="27"/>
  <c r="BL40" i="27"/>
  <c r="BL12" i="27"/>
  <c r="BL107" i="27"/>
  <c r="BL30" i="27"/>
  <c r="BL57" i="27"/>
  <c r="BL6" i="27"/>
  <c r="BL68" i="27"/>
  <c r="BL67" i="27"/>
  <c r="BL43" i="27"/>
  <c r="BL45" i="27"/>
  <c r="BL109" i="27"/>
  <c r="BL32" i="27"/>
  <c r="BL88" i="27"/>
  <c r="BL119" i="27"/>
  <c r="BL99" i="27"/>
  <c r="BL58" i="27"/>
  <c r="BL101" i="27"/>
  <c r="BL41" i="27"/>
  <c r="BL42" i="27"/>
  <c r="BL46" i="27"/>
  <c r="BL106" i="27"/>
  <c r="BL71" i="27"/>
  <c r="BL65" i="27"/>
  <c r="BL50" i="27"/>
  <c r="BL73" i="27"/>
  <c r="BL66" i="27"/>
  <c r="BL9" i="27"/>
  <c r="BL77" i="27"/>
  <c r="BL72" i="27"/>
  <c r="BL81" i="27"/>
  <c r="BL95" i="27"/>
  <c r="BL38" i="27"/>
  <c r="BL29" i="27"/>
  <c r="BL93" i="27"/>
  <c r="BL116" i="27"/>
  <c r="BL27" i="27"/>
  <c r="H73" i="27"/>
  <c r="H107" i="27"/>
  <c r="H99" i="27"/>
  <c r="H51" i="27"/>
  <c r="H54" i="27"/>
  <c r="H12" i="27"/>
  <c r="H63" i="27"/>
  <c r="H40" i="27"/>
  <c r="H13" i="27"/>
  <c r="H38" i="27"/>
  <c r="H64" i="27"/>
  <c r="H44" i="27"/>
  <c r="H82" i="27"/>
  <c r="H66" i="27"/>
  <c r="H72" i="27"/>
  <c r="H22" i="27"/>
  <c r="H114" i="27"/>
  <c r="H43" i="27"/>
  <c r="H56" i="27"/>
  <c r="H106" i="27"/>
  <c r="H84" i="27"/>
  <c r="H19" i="27"/>
  <c r="H119" i="27"/>
  <c r="H29" i="27"/>
  <c r="H23" i="27"/>
  <c r="H67" i="27"/>
  <c r="H27" i="27"/>
  <c r="H87" i="27"/>
  <c r="H88" i="27"/>
  <c r="H120" i="27"/>
  <c r="H112" i="27"/>
  <c r="H83" i="27"/>
  <c r="H109" i="27"/>
  <c r="H111" i="27"/>
  <c r="H53" i="27"/>
  <c r="H115" i="27"/>
  <c r="H28" i="27"/>
  <c r="H95" i="27"/>
  <c r="H101" i="27"/>
  <c r="H30" i="27"/>
  <c r="H75" i="27"/>
  <c r="H117" i="27"/>
  <c r="H90" i="27"/>
  <c r="H118" i="27"/>
  <c r="H6" i="27"/>
  <c r="H116" i="27"/>
  <c r="H7" i="27"/>
  <c r="H31" i="27"/>
  <c r="H60" i="27"/>
  <c r="H14" i="27"/>
  <c r="H20" i="27"/>
  <c r="H93" i="27"/>
  <c r="H35" i="27"/>
  <c r="H92" i="27"/>
  <c r="H45" i="27"/>
  <c r="H77" i="27"/>
  <c r="H105" i="27"/>
  <c r="H61" i="27"/>
  <c r="H11" i="27"/>
  <c r="H49" i="27"/>
  <c r="H80" i="27"/>
  <c r="H16" i="27"/>
  <c r="H79" i="27"/>
  <c r="H108" i="27"/>
  <c r="H98" i="27"/>
  <c r="H37" i="27"/>
  <c r="H9" i="27"/>
  <c r="H8" i="27"/>
  <c r="H25" i="27"/>
  <c r="H97" i="27"/>
  <c r="H32" i="27"/>
  <c r="H70" i="27"/>
  <c r="H59" i="27"/>
  <c r="H103" i="27"/>
  <c r="H42" i="27"/>
  <c r="H100" i="27"/>
  <c r="H68" i="27"/>
  <c r="H62" i="27"/>
  <c r="H46" i="27"/>
  <c r="H33" i="27"/>
  <c r="H21" i="27"/>
  <c r="H24" i="27"/>
  <c r="H94" i="27"/>
  <c r="H34" i="27"/>
  <c r="H57" i="27"/>
  <c r="H65" i="27"/>
  <c r="H15" i="27"/>
  <c r="H86" i="27"/>
  <c r="H96" i="27"/>
  <c r="H69" i="27"/>
  <c r="H78" i="27"/>
  <c r="H76" i="27"/>
  <c r="H26" i="27"/>
  <c r="H85" i="27"/>
  <c r="H55" i="27"/>
  <c r="H58" i="27"/>
  <c r="H52" i="27"/>
  <c r="H10" i="27"/>
  <c r="H17" i="27"/>
  <c r="H48" i="27"/>
  <c r="H41" i="27"/>
  <c r="H18" i="27"/>
  <c r="H39" i="27"/>
  <c r="H74" i="27"/>
  <c r="H47" i="27"/>
  <c r="H110" i="27"/>
  <c r="H36" i="27"/>
  <c r="H81" i="27"/>
  <c r="H71" i="27"/>
  <c r="H89" i="27"/>
  <c r="H50" i="27"/>
  <c r="H102" i="27"/>
  <c r="H104" i="27"/>
  <c r="H91" i="27"/>
  <c r="V73" i="37"/>
  <c r="H23" i="34"/>
  <c r="Y122" i="20"/>
  <c r="CA35" i="27"/>
  <c r="CA9" i="27"/>
  <c r="CA15" i="27"/>
  <c r="CA21" i="27"/>
  <c r="CA98" i="27"/>
  <c r="CA65" i="27"/>
  <c r="CA66" i="27"/>
  <c r="CA57" i="27"/>
  <c r="CA31" i="27"/>
  <c r="CA59" i="27"/>
  <c r="CA76" i="27"/>
  <c r="CA99" i="27"/>
  <c r="CA104" i="27"/>
  <c r="CA119" i="27"/>
  <c r="CA38" i="27"/>
  <c r="CA109" i="27"/>
  <c r="CA110" i="27"/>
  <c r="CA102" i="27"/>
  <c r="CA54" i="27"/>
  <c r="CA77" i="27"/>
  <c r="CA46" i="27"/>
  <c r="CA82" i="27"/>
  <c r="CA30" i="27"/>
  <c r="CA92" i="27"/>
  <c r="CA95" i="27"/>
  <c r="CA16" i="27"/>
  <c r="CA42" i="27"/>
  <c r="CA86" i="27"/>
  <c r="CA118" i="27"/>
  <c r="CA41" i="27"/>
  <c r="CA91" i="27"/>
  <c r="CA34" i="27"/>
  <c r="CA44" i="27"/>
  <c r="CA88" i="27"/>
  <c r="CA81" i="27"/>
  <c r="CA93" i="27"/>
  <c r="CA56" i="27"/>
  <c r="CA67" i="27"/>
  <c r="CA120" i="27"/>
  <c r="CA6" i="27"/>
  <c r="CA51" i="27"/>
  <c r="CA48" i="27"/>
  <c r="CA94" i="27"/>
  <c r="CA80" i="27"/>
  <c r="CA100" i="27"/>
  <c r="CA71" i="27"/>
  <c r="CA37" i="27"/>
  <c r="CA49" i="27"/>
  <c r="CA11" i="27"/>
  <c r="CA74" i="27"/>
  <c r="CA22" i="27"/>
  <c r="CA7" i="27"/>
  <c r="CA18" i="27"/>
  <c r="CA83" i="27"/>
  <c r="CA39" i="27"/>
  <c r="CA24" i="27"/>
  <c r="CA28" i="27"/>
  <c r="CA116" i="27"/>
  <c r="CA101" i="27"/>
  <c r="CA78" i="27"/>
  <c r="CA70" i="27"/>
  <c r="CA47" i="27"/>
  <c r="CA89" i="27"/>
  <c r="CA58" i="27"/>
  <c r="CA103" i="27"/>
  <c r="CA50" i="27"/>
  <c r="CA68" i="27"/>
  <c r="CA69" i="27"/>
  <c r="CA17" i="27"/>
  <c r="CA63" i="27"/>
  <c r="CA12" i="27"/>
  <c r="CA114" i="27"/>
  <c r="CA108" i="27"/>
  <c r="CA10" i="27"/>
  <c r="CA62" i="27"/>
  <c r="CA43" i="27"/>
  <c r="CA32" i="27"/>
  <c r="CA107" i="27"/>
  <c r="CA45" i="27"/>
  <c r="CA26" i="27"/>
  <c r="CA14" i="27"/>
  <c r="CA96" i="27"/>
  <c r="CA25" i="27"/>
  <c r="CA33" i="27"/>
  <c r="CA23" i="27"/>
  <c r="CA52" i="27"/>
  <c r="CA40" i="27"/>
  <c r="CA73" i="27"/>
  <c r="CA105" i="27"/>
  <c r="CA84" i="27"/>
  <c r="CA106" i="27"/>
  <c r="CA60" i="27"/>
  <c r="CA53" i="27"/>
  <c r="CA115" i="27"/>
  <c r="CA64" i="27"/>
  <c r="CA112" i="27"/>
  <c r="CA111" i="27"/>
  <c r="CA55" i="27"/>
  <c r="CA27" i="27"/>
  <c r="CA20" i="27"/>
  <c r="CA29" i="27"/>
  <c r="CA36" i="27"/>
  <c r="CA19" i="27"/>
  <c r="CA117" i="27"/>
  <c r="CA79" i="27"/>
  <c r="CA97" i="27"/>
  <c r="CA87" i="27"/>
  <c r="CA72" i="27"/>
  <c r="CA90" i="27"/>
  <c r="CA61" i="27"/>
  <c r="CA13" i="27"/>
  <c r="CA8" i="27"/>
  <c r="CA75" i="27"/>
  <c r="CA85" i="27"/>
  <c r="D112" i="27"/>
  <c r="D69" i="27"/>
  <c r="D7" i="27"/>
  <c r="D120" i="27"/>
  <c r="D25" i="27"/>
  <c r="D55" i="27"/>
  <c r="D119" i="27"/>
  <c r="D90" i="27"/>
  <c r="D73" i="27"/>
  <c r="D60" i="27"/>
  <c r="D61" i="27"/>
  <c r="D107" i="27"/>
  <c r="D67" i="27"/>
  <c r="D109" i="27"/>
  <c r="D96" i="27"/>
  <c r="D48" i="27"/>
  <c r="D103" i="27"/>
  <c r="D13" i="27"/>
  <c r="D17" i="27"/>
  <c r="D111" i="27"/>
  <c r="D98" i="27"/>
  <c r="D47" i="27"/>
  <c r="D58" i="27"/>
  <c r="D11" i="27"/>
  <c r="D14" i="27"/>
  <c r="D70" i="27"/>
  <c r="D53" i="27"/>
  <c r="D84" i="27"/>
  <c r="D65" i="27"/>
  <c r="D38" i="27"/>
  <c r="D101" i="27"/>
  <c r="D68" i="27"/>
  <c r="D23" i="27"/>
  <c r="D35" i="27"/>
  <c r="D33" i="27"/>
  <c r="D71" i="27"/>
  <c r="D82" i="27"/>
  <c r="D115" i="27"/>
  <c r="D87" i="27"/>
  <c r="D51" i="27"/>
  <c r="D32" i="27"/>
  <c r="D44" i="27"/>
  <c r="D75" i="27"/>
  <c r="D89" i="27"/>
  <c r="D9" i="27"/>
  <c r="D80" i="27"/>
  <c r="D86" i="27"/>
  <c r="D24" i="27"/>
  <c r="D26" i="27"/>
  <c r="D116" i="27"/>
  <c r="D83" i="27"/>
  <c r="D31" i="27"/>
  <c r="D88" i="27"/>
  <c r="D36" i="27"/>
  <c r="D94" i="27"/>
  <c r="D40" i="27"/>
  <c r="D27" i="27"/>
  <c r="D62" i="27"/>
  <c r="D28" i="27"/>
  <c r="D66" i="27"/>
  <c r="D114" i="27"/>
  <c r="D12" i="27"/>
  <c r="D72" i="27"/>
  <c r="D105" i="27"/>
  <c r="D45" i="27"/>
  <c r="D18" i="27"/>
  <c r="D117" i="27"/>
  <c r="D79" i="27"/>
  <c r="D57" i="27"/>
  <c r="D102" i="27"/>
  <c r="D77" i="27"/>
  <c r="D16" i="27"/>
  <c r="D46" i="27"/>
  <c r="D37" i="27"/>
  <c r="D85" i="27"/>
  <c r="D76" i="27"/>
  <c r="D8" i="27"/>
  <c r="D93" i="27"/>
  <c r="D108" i="27"/>
  <c r="D81" i="27"/>
  <c r="D110" i="27"/>
  <c r="D52" i="27"/>
  <c r="D22" i="27"/>
  <c r="D100" i="27"/>
  <c r="D59" i="27"/>
  <c r="D50" i="27"/>
  <c r="D34" i="27"/>
  <c r="D21" i="27"/>
  <c r="D95" i="27"/>
  <c r="D104" i="27"/>
  <c r="D92" i="27"/>
  <c r="D19" i="27"/>
  <c r="D29" i="27"/>
  <c r="D118" i="27"/>
  <c r="D39" i="27"/>
  <c r="D106" i="27"/>
  <c r="D78" i="27"/>
  <c r="D41" i="27"/>
  <c r="D63" i="27"/>
  <c r="D43" i="27"/>
  <c r="D91" i="27"/>
  <c r="D97" i="27"/>
  <c r="DG122" i="27"/>
  <c r="D74" i="27"/>
  <c r="D30" i="27"/>
  <c r="D49" i="27"/>
  <c r="D20" i="27"/>
  <c r="D54" i="27"/>
  <c r="D99" i="27"/>
  <c r="D15" i="27"/>
  <c r="D10" i="27"/>
  <c r="D42" i="27"/>
  <c r="D56" i="27"/>
  <c r="D64" i="27"/>
  <c r="D6" i="27"/>
  <c r="BO15" i="27"/>
  <c r="BO31" i="27"/>
  <c r="BO27" i="27"/>
  <c r="BO33" i="27"/>
  <c r="BO28" i="27"/>
  <c r="BO17" i="27"/>
  <c r="BO90" i="27"/>
  <c r="BO55" i="27"/>
  <c r="BO44" i="27"/>
  <c r="BO97" i="27"/>
  <c r="BO87" i="27"/>
  <c r="BO25" i="27"/>
  <c r="BO88" i="27"/>
  <c r="BO80" i="27"/>
  <c r="BO13" i="27"/>
  <c r="BO37" i="27"/>
  <c r="BO36" i="27"/>
  <c r="BO22" i="27"/>
  <c r="BO72" i="27"/>
  <c r="BO50" i="27"/>
  <c r="BO118" i="27"/>
  <c r="BO79" i="27"/>
  <c r="BO103" i="27"/>
  <c r="BO115" i="27"/>
  <c r="BO56" i="27"/>
  <c r="BO73" i="27"/>
  <c r="BO120" i="27"/>
  <c r="BO92" i="27"/>
  <c r="BO59" i="27"/>
  <c r="BO67" i="27"/>
  <c r="BO41" i="27"/>
  <c r="BO57" i="27"/>
  <c r="BO8" i="27"/>
  <c r="BO66" i="27"/>
  <c r="BO81" i="27"/>
  <c r="BO63" i="27"/>
  <c r="BO69" i="27"/>
  <c r="BO102" i="27"/>
  <c r="BO89" i="27"/>
  <c r="BO110" i="27"/>
  <c r="BO43" i="27"/>
  <c r="BO108" i="27"/>
  <c r="BO23" i="27"/>
  <c r="BO75" i="27"/>
  <c r="BO11" i="27"/>
  <c r="BO111" i="27"/>
  <c r="BO91" i="27"/>
  <c r="BO54" i="27"/>
  <c r="BO85" i="27"/>
  <c r="BO7" i="27"/>
  <c r="BO34" i="27"/>
  <c r="BO84" i="27"/>
  <c r="BO83" i="27"/>
  <c r="BO38" i="27"/>
  <c r="BO71" i="27"/>
  <c r="BO82" i="27"/>
  <c r="BO107" i="27"/>
  <c r="BO62" i="27"/>
  <c r="BO10" i="27"/>
  <c r="BO48" i="27"/>
  <c r="BO99" i="27"/>
  <c r="BO74" i="27"/>
  <c r="BO20" i="27"/>
  <c r="BO58" i="27"/>
  <c r="BO21" i="27"/>
  <c r="BO24" i="27"/>
  <c r="BO9" i="27"/>
  <c r="BO52" i="27"/>
  <c r="BO61" i="27"/>
  <c r="BO106" i="27"/>
  <c r="BO45" i="27"/>
  <c r="BO12" i="27"/>
  <c r="BO119" i="27"/>
  <c r="BO14" i="27"/>
  <c r="BO100" i="27"/>
  <c r="BO47" i="27"/>
  <c r="BO51" i="27"/>
  <c r="BO76" i="27"/>
  <c r="BO16" i="27"/>
  <c r="BO109" i="27"/>
  <c r="BO70" i="27"/>
  <c r="BO116" i="27"/>
  <c r="BO49" i="27"/>
  <c r="BO77" i="27"/>
  <c r="BO53" i="27"/>
  <c r="BO93" i="27"/>
  <c r="BO95" i="27"/>
  <c r="BO101" i="27"/>
  <c r="BO105" i="27"/>
  <c r="BO65" i="27"/>
  <c r="BO112" i="27"/>
  <c r="BO46" i="27"/>
  <c r="BO96" i="27"/>
  <c r="BO42" i="27"/>
  <c r="BO35" i="27"/>
  <c r="BO6" i="27"/>
  <c r="BO94" i="27"/>
  <c r="BO19" i="27"/>
  <c r="BO64" i="27"/>
  <c r="BO40" i="27"/>
  <c r="BO29" i="27"/>
  <c r="BO26" i="27"/>
  <c r="BO86" i="27"/>
  <c r="BO39" i="27"/>
  <c r="BO68" i="27"/>
  <c r="BO30" i="27"/>
  <c r="BO60" i="27"/>
  <c r="BO104" i="27"/>
  <c r="BO32" i="27"/>
  <c r="BO18" i="27"/>
  <c r="BO117" i="27"/>
  <c r="BO78" i="27"/>
  <c r="BO114" i="27"/>
  <c r="BO98" i="27"/>
  <c r="BJ66" i="27"/>
  <c r="BJ62" i="27"/>
  <c r="BJ78" i="27"/>
  <c r="BJ76" i="27"/>
  <c r="BJ11" i="27"/>
  <c r="BJ39" i="27"/>
  <c r="BJ26" i="27"/>
  <c r="BJ14" i="27"/>
  <c r="BJ110" i="27"/>
  <c r="BJ56" i="27"/>
  <c r="BJ34" i="27"/>
  <c r="BJ101" i="27"/>
  <c r="BJ32" i="27"/>
  <c r="BJ72" i="27"/>
  <c r="BJ81" i="27"/>
  <c r="BJ96" i="27"/>
  <c r="BJ36" i="27"/>
  <c r="BJ64" i="27"/>
  <c r="BJ94" i="27"/>
  <c r="BJ106" i="27"/>
  <c r="BJ54" i="27"/>
  <c r="BJ83" i="27"/>
  <c r="BJ13" i="27"/>
  <c r="BJ117" i="27"/>
  <c r="BJ99" i="27"/>
  <c r="BJ18" i="27"/>
  <c r="BJ70" i="27"/>
  <c r="BJ55" i="27"/>
  <c r="BJ87" i="27"/>
  <c r="BJ47" i="27"/>
  <c r="BJ116" i="27"/>
  <c r="BJ73" i="27"/>
  <c r="BJ37" i="27"/>
  <c r="BJ105" i="27"/>
  <c r="BJ53" i="27"/>
  <c r="BJ103" i="27"/>
  <c r="BJ38" i="27"/>
  <c r="BJ57" i="27"/>
  <c r="BJ68" i="27"/>
  <c r="BJ93" i="27"/>
  <c r="BJ12" i="27"/>
  <c r="BJ71" i="27"/>
  <c r="BJ22" i="27"/>
  <c r="BJ16" i="27"/>
  <c r="BJ45" i="27"/>
  <c r="BJ59" i="27"/>
  <c r="BJ67" i="27"/>
  <c r="BJ63" i="27"/>
  <c r="BJ51" i="27"/>
  <c r="BJ102" i="27"/>
  <c r="BJ79" i="27"/>
  <c r="BJ108" i="27"/>
  <c r="BJ21" i="27"/>
  <c r="BJ25" i="27"/>
  <c r="BJ27" i="27"/>
  <c r="BJ98" i="27"/>
  <c r="BJ88" i="27"/>
  <c r="BJ17" i="27"/>
  <c r="BJ35" i="27"/>
  <c r="BJ119" i="27"/>
  <c r="BJ6" i="27"/>
  <c r="BJ31" i="27"/>
  <c r="BJ20" i="27"/>
  <c r="BJ82" i="27"/>
  <c r="BJ44" i="27"/>
  <c r="BJ23" i="27"/>
  <c r="BJ90" i="27"/>
  <c r="BJ107" i="27"/>
  <c r="BJ41" i="27"/>
  <c r="BJ19" i="27"/>
  <c r="BJ10" i="27"/>
  <c r="BJ46" i="27"/>
  <c r="BJ30" i="27"/>
  <c r="BJ80" i="27"/>
  <c r="BJ100" i="27"/>
  <c r="BJ60" i="27"/>
  <c r="BJ40" i="27"/>
  <c r="BJ95" i="27"/>
  <c r="BJ50" i="27"/>
  <c r="BJ9" i="27"/>
  <c r="BJ114" i="27"/>
  <c r="BJ61" i="27"/>
  <c r="BJ84" i="27"/>
  <c r="BJ91" i="27"/>
  <c r="BJ77" i="27"/>
  <c r="BJ65" i="27"/>
  <c r="BJ115" i="27"/>
  <c r="BJ92" i="27"/>
  <c r="BJ85" i="27"/>
  <c r="BJ109" i="27"/>
  <c r="BJ74" i="27"/>
  <c r="BJ97" i="27"/>
  <c r="BJ112" i="27"/>
  <c r="BJ28" i="27"/>
  <c r="BJ120" i="27"/>
  <c r="BJ89" i="27"/>
  <c r="BJ69" i="27"/>
  <c r="BJ118" i="27"/>
  <c r="BJ86" i="27"/>
  <c r="BJ75" i="27"/>
  <c r="BJ42" i="27"/>
  <c r="BJ29" i="27"/>
  <c r="BJ15" i="27"/>
  <c r="BJ52" i="27"/>
  <c r="BJ7" i="27"/>
  <c r="BJ8" i="27"/>
  <c r="BJ111" i="27"/>
  <c r="BJ33" i="27"/>
  <c r="BJ24" i="27"/>
  <c r="BJ43" i="27"/>
  <c r="BJ49" i="27"/>
  <c r="BJ48" i="27"/>
  <c r="BJ104" i="27"/>
  <c r="BJ58" i="27"/>
  <c r="AR45" i="27"/>
  <c r="AR38" i="27"/>
  <c r="AR112" i="27"/>
  <c r="AR111" i="27"/>
  <c r="AR31" i="27"/>
  <c r="AR17" i="27"/>
  <c r="AR85" i="27"/>
  <c r="AR62" i="27"/>
  <c r="AR114" i="27"/>
  <c r="AR66" i="27"/>
  <c r="AR71" i="27"/>
  <c r="AR28" i="27"/>
  <c r="AR74" i="27"/>
  <c r="AR10" i="27"/>
  <c r="AR78" i="27"/>
  <c r="AR53" i="27"/>
  <c r="AR24" i="27"/>
  <c r="AR9" i="27"/>
  <c r="AR69" i="27"/>
  <c r="AR107" i="27"/>
  <c r="AR81" i="27"/>
  <c r="AR19" i="27"/>
  <c r="AR41" i="27"/>
  <c r="AR86" i="27"/>
  <c r="AR108" i="27"/>
  <c r="AR77" i="27"/>
  <c r="AR95" i="27"/>
  <c r="AR118" i="27"/>
  <c r="AR106" i="27"/>
  <c r="AR36" i="27"/>
  <c r="AR92" i="27"/>
  <c r="AR55" i="27"/>
  <c r="AR51" i="27"/>
  <c r="AR61" i="27"/>
  <c r="AR34" i="27"/>
  <c r="AR79" i="27"/>
  <c r="AR104" i="27"/>
  <c r="AR44" i="27"/>
  <c r="AR101" i="27"/>
  <c r="AR89" i="27"/>
  <c r="AR35" i="27"/>
  <c r="AR82" i="27"/>
  <c r="AR93" i="27"/>
  <c r="AR63" i="27"/>
  <c r="AR20" i="27"/>
  <c r="AR110" i="27"/>
  <c r="AR76" i="27"/>
  <c r="AR49" i="27"/>
  <c r="AR91" i="27"/>
  <c r="AR70" i="27"/>
  <c r="AR14" i="27"/>
  <c r="AR46" i="27"/>
  <c r="AR68" i="27"/>
  <c r="AR119" i="27"/>
  <c r="AR67" i="27"/>
  <c r="AR13" i="27"/>
  <c r="AR100" i="27"/>
  <c r="AR16" i="27"/>
  <c r="AR102" i="27"/>
  <c r="AR42" i="27"/>
  <c r="AR94" i="27"/>
  <c r="AR109" i="27"/>
  <c r="AR116" i="27"/>
  <c r="AR115" i="27"/>
  <c r="AR23" i="27"/>
  <c r="AR22" i="27"/>
  <c r="AR117" i="27"/>
  <c r="AR58" i="27"/>
  <c r="AR72" i="27"/>
  <c r="AR75" i="27"/>
  <c r="AR18" i="27"/>
  <c r="AR96" i="27"/>
  <c r="AR59" i="27"/>
  <c r="AR8" i="27"/>
  <c r="AR25" i="27"/>
  <c r="AR52" i="27"/>
  <c r="AR80" i="27"/>
  <c r="AR11" i="27"/>
  <c r="AR88" i="27"/>
  <c r="AR90" i="27"/>
  <c r="AR48" i="27"/>
  <c r="AR6" i="27"/>
  <c r="AR105" i="27"/>
  <c r="AR98" i="27"/>
  <c r="AR26" i="27"/>
  <c r="AR73" i="27"/>
  <c r="AR47" i="27"/>
  <c r="AR32" i="27"/>
  <c r="AR87" i="27"/>
  <c r="AR27" i="27"/>
  <c r="AR33" i="27"/>
  <c r="AR30" i="27"/>
  <c r="AR60" i="27"/>
  <c r="AR120" i="27"/>
  <c r="AR103" i="27"/>
  <c r="AR50" i="27"/>
  <c r="AR15" i="27"/>
  <c r="AR97" i="27"/>
  <c r="AR99" i="27"/>
  <c r="AR64" i="27"/>
  <c r="AR43" i="27"/>
  <c r="AR65" i="27"/>
  <c r="AR83" i="27"/>
  <c r="AR7" i="27"/>
  <c r="AR56" i="27"/>
  <c r="AR21" i="27"/>
  <c r="AR40" i="27"/>
  <c r="AR39" i="27"/>
  <c r="AR57" i="27"/>
  <c r="AR29" i="27"/>
  <c r="AR54" i="27"/>
  <c r="AR84" i="27"/>
  <c r="AR12" i="27"/>
  <c r="AR37" i="27"/>
  <c r="CR14" i="27"/>
  <c r="CR39" i="27"/>
  <c r="CR8" i="27"/>
  <c r="CR16" i="27"/>
  <c r="CR97" i="27"/>
  <c r="CR10" i="27"/>
  <c r="CR72" i="27"/>
  <c r="CR43" i="27"/>
  <c r="CR22" i="27"/>
  <c r="CR63" i="27"/>
  <c r="CR58" i="27"/>
  <c r="CR48" i="27"/>
  <c r="CR73" i="27"/>
  <c r="CR55" i="27"/>
  <c r="CR83" i="27"/>
  <c r="CR13" i="27"/>
  <c r="CR77" i="27"/>
  <c r="CR29" i="27"/>
  <c r="CR52" i="27"/>
  <c r="CR54" i="27"/>
  <c r="CR19" i="27"/>
  <c r="CR89" i="27"/>
  <c r="CR25" i="27"/>
  <c r="CR117" i="27"/>
  <c r="CR104" i="27"/>
  <c r="CR105" i="27"/>
  <c r="CR120" i="27"/>
  <c r="CR65" i="27"/>
  <c r="CR12" i="27"/>
  <c r="CR86" i="27"/>
  <c r="CR116" i="27"/>
  <c r="CR62" i="27"/>
  <c r="CR61" i="27"/>
  <c r="CR45" i="27"/>
  <c r="CR80" i="27"/>
  <c r="CR94" i="27"/>
  <c r="CR87" i="27"/>
  <c r="CR17" i="27"/>
  <c r="CR66" i="27"/>
  <c r="CR32" i="27"/>
  <c r="CR69" i="27"/>
  <c r="CR37" i="27"/>
  <c r="CR75" i="27"/>
  <c r="CR57" i="27"/>
  <c r="CR93" i="27"/>
  <c r="CR82" i="27"/>
  <c r="CR49" i="27"/>
  <c r="CR20" i="27"/>
  <c r="CR109" i="27"/>
  <c r="CR67" i="27"/>
  <c r="CR64" i="27"/>
  <c r="CR119" i="27"/>
  <c r="CR6" i="27"/>
  <c r="CR102" i="27"/>
  <c r="CR38" i="27"/>
  <c r="CR92" i="27"/>
  <c r="CR118" i="27"/>
  <c r="CR115" i="27"/>
  <c r="CR88" i="27"/>
  <c r="CR76" i="27"/>
  <c r="CR47" i="27"/>
  <c r="CR15" i="27"/>
  <c r="CR101" i="27"/>
  <c r="CR46" i="27"/>
  <c r="CR34" i="27"/>
  <c r="CR27" i="27"/>
  <c r="CR108" i="27"/>
  <c r="CR41" i="27"/>
  <c r="CR114" i="27"/>
  <c r="CR9" i="27"/>
  <c r="CR84" i="27"/>
  <c r="CR11" i="27"/>
  <c r="CR7" i="27"/>
  <c r="CR90" i="27"/>
  <c r="CR18" i="27"/>
  <c r="CR59" i="27"/>
  <c r="CR42" i="27"/>
  <c r="CR99" i="27"/>
  <c r="CR28" i="27"/>
  <c r="CR26" i="27"/>
  <c r="CR51" i="27"/>
  <c r="CR85" i="27"/>
  <c r="CR107" i="27"/>
  <c r="CR79" i="27"/>
  <c r="CR60" i="27"/>
  <c r="CR21" i="27"/>
  <c r="CR103" i="27"/>
  <c r="CR112" i="27"/>
  <c r="CR40" i="27"/>
  <c r="CR68" i="27"/>
  <c r="CR91" i="27"/>
  <c r="CR50" i="27"/>
  <c r="CR74" i="27"/>
  <c r="CR78" i="27"/>
  <c r="CR96" i="27"/>
  <c r="CR56" i="27"/>
  <c r="CR106" i="27"/>
  <c r="CR110" i="27"/>
  <c r="CR100" i="27"/>
  <c r="CR23" i="27"/>
  <c r="CR30" i="27"/>
  <c r="CR36" i="27"/>
  <c r="CR53" i="27"/>
  <c r="CR98" i="27"/>
  <c r="CR71" i="27"/>
  <c r="CR24" i="27"/>
  <c r="CR33" i="27"/>
  <c r="CR31" i="27"/>
  <c r="CR81" i="27"/>
  <c r="CR44" i="27"/>
  <c r="CR95" i="27"/>
  <c r="CR111" i="27"/>
  <c r="CR70" i="27"/>
  <c r="CR35" i="27"/>
  <c r="K91" i="27"/>
  <c r="K82" i="27"/>
  <c r="K120" i="27"/>
  <c r="K71" i="27"/>
  <c r="K77" i="27"/>
  <c r="K28" i="27"/>
  <c r="K48" i="27"/>
  <c r="K72" i="27"/>
  <c r="K80" i="27"/>
  <c r="K40" i="27"/>
  <c r="K95" i="27"/>
  <c r="K89" i="27"/>
  <c r="K18" i="27"/>
  <c r="K105" i="27"/>
  <c r="K97" i="27"/>
  <c r="K75" i="27"/>
  <c r="K6" i="27"/>
  <c r="K32" i="27"/>
  <c r="K16" i="27"/>
  <c r="K107" i="27"/>
  <c r="K119" i="27"/>
  <c r="K85" i="27"/>
  <c r="K10" i="27"/>
  <c r="K84" i="27"/>
  <c r="K86" i="27"/>
  <c r="K57" i="27"/>
  <c r="K56" i="27"/>
  <c r="K103" i="27"/>
  <c r="K26" i="27"/>
  <c r="K66" i="27"/>
  <c r="K33" i="27"/>
  <c r="K96" i="27"/>
  <c r="K108" i="27"/>
  <c r="K20" i="27"/>
  <c r="K92" i="27"/>
  <c r="K67" i="27"/>
  <c r="K34" i="27"/>
  <c r="K68" i="27"/>
  <c r="K27" i="27"/>
  <c r="K60" i="27"/>
  <c r="K30" i="27"/>
  <c r="K112" i="27"/>
  <c r="K58" i="27"/>
  <c r="K35" i="27"/>
  <c r="K38" i="27"/>
  <c r="K9" i="27"/>
  <c r="K52" i="27"/>
  <c r="K19" i="27"/>
  <c r="K102" i="27"/>
  <c r="K24" i="27"/>
  <c r="K93" i="27"/>
  <c r="K64" i="27"/>
  <c r="K25" i="27"/>
  <c r="K78" i="27"/>
  <c r="K101" i="27"/>
  <c r="K83" i="27"/>
  <c r="K73" i="27"/>
  <c r="K117" i="27"/>
  <c r="K99" i="27"/>
  <c r="K44" i="27"/>
  <c r="K37" i="27"/>
  <c r="K11" i="27"/>
  <c r="K12" i="27"/>
  <c r="K70" i="27"/>
  <c r="K87" i="27"/>
  <c r="K43" i="27"/>
  <c r="K51" i="27"/>
  <c r="K45" i="27"/>
  <c r="K22" i="27"/>
  <c r="K59" i="27"/>
  <c r="K17" i="27"/>
  <c r="K116" i="27"/>
  <c r="K69" i="27"/>
  <c r="K21" i="27"/>
  <c r="K104" i="27"/>
  <c r="K109" i="27"/>
  <c r="K111" i="27"/>
  <c r="K94" i="27"/>
  <c r="K100" i="27"/>
  <c r="K29" i="27"/>
  <c r="K98" i="27"/>
  <c r="K115" i="27"/>
  <c r="K31" i="27"/>
  <c r="K90" i="27"/>
  <c r="K46" i="27"/>
  <c r="K14" i="27"/>
  <c r="K114" i="27"/>
  <c r="K42" i="27"/>
  <c r="K118" i="27"/>
  <c r="K39" i="27"/>
  <c r="K13" i="27"/>
  <c r="K55" i="27"/>
  <c r="K63" i="27"/>
  <c r="K110" i="27"/>
  <c r="K23" i="27"/>
  <c r="K81" i="27"/>
  <c r="K47" i="27"/>
  <c r="K54" i="27"/>
  <c r="K8" i="27"/>
  <c r="K76" i="27"/>
  <c r="K79" i="27"/>
  <c r="K50" i="27"/>
  <c r="K65" i="27"/>
  <c r="K41" i="27"/>
  <c r="K36" i="27"/>
  <c r="K61" i="27"/>
  <c r="K62" i="27"/>
  <c r="K88" i="27"/>
  <c r="K53" i="27"/>
  <c r="K7" i="27"/>
  <c r="K106" i="27"/>
  <c r="K49" i="27"/>
  <c r="K15" i="27"/>
  <c r="K74" i="27"/>
  <c r="CQ51" i="27"/>
  <c r="CQ96" i="27"/>
  <c r="CQ12" i="27"/>
  <c r="CQ85" i="27"/>
  <c r="CQ107" i="27"/>
  <c r="CQ39" i="27"/>
  <c r="CQ63" i="27"/>
  <c r="CQ83" i="27"/>
  <c r="CQ60" i="27"/>
  <c r="CQ13" i="27"/>
  <c r="CQ61" i="27"/>
  <c r="CQ92" i="27"/>
  <c r="CQ68" i="27"/>
  <c r="CQ102" i="27"/>
  <c r="CQ55" i="27"/>
  <c r="CQ109" i="27"/>
  <c r="CQ117" i="27"/>
  <c r="CQ22" i="27"/>
  <c r="CQ65" i="27"/>
  <c r="CQ119" i="27"/>
  <c r="CQ57" i="27"/>
  <c r="CQ90" i="27"/>
  <c r="CQ71" i="27"/>
  <c r="CQ24" i="27"/>
  <c r="CQ97" i="27"/>
  <c r="CQ64" i="27"/>
  <c r="CQ30" i="27"/>
  <c r="CQ43" i="27"/>
  <c r="CQ120" i="27"/>
  <c r="CQ58" i="27"/>
  <c r="CQ9" i="27"/>
  <c r="CQ7" i="27"/>
  <c r="CQ11" i="27"/>
  <c r="CQ26" i="27"/>
  <c r="CQ44" i="27"/>
  <c r="CQ99" i="27"/>
  <c r="CQ42" i="27"/>
  <c r="CQ106" i="27"/>
  <c r="CQ95" i="27"/>
  <c r="CQ105" i="27"/>
  <c r="CQ53" i="27"/>
  <c r="CQ50" i="27"/>
  <c r="CQ116" i="27"/>
  <c r="CQ88" i="27"/>
  <c r="CQ79" i="27"/>
  <c r="CQ66" i="27"/>
  <c r="CQ28" i="27"/>
  <c r="CQ70" i="27"/>
  <c r="CQ54" i="27"/>
  <c r="CQ62" i="27"/>
  <c r="CQ72" i="27"/>
  <c r="CQ118" i="27"/>
  <c r="CQ56" i="27"/>
  <c r="CQ34" i="27"/>
  <c r="CQ84" i="27"/>
  <c r="CQ49" i="27"/>
  <c r="CQ93" i="27"/>
  <c r="CQ29" i="27"/>
  <c r="CQ52" i="27"/>
  <c r="CQ8" i="27"/>
  <c r="CQ20" i="27"/>
  <c r="CQ86" i="27"/>
  <c r="CQ27" i="27"/>
  <c r="CQ25" i="27"/>
  <c r="CQ77" i="27"/>
  <c r="CQ114" i="27"/>
  <c r="CQ112" i="27"/>
  <c r="CQ87" i="27"/>
  <c r="CQ94" i="27"/>
  <c r="CQ35" i="27"/>
  <c r="CQ17" i="27"/>
  <c r="CQ82" i="27"/>
  <c r="CQ41" i="27"/>
  <c r="CQ69" i="27"/>
  <c r="CQ40" i="27"/>
  <c r="CQ36" i="27"/>
  <c r="CQ98" i="27"/>
  <c r="CQ111" i="27"/>
  <c r="CQ115" i="27"/>
  <c r="CQ73" i="27"/>
  <c r="CQ31" i="27"/>
  <c r="CQ80" i="27"/>
  <c r="CQ14" i="27"/>
  <c r="CQ100" i="27"/>
  <c r="CQ33" i="27"/>
  <c r="CQ46" i="27"/>
  <c r="CQ104" i="27"/>
  <c r="CQ74" i="27"/>
  <c r="CQ18" i="27"/>
  <c r="CQ81" i="27"/>
  <c r="CQ15" i="27"/>
  <c r="CQ76" i="27"/>
  <c r="CQ47" i="27"/>
  <c r="CQ37" i="27"/>
  <c r="CQ21" i="27"/>
  <c r="CQ6" i="27"/>
  <c r="CQ59" i="27"/>
  <c r="CQ108" i="27"/>
  <c r="CQ48" i="27"/>
  <c r="CQ38" i="27"/>
  <c r="CQ89" i="27"/>
  <c r="CQ23" i="27"/>
  <c r="CQ110" i="27"/>
  <c r="CQ75" i="27"/>
  <c r="CQ10" i="27"/>
  <c r="CQ16" i="27"/>
  <c r="CQ67" i="27"/>
  <c r="CQ32" i="27"/>
  <c r="CQ19" i="27"/>
  <c r="CQ91" i="27"/>
  <c r="CQ45" i="27"/>
  <c r="CQ101" i="27"/>
  <c r="CQ78" i="27"/>
  <c r="CQ103" i="27"/>
  <c r="BV106" i="27"/>
  <c r="BV117" i="27"/>
  <c r="BV66" i="27"/>
  <c r="BV115" i="27"/>
  <c r="BV29" i="27"/>
  <c r="BV111" i="27"/>
  <c r="BV87" i="27"/>
  <c r="BV73" i="27"/>
  <c r="BV13" i="27"/>
  <c r="BV116" i="27"/>
  <c r="BV57" i="27"/>
  <c r="BV86" i="27"/>
  <c r="BV93" i="27"/>
  <c r="BV17" i="27"/>
  <c r="BV35" i="27"/>
  <c r="BV38" i="27"/>
  <c r="BV114" i="27"/>
  <c r="BV77" i="27"/>
  <c r="BV55" i="27"/>
  <c r="BV33" i="27"/>
  <c r="BV82" i="27"/>
  <c r="BV28" i="27"/>
  <c r="BV20" i="27"/>
  <c r="BV58" i="27"/>
  <c r="BV109" i="27"/>
  <c r="BV68" i="27"/>
  <c r="BV59" i="27"/>
  <c r="BV81" i="27"/>
  <c r="BV69" i="27"/>
  <c r="BV19" i="27"/>
  <c r="BV8" i="27"/>
  <c r="BV12" i="27"/>
  <c r="BV110" i="27"/>
  <c r="BV120" i="27"/>
  <c r="BV42" i="27"/>
  <c r="BV75" i="27"/>
  <c r="BV112" i="27"/>
  <c r="BV76" i="27"/>
  <c r="BV84" i="27"/>
  <c r="BV31" i="27"/>
  <c r="BV50" i="27"/>
  <c r="BV119" i="27"/>
  <c r="BV21" i="27"/>
  <c r="BV27" i="27"/>
  <c r="BV67" i="27"/>
  <c r="BV39" i="27"/>
  <c r="BV36" i="27"/>
  <c r="BV99" i="27"/>
  <c r="BV107" i="27"/>
  <c r="BV78" i="27"/>
  <c r="BV104" i="27"/>
  <c r="BV51" i="27"/>
  <c r="BV14" i="27"/>
  <c r="BV108" i="27"/>
  <c r="BV61" i="27"/>
  <c r="BV92" i="27"/>
  <c r="BV79" i="27"/>
  <c r="BV70" i="27"/>
  <c r="BV18" i="27"/>
  <c r="BV72" i="27"/>
  <c r="BV25" i="27"/>
  <c r="BV16" i="27"/>
  <c r="BV118" i="27"/>
  <c r="BV11" i="27"/>
  <c r="BV100" i="27"/>
  <c r="BV43" i="27"/>
  <c r="BV32" i="27"/>
  <c r="BV85" i="27"/>
  <c r="BV103" i="27"/>
  <c r="BV98" i="27"/>
  <c r="BV24" i="27"/>
  <c r="BV60" i="27"/>
  <c r="BV9" i="27"/>
  <c r="BV49" i="27"/>
  <c r="BV64" i="27"/>
  <c r="BV37" i="27"/>
  <c r="BV52" i="27"/>
  <c r="BV45" i="27"/>
  <c r="BV80" i="27"/>
  <c r="BV47" i="27"/>
  <c r="BV97" i="27"/>
  <c r="BV62" i="27"/>
  <c r="BV44" i="27"/>
  <c r="BV102" i="27"/>
  <c r="BV101" i="27"/>
  <c r="BV65" i="27"/>
  <c r="BV89" i="27"/>
  <c r="BV54" i="27"/>
  <c r="BV46" i="27"/>
  <c r="BV23" i="27"/>
  <c r="BV71" i="27"/>
  <c r="BV15" i="27"/>
  <c r="BV6" i="27"/>
  <c r="BV74" i="27"/>
  <c r="BV94" i="27"/>
  <c r="BV53" i="27"/>
  <c r="BV105" i="27"/>
  <c r="BV56" i="27"/>
  <c r="BV40" i="27"/>
  <c r="BV83" i="27"/>
  <c r="BV90" i="27"/>
  <c r="BV96" i="27"/>
  <c r="BV10" i="27"/>
  <c r="BV48" i="27"/>
  <c r="BV88" i="27"/>
  <c r="BV41" i="27"/>
  <c r="BV26" i="27"/>
  <c r="BV34" i="27"/>
  <c r="BV22" i="27"/>
  <c r="BV91" i="27"/>
  <c r="BV7" i="27"/>
  <c r="BV63" i="27"/>
  <c r="BV95" i="27"/>
  <c r="BV30" i="27"/>
  <c r="AN47" i="27"/>
  <c r="AN99" i="27"/>
  <c r="AN93" i="27"/>
  <c r="AN90" i="27"/>
  <c r="AN73" i="27"/>
  <c r="AN17" i="27"/>
  <c r="AN97" i="27"/>
  <c r="AN94" i="27"/>
  <c r="AN119" i="27"/>
  <c r="AN33" i="27"/>
  <c r="AN45" i="27"/>
  <c r="AN69" i="27"/>
  <c r="AN52" i="27"/>
  <c r="AN23" i="27"/>
  <c r="AN41" i="27"/>
  <c r="AN28" i="27"/>
  <c r="AN27" i="27"/>
  <c r="AN105" i="27"/>
  <c r="AN62" i="27"/>
  <c r="AN7" i="27"/>
  <c r="AN66" i="27"/>
  <c r="AN11" i="27"/>
  <c r="AN16" i="27"/>
  <c r="AN34" i="27"/>
  <c r="AN79" i="27"/>
  <c r="AN84" i="27"/>
  <c r="AN61" i="27"/>
  <c r="AN53" i="27"/>
  <c r="AN58" i="27"/>
  <c r="AN86" i="27"/>
  <c r="AN114" i="27"/>
  <c r="AN22" i="27"/>
  <c r="AN10" i="27"/>
  <c r="AN120" i="27"/>
  <c r="AN54" i="27"/>
  <c r="AN36" i="27"/>
  <c r="AN32" i="27"/>
  <c r="AN12" i="27"/>
  <c r="AN85" i="27"/>
  <c r="AN6" i="27"/>
  <c r="AN67" i="27"/>
  <c r="AN42" i="27"/>
  <c r="AN38" i="27"/>
  <c r="AN71" i="27"/>
  <c r="AN111" i="27"/>
  <c r="AN78" i="27"/>
  <c r="AN51" i="27"/>
  <c r="AN100" i="27"/>
  <c r="AN57" i="27"/>
  <c r="AN40" i="27"/>
  <c r="AN96" i="27"/>
  <c r="AN103" i="27"/>
  <c r="AN91" i="27"/>
  <c r="AN46" i="27"/>
  <c r="AN15" i="27"/>
  <c r="AN24" i="27"/>
  <c r="AN30" i="27"/>
  <c r="AN35" i="27"/>
  <c r="AN48" i="27"/>
  <c r="AN83" i="27"/>
  <c r="AN29" i="27"/>
  <c r="AN82" i="27"/>
  <c r="AN102" i="27"/>
  <c r="AN50" i="27"/>
  <c r="AN95" i="27"/>
  <c r="AN56" i="27"/>
  <c r="AN26" i="27"/>
  <c r="AN115" i="27"/>
  <c r="AN43" i="27"/>
  <c r="AN68" i="27"/>
  <c r="AN55" i="27"/>
  <c r="AN39" i="27"/>
  <c r="AN44" i="27"/>
  <c r="AN70" i="27"/>
  <c r="AN101" i="27"/>
  <c r="AN76" i="27"/>
  <c r="AN106" i="27"/>
  <c r="AN25" i="27"/>
  <c r="AN104" i="27"/>
  <c r="AN116" i="27"/>
  <c r="AN108" i="27"/>
  <c r="AN117" i="27"/>
  <c r="AN65" i="27"/>
  <c r="AN74" i="27"/>
  <c r="AN63" i="27"/>
  <c r="AN8" i="27"/>
  <c r="AN77" i="27"/>
  <c r="AN72" i="27"/>
  <c r="AN37" i="27"/>
  <c r="AN49" i="27"/>
  <c r="AN18" i="27"/>
  <c r="AN110" i="27"/>
  <c r="AN109" i="27"/>
  <c r="AN31" i="27"/>
  <c r="AN92" i="27"/>
  <c r="AN14" i="27"/>
  <c r="AN59" i="27"/>
  <c r="AN20" i="27"/>
  <c r="AN89" i="27"/>
  <c r="AN112" i="27"/>
  <c r="AN21" i="27"/>
  <c r="AN118" i="27"/>
  <c r="AN81" i="27"/>
  <c r="AN107" i="27"/>
  <c r="AN80" i="27"/>
  <c r="AN60" i="27"/>
  <c r="AN88" i="27"/>
  <c r="AN13" i="27"/>
  <c r="AN87" i="27"/>
  <c r="AN75" i="27"/>
  <c r="AN19" i="27"/>
  <c r="AN98" i="27"/>
  <c r="AN64" i="27"/>
  <c r="AN9" i="27"/>
  <c r="CY109" i="27"/>
  <c r="CY67" i="27"/>
  <c r="CY108" i="27"/>
  <c r="CY6" i="27"/>
  <c r="CY16" i="27"/>
  <c r="CY33" i="27"/>
  <c r="CY111" i="27"/>
  <c r="CY63" i="27"/>
  <c r="CY64" i="27"/>
  <c r="CY38" i="27"/>
  <c r="CY75" i="27"/>
  <c r="CY118" i="27"/>
  <c r="CY21" i="27"/>
  <c r="CY91" i="27"/>
  <c r="CY106" i="27"/>
  <c r="CY8" i="27"/>
  <c r="CY20" i="27"/>
  <c r="CY104" i="27"/>
  <c r="CY76" i="27"/>
  <c r="CY9" i="27"/>
  <c r="CY37" i="27"/>
  <c r="CY73" i="27"/>
  <c r="CY51" i="27"/>
  <c r="CY34" i="27"/>
  <c r="CY103" i="27"/>
  <c r="CY101" i="27"/>
  <c r="CY61" i="27"/>
  <c r="CY102" i="27"/>
  <c r="CY115" i="27"/>
  <c r="CY35" i="27"/>
  <c r="CY99" i="27"/>
  <c r="CY70" i="27"/>
  <c r="CY54" i="27"/>
  <c r="CY24" i="27"/>
  <c r="CY71" i="27"/>
  <c r="CY30" i="27"/>
  <c r="CY93" i="27"/>
  <c r="CY105" i="27"/>
  <c r="CY41" i="27"/>
  <c r="CY94" i="27"/>
  <c r="CY40" i="27"/>
  <c r="CY62" i="27"/>
  <c r="CY36" i="27"/>
  <c r="CY46" i="27"/>
  <c r="CY98" i="27"/>
  <c r="CY31" i="27"/>
  <c r="CY57" i="27"/>
  <c r="CY14" i="27"/>
  <c r="CY49" i="27"/>
  <c r="CY28" i="27"/>
  <c r="CY59" i="27"/>
  <c r="CY60" i="27"/>
  <c r="CY78" i="27"/>
  <c r="CY90" i="27"/>
  <c r="CY29" i="27"/>
  <c r="CY13" i="27"/>
  <c r="CY68" i="27"/>
  <c r="CY10" i="27"/>
  <c r="CY92" i="27"/>
  <c r="CY42" i="27"/>
  <c r="CY80" i="27"/>
  <c r="CY43" i="27"/>
  <c r="CY79" i="27"/>
  <c r="CY72" i="27"/>
  <c r="CY77" i="27"/>
  <c r="CY81" i="27"/>
  <c r="CY88" i="27"/>
  <c r="CY15" i="27"/>
  <c r="CY44" i="27"/>
  <c r="CY96" i="27"/>
  <c r="CY95" i="27"/>
  <c r="CY55" i="27"/>
  <c r="CY84" i="27"/>
  <c r="CY53" i="27"/>
  <c r="CY83" i="27"/>
  <c r="CY74" i="27"/>
  <c r="CY12" i="27"/>
  <c r="CY45" i="27"/>
  <c r="CY56" i="27"/>
  <c r="CY82" i="27"/>
  <c r="CY27" i="27"/>
  <c r="CY97" i="27"/>
  <c r="CY66" i="27"/>
  <c r="CY11" i="27"/>
  <c r="CY112" i="27"/>
  <c r="CY117" i="27"/>
  <c r="CY69" i="27"/>
  <c r="CY107" i="27"/>
  <c r="CY25" i="27"/>
  <c r="CY116" i="27"/>
  <c r="CY119" i="27"/>
  <c r="CY120" i="27"/>
  <c r="CY17" i="27"/>
  <c r="CY100" i="27"/>
  <c r="CY86" i="27"/>
  <c r="CY89" i="27"/>
  <c r="CY87" i="27"/>
  <c r="CY26" i="27"/>
  <c r="CY114" i="27"/>
  <c r="CY50" i="27"/>
  <c r="CY65" i="27"/>
  <c r="CY32" i="27"/>
  <c r="CY19" i="27"/>
  <c r="CY85" i="27"/>
  <c r="CY7" i="27"/>
  <c r="CY110" i="27"/>
  <c r="CY18" i="27"/>
  <c r="CY23" i="27"/>
  <c r="CY22" i="27"/>
  <c r="CY58" i="27"/>
  <c r="CY52" i="27"/>
  <c r="CY39" i="27"/>
  <c r="CY48" i="27"/>
  <c r="CY47" i="27"/>
  <c r="Q119" i="27"/>
  <c r="Q44" i="27"/>
  <c r="Q90" i="27"/>
  <c r="Q87" i="27"/>
  <c r="Q111" i="27"/>
  <c r="Q54" i="27"/>
  <c r="Q103" i="27"/>
  <c r="Q100" i="27"/>
  <c r="Q27" i="27"/>
  <c r="Q79" i="27"/>
  <c r="Q10" i="27"/>
  <c r="Q93" i="27"/>
  <c r="Q71" i="27"/>
  <c r="Q56" i="27"/>
  <c r="Q97" i="27"/>
  <c r="Q34" i="27"/>
  <c r="Q109" i="27"/>
  <c r="Q51" i="27"/>
  <c r="Q66" i="27"/>
  <c r="Q29" i="27"/>
  <c r="Q85" i="27"/>
  <c r="Q64" i="27"/>
  <c r="Q17" i="27"/>
  <c r="Q120" i="27"/>
  <c r="Q76" i="27"/>
  <c r="Q68" i="27"/>
  <c r="Q95" i="27"/>
  <c r="Q46" i="27"/>
  <c r="Q7" i="27"/>
  <c r="Q45" i="27"/>
  <c r="Q50" i="27"/>
  <c r="Q105" i="27"/>
  <c r="Q30" i="27"/>
  <c r="Q37" i="27"/>
  <c r="Q112" i="27"/>
  <c r="Q106" i="27"/>
  <c r="Q67" i="27"/>
  <c r="Q115" i="27"/>
  <c r="Q9" i="27"/>
  <c r="Q102" i="27"/>
  <c r="Q8" i="27"/>
  <c r="Q92" i="27"/>
  <c r="Q101" i="27"/>
  <c r="Q12" i="27"/>
  <c r="Q88" i="27"/>
  <c r="Q91" i="27"/>
  <c r="Q62" i="27"/>
  <c r="Q13" i="27"/>
  <c r="Q11" i="27"/>
  <c r="Q18" i="27"/>
  <c r="Q49" i="27"/>
  <c r="Q73" i="27"/>
  <c r="Q70" i="27"/>
  <c r="Q23" i="27"/>
  <c r="Q6" i="27"/>
  <c r="Q41" i="27"/>
  <c r="Q75" i="27"/>
  <c r="Q55" i="27"/>
  <c r="Q16" i="27"/>
  <c r="Q26" i="27"/>
  <c r="Q21" i="27"/>
  <c r="Q53" i="27"/>
  <c r="Q57" i="27"/>
  <c r="Q81" i="27"/>
  <c r="Q98" i="27"/>
  <c r="Q80" i="27"/>
  <c r="Q58" i="27"/>
  <c r="Q25" i="27"/>
  <c r="Q43" i="27"/>
  <c r="Q74" i="27"/>
  <c r="Q114" i="27"/>
  <c r="Q38" i="27"/>
  <c r="Q84" i="27"/>
  <c r="Q94" i="27"/>
  <c r="Q99" i="27"/>
  <c r="Q63" i="27"/>
  <c r="Q77" i="27"/>
  <c r="Q15" i="27"/>
  <c r="Q47" i="27"/>
  <c r="Q83" i="27"/>
  <c r="Q61" i="27"/>
  <c r="Q89" i="27"/>
  <c r="Q33" i="27"/>
  <c r="Q39" i="27"/>
  <c r="Q28" i="27"/>
  <c r="Q36" i="27"/>
  <c r="Q59" i="27"/>
  <c r="Q65" i="27"/>
  <c r="Q14" i="27"/>
  <c r="Q24" i="27"/>
  <c r="Q69" i="27"/>
  <c r="Q118" i="27"/>
  <c r="Q104" i="27"/>
  <c r="Q52" i="27"/>
  <c r="Q107" i="27"/>
  <c r="Q32" i="27"/>
  <c r="Q117" i="27"/>
  <c r="Q82" i="27"/>
  <c r="Q35" i="27"/>
  <c r="Q31" i="27"/>
  <c r="Q19" i="27"/>
  <c r="Q116" i="27"/>
  <c r="Q20" i="27"/>
  <c r="Q40" i="27"/>
  <c r="Q96" i="27"/>
  <c r="Q108" i="27"/>
  <c r="Q110" i="27"/>
  <c r="Q60" i="27"/>
  <c r="Q78" i="27"/>
  <c r="Q86" i="27"/>
  <c r="Q22" i="27"/>
  <c r="Q42" i="27"/>
  <c r="Q72" i="27"/>
  <c r="Q48" i="27"/>
  <c r="BQ43" i="27"/>
  <c r="BQ52" i="27"/>
  <c r="BQ70" i="27"/>
  <c r="BQ28" i="27"/>
  <c r="BQ58" i="27"/>
  <c r="BQ73" i="27"/>
  <c r="BQ50" i="27"/>
  <c r="BQ76" i="27"/>
  <c r="BQ117" i="27"/>
  <c r="BQ49" i="27"/>
  <c r="BQ102" i="27"/>
  <c r="BQ114" i="27"/>
  <c r="BQ69" i="27"/>
  <c r="BQ115" i="27"/>
  <c r="BQ9" i="27"/>
  <c r="BQ37" i="27"/>
  <c r="BQ21" i="27"/>
  <c r="BQ107" i="27"/>
  <c r="BQ110" i="27"/>
  <c r="BQ24" i="27"/>
  <c r="BQ36" i="27"/>
  <c r="BQ111" i="27"/>
  <c r="BQ20" i="27"/>
  <c r="BQ67" i="27"/>
  <c r="BQ108" i="27"/>
  <c r="BQ47" i="27"/>
  <c r="BQ26" i="27"/>
  <c r="BQ91" i="27"/>
  <c r="BQ56" i="27"/>
  <c r="BQ90" i="27"/>
  <c r="BQ83" i="27"/>
  <c r="BQ54" i="27"/>
  <c r="BQ97" i="27"/>
  <c r="BQ64" i="27"/>
  <c r="BQ35" i="27"/>
  <c r="BQ94" i="27"/>
  <c r="BQ85" i="27"/>
  <c r="BQ99" i="27"/>
  <c r="BQ100" i="27"/>
  <c r="BQ51" i="27"/>
  <c r="BQ44" i="27"/>
  <c r="BQ42" i="27"/>
  <c r="BQ32" i="27"/>
  <c r="BQ81" i="27"/>
  <c r="BQ53" i="27"/>
  <c r="BQ27" i="27"/>
  <c r="BQ119" i="27"/>
  <c r="BQ120" i="27"/>
  <c r="BQ77" i="27"/>
  <c r="BQ98" i="27"/>
  <c r="BQ75" i="27"/>
  <c r="BQ22" i="27"/>
  <c r="BQ31" i="27"/>
  <c r="BQ72" i="27"/>
  <c r="BQ89" i="27"/>
  <c r="BQ14" i="27"/>
  <c r="BQ11" i="27"/>
  <c r="BQ23" i="27"/>
  <c r="BQ38" i="27"/>
  <c r="BQ12" i="27"/>
  <c r="BQ10" i="27"/>
  <c r="BQ19" i="27"/>
  <c r="BQ8" i="27"/>
  <c r="BQ106" i="27"/>
  <c r="BQ66" i="27"/>
  <c r="BQ34" i="27"/>
  <c r="BQ116" i="27"/>
  <c r="BQ86" i="27"/>
  <c r="BQ112" i="27"/>
  <c r="BQ109" i="27"/>
  <c r="BQ16" i="27"/>
  <c r="BQ95" i="27"/>
  <c r="BQ6" i="27"/>
  <c r="BQ18" i="27"/>
  <c r="BQ80" i="27"/>
  <c r="BQ25" i="27"/>
  <c r="BQ65" i="27"/>
  <c r="BQ57" i="27"/>
  <c r="BQ48" i="27"/>
  <c r="BQ104" i="27"/>
  <c r="BQ71" i="27"/>
  <c r="BQ84" i="27"/>
  <c r="BQ96" i="27"/>
  <c r="BQ105" i="27"/>
  <c r="BQ68" i="27"/>
  <c r="BQ88" i="27"/>
  <c r="BQ78" i="27"/>
  <c r="BQ29" i="27"/>
  <c r="BQ93" i="27"/>
  <c r="BQ82" i="27"/>
  <c r="BQ103" i="27"/>
  <c r="BQ79" i="27"/>
  <c r="BQ92" i="27"/>
  <c r="BQ13" i="27"/>
  <c r="BQ61" i="27"/>
  <c r="BQ74" i="27"/>
  <c r="BQ17" i="27"/>
  <c r="BQ33" i="27"/>
  <c r="BQ7" i="27"/>
  <c r="BQ15" i="27"/>
  <c r="BQ60" i="27"/>
  <c r="BQ101" i="27"/>
  <c r="BQ62" i="27"/>
  <c r="BQ63" i="27"/>
  <c r="BQ39" i="27"/>
  <c r="BQ45" i="27"/>
  <c r="BQ118" i="27"/>
  <c r="BQ40" i="27"/>
  <c r="BQ59" i="27"/>
  <c r="BQ46" i="27"/>
  <c r="BQ30" i="27"/>
  <c r="BQ55" i="27"/>
  <c r="BQ41" i="27"/>
  <c r="BQ87" i="27"/>
  <c r="CF120" i="27"/>
  <c r="CF97" i="27"/>
  <c r="CF44" i="27"/>
  <c r="CF89" i="27"/>
  <c r="CF47" i="27"/>
  <c r="CF69" i="27"/>
  <c r="CF46" i="27"/>
  <c r="CF102" i="27"/>
  <c r="CF115" i="27"/>
  <c r="CF34" i="27"/>
  <c r="CF112" i="27"/>
  <c r="CF55" i="27"/>
  <c r="CF36" i="27"/>
  <c r="CF20" i="27"/>
  <c r="CF49" i="27"/>
  <c r="CF43" i="27"/>
  <c r="CF72" i="27"/>
  <c r="CF14" i="27"/>
  <c r="CF101" i="27"/>
  <c r="CF52" i="27"/>
  <c r="CF48" i="27"/>
  <c r="CF110" i="27"/>
  <c r="CF75" i="27"/>
  <c r="CF39" i="27"/>
  <c r="CF12" i="27"/>
  <c r="CF80" i="27"/>
  <c r="CF67" i="27"/>
  <c r="CF40" i="27"/>
  <c r="CF83" i="27"/>
  <c r="CF65" i="27"/>
  <c r="CF118" i="27"/>
  <c r="CF60" i="27"/>
  <c r="CF116" i="27"/>
  <c r="CF41" i="27"/>
  <c r="CF22" i="27"/>
  <c r="CF85" i="27"/>
  <c r="CF32" i="27"/>
  <c r="CF21" i="27"/>
  <c r="CF70" i="27"/>
  <c r="CF31" i="27"/>
  <c r="CF107" i="27"/>
  <c r="CF92" i="27"/>
  <c r="CF90" i="27"/>
  <c r="CF33" i="27"/>
  <c r="CF109" i="27"/>
  <c r="CF57" i="27"/>
  <c r="CF82" i="27"/>
  <c r="CF6" i="27"/>
  <c r="CF56" i="27"/>
  <c r="CF78" i="27"/>
  <c r="CF96" i="27"/>
  <c r="CF100" i="27"/>
  <c r="CF59" i="27"/>
  <c r="CF30" i="27"/>
  <c r="CF108" i="27"/>
  <c r="CF26" i="27"/>
  <c r="CF76" i="27"/>
  <c r="CF19" i="27"/>
  <c r="CF88" i="27"/>
  <c r="CF86" i="27"/>
  <c r="CF29" i="27"/>
  <c r="CF111" i="27"/>
  <c r="CF10" i="27"/>
  <c r="CF61" i="27"/>
  <c r="CF58" i="27"/>
  <c r="CF119" i="27"/>
  <c r="CF13" i="27"/>
  <c r="CF77" i="27"/>
  <c r="CF28" i="27"/>
  <c r="CF66" i="27"/>
  <c r="CF98" i="27"/>
  <c r="CF37" i="27"/>
  <c r="CF17" i="27"/>
  <c r="CF74" i="27"/>
  <c r="CF15" i="27"/>
  <c r="CF24" i="27"/>
  <c r="CF99" i="27"/>
  <c r="CF104" i="27"/>
  <c r="CF54" i="27"/>
  <c r="CF114" i="27"/>
  <c r="CF64" i="27"/>
  <c r="CF91" i="27"/>
  <c r="CF9" i="27"/>
  <c r="CF103" i="27"/>
  <c r="CF73" i="27"/>
  <c r="CF7" i="27"/>
  <c r="CF45" i="27"/>
  <c r="CF53" i="27"/>
  <c r="CF106" i="27"/>
  <c r="CF93" i="27"/>
  <c r="CF63" i="27"/>
  <c r="CF38" i="27"/>
  <c r="CF117" i="27"/>
  <c r="CF84" i="27"/>
  <c r="CF95" i="27"/>
  <c r="CF79" i="27"/>
  <c r="CF50" i="27"/>
  <c r="CF62" i="27"/>
  <c r="CF16" i="27"/>
  <c r="CF87" i="27"/>
  <c r="CF94" i="27"/>
  <c r="CF35" i="27"/>
  <c r="CF71" i="27"/>
  <c r="CF18" i="27"/>
  <c r="CF105" i="27"/>
  <c r="CF51" i="27"/>
  <c r="CF42" i="27"/>
  <c r="CF68" i="27"/>
  <c r="CF23" i="27"/>
  <c r="CF25" i="27"/>
  <c r="CF27" i="27"/>
  <c r="CF8" i="27"/>
  <c r="CF11" i="27"/>
  <c r="CF81" i="27"/>
  <c r="V6" i="27"/>
  <c r="V51" i="27"/>
  <c r="V102" i="27"/>
  <c r="V83" i="27"/>
  <c r="V31" i="27"/>
  <c r="V45" i="27"/>
  <c r="V61" i="27"/>
  <c r="V115" i="27"/>
  <c r="V65" i="27"/>
  <c r="V64" i="27"/>
  <c r="V77" i="27"/>
  <c r="V81" i="27"/>
  <c r="V87" i="27"/>
  <c r="V72" i="27"/>
  <c r="V69" i="27"/>
  <c r="V103" i="27"/>
  <c r="V38" i="27"/>
  <c r="V23" i="27"/>
  <c r="V100" i="27"/>
  <c r="V58" i="27"/>
  <c r="V48" i="27"/>
  <c r="V54" i="27"/>
  <c r="V94" i="27"/>
  <c r="V111" i="27"/>
  <c r="V42" i="27"/>
  <c r="V24" i="27"/>
  <c r="V34" i="27"/>
  <c r="V96" i="27"/>
  <c r="V82" i="27"/>
  <c r="V62" i="27"/>
  <c r="V30" i="27"/>
  <c r="V7" i="27"/>
  <c r="V18" i="27"/>
  <c r="V22" i="27"/>
  <c r="V74" i="27"/>
  <c r="V53" i="27"/>
  <c r="V73" i="27"/>
  <c r="V25" i="27"/>
  <c r="V97" i="27"/>
  <c r="V104" i="27"/>
  <c r="V47" i="27"/>
  <c r="V35" i="27"/>
  <c r="V40" i="27"/>
  <c r="V79" i="27"/>
  <c r="V95" i="27"/>
  <c r="V12" i="27"/>
  <c r="V71" i="27"/>
  <c r="V26" i="27"/>
  <c r="V19" i="27"/>
  <c r="V75" i="27"/>
  <c r="V17" i="27"/>
  <c r="V43" i="27"/>
  <c r="V44" i="27"/>
  <c r="V60" i="27"/>
  <c r="V39" i="27"/>
  <c r="V108" i="27"/>
  <c r="V11" i="27"/>
  <c r="V16" i="27"/>
  <c r="V80" i="27"/>
  <c r="V84" i="27"/>
  <c r="V99" i="27"/>
  <c r="V59" i="27"/>
  <c r="V50" i="27"/>
  <c r="V78" i="27"/>
  <c r="V8" i="27"/>
  <c r="V119" i="27"/>
  <c r="V14" i="27"/>
  <c r="V20" i="27"/>
  <c r="V13" i="27"/>
  <c r="V63" i="27"/>
  <c r="V89" i="27"/>
  <c r="V101" i="27"/>
  <c r="V36" i="27"/>
  <c r="V37" i="27"/>
  <c r="V88" i="27"/>
  <c r="V109" i="27"/>
  <c r="V68" i="27"/>
  <c r="V29" i="27"/>
  <c r="V118" i="27"/>
  <c r="V15" i="27"/>
  <c r="V116" i="27"/>
  <c r="V67" i="27"/>
  <c r="V10" i="27"/>
  <c r="V46" i="27"/>
  <c r="V66" i="27"/>
  <c r="V32" i="27"/>
  <c r="V114" i="27"/>
  <c r="V33" i="27"/>
  <c r="V49" i="27"/>
  <c r="V117" i="27"/>
  <c r="V56" i="27"/>
  <c r="V76" i="27"/>
  <c r="V93" i="27"/>
  <c r="V92" i="27"/>
  <c r="V86" i="27"/>
  <c r="V57" i="27"/>
  <c r="V90" i="27"/>
  <c r="V52" i="27"/>
  <c r="V27" i="27"/>
  <c r="V41" i="27"/>
  <c r="V98" i="27"/>
  <c r="V112" i="27"/>
  <c r="V85" i="27"/>
  <c r="V106" i="27"/>
  <c r="V70" i="27"/>
  <c r="V120" i="27"/>
  <c r="V9" i="27"/>
  <c r="V55" i="27"/>
  <c r="V110" i="27"/>
  <c r="V107" i="27"/>
  <c r="V91" i="27"/>
  <c r="V105" i="27"/>
  <c r="V28" i="27"/>
  <c r="V21" i="27"/>
  <c r="CU54" i="27"/>
  <c r="CU104" i="27"/>
  <c r="CU116" i="27"/>
  <c r="CU8" i="27"/>
  <c r="CU74" i="27"/>
  <c r="CU13" i="27"/>
  <c r="CU76" i="27"/>
  <c r="CU71" i="27"/>
  <c r="CU91" i="27"/>
  <c r="CU15" i="27"/>
  <c r="CU101" i="27"/>
  <c r="CU100" i="27"/>
  <c r="CU111" i="27"/>
  <c r="CU68" i="27"/>
  <c r="CU80" i="27"/>
  <c r="CU117" i="27"/>
  <c r="CU56" i="27"/>
  <c r="CU43" i="27"/>
  <c r="CU120" i="27"/>
  <c r="CU107" i="27"/>
  <c r="CU16" i="27"/>
  <c r="CU38" i="27"/>
  <c r="CU112" i="27"/>
  <c r="CU19" i="27"/>
  <c r="CU90" i="27"/>
  <c r="CU60" i="27"/>
  <c r="CU32" i="27"/>
  <c r="CU44" i="27"/>
  <c r="CU18" i="27"/>
  <c r="CU118" i="27"/>
  <c r="CU66" i="27"/>
  <c r="CU94" i="27"/>
  <c r="CU21" i="27"/>
  <c r="CU53" i="27"/>
  <c r="CU9" i="27"/>
  <c r="CU58" i="27"/>
  <c r="CU33" i="27"/>
  <c r="CU97" i="27"/>
  <c r="CU29" i="27"/>
  <c r="CU99" i="27"/>
  <c r="CU114" i="27"/>
  <c r="CU106" i="27"/>
  <c r="CU24" i="27"/>
  <c r="CU102" i="27"/>
  <c r="CU87" i="27"/>
  <c r="CU34" i="27"/>
  <c r="CU14" i="27"/>
  <c r="CU12" i="27"/>
  <c r="CU78" i="27"/>
  <c r="CU115" i="27"/>
  <c r="CU59" i="27"/>
  <c r="CU84" i="27"/>
  <c r="CU52" i="27"/>
  <c r="CU88" i="27"/>
  <c r="CU62" i="27"/>
  <c r="CU26" i="27"/>
  <c r="CU50" i="27"/>
  <c r="CU36" i="27"/>
  <c r="CU35" i="27"/>
  <c r="CU73" i="27"/>
  <c r="CU48" i="27"/>
  <c r="CU77" i="27"/>
  <c r="CU72" i="27"/>
  <c r="CU17" i="27"/>
  <c r="CU10" i="27"/>
  <c r="CU31" i="27"/>
  <c r="CU108" i="27"/>
  <c r="CU105" i="27"/>
  <c r="CU70" i="27"/>
  <c r="CU37" i="27"/>
  <c r="CU119" i="27"/>
  <c r="CU46" i="27"/>
  <c r="CU95" i="27"/>
  <c r="CU49" i="27"/>
  <c r="CU47" i="27"/>
  <c r="CU57" i="27"/>
  <c r="CU7" i="27"/>
  <c r="CU45" i="27"/>
  <c r="CU82" i="27"/>
  <c r="CU42" i="27"/>
  <c r="CU22" i="27"/>
  <c r="CU23" i="27"/>
  <c r="CU27" i="27"/>
  <c r="CU39" i="27"/>
  <c r="CU40" i="27"/>
  <c r="CU75" i="27"/>
  <c r="CU69" i="27"/>
  <c r="CU89" i="27"/>
  <c r="CU61" i="27"/>
  <c r="CU65" i="27"/>
  <c r="CU41" i="27"/>
  <c r="CU11" i="27"/>
  <c r="CU86" i="27"/>
  <c r="CU85" i="27"/>
  <c r="CU110" i="27"/>
  <c r="CU67" i="27"/>
  <c r="CU79" i="27"/>
  <c r="CU25" i="27"/>
  <c r="CU109" i="27"/>
  <c r="CU93" i="27"/>
  <c r="CU98" i="27"/>
  <c r="CU83" i="27"/>
  <c r="CU96" i="27"/>
  <c r="CU6" i="27"/>
  <c r="CU81" i="27"/>
  <c r="CU28" i="27"/>
  <c r="CU55" i="27"/>
  <c r="CU92" i="27"/>
  <c r="CU20" i="27"/>
  <c r="CU51" i="27"/>
  <c r="CU64" i="27"/>
  <c r="CU63" i="27"/>
  <c r="CU103" i="27"/>
  <c r="CU30" i="27"/>
  <c r="M93" i="27"/>
  <c r="M99" i="27"/>
  <c r="M115" i="27"/>
  <c r="M92" i="27"/>
  <c r="M96" i="27"/>
  <c r="M74" i="27"/>
  <c r="M67" i="27"/>
  <c r="M84" i="27"/>
  <c r="M112" i="27"/>
  <c r="M12" i="27"/>
  <c r="M7" i="27"/>
  <c r="M40" i="27"/>
  <c r="M49" i="27"/>
  <c r="M14" i="27"/>
  <c r="M102" i="27"/>
  <c r="M109" i="27"/>
  <c r="M95" i="27"/>
  <c r="M119" i="27"/>
  <c r="M9" i="27"/>
  <c r="M13" i="27"/>
  <c r="M60" i="27"/>
  <c r="M51" i="27"/>
  <c r="M25" i="27"/>
  <c r="M73" i="27"/>
  <c r="M104" i="27"/>
  <c r="M17" i="27"/>
  <c r="M79" i="27"/>
  <c r="M32" i="27"/>
  <c r="M91" i="27"/>
  <c r="M105" i="27"/>
  <c r="M26" i="27"/>
  <c r="M16" i="27"/>
  <c r="M33" i="27"/>
  <c r="M50" i="27"/>
  <c r="M42" i="27"/>
  <c r="M54" i="27"/>
  <c r="M55" i="27"/>
  <c r="M77" i="27"/>
  <c r="M89" i="27"/>
  <c r="M18" i="27"/>
  <c r="M39" i="27"/>
  <c r="M62" i="27"/>
  <c r="M30" i="27"/>
  <c r="M34" i="27"/>
  <c r="M118" i="27"/>
  <c r="M76" i="27"/>
  <c r="M64" i="27"/>
  <c r="M97" i="27"/>
  <c r="M24" i="27"/>
  <c r="M36" i="27"/>
  <c r="M107" i="27"/>
  <c r="M80" i="27"/>
  <c r="M71" i="27"/>
  <c r="M110" i="27"/>
  <c r="M87" i="27"/>
  <c r="M8" i="27"/>
  <c r="M81" i="27"/>
  <c r="M35" i="27"/>
  <c r="M43" i="27"/>
  <c r="M27" i="27"/>
  <c r="M22" i="27"/>
  <c r="M100" i="27"/>
  <c r="M61" i="27"/>
  <c r="M83" i="27"/>
  <c r="M56" i="27"/>
  <c r="M45" i="27"/>
  <c r="M11" i="27"/>
  <c r="M28" i="27"/>
  <c r="M58" i="27"/>
  <c r="M63" i="27"/>
  <c r="M101" i="27"/>
  <c r="M47" i="27"/>
  <c r="M10" i="27"/>
  <c r="M75" i="27"/>
  <c r="M120" i="27"/>
  <c r="M90" i="27"/>
  <c r="M52" i="27"/>
  <c r="M86" i="27"/>
  <c r="M31" i="27"/>
  <c r="M20" i="27"/>
  <c r="M94" i="27"/>
  <c r="M66" i="27"/>
  <c r="M37" i="27"/>
  <c r="M68" i="27"/>
  <c r="M82" i="27"/>
  <c r="M106" i="27"/>
  <c r="M57" i="27"/>
  <c r="M117" i="27"/>
  <c r="M53" i="27"/>
  <c r="M48" i="27"/>
  <c r="M46" i="27"/>
  <c r="M103" i="27"/>
  <c r="M111" i="27"/>
  <c r="M69" i="27"/>
  <c r="M41" i="27"/>
  <c r="M23" i="27"/>
  <c r="M114" i="27"/>
  <c r="M72" i="27"/>
  <c r="M38" i="27"/>
  <c r="M29" i="27"/>
  <c r="M108" i="27"/>
  <c r="M15" i="27"/>
  <c r="M88" i="27"/>
  <c r="M78" i="27"/>
  <c r="M98" i="27"/>
  <c r="M70" i="27"/>
  <c r="M116" i="27"/>
  <c r="M85" i="27"/>
  <c r="M6" i="27"/>
  <c r="M19" i="27"/>
  <c r="M44" i="27"/>
  <c r="M65" i="27"/>
  <c r="M21" i="27"/>
  <c r="M59" i="27"/>
  <c r="BX64" i="27"/>
  <c r="BX88" i="27"/>
  <c r="BX79" i="27"/>
  <c r="BX58" i="27"/>
  <c r="BX97" i="27"/>
  <c r="BX68" i="27"/>
  <c r="BX73" i="27"/>
  <c r="BX20" i="27"/>
  <c r="BX96" i="27"/>
  <c r="BX43" i="27"/>
  <c r="BX31" i="27"/>
  <c r="BX77" i="27"/>
  <c r="BX72" i="27"/>
  <c r="BX120" i="27"/>
  <c r="BX48" i="27"/>
  <c r="BX95" i="27"/>
  <c r="BX19" i="27"/>
  <c r="BX99" i="27"/>
  <c r="BX66" i="27"/>
  <c r="BX117" i="27"/>
  <c r="BX32" i="27"/>
  <c r="BX56" i="27"/>
  <c r="BX112" i="27"/>
  <c r="BX91" i="27"/>
  <c r="BX51" i="27"/>
  <c r="BX25" i="27"/>
  <c r="BX30" i="27"/>
  <c r="BX27" i="27"/>
  <c r="BX84" i="27"/>
  <c r="BX52" i="27"/>
  <c r="BX106" i="27"/>
  <c r="BX29" i="27"/>
  <c r="BX11" i="27"/>
  <c r="BX114" i="27"/>
  <c r="BX13" i="27"/>
  <c r="BX12" i="27"/>
  <c r="BX34" i="27"/>
  <c r="BX21" i="27"/>
  <c r="BX40" i="27"/>
  <c r="BX10" i="27"/>
  <c r="BX101" i="27"/>
  <c r="BX90" i="27"/>
  <c r="BX16" i="27"/>
  <c r="BX107" i="27"/>
  <c r="BX74" i="27"/>
  <c r="BX50" i="27"/>
  <c r="BX98" i="27"/>
  <c r="BX80" i="27"/>
  <c r="BX45" i="27"/>
  <c r="BX41" i="27"/>
  <c r="BX15" i="27"/>
  <c r="BX87" i="27"/>
  <c r="BX38" i="27"/>
  <c r="BX70" i="27"/>
  <c r="BX46" i="27"/>
  <c r="BX22" i="27"/>
  <c r="BX111" i="27"/>
  <c r="BX61" i="27"/>
  <c r="BX75" i="27"/>
  <c r="BX81" i="27"/>
  <c r="BX26" i="27"/>
  <c r="BX86" i="27"/>
  <c r="BX118" i="27"/>
  <c r="BX59" i="27"/>
  <c r="BX104" i="27"/>
  <c r="BX78" i="27"/>
  <c r="BX54" i="27"/>
  <c r="BX62" i="27"/>
  <c r="BX53" i="27"/>
  <c r="BX35" i="27"/>
  <c r="BX116" i="27"/>
  <c r="BX36" i="27"/>
  <c r="BX115" i="27"/>
  <c r="BX23" i="27"/>
  <c r="BX89" i="27"/>
  <c r="BX47" i="27"/>
  <c r="BX100" i="27"/>
  <c r="BX39" i="27"/>
  <c r="BX67" i="27"/>
  <c r="BX103" i="27"/>
  <c r="BX17" i="27"/>
  <c r="BX9" i="27"/>
  <c r="BX63" i="27"/>
  <c r="BX24" i="27"/>
  <c r="BX49" i="27"/>
  <c r="BX92" i="27"/>
  <c r="BX14" i="27"/>
  <c r="BX65" i="27"/>
  <c r="BX55" i="27"/>
  <c r="BX83" i="27"/>
  <c r="BX82" i="27"/>
  <c r="BX94" i="27"/>
  <c r="BX119" i="27"/>
  <c r="BX76" i="27"/>
  <c r="BX33" i="27"/>
  <c r="BX44" i="27"/>
  <c r="BX42" i="27"/>
  <c r="BX60" i="27"/>
  <c r="BX109" i="27"/>
  <c r="BX37" i="27"/>
  <c r="BX8" i="27"/>
  <c r="BX102" i="27"/>
  <c r="BX85" i="27"/>
  <c r="BX110" i="27"/>
  <c r="BX105" i="27"/>
  <c r="BX28" i="27"/>
  <c r="BX18" i="27"/>
  <c r="BX71" i="27"/>
  <c r="BX108" i="27"/>
  <c r="BX57" i="27"/>
  <c r="BX6" i="27"/>
  <c r="BX7" i="27"/>
  <c r="BX69" i="27"/>
  <c r="BX93" i="27"/>
  <c r="AX36" i="27"/>
  <c r="AX112" i="27"/>
  <c r="AX29" i="27"/>
  <c r="AX87" i="27"/>
  <c r="AX34" i="27"/>
  <c r="AX83" i="27"/>
  <c r="AX118" i="27"/>
  <c r="AX72" i="27"/>
  <c r="AX6" i="27"/>
  <c r="AX81" i="27"/>
  <c r="AX47" i="27"/>
  <c r="AX115" i="27"/>
  <c r="AX52" i="27"/>
  <c r="AX114" i="27"/>
  <c r="AX66" i="27"/>
  <c r="AX84" i="27"/>
  <c r="AX22" i="27"/>
  <c r="AX32" i="27"/>
  <c r="AX25" i="27"/>
  <c r="AX90" i="27"/>
  <c r="AX24" i="27"/>
  <c r="AX53" i="27"/>
  <c r="AX18" i="27"/>
  <c r="AX21" i="27"/>
  <c r="AX54" i="27"/>
  <c r="AX106" i="27"/>
  <c r="AX101" i="27"/>
  <c r="AX48" i="27"/>
  <c r="AX71" i="27"/>
  <c r="AX61" i="27"/>
  <c r="AX68" i="27"/>
  <c r="AX35" i="27"/>
  <c r="AX73" i="27"/>
  <c r="AX55" i="27"/>
  <c r="AX12" i="27"/>
  <c r="AX33" i="27"/>
  <c r="AX63" i="27"/>
  <c r="AX27" i="27"/>
  <c r="AX59" i="27"/>
  <c r="AX97" i="27"/>
  <c r="AX15" i="27"/>
  <c r="AX100" i="27"/>
  <c r="AX19" i="27"/>
  <c r="AX64" i="27"/>
  <c r="AX102" i="27"/>
  <c r="AX60" i="27"/>
  <c r="AX28" i="27"/>
  <c r="AX10" i="27"/>
  <c r="AX7" i="27"/>
  <c r="AX109" i="27"/>
  <c r="AX65" i="27"/>
  <c r="AX16" i="27"/>
  <c r="AX11" i="27"/>
  <c r="AX14" i="27"/>
  <c r="AX57" i="27"/>
  <c r="AX69" i="27"/>
  <c r="AX20" i="27"/>
  <c r="AX80" i="27"/>
  <c r="AX62" i="27"/>
  <c r="AX9" i="27"/>
  <c r="AX96" i="27"/>
  <c r="AX38" i="27"/>
  <c r="AX74" i="27"/>
  <c r="AX42" i="27"/>
  <c r="AX92" i="27"/>
  <c r="AX39" i="27"/>
  <c r="AX13" i="27"/>
  <c r="AX105" i="27"/>
  <c r="AX43" i="27"/>
  <c r="AX98" i="27"/>
  <c r="AX116" i="27"/>
  <c r="AX85" i="27"/>
  <c r="AX49" i="27"/>
  <c r="AX8" i="27"/>
  <c r="AX99" i="27"/>
  <c r="AX117" i="27"/>
  <c r="AX37" i="27"/>
  <c r="AX86" i="27"/>
  <c r="AX108" i="27"/>
  <c r="AX45" i="27"/>
  <c r="AX17" i="27"/>
  <c r="AX70" i="27"/>
  <c r="AX23" i="27"/>
  <c r="AX95" i="27"/>
  <c r="AX110" i="27"/>
  <c r="AX58" i="27"/>
  <c r="AX111" i="27"/>
  <c r="AX119" i="27"/>
  <c r="AX75" i="27"/>
  <c r="AX56" i="27"/>
  <c r="AX107" i="27"/>
  <c r="AX26" i="27"/>
  <c r="AX44" i="27"/>
  <c r="AX67" i="27"/>
  <c r="AX93" i="27"/>
  <c r="AX30" i="27"/>
  <c r="AX103" i="27"/>
  <c r="AX51" i="27"/>
  <c r="AX94" i="27"/>
  <c r="AX88" i="27"/>
  <c r="AX41" i="27"/>
  <c r="AX46" i="27"/>
  <c r="AX82" i="27"/>
  <c r="AX78" i="27"/>
  <c r="AX76" i="27"/>
  <c r="AX89" i="27"/>
  <c r="AX104" i="27"/>
  <c r="AX77" i="27"/>
  <c r="AX40" i="27"/>
  <c r="AX120" i="27"/>
  <c r="AX50" i="27"/>
  <c r="AX31" i="27"/>
  <c r="AX79" i="27"/>
  <c r="AX91" i="27"/>
  <c r="AQ103" i="27"/>
  <c r="AQ62" i="27"/>
  <c r="AQ107" i="27"/>
  <c r="AQ77" i="27"/>
  <c r="AQ59" i="27"/>
  <c r="AQ43" i="27"/>
  <c r="AQ116" i="27"/>
  <c r="AQ86" i="27"/>
  <c r="AQ23" i="27"/>
  <c r="AQ20" i="27"/>
  <c r="AQ34" i="27"/>
  <c r="AQ44" i="27"/>
  <c r="AQ17" i="27"/>
  <c r="AQ61" i="27"/>
  <c r="AQ83" i="27"/>
  <c r="AQ115" i="27"/>
  <c r="AQ30" i="27"/>
  <c r="AQ40" i="27"/>
  <c r="AQ50" i="27"/>
  <c r="AQ84" i="27"/>
  <c r="AQ80" i="27"/>
  <c r="AQ57" i="27"/>
  <c r="AQ51" i="27"/>
  <c r="AQ67" i="27"/>
  <c r="AQ72" i="27"/>
  <c r="AQ33" i="27"/>
  <c r="AQ97" i="27"/>
  <c r="AQ25" i="27"/>
  <c r="AQ46" i="27"/>
  <c r="AQ90" i="27"/>
  <c r="AQ13" i="27"/>
  <c r="AQ27" i="27"/>
  <c r="AQ58" i="27"/>
  <c r="AQ114" i="27"/>
  <c r="AQ26" i="27"/>
  <c r="AQ42" i="27"/>
  <c r="AQ111" i="27"/>
  <c r="AQ35" i="27"/>
  <c r="AQ24" i="27"/>
  <c r="AQ98" i="27"/>
  <c r="AQ85" i="27"/>
  <c r="AQ15" i="27"/>
  <c r="AQ22" i="27"/>
  <c r="AQ6" i="27"/>
  <c r="AQ45" i="27"/>
  <c r="AQ118" i="27"/>
  <c r="AQ99" i="27"/>
  <c r="AQ78" i="27"/>
  <c r="AQ105" i="27"/>
  <c r="AQ87" i="27"/>
  <c r="AQ32" i="27"/>
  <c r="AQ74" i="27"/>
  <c r="AQ112" i="27"/>
  <c r="AQ91" i="27"/>
  <c r="AQ49" i="27"/>
  <c r="AQ70" i="27"/>
  <c r="AQ95" i="27"/>
  <c r="AQ96" i="27"/>
  <c r="AQ108" i="27"/>
  <c r="AQ9" i="27"/>
  <c r="AQ56" i="27"/>
  <c r="AQ37" i="27"/>
  <c r="AQ16" i="27"/>
  <c r="AQ109" i="27"/>
  <c r="AQ75" i="27"/>
  <c r="AQ18" i="27"/>
  <c r="AQ7" i="27"/>
  <c r="AQ94" i="27"/>
  <c r="AQ71" i="27"/>
  <c r="AQ8" i="27"/>
  <c r="AQ76" i="27"/>
  <c r="AQ79" i="27"/>
  <c r="AQ47" i="27"/>
  <c r="AQ10" i="27"/>
  <c r="AQ39" i="27"/>
  <c r="AQ88" i="27"/>
  <c r="AQ11" i="27"/>
  <c r="AQ68" i="27"/>
  <c r="AQ41" i="27"/>
  <c r="AQ110" i="27"/>
  <c r="AQ104" i="27"/>
  <c r="AQ65" i="27"/>
  <c r="AQ66" i="27"/>
  <c r="AQ29" i="27"/>
  <c r="AQ60" i="27"/>
  <c r="AQ19" i="27"/>
  <c r="AQ48" i="27"/>
  <c r="AQ38" i="27"/>
  <c r="AQ54" i="27"/>
  <c r="AQ120" i="27"/>
  <c r="AQ12" i="27"/>
  <c r="AQ64" i="27"/>
  <c r="AQ73" i="27"/>
  <c r="AQ117" i="27"/>
  <c r="AQ81" i="27"/>
  <c r="AQ53" i="27"/>
  <c r="AQ55" i="27"/>
  <c r="AQ92" i="27"/>
  <c r="AQ102" i="27"/>
  <c r="AQ69" i="27"/>
  <c r="AQ101" i="27"/>
  <c r="AQ21" i="27"/>
  <c r="AQ63" i="27"/>
  <c r="AQ93" i="27"/>
  <c r="AQ119" i="27"/>
  <c r="AQ82" i="27"/>
  <c r="AQ36" i="27"/>
  <c r="AQ14" i="27"/>
  <c r="AQ28" i="27"/>
  <c r="AQ100" i="27"/>
  <c r="AQ52" i="27"/>
  <c r="AQ31" i="27"/>
  <c r="AQ89" i="27"/>
  <c r="AQ106" i="27"/>
  <c r="CV40" i="27"/>
  <c r="CV96" i="27"/>
  <c r="CV62" i="27"/>
  <c r="CV36" i="27"/>
  <c r="CV112" i="27"/>
  <c r="CV100" i="27"/>
  <c r="CV48" i="27"/>
  <c r="CV110" i="27"/>
  <c r="CV95" i="27"/>
  <c r="CV25" i="27"/>
  <c r="CV59" i="27"/>
  <c r="CV32" i="27"/>
  <c r="CV43" i="27"/>
  <c r="CV16" i="27"/>
  <c r="CV73" i="27"/>
  <c r="CV104" i="27"/>
  <c r="CV88" i="27"/>
  <c r="CV55" i="27"/>
  <c r="CV72" i="27"/>
  <c r="CV22" i="27"/>
  <c r="CV14" i="27"/>
  <c r="CV50" i="27"/>
  <c r="CV26" i="27"/>
  <c r="CV45" i="27"/>
  <c r="CV46" i="27"/>
  <c r="CV31" i="27"/>
  <c r="CV108" i="27"/>
  <c r="CV103" i="27"/>
  <c r="CV71" i="27"/>
  <c r="CV89" i="27"/>
  <c r="CV114" i="27"/>
  <c r="CV85" i="27"/>
  <c r="CV61" i="27"/>
  <c r="CV69" i="27"/>
  <c r="CV44" i="27"/>
  <c r="CV79" i="27"/>
  <c r="CV68" i="27"/>
  <c r="CV76" i="27"/>
  <c r="CV117" i="27"/>
  <c r="CV42" i="27"/>
  <c r="CV7" i="27"/>
  <c r="CV94" i="27"/>
  <c r="CV20" i="27"/>
  <c r="CV47" i="27"/>
  <c r="CV30" i="27"/>
  <c r="CV74" i="27"/>
  <c r="CV106" i="27"/>
  <c r="CV87" i="27"/>
  <c r="CV27" i="27"/>
  <c r="CV75" i="27"/>
  <c r="CV64" i="27"/>
  <c r="CV80" i="27"/>
  <c r="CV109" i="27"/>
  <c r="CV53" i="27"/>
  <c r="CV105" i="27"/>
  <c r="CV83" i="27"/>
  <c r="CV54" i="27"/>
  <c r="CV63" i="27"/>
  <c r="CV15" i="27"/>
  <c r="CV118" i="27"/>
  <c r="CV78" i="27"/>
  <c r="CV58" i="27"/>
  <c r="CV37" i="27"/>
  <c r="CV107" i="27"/>
  <c r="CV34" i="27"/>
  <c r="CV119" i="27"/>
  <c r="CV92" i="27"/>
  <c r="CV81" i="27"/>
  <c r="CV66" i="27"/>
  <c r="CV23" i="27"/>
  <c r="CV11" i="27"/>
  <c r="CV115" i="27"/>
  <c r="CV57" i="27"/>
  <c r="CV70" i="27"/>
  <c r="CV97" i="27"/>
  <c r="CV65" i="27"/>
  <c r="CV38" i="27"/>
  <c r="CV67" i="27"/>
  <c r="CV18" i="27"/>
  <c r="CV10" i="27"/>
  <c r="CV6" i="27"/>
  <c r="CV82" i="27"/>
  <c r="CV39" i="27"/>
  <c r="CV52" i="27"/>
  <c r="CV49" i="27"/>
  <c r="CV56" i="27"/>
  <c r="CV120" i="27"/>
  <c r="CV102" i="27"/>
  <c r="CV12" i="27"/>
  <c r="CV116" i="27"/>
  <c r="CV111" i="27"/>
  <c r="CV84" i="27"/>
  <c r="CV35" i="27"/>
  <c r="CV98" i="27"/>
  <c r="CV60" i="27"/>
  <c r="CV19" i="27"/>
  <c r="CV90" i="27"/>
  <c r="CV91" i="27"/>
  <c r="CV99" i="27"/>
  <c r="CV8" i="27"/>
  <c r="CV21" i="27"/>
  <c r="CV28" i="27"/>
  <c r="CV13" i="27"/>
  <c r="CV24" i="27"/>
  <c r="CV93" i="27"/>
  <c r="CV101" i="27"/>
  <c r="CV9" i="27"/>
  <c r="CV29" i="27"/>
  <c r="CV41" i="27"/>
  <c r="CV17" i="27"/>
  <c r="CV77" i="27"/>
  <c r="CV33" i="27"/>
  <c r="CV51" i="27"/>
  <c r="CV86" i="27"/>
  <c r="Y61" i="27"/>
  <c r="Y50" i="27"/>
  <c r="Y69" i="27"/>
  <c r="Y118" i="27"/>
  <c r="Y15" i="27"/>
  <c r="Y114" i="27"/>
  <c r="Y44" i="27"/>
  <c r="Y85" i="27"/>
  <c r="Y77" i="27"/>
  <c r="Y112" i="27"/>
  <c r="Y40" i="27"/>
  <c r="Y52" i="27"/>
  <c r="Y37" i="27"/>
  <c r="Y27" i="27"/>
  <c r="Y48" i="27"/>
  <c r="Y35" i="27"/>
  <c r="Y110" i="27"/>
  <c r="Y45" i="27"/>
  <c r="Y90" i="27"/>
  <c r="Y95" i="27"/>
  <c r="Y72" i="27"/>
  <c r="Y64" i="27"/>
  <c r="Y99" i="27"/>
  <c r="Y73" i="27"/>
  <c r="Y30" i="27"/>
  <c r="Y107" i="27"/>
  <c r="Y71" i="27"/>
  <c r="Y82" i="27"/>
  <c r="Y75" i="27"/>
  <c r="Y65" i="27"/>
  <c r="Y32" i="27"/>
  <c r="Y79" i="27"/>
  <c r="Y81" i="27"/>
  <c r="Y94" i="27"/>
  <c r="Y18" i="27"/>
  <c r="Y13" i="27"/>
  <c r="Y12" i="27"/>
  <c r="Y22" i="27"/>
  <c r="Y88" i="27"/>
  <c r="Y9" i="27"/>
  <c r="Y34" i="27"/>
  <c r="Y98" i="27"/>
  <c r="Y60" i="27"/>
  <c r="Y47" i="27"/>
  <c r="Y68" i="27"/>
  <c r="Y80" i="27"/>
  <c r="Y108" i="27"/>
  <c r="Y74" i="27"/>
  <c r="Y103" i="27"/>
  <c r="Y111" i="27"/>
  <c r="Y104" i="27"/>
  <c r="Y29" i="27"/>
  <c r="Y7" i="27"/>
  <c r="Y67" i="27"/>
  <c r="Y19" i="27"/>
  <c r="Y92" i="27"/>
  <c r="Y51" i="27"/>
  <c r="Y66" i="27"/>
  <c r="Y28" i="27"/>
  <c r="Y36" i="27"/>
  <c r="Y55" i="27"/>
  <c r="Y8" i="27"/>
  <c r="Y58" i="27"/>
  <c r="Y97" i="27"/>
  <c r="Y116" i="27"/>
  <c r="Y53" i="27"/>
  <c r="Y43" i="27"/>
  <c r="Y16" i="27"/>
  <c r="Y102" i="27"/>
  <c r="Y86" i="27"/>
  <c r="Y119" i="27"/>
  <c r="Y96" i="27"/>
  <c r="Y14" i="27"/>
  <c r="Y10" i="27"/>
  <c r="Y87" i="27"/>
  <c r="Y33" i="27"/>
  <c r="Y38" i="27"/>
  <c r="Y84" i="27"/>
  <c r="Y46" i="27"/>
  <c r="Y26" i="27"/>
  <c r="Y42" i="27"/>
  <c r="Y100" i="27"/>
  <c r="Y62" i="27"/>
  <c r="Y63" i="27"/>
  <c r="Y23" i="27"/>
  <c r="Y41" i="27"/>
  <c r="Y115" i="27"/>
  <c r="Y24" i="27"/>
  <c r="Y101" i="27"/>
  <c r="Y21" i="27"/>
  <c r="Y93" i="27"/>
  <c r="Y105" i="27"/>
  <c r="Y11" i="27"/>
  <c r="Y6" i="27"/>
  <c r="Y117" i="27"/>
  <c r="Y76" i="27"/>
  <c r="Y70" i="27"/>
  <c r="Y59" i="27"/>
  <c r="Y17" i="27"/>
  <c r="Y56" i="27"/>
  <c r="Y83" i="27"/>
  <c r="Y120" i="27"/>
  <c r="Y106" i="27"/>
  <c r="Y57" i="27"/>
  <c r="Y49" i="27"/>
  <c r="Y25" i="27"/>
  <c r="Y109" i="27"/>
  <c r="Y89" i="27"/>
  <c r="Y54" i="27"/>
  <c r="Y78" i="27"/>
  <c r="Y20" i="27"/>
  <c r="Y91" i="27"/>
  <c r="Y31" i="27"/>
  <c r="Y39" i="27"/>
  <c r="BT90" i="27"/>
  <c r="BT104" i="27"/>
  <c r="BT9" i="27"/>
  <c r="BT109" i="27"/>
  <c r="BT28" i="27"/>
  <c r="BT59" i="27"/>
  <c r="BT119" i="27"/>
  <c r="BT65" i="27"/>
  <c r="BT19" i="27"/>
  <c r="BT85" i="27"/>
  <c r="BT120" i="27"/>
  <c r="BT100" i="27"/>
  <c r="BT92" i="27"/>
  <c r="BT98" i="27"/>
  <c r="BT66" i="27"/>
  <c r="BT63" i="27"/>
  <c r="BT89" i="27"/>
  <c r="BT54" i="27"/>
  <c r="BT55" i="27"/>
  <c r="BT11" i="27"/>
  <c r="BT80" i="27"/>
  <c r="BT112" i="27"/>
  <c r="BT44" i="27"/>
  <c r="BT83" i="27"/>
  <c r="BT20" i="27"/>
  <c r="BT62" i="27"/>
  <c r="BT23" i="27"/>
  <c r="BT77" i="27"/>
  <c r="BT60" i="27"/>
  <c r="BT7" i="27"/>
  <c r="BT117" i="27"/>
  <c r="BT95" i="27"/>
  <c r="BT115" i="27"/>
  <c r="BT48" i="27"/>
  <c r="BT10" i="27"/>
  <c r="BT35" i="27"/>
  <c r="BT70" i="27"/>
  <c r="BT71" i="27"/>
  <c r="BT79" i="27"/>
  <c r="BT64" i="27"/>
  <c r="BT57" i="27"/>
  <c r="BT106" i="27"/>
  <c r="BT88" i="27"/>
  <c r="BT49" i="27"/>
  <c r="BT32" i="27"/>
  <c r="BT93" i="27"/>
  <c r="BT40" i="27"/>
  <c r="BT24" i="27"/>
  <c r="BT6" i="27"/>
  <c r="BT22" i="27"/>
  <c r="BT41" i="27"/>
  <c r="BT118" i="27"/>
  <c r="BT96" i="27"/>
  <c r="BT26" i="27"/>
  <c r="BT69" i="27"/>
  <c r="BT45" i="27"/>
  <c r="BT56" i="27"/>
  <c r="BT43" i="27"/>
  <c r="BT12" i="27"/>
  <c r="BT94" i="27"/>
  <c r="BT15" i="27"/>
  <c r="BT103" i="27"/>
  <c r="BT29" i="27"/>
  <c r="BT78" i="27"/>
  <c r="BT39" i="27"/>
  <c r="BT36" i="27"/>
  <c r="BT52" i="27"/>
  <c r="BT82" i="27"/>
  <c r="BT53" i="27"/>
  <c r="BT61" i="27"/>
  <c r="BT111" i="27"/>
  <c r="BT42" i="27"/>
  <c r="BT21" i="27"/>
  <c r="BT73" i="27"/>
  <c r="BT76" i="27"/>
  <c r="BT107" i="27"/>
  <c r="BT37" i="27"/>
  <c r="BT46" i="27"/>
  <c r="BT91" i="27"/>
  <c r="BT114" i="27"/>
  <c r="BT68" i="27"/>
  <c r="BT67" i="27"/>
  <c r="BT75" i="27"/>
  <c r="BT101" i="27"/>
  <c r="BT74" i="27"/>
  <c r="BT38" i="27"/>
  <c r="BT102" i="27"/>
  <c r="BT33" i="27"/>
  <c r="BT47" i="27"/>
  <c r="BT86" i="27"/>
  <c r="BT17" i="27"/>
  <c r="BT50" i="27"/>
  <c r="BT58" i="27"/>
  <c r="BT30" i="27"/>
  <c r="BT97" i="27"/>
  <c r="BT105" i="27"/>
  <c r="BT108" i="27"/>
  <c r="BT18" i="27"/>
  <c r="BT99" i="27"/>
  <c r="BT34" i="27"/>
  <c r="BT72" i="27"/>
  <c r="BT84" i="27"/>
  <c r="BT31" i="27"/>
  <c r="BT110" i="27"/>
  <c r="BT25" i="27"/>
  <c r="BT8" i="27"/>
  <c r="BT14" i="27"/>
  <c r="BT87" i="27"/>
  <c r="BT27" i="27"/>
  <c r="BT116" i="27"/>
  <c r="BT16" i="27"/>
  <c r="BT13" i="27"/>
  <c r="BT81" i="27"/>
  <c r="BT51" i="27"/>
  <c r="AT11" i="27"/>
  <c r="AT102" i="27"/>
  <c r="AT100" i="27"/>
  <c r="AT48" i="27"/>
  <c r="AT37" i="27"/>
  <c r="AT44" i="27"/>
  <c r="AT33" i="27"/>
  <c r="AT98" i="27"/>
  <c r="AT26" i="27"/>
  <c r="AT15" i="27"/>
  <c r="AT7" i="27"/>
  <c r="AT93" i="27"/>
  <c r="AT67" i="27"/>
  <c r="AT62" i="27"/>
  <c r="AT27" i="27"/>
  <c r="AT47" i="27"/>
  <c r="AT114" i="27"/>
  <c r="AT119" i="27"/>
  <c r="AT55" i="27"/>
  <c r="AT89" i="27"/>
  <c r="AT80" i="27"/>
  <c r="AT34" i="27"/>
  <c r="AT22" i="27"/>
  <c r="AT23" i="27"/>
  <c r="AT31" i="27"/>
  <c r="AT87" i="27"/>
  <c r="AT79" i="27"/>
  <c r="AT110" i="27"/>
  <c r="AT61" i="27"/>
  <c r="AT38" i="27"/>
  <c r="AT78" i="27"/>
  <c r="AT94" i="27"/>
  <c r="AT75" i="27"/>
  <c r="AT106" i="27"/>
  <c r="AT36" i="27"/>
  <c r="AT17" i="27"/>
  <c r="AT39" i="27"/>
  <c r="AT77" i="27"/>
  <c r="AT56" i="27"/>
  <c r="AT107" i="27"/>
  <c r="AT103" i="27"/>
  <c r="AT108" i="27"/>
  <c r="AT18" i="27"/>
  <c r="AT111" i="27"/>
  <c r="AT116" i="27"/>
  <c r="AT13" i="27"/>
  <c r="AT58" i="27"/>
  <c r="AT20" i="27"/>
  <c r="AT19" i="27"/>
  <c r="AT72" i="27"/>
  <c r="AT57" i="27"/>
  <c r="AT82" i="27"/>
  <c r="AT91" i="27"/>
  <c r="AT42" i="27"/>
  <c r="AT63" i="27"/>
  <c r="AT41" i="27"/>
  <c r="AT53" i="27"/>
  <c r="AT9" i="27"/>
  <c r="AT74" i="27"/>
  <c r="AT25" i="27"/>
  <c r="AT69" i="27"/>
  <c r="AT45" i="27"/>
  <c r="AT97" i="27"/>
  <c r="AT70" i="27"/>
  <c r="AT35" i="27"/>
  <c r="AT16" i="27"/>
  <c r="AT24" i="27"/>
  <c r="AT83" i="27"/>
  <c r="AT66" i="27"/>
  <c r="AT50" i="27"/>
  <c r="AT29" i="27"/>
  <c r="AT115" i="27"/>
  <c r="AT84" i="27"/>
  <c r="AT40" i="27"/>
  <c r="AT30" i="27"/>
  <c r="AT112" i="27"/>
  <c r="AT86" i="27"/>
  <c r="AT10" i="27"/>
  <c r="AT118" i="27"/>
  <c r="AT117" i="27"/>
  <c r="AT105" i="27"/>
  <c r="AT85" i="27"/>
  <c r="AT21" i="27"/>
  <c r="AT109" i="27"/>
  <c r="AT73" i="27"/>
  <c r="AT101" i="27"/>
  <c r="AT14" i="27"/>
  <c r="AT32" i="27"/>
  <c r="AT96" i="27"/>
  <c r="AT51" i="27"/>
  <c r="AT43" i="27"/>
  <c r="AT81" i="27"/>
  <c r="AT99" i="27"/>
  <c r="AT65" i="27"/>
  <c r="AT52" i="27"/>
  <c r="AT46" i="27"/>
  <c r="AT68" i="27"/>
  <c r="AT54" i="27"/>
  <c r="AT49" i="27"/>
  <c r="AT28" i="27"/>
  <c r="AT120" i="27"/>
  <c r="AT104" i="27"/>
  <c r="AT90" i="27"/>
  <c r="AT71" i="27"/>
  <c r="AT12" i="27"/>
  <c r="AT59" i="27"/>
  <c r="AT8" i="27"/>
  <c r="AT92" i="27"/>
  <c r="AT88" i="27"/>
  <c r="AT60" i="27"/>
  <c r="AT95" i="27"/>
  <c r="AT76" i="27"/>
  <c r="AT64" i="27"/>
  <c r="AT6" i="27"/>
  <c r="AW111" i="27"/>
  <c r="AW52" i="27"/>
  <c r="AW102" i="27"/>
  <c r="AW61" i="27"/>
  <c r="AW45" i="27"/>
  <c r="AW30" i="27"/>
  <c r="AW77" i="27"/>
  <c r="AW8" i="27"/>
  <c r="AW86" i="27"/>
  <c r="AW118" i="27"/>
  <c r="AW115" i="27"/>
  <c r="AW68" i="27"/>
  <c r="AW90" i="27"/>
  <c r="AW91" i="27"/>
  <c r="AW89" i="27"/>
  <c r="AW21" i="27"/>
  <c r="AW48" i="27"/>
  <c r="AW119" i="27"/>
  <c r="AW56" i="27"/>
  <c r="AW14" i="27"/>
  <c r="AW107" i="27"/>
  <c r="AW54" i="27"/>
  <c r="AW7" i="27"/>
  <c r="AW82" i="27"/>
  <c r="AW84" i="27"/>
  <c r="AW120" i="27"/>
  <c r="AW80" i="27"/>
  <c r="AW95" i="27"/>
  <c r="AW12" i="27"/>
  <c r="AW97" i="27"/>
  <c r="AW81" i="27"/>
  <c r="AW43" i="27"/>
  <c r="AW49" i="27"/>
  <c r="AW85" i="27"/>
  <c r="AW106" i="27"/>
  <c r="AW17" i="27"/>
  <c r="AW76" i="27"/>
  <c r="AW99" i="27"/>
  <c r="AW117" i="27"/>
  <c r="AW40" i="27"/>
  <c r="AW28" i="27"/>
  <c r="AW39" i="27"/>
  <c r="AW42" i="27"/>
  <c r="AW27" i="27"/>
  <c r="AW15" i="27"/>
  <c r="AW83" i="27"/>
  <c r="AW110" i="27"/>
  <c r="AW70" i="27"/>
  <c r="AW59" i="27"/>
  <c r="AW10" i="27"/>
  <c r="AW62" i="27"/>
  <c r="AW26" i="27"/>
  <c r="AW104" i="27"/>
  <c r="AW101" i="27"/>
  <c r="AW19" i="27"/>
  <c r="AW18" i="27"/>
  <c r="AW72" i="27"/>
  <c r="AW47" i="27"/>
  <c r="AW94" i="27"/>
  <c r="AW98" i="27"/>
  <c r="AW33" i="27"/>
  <c r="AW38" i="27"/>
  <c r="AW16" i="27"/>
  <c r="AW22" i="27"/>
  <c r="AW25" i="27"/>
  <c r="AW114" i="27"/>
  <c r="AW88" i="27"/>
  <c r="AW36" i="27"/>
  <c r="AW66" i="27"/>
  <c r="AW71" i="27"/>
  <c r="AW108" i="27"/>
  <c r="AW116" i="27"/>
  <c r="AW109" i="27"/>
  <c r="AW87" i="27"/>
  <c r="AW63" i="27"/>
  <c r="AW58" i="27"/>
  <c r="AW11" i="27"/>
  <c r="AW96" i="27"/>
  <c r="AW73" i="27"/>
  <c r="AW74" i="27"/>
  <c r="AW69" i="27"/>
  <c r="AW44" i="27"/>
  <c r="AW105" i="27"/>
  <c r="AW13" i="27"/>
  <c r="AW92" i="27"/>
  <c r="AW51" i="27"/>
  <c r="AW6" i="27"/>
  <c r="AW32" i="27"/>
  <c r="AW64" i="27"/>
  <c r="AW41" i="27"/>
  <c r="AW23" i="27"/>
  <c r="AW37" i="27"/>
  <c r="AW53" i="27"/>
  <c r="AW46" i="27"/>
  <c r="AW78" i="27"/>
  <c r="AW75" i="27"/>
  <c r="AW24" i="27"/>
  <c r="AW9" i="27"/>
  <c r="AW65" i="27"/>
  <c r="AW29" i="27"/>
  <c r="AW50" i="27"/>
  <c r="AW60" i="27"/>
  <c r="AW103" i="27"/>
  <c r="AW93" i="27"/>
  <c r="AW55" i="27"/>
  <c r="AW57" i="27"/>
  <c r="AW100" i="27"/>
  <c r="AW34" i="27"/>
  <c r="AW67" i="27"/>
  <c r="AW31" i="27"/>
  <c r="AW35" i="27"/>
  <c r="AW79" i="27"/>
  <c r="AW112" i="27"/>
  <c r="AW20" i="27"/>
  <c r="CW21" i="27"/>
  <c r="CW15" i="27"/>
  <c r="CW82" i="27"/>
  <c r="CW115" i="27"/>
  <c r="CW39" i="27"/>
  <c r="CW63" i="27"/>
  <c r="CW29" i="27"/>
  <c r="CW109" i="27"/>
  <c r="CW10" i="27"/>
  <c r="CW101" i="27"/>
  <c r="CW59" i="27"/>
  <c r="CW30" i="27"/>
  <c r="CW9" i="27"/>
  <c r="CW85" i="27"/>
  <c r="CW62" i="27"/>
  <c r="CW75" i="27"/>
  <c r="CW106" i="27"/>
  <c r="CW51" i="27"/>
  <c r="CW56" i="27"/>
  <c r="CW107" i="27"/>
  <c r="CW69" i="27"/>
  <c r="CW100" i="27"/>
  <c r="CW108" i="27"/>
  <c r="CW27" i="27"/>
  <c r="CW58" i="27"/>
  <c r="CW24" i="27"/>
  <c r="CW66" i="27"/>
  <c r="CW6" i="27"/>
  <c r="CW78" i="27"/>
  <c r="CW79" i="27"/>
  <c r="CW33" i="27"/>
  <c r="CW102" i="27"/>
  <c r="CW13" i="27"/>
  <c r="CW74" i="27"/>
  <c r="CW37" i="27"/>
  <c r="CW96" i="27"/>
  <c r="CW50" i="27"/>
  <c r="CW44" i="27"/>
  <c r="CW80" i="27"/>
  <c r="CW84" i="27"/>
  <c r="CW55" i="27"/>
  <c r="CW19" i="27"/>
  <c r="CW92" i="27"/>
  <c r="CW88" i="27"/>
  <c r="CW70" i="27"/>
  <c r="CW68" i="27"/>
  <c r="CW53" i="27"/>
  <c r="CW32" i="27"/>
  <c r="CW25" i="27"/>
  <c r="CW46" i="27"/>
  <c r="CW72" i="27"/>
  <c r="CW83" i="27"/>
  <c r="CW54" i="27"/>
  <c r="CW12" i="27"/>
  <c r="CW28" i="27"/>
  <c r="CW31" i="27"/>
  <c r="CW11" i="27"/>
  <c r="CW64" i="27"/>
  <c r="CW38" i="27"/>
  <c r="CW103" i="27"/>
  <c r="CW73" i="27"/>
  <c r="CW116" i="27"/>
  <c r="CW47" i="27"/>
  <c r="CW49" i="27"/>
  <c r="CW45" i="27"/>
  <c r="CW52" i="27"/>
  <c r="CW99" i="27"/>
  <c r="CW65" i="27"/>
  <c r="CW57" i="27"/>
  <c r="CW97" i="27"/>
  <c r="CW90" i="27"/>
  <c r="CW43" i="27"/>
  <c r="CW34" i="27"/>
  <c r="CW89" i="27"/>
  <c r="CW40" i="27"/>
  <c r="CW67" i="27"/>
  <c r="CW98" i="27"/>
  <c r="CW114" i="27"/>
  <c r="CW110" i="27"/>
  <c r="CW95" i="27"/>
  <c r="CW71" i="27"/>
  <c r="CW7" i="27"/>
  <c r="CW61" i="27"/>
  <c r="CW23" i="27"/>
  <c r="CW119" i="27"/>
  <c r="CW77" i="27"/>
  <c r="CW93" i="27"/>
  <c r="CW104" i="27"/>
  <c r="CW36" i="27"/>
  <c r="CW42" i="27"/>
  <c r="CW112" i="27"/>
  <c r="CW22" i="27"/>
  <c r="CW76" i="27"/>
  <c r="CW120" i="27"/>
  <c r="CW94" i="27"/>
  <c r="CW105" i="27"/>
  <c r="CW14" i="27"/>
  <c r="CW17" i="27"/>
  <c r="CW91" i="27"/>
  <c r="CW81" i="27"/>
  <c r="CW18" i="27"/>
  <c r="CW60" i="27"/>
  <c r="CW48" i="27"/>
  <c r="CW41" i="27"/>
  <c r="CW86" i="27"/>
  <c r="CW35" i="27"/>
  <c r="CW111" i="27"/>
  <c r="CW117" i="27"/>
  <c r="CW8" i="27"/>
  <c r="CW20" i="27"/>
  <c r="CW16" i="27"/>
  <c r="CW118" i="27"/>
  <c r="CW26" i="27"/>
  <c r="CW87" i="27"/>
  <c r="P106" i="27"/>
  <c r="P7" i="27"/>
  <c r="P120" i="27"/>
  <c r="P52" i="27"/>
  <c r="P54" i="27"/>
  <c r="P31" i="27"/>
  <c r="P26" i="27"/>
  <c r="P29" i="27"/>
  <c r="P16" i="27"/>
  <c r="P25" i="27"/>
  <c r="P59" i="27"/>
  <c r="P14" i="27"/>
  <c r="P97" i="27"/>
  <c r="P93" i="27"/>
  <c r="P119" i="27"/>
  <c r="P69" i="27"/>
  <c r="P42" i="27"/>
  <c r="P91" i="27"/>
  <c r="P85" i="27"/>
  <c r="P41" i="27"/>
  <c r="P117" i="27"/>
  <c r="P48" i="27"/>
  <c r="P84" i="27"/>
  <c r="P72" i="27"/>
  <c r="P8" i="27"/>
  <c r="P13" i="27"/>
  <c r="P17" i="27"/>
  <c r="P32" i="27"/>
  <c r="P53" i="27"/>
  <c r="P96" i="27"/>
  <c r="P23" i="27"/>
  <c r="P45" i="27"/>
  <c r="P9" i="27"/>
  <c r="P50" i="27"/>
  <c r="P81" i="27"/>
  <c r="P66" i="27"/>
  <c r="P108" i="27"/>
  <c r="P95" i="27"/>
  <c r="P100" i="27"/>
  <c r="P92" i="27"/>
  <c r="P40" i="27"/>
  <c r="P61" i="27"/>
  <c r="P6" i="27"/>
  <c r="P24" i="27"/>
  <c r="P34" i="27"/>
  <c r="P63" i="27"/>
  <c r="P94" i="27"/>
  <c r="P36" i="27"/>
  <c r="P15" i="27"/>
  <c r="P80" i="27"/>
  <c r="P58" i="27"/>
  <c r="P33" i="27"/>
  <c r="P43" i="27"/>
  <c r="P87" i="27"/>
  <c r="P18" i="27"/>
  <c r="P49" i="27"/>
  <c r="P88" i="27"/>
  <c r="P105" i="27"/>
  <c r="P44" i="27"/>
  <c r="P107" i="27"/>
  <c r="P39" i="27"/>
  <c r="P62" i="27"/>
  <c r="P22" i="27"/>
  <c r="P28" i="27"/>
  <c r="P64" i="27"/>
  <c r="P115" i="27"/>
  <c r="P110" i="27"/>
  <c r="P10" i="27"/>
  <c r="P35" i="27"/>
  <c r="P38" i="27"/>
  <c r="P82" i="27"/>
  <c r="P73" i="27"/>
  <c r="P37" i="27"/>
  <c r="P109" i="27"/>
  <c r="P76" i="27"/>
  <c r="P11" i="27"/>
  <c r="P75" i="27"/>
  <c r="P103" i="27"/>
  <c r="P12" i="27"/>
  <c r="P78" i="27"/>
  <c r="P21" i="27"/>
  <c r="P77" i="27"/>
  <c r="P55" i="27"/>
  <c r="P116" i="27"/>
  <c r="P118" i="27"/>
  <c r="P70" i="27"/>
  <c r="P104" i="27"/>
  <c r="P98" i="27"/>
  <c r="P19" i="27"/>
  <c r="P20" i="27"/>
  <c r="P67" i="27"/>
  <c r="P99" i="27"/>
  <c r="P56" i="27"/>
  <c r="P57" i="27"/>
  <c r="P30" i="27"/>
  <c r="P74" i="27"/>
  <c r="P86" i="27"/>
  <c r="P90" i="27"/>
  <c r="P89" i="27"/>
  <c r="P46" i="27"/>
  <c r="P71" i="27"/>
  <c r="P68" i="27"/>
  <c r="P112" i="27"/>
  <c r="P51" i="27"/>
  <c r="P114" i="27"/>
  <c r="P83" i="27"/>
  <c r="P102" i="27"/>
  <c r="P79" i="27"/>
  <c r="P27" i="27"/>
  <c r="P60" i="27"/>
  <c r="P101" i="27"/>
  <c r="P65" i="27"/>
  <c r="P111" i="27"/>
  <c r="P47" i="27"/>
  <c r="CX33" i="27"/>
  <c r="CX32" i="27"/>
  <c r="CX108" i="27"/>
  <c r="CX21" i="27"/>
  <c r="CX112" i="27"/>
  <c r="CX48" i="27"/>
  <c r="CX69" i="27"/>
  <c r="CX45" i="27"/>
  <c r="CX78" i="27"/>
  <c r="CX54" i="27"/>
  <c r="CX82" i="27"/>
  <c r="CX12" i="27"/>
  <c r="CX89" i="27"/>
  <c r="CX74" i="27"/>
  <c r="CX99" i="27"/>
  <c r="CX76" i="27"/>
  <c r="CX66" i="27"/>
  <c r="CX56" i="27"/>
  <c r="CX73" i="27"/>
  <c r="CX118" i="27"/>
  <c r="CX41" i="27"/>
  <c r="CX10" i="27"/>
  <c r="CX44" i="27"/>
  <c r="CX49" i="27"/>
  <c r="CX29" i="27"/>
  <c r="CX63" i="27"/>
  <c r="CX58" i="27"/>
  <c r="CX119" i="27"/>
  <c r="CX46" i="27"/>
  <c r="CX79" i="27"/>
  <c r="CX67" i="27"/>
  <c r="CX75" i="27"/>
  <c r="CX88" i="27"/>
  <c r="CX52" i="27"/>
  <c r="CX24" i="27"/>
  <c r="CX51" i="27"/>
  <c r="CX62" i="27"/>
  <c r="CX37" i="27"/>
  <c r="CX84" i="27"/>
  <c r="CX65" i="27"/>
  <c r="CX101" i="27"/>
  <c r="CX19" i="27"/>
  <c r="CX115" i="27"/>
  <c r="CX104" i="27"/>
  <c r="CX93" i="27"/>
  <c r="CX55" i="27"/>
  <c r="CX70" i="27"/>
  <c r="CX107" i="27"/>
  <c r="CX31" i="27"/>
  <c r="CX80" i="27"/>
  <c r="CX9" i="27"/>
  <c r="CX90" i="27"/>
  <c r="CX15" i="27"/>
  <c r="CX109" i="27"/>
  <c r="CX92" i="27"/>
  <c r="CX71" i="27"/>
  <c r="CX25" i="27"/>
  <c r="CX7" i="27"/>
  <c r="CX85" i="27"/>
  <c r="CX6" i="27"/>
  <c r="CX60" i="27"/>
  <c r="CX111" i="27"/>
  <c r="CX72" i="27"/>
  <c r="CX53" i="27"/>
  <c r="CX120" i="27"/>
  <c r="CX114" i="27"/>
  <c r="CX105" i="27"/>
  <c r="CX96" i="27"/>
  <c r="CX95" i="27"/>
  <c r="CX13" i="27"/>
  <c r="CX34" i="27"/>
  <c r="CX116" i="27"/>
  <c r="CX18" i="27"/>
  <c r="CX22" i="27"/>
  <c r="CX68" i="27"/>
  <c r="CX106" i="27"/>
  <c r="CX86" i="27"/>
  <c r="CX91" i="27"/>
  <c r="CX17" i="27"/>
  <c r="CX97" i="27"/>
  <c r="CX117" i="27"/>
  <c r="CX47" i="27"/>
  <c r="CX77" i="27"/>
  <c r="CX103" i="27"/>
  <c r="CX8" i="27"/>
  <c r="CX100" i="27"/>
  <c r="CX40" i="27"/>
  <c r="CX50" i="27"/>
  <c r="CX98" i="27"/>
  <c r="CX59" i="27"/>
  <c r="CX35" i="27"/>
  <c r="CX36" i="27"/>
  <c r="CX14" i="27"/>
  <c r="CX27" i="27"/>
  <c r="CX81" i="27"/>
  <c r="CX20" i="27"/>
  <c r="CX11" i="27"/>
  <c r="CX57" i="27"/>
  <c r="CX43" i="27"/>
  <c r="CX28" i="27"/>
  <c r="CX26" i="27"/>
  <c r="CX30" i="27"/>
  <c r="CX87" i="27"/>
  <c r="CX83" i="27"/>
  <c r="CX61" i="27"/>
  <c r="CX16" i="27"/>
  <c r="CX102" i="27"/>
  <c r="CX64" i="27"/>
  <c r="CX38" i="27"/>
  <c r="CX39" i="27"/>
  <c r="CX94" i="27"/>
  <c r="CX110" i="27"/>
  <c r="CX42" i="27"/>
  <c r="CX23" i="27"/>
  <c r="DE75" i="27"/>
  <c r="DE85" i="27"/>
  <c r="DE50" i="27"/>
  <c r="DE76" i="27"/>
  <c r="DE82" i="27"/>
  <c r="DE46" i="27"/>
  <c r="DE104" i="27"/>
  <c r="DE37" i="27"/>
  <c r="DE116" i="27"/>
  <c r="DE11" i="27"/>
  <c r="DE51" i="27"/>
  <c r="DE62" i="27"/>
  <c r="DE25" i="27"/>
  <c r="DE87" i="27"/>
  <c r="DE71" i="27"/>
  <c r="DE30" i="27"/>
  <c r="DE100" i="27"/>
  <c r="DE92" i="27"/>
  <c r="DE107" i="27"/>
  <c r="DE120" i="27"/>
  <c r="DE65" i="27"/>
  <c r="DE40" i="27"/>
  <c r="DE22" i="27"/>
  <c r="DE7" i="27"/>
  <c r="DE63" i="27"/>
  <c r="DE108" i="27"/>
  <c r="DE60" i="27"/>
  <c r="DE18" i="27"/>
  <c r="DE48" i="27"/>
  <c r="DE73" i="27"/>
  <c r="DE9" i="27"/>
  <c r="DE39" i="27"/>
  <c r="DE90" i="27"/>
  <c r="DE29" i="27"/>
  <c r="DE28" i="27"/>
  <c r="DE94" i="27"/>
  <c r="DE110" i="27"/>
  <c r="DE96" i="27"/>
  <c r="DE16" i="27"/>
  <c r="DE117" i="27"/>
  <c r="DE24" i="27"/>
  <c r="DE35" i="27"/>
  <c r="DE84" i="27"/>
  <c r="DE21" i="27"/>
  <c r="DE78" i="27"/>
  <c r="DE6" i="27"/>
  <c r="DE14" i="27"/>
  <c r="DE12" i="27"/>
  <c r="DE86" i="27"/>
  <c r="DE45" i="27"/>
  <c r="DE118" i="27"/>
  <c r="DE23" i="27"/>
  <c r="DE43" i="27"/>
  <c r="DE34" i="27"/>
  <c r="DE17" i="27"/>
  <c r="DE20" i="27"/>
  <c r="DE89" i="27"/>
  <c r="DE56" i="27"/>
  <c r="DE15" i="27"/>
  <c r="DE88" i="27"/>
  <c r="DE119" i="27"/>
  <c r="DE58" i="27"/>
  <c r="DE79" i="27"/>
  <c r="DE33" i="27"/>
  <c r="DE8" i="27"/>
  <c r="DE44" i="27"/>
  <c r="DE77" i="27"/>
  <c r="DE70" i="27"/>
  <c r="DE95" i="27"/>
  <c r="DE27" i="27"/>
  <c r="DE105" i="27"/>
  <c r="DE103" i="27"/>
  <c r="DE97" i="27"/>
  <c r="DE53" i="27"/>
  <c r="DE41" i="27"/>
  <c r="DE61" i="27"/>
  <c r="DE68" i="27"/>
  <c r="DE59" i="27"/>
  <c r="DE36" i="27"/>
  <c r="DE31" i="27"/>
  <c r="DE47" i="27"/>
  <c r="DE55" i="27"/>
  <c r="DE101" i="27"/>
  <c r="DE26" i="27"/>
  <c r="DE98" i="27"/>
  <c r="DE80" i="27"/>
  <c r="DE102" i="27"/>
  <c r="DE38" i="27"/>
  <c r="DE112" i="27"/>
  <c r="DE42" i="27"/>
  <c r="DE72" i="27"/>
  <c r="DE13" i="27"/>
  <c r="DE99" i="27"/>
  <c r="DE66" i="27"/>
  <c r="DE83" i="27"/>
  <c r="DE67" i="27"/>
  <c r="DE64" i="27"/>
  <c r="DE10" i="27"/>
  <c r="DE74" i="27"/>
  <c r="DE115" i="27"/>
  <c r="DE81" i="27"/>
  <c r="DE111" i="27"/>
  <c r="DE93" i="27"/>
  <c r="DE49" i="27"/>
  <c r="DE19" i="27"/>
  <c r="DE106" i="27"/>
  <c r="DE54" i="27"/>
  <c r="DE114" i="27"/>
  <c r="DE57" i="27"/>
  <c r="DE52" i="27"/>
  <c r="DE32" i="27"/>
  <c r="DE69" i="27"/>
  <c r="DE109" i="27"/>
  <c r="DE91" i="27"/>
  <c r="CI63" i="27"/>
  <c r="CI111" i="27"/>
  <c r="CI17" i="27"/>
  <c r="CI93" i="27"/>
  <c r="CI21" i="27"/>
  <c r="CI97" i="27"/>
  <c r="CI8" i="27"/>
  <c r="CI83" i="27"/>
  <c r="CI28" i="27"/>
  <c r="CI115" i="27"/>
  <c r="CI48" i="27"/>
  <c r="CI80" i="27"/>
  <c r="CI10" i="27"/>
  <c r="CI58" i="27"/>
  <c r="CI12" i="27"/>
  <c r="CI104" i="27"/>
  <c r="CI114" i="27"/>
  <c r="CI24" i="27"/>
  <c r="CI51" i="27"/>
  <c r="CI65" i="27"/>
  <c r="CI79" i="27"/>
  <c r="CI35" i="27"/>
  <c r="CI112" i="27"/>
  <c r="CI105" i="27"/>
  <c r="CI59" i="27"/>
  <c r="CI14" i="27"/>
  <c r="CI87" i="27"/>
  <c r="CI70" i="27"/>
  <c r="CI7" i="27"/>
  <c r="CI44" i="27"/>
  <c r="CI27" i="27"/>
  <c r="CI82" i="27"/>
  <c r="CI108" i="27"/>
  <c r="CI119" i="27"/>
  <c r="CI99" i="27"/>
  <c r="CI98" i="27"/>
  <c r="CI23" i="27"/>
  <c r="CI18" i="27"/>
  <c r="CI54" i="27"/>
  <c r="CI118" i="27"/>
  <c r="CI31" i="27"/>
  <c r="CI52" i="27"/>
  <c r="CI74" i="27"/>
  <c r="CI81" i="27"/>
  <c r="CI34" i="27"/>
  <c r="CI45" i="27"/>
  <c r="CI15" i="27"/>
  <c r="CI57" i="27"/>
  <c r="CI33" i="27"/>
  <c r="CI22" i="27"/>
  <c r="CI106" i="27"/>
  <c r="CI88" i="27"/>
  <c r="CI20" i="27"/>
  <c r="CI53" i="27"/>
  <c r="CI29" i="27"/>
  <c r="CI6" i="27"/>
  <c r="CI72" i="27"/>
  <c r="CI95" i="27"/>
  <c r="CI91" i="27"/>
  <c r="CI110" i="27"/>
  <c r="CI64" i="27"/>
  <c r="CI61" i="27"/>
  <c r="CI30" i="27"/>
  <c r="CI39" i="27"/>
  <c r="CI11" i="27"/>
  <c r="CI76" i="27"/>
  <c r="CI109" i="27"/>
  <c r="CI60" i="27"/>
  <c r="CI78" i="27"/>
  <c r="CI19" i="27"/>
  <c r="CI117" i="27"/>
  <c r="CI9" i="27"/>
  <c r="CI41" i="27"/>
  <c r="CI90" i="27"/>
  <c r="CI96" i="27"/>
  <c r="CI37" i="27"/>
  <c r="CI42" i="27"/>
  <c r="CI55" i="27"/>
  <c r="CI13" i="27"/>
  <c r="CI36" i="27"/>
  <c r="CI43" i="27"/>
  <c r="CI75" i="27"/>
  <c r="CI73" i="27"/>
  <c r="CI94" i="27"/>
  <c r="CI38" i="27"/>
  <c r="CI100" i="27"/>
  <c r="CI67" i="27"/>
  <c r="CI120" i="27"/>
  <c r="CI86" i="27"/>
  <c r="CI84" i="27"/>
  <c r="CI32" i="27"/>
  <c r="CI116" i="27"/>
  <c r="CI46" i="27"/>
  <c r="CI89" i="27"/>
  <c r="CI26" i="27"/>
  <c r="CI92" i="27"/>
  <c r="CI77" i="27"/>
  <c r="CI107" i="27"/>
  <c r="CI101" i="27"/>
  <c r="CI47" i="27"/>
  <c r="CI66" i="27"/>
  <c r="CI68" i="27"/>
  <c r="CI40" i="27"/>
  <c r="CI25" i="27"/>
  <c r="CI71" i="27"/>
  <c r="CI85" i="27"/>
  <c r="CI102" i="27"/>
  <c r="CI69" i="27"/>
  <c r="CI49" i="27"/>
  <c r="CI62" i="27"/>
  <c r="CI103" i="27"/>
  <c r="CI50" i="27"/>
  <c r="CI16" i="27"/>
  <c r="CI56" i="27"/>
  <c r="BA60" i="27"/>
  <c r="BA65" i="27"/>
  <c r="BA61" i="27"/>
  <c r="BA76" i="27"/>
  <c r="BA39" i="27"/>
  <c r="BA68" i="27"/>
  <c r="BA81" i="27"/>
  <c r="BA85" i="27"/>
  <c r="BA111" i="27"/>
  <c r="BA34" i="27"/>
  <c r="BA18" i="27"/>
  <c r="BA42" i="27"/>
  <c r="BA75" i="27"/>
  <c r="BA100" i="27"/>
  <c r="BA79" i="27"/>
  <c r="BA93" i="27"/>
  <c r="BA54" i="27"/>
  <c r="BA47" i="27"/>
  <c r="BA62" i="27"/>
  <c r="BA106" i="27"/>
  <c r="BA90" i="27"/>
  <c r="BA26" i="27"/>
  <c r="BA10" i="27"/>
  <c r="BA94" i="27"/>
  <c r="BA27" i="27"/>
  <c r="BA29" i="27"/>
  <c r="BA6" i="27"/>
  <c r="BA52" i="27"/>
  <c r="BA88" i="27"/>
  <c r="BA41" i="27"/>
  <c r="BA103" i="27"/>
  <c r="BA102" i="27"/>
  <c r="BA98" i="27"/>
  <c r="BA48" i="27"/>
  <c r="BA64" i="27"/>
  <c r="BA84" i="27"/>
  <c r="BA109" i="27"/>
  <c r="BA119" i="27"/>
  <c r="BA13" i="27"/>
  <c r="BA24" i="27"/>
  <c r="BA28" i="27"/>
  <c r="BA35" i="27"/>
  <c r="BA43" i="27"/>
  <c r="BA114" i="27"/>
  <c r="BA66" i="27"/>
  <c r="BA95" i="27"/>
  <c r="BA74" i="27"/>
  <c r="BA8" i="27"/>
  <c r="BA92" i="27"/>
  <c r="BA53" i="27"/>
  <c r="BA33" i="27"/>
  <c r="BA55" i="27"/>
  <c r="BA20" i="27"/>
  <c r="BA82" i="27"/>
  <c r="BA9" i="27"/>
  <c r="BA17" i="27"/>
  <c r="BA32" i="27"/>
  <c r="BA58" i="27"/>
  <c r="BA22" i="27"/>
  <c r="BA44" i="27"/>
  <c r="BA108" i="27"/>
  <c r="BA19" i="27"/>
  <c r="BA83" i="27"/>
  <c r="BA107" i="27"/>
  <c r="BA67" i="27"/>
  <c r="BA16" i="27"/>
  <c r="BA37" i="27"/>
  <c r="BA89" i="27"/>
  <c r="BA77" i="27"/>
  <c r="BA96" i="27"/>
  <c r="BA7" i="27"/>
  <c r="BA31" i="27"/>
  <c r="BA118" i="27"/>
  <c r="BA91" i="27"/>
  <c r="BA105" i="27"/>
  <c r="BA97" i="27"/>
  <c r="BA101" i="27"/>
  <c r="BA51" i="27"/>
  <c r="BA11" i="27"/>
  <c r="BA115" i="27"/>
  <c r="BA46" i="27"/>
  <c r="BA50" i="27"/>
  <c r="BA21" i="27"/>
  <c r="BA49" i="27"/>
  <c r="BA59" i="27"/>
  <c r="BA104" i="27"/>
  <c r="BA36" i="27"/>
  <c r="BA12" i="27"/>
  <c r="BA70" i="27"/>
  <c r="BA57" i="27"/>
  <c r="BA86" i="27"/>
  <c r="BA73" i="27"/>
  <c r="BA56" i="27"/>
  <c r="BA117" i="27"/>
  <c r="BA30" i="27"/>
  <c r="BA23" i="27"/>
  <c r="BA78" i="27"/>
  <c r="BA116" i="27"/>
  <c r="BA99" i="27"/>
  <c r="BA45" i="27"/>
  <c r="BA120" i="27"/>
  <c r="BA14" i="27"/>
  <c r="BA15" i="27"/>
  <c r="BA87" i="27"/>
  <c r="BA71" i="27"/>
  <c r="BA25" i="27"/>
  <c r="BA110" i="27"/>
  <c r="BA69" i="27"/>
  <c r="BA112" i="27"/>
  <c r="BA80" i="27"/>
  <c r="BA38" i="27"/>
  <c r="BA63" i="27"/>
  <c r="BA72" i="27"/>
  <c r="BA40" i="27"/>
  <c r="BP119" i="27"/>
  <c r="BP48" i="27"/>
  <c r="BP86" i="27"/>
  <c r="BP24" i="27"/>
  <c r="BP27" i="27"/>
  <c r="BP94" i="27"/>
  <c r="BP6" i="27"/>
  <c r="BP115" i="27"/>
  <c r="BP45" i="27"/>
  <c r="BP88" i="27"/>
  <c r="BP76" i="27"/>
  <c r="BP42" i="27"/>
  <c r="BP51" i="27"/>
  <c r="BP37" i="27"/>
  <c r="BP31" i="27"/>
  <c r="BP22" i="27"/>
  <c r="BP82" i="27"/>
  <c r="BP117" i="27"/>
  <c r="BP77" i="27"/>
  <c r="BP78" i="27"/>
  <c r="BP54" i="27"/>
  <c r="BP101" i="27"/>
  <c r="BP60" i="27"/>
  <c r="BP23" i="27"/>
  <c r="BP95" i="27"/>
  <c r="BP34" i="27"/>
  <c r="BP104" i="27"/>
  <c r="BP40" i="27"/>
  <c r="BP61" i="27"/>
  <c r="BP73" i="27"/>
  <c r="BP99" i="27"/>
  <c r="BP120" i="27"/>
  <c r="BP53" i="27"/>
  <c r="BP16" i="27"/>
  <c r="BP52" i="27"/>
  <c r="BP80" i="27"/>
  <c r="BP98" i="27"/>
  <c r="BP32" i="27"/>
  <c r="BP114" i="27"/>
  <c r="BP62" i="27"/>
  <c r="BP69" i="27"/>
  <c r="BP97" i="27"/>
  <c r="BP41" i="27"/>
  <c r="BP116" i="27"/>
  <c r="BP105" i="27"/>
  <c r="BP96" i="27"/>
  <c r="BP50" i="27"/>
  <c r="BP39" i="27"/>
  <c r="BP25" i="27"/>
  <c r="BP15" i="27"/>
  <c r="BP12" i="27"/>
  <c r="BP102" i="27"/>
  <c r="BP18" i="27"/>
  <c r="BP107" i="27"/>
  <c r="BP71" i="27"/>
  <c r="BP33" i="27"/>
  <c r="BP93" i="27"/>
  <c r="BP28" i="27"/>
  <c r="BP56" i="27"/>
  <c r="BP110" i="27"/>
  <c r="BP111" i="27"/>
  <c r="BP85" i="27"/>
  <c r="BP67" i="27"/>
  <c r="BP8" i="27"/>
  <c r="BP57" i="27"/>
  <c r="BP64" i="27"/>
  <c r="BP29" i="27"/>
  <c r="BP35" i="27"/>
  <c r="BP109" i="27"/>
  <c r="BP72" i="27"/>
  <c r="BP79" i="27"/>
  <c r="BP106" i="27"/>
  <c r="BP55" i="27"/>
  <c r="BP66" i="27"/>
  <c r="BP26" i="27"/>
  <c r="BP63" i="27"/>
  <c r="BP17" i="27"/>
  <c r="BP68" i="27"/>
  <c r="BP19" i="27"/>
  <c r="BP81" i="27"/>
  <c r="BP14" i="27"/>
  <c r="BP9" i="27"/>
  <c r="BP108" i="27"/>
  <c r="BP49" i="27"/>
  <c r="BP70" i="27"/>
  <c r="BP44" i="27"/>
  <c r="BP87" i="27"/>
  <c r="BP92" i="27"/>
  <c r="BP13" i="27"/>
  <c r="BP83" i="27"/>
  <c r="BP38" i="27"/>
  <c r="BP21" i="27"/>
  <c r="BP10" i="27"/>
  <c r="BP59" i="27"/>
  <c r="BP65" i="27"/>
  <c r="BP118" i="27"/>
  <c r="BP47" i="27"/>
  <c r="BP103" i="27"/>
  <c r="BP11" i="27"/>
  <c r="BP58" i="27"/>
  <c r="BP46" i="27"/>
  <c r="BP112" i="27"/>
  <c r="BP7" i="27"/>
  <c r="BP84" i="27"/>
  <c r="BP36" i="27"/>
  <c r="BP90" i="27"/>
  <c r="BP100" i="27"/>
  <c r="BP20" i="27"/>
  <c r="BP75" i="27"/>
  <c r="BP91" i="27"/>
  <c r="BP43" i="27"/>
  <c r="BP30" i="27"/>
  <c r="BP89" i="27"/>
  <c r="BP74" i="27"/>
  <c r="CE62" i="27"/>
  <c r="CE8" i="27"/>
  <c r="CE18" i="27"/>
  <c r="CE76" i="27"/>
  <c r="CE21" i="27"/>
  <c r="CE110" i="27"/>
  <c r="CE17" i="27"/>
  <c r="CE20" i="27"/>
  <c r="CE64" i="27"/>
  <c r="CE105" i="27"/>
  <c r="CE82" i="27"/>
  <c r="CE68" i="27"/>
  <c r="CE58" i="27"/>
  <c r="CE94" i="27"/>
  <c r="CE90" i="27"/>
  <c r="CE84" i="27"/>
  <c r="CE47" i="27"/>
  <c r="CE36" i="27"/>
  <c r="CE38" i="27"/>
  <c r="CE16" i="27"/>
  <c r="CE24" i="27"/>
  <c r="CE107" i="27"/>
  <c r="CE46" i="27"/>
  <c r="CE25" i="27"/>
  <c r="CE119" i="27"/>
  <c r="CE78" i="27"/>
  <c r="CE98" i="27"/>
  <c r="CE112" i="27"/>
  <c r="CE87" i="27"/>
  <c r="CE15" i="27"/>
  <c r="CE83" i="27"/>
  <c r="CE44" i="27"/>
  <c r="CE67" i="27"/>
  <c r="CE102" i="27"/>
  <c r="CE50" i="27"/>
  <c r="CE54" i="27"/>
  <c r="CE120" i="27"/>
  <c r="CE42" i="27"/>
  <c r="CE66" i="27"/>
  <c r="CE14" i="27"/>
  <c r="CE43" i="27"/>
  <c r="CE39" i="27"/>
  <c r="CE34" i="27"/>
  <c r="CE86" i="27"/>
  <c r="CE89" i="27"/>
  <c r="CE106" i="27"/>
  <c r="CE118" i="27"/>
  <c r="CE11" i="27"/>
  <c r="CE60" i="27"/>
  <c r="CE93" i="27"/>
  <c r="CE12" i="27"/>
  <c r="CE91" i="27"/>
  <c r="CE35" i="27"/>
  <c r="CE13" i="27"/>
  <c r="CE9" i="27"/>
  <c r="CE32" i="27"/>
  <c r="CE103" i="27"/>
  <c r="CE28" i="27"/>
  <c r="CE96" i="27"/>
  <c r="CE101" i="27"/>
  <c r="CE23" i="27"/>
  <c r="CE63" i="27"/>
  <c r="CE72" i="27"/>
  <c r="CE88" i="27"/>
  <c r="CE71" i="27"/>
  <c r="CE10" i="27"/>
  <c r="CE95" i="27"/>
  <c r="CE109" i="27"/>
  <c r="CE85" i="27"/>
  <c r="CE53" i="27"/>
  <c r="CE59" i="27"/>
  <c r="CE7" i="27"/>
  <c r="CE111" i="27"/>
  <c r="CE116" i="27"/>
  <c r="CE70" i="27"/>
  <c r="CE40" i="27"/>
  <c r="CE26" i="27"/>
  <c r="CE117" i="27"/>
  <c r="CE45" i="27"/>
  <c r="CE29" i="27"/>
  <c r="CE115" i="27"/>
  <c r="CE73" i="27"/>
  <c r="CE108" i="27"/>
  <c r="CE61" i="27"/>
  <c r="CE80" i="27"/>
  <c r="CE56" i="27"/>
  <c r="CE57" i="27"/>
  <c r="CE104" i="27"/>
  <c r="CE51" i="27"/>
  <c r="CE41" i="27"/>
  <c r="CE49" i="27"/>
  <c r="CE48" i="27"/>
  <c r="CE97" i="27"/>
  <c r="CE69" i="27"/>
  <c r="CE100" i="27"/>
  <c r="CE79" i="27"/>
  <c r="CE6" i="27"/>
  <c r="CE31" i="27"/>
  <c r="CE81" i="27"/>
  <c r="CE19" i="27"/>
  <c r="CE92" i="27"/>
  <c r="CE52" i="27"/>
  <c r="CE75" i="27"/>
  <c r="CE22" i="27"/>
  <c r="CE30" i="27"/>
  <c r="CE55" i="27"/>
  <c r="CE74" i="27"/>
  <c r="CE27" i="27"/>
  <c r="CE37" i="27"/>
  <c r="CE114" i="27"/>
  <c r="CE99" i="27"/>
  <c r="CE65" i="27"/>
  <c r="CE33" i="27"/>
  <c r="CE77" i="27"/>
  <c r="BH37" i="27"/>
  <c r="BH64" i="27"/>
  <c r="BH103" i="27"/>
  <c r="BH82" i="27"/>
  <c r="BH88" i="27"/>
  <c r="BH52" i="27"/>
  <c r="BH33" i="27"/>
  <c r="BH68" i="27"/>
  <c r="BH120" i="27"/>
  <c r="BH10" i="27"/>
  <c r="BH78" i="27"/>
  <c r="BH43" i="27"/>
  <c r="BH66" i="27"/>
  <c r="BH35" i="27"/>
  <c r="BH104" i="27"/>
  <c r="BH91" i="27"/>
  <c r="BH74" i="27"/>
  <c r="BH45" i="27"/>
  <c r="BH53" i="27"/>
  <c r="BH21" i="27"/>
  <c r="BH73" i="27"/>
  <c r="BH111" i="27"/>
  <c r="BH112" i="27"/>
  <c r="BH95" i="27"/>
  <c r="BH47" i="27"/>
  <c r="BH76" i="27"/>
  <c r="BH107" i="27"/>
  <c r="BH85" i="27"/>
  <c r="BH7" i="27"/>
  <c r="BH97" i="27"/>
  <c r="BH106" i="27"/>
  <c r="BH105" i="27"/>
  <c r="BH81" i="27"/>
  <c r="BH32" i="27"/>
  <c r="BH62" i="27"/>
  <c r="BH24" i="27"/>
  <c r="BH61" i="27"/>
  <c r="BH12" i="27"/>
  <c r="BH18" i="27"/>
  <c r="BH46" i="27"/>
  <c r="BH93" i="27"/>
  <c r="BH16" i="27"/>
  <c r="BH56" i="27"/>
  <c r="BH22" i="27"/>
  <c r="BH44" i="27"/>
  <c r="BH54" i="27"/>
  <c r="BH69" i="27"/>
  <c r="BH51" i="27"/>
  <c r="BH9" i="27"/>
  <c r="BH65" i="27"/>
  <c r="BH90" i="27"/>
  <c r="BH117" i="27"/>
  <c r="BH27" i="27"/>
  <c r="BH72" i="27"/>
  <c r="BH40" i="27"/>
  <c r="BH34" i="27"/>
  <c r="BH108" i="27"/>
  <c r="BH101" i="27"/>
  <c r="BH109" i="27"/>
  <c r="BH30" i="27"/>
  <c r="BH63" i="27"/>
  <c r="BH17" i="27"/>
  <c r="BH26" i="27"/>
  <c r="BH80" i="27"/>
  <c r="BH19" i="27"/>
  <c r="BH86" i="27"/>
  <c r="BH59" i="27"/>
  <c r="BH50" i="27"/>
  <c r="BH25" i="27"/>
  <c r="BH71" i="27"/>
  <c r="BH100" i="27"/>
  <c r="BH83" i="27"/>
  <c r="BH15" i="27"/>
  <c r="BH115" i="27"/>
  <c r="BH49" i="27"/>
  <c r="BH118" i="27"/>
  <c r="BH94" i="27"/>
  <c r="BH110" i="27"/>
  <c r="BH23" i="27"/>
  <c r="BH67" i="27"/>
  <c r="BH75" i="27"/>
  <c r="BH98" i="27"/>
  <c r="BH77" i="27"/>
  <c r="BH92" i="27"/>
  <c r="BH13" i="27"/>
  <c r="BH20" i="27"/>
  <c r="BH38" i="27"/>
  <c r="BH29" i="27"/>
  <c r="BH84" i="27"/>
  <c r="BH60" i="27"/>
  <c r="BH41" i="27"/>
  <c r="BH31" i="27"/>
  <c r="BH55" i="27"/>
  <c r="BH70" i="27"/>
  <c r="BH96" i="27"/>
  <c r="BH14" i="27"/>
  <c r="BH48" i="27"/>
  <c r="BH119" i="27"/>
  <c r="BH11" i="27"/>
  <c r="BH102" i="27"/>
  <c r="BH79" i="27"/>
  <c r="BH36" i="27"/>
  <c r="BH6" i="27"/>
  <c r="BH114" i="27"/>
  <c r="BH58" i="27"/>
  <c r="BH116" i="27"/>
  <c r="BH28" i="27"/>
  <c r="BH39" i="27"/>
  <c r="BH87" i="27"/>
  <c r="BH8" i="27"/>
  <c r="BH99" i="27"/>
  <c r="BH57" i="27"/>
  <c r="BH42" i="27"/>
  <c r="BH89" i="27"/>
  <c r="AA117" i="27"/>
  <c r="AA14" i="27"/>
  <c r="AA22" i="27"/>
  <c r="AA55" i="27"/>
  <c r="AA114" i="27"/>
  <c r="AA29" i="27"/>
  <c r="AA73" i="27"/>
  <c r="AA52" i="27"/>
  <c r="AA84" i="27"/>
  <c r="AA96" i="27"/>
  <c r="AA87" i="27"/>
  <c r="AA89" i="27"/>
  <c r="AA94" i="27"/>
  <c r="AA111" i="27"/>
  <c r="AA10" i="27"/>
  <c r="AA59" i="27"/>
  <c r="AA36" i="27"/>
  <c r="AA39" i="27"/>
  <c r="AA44" i="27"/>
  <c r="AA81" i="27"/>
  <c r="AA85" i="27"/>
  <c r="AA104" i="27"/>
  <c r="AA71" i="27"/>
  <c r="AA91" i="27"/>
  <c r="AA86" i="27"/>
  <c r="AA95" i="27"/>
  <c r="AA100" i="27"/>
  <c r="AA34" i="27"/>
  <c r="AA60" i="27"/>
  <c r="AA9" i="27"/>
  <c r="AA50" i="27"/>
  <c r="AA41" i="27"/>
  <c r="AA97" i="27"/>
  <c r="AA103" i="27"/>
  <c r="AA27" i="27"/>
  <c r="AA19" i="27"/>
  <c r="AA18" i="27"/>
  <c r="AA72" i="27"/>
  <c r="AA47" i="27"/>
  <c r="AA116" i="27"/>
  <c r="AA106" i="27"/>
  <c r="AA67" i="27"/>
  <c r="AA79" i="27"/>
  <c r="AA20" i="27"/>
  <c r="AA112" i="27"/>
  <c r="AA51" i="27"/>
  <c r="AA42" i="27"/>
  <c r="AA25" i="27"/>
  <c r="AA46" i="27"/>
  <c r="AA109" i="27"/>
  <c r="AA115" i="27"/>
  <c r="AA49" i="27"/>
  <c r="AA88" i="27"/>
  <c r="AA65" i="27"/>
  <c r="AA68" i="27"/>
  <c r="AA77" i="27"/>
  <c r="AA62" i="27"/>
  <c r="AA120" i="27"/>
  <c r="AA17" i="27"/>
  <c r="AA32" i="27"/>
  <c r="AA40" i="27"/>
  <c r="AA15" i="27"/>
  <c r="AA61" i="27"/>
  <c r="AA108" i="27"/>
  <c r="AA110" i="27"/>
  <c r="AA78" i="27"/>
  <c r="AA7" i="27"/>
  <c r="AA35" i="27"/>
  <c r="AA30" i="27"/>
  <c r="AA31" i="27"/>
  <c r="AA66" i="27"/>
  <c r="AA107" i="27"/>
  <c r="AA24" i="27"/>
  <c r="AA38" i="27"/>
  <c r="AA26" i="27"/>
  <c r="AA45" i="27"/>
  <c r="AA83" i="27"/>
  <c r="AA102" i="27"/>
  <c r="AA101" i="27"/>
  <c r="AA33" i="27"/>
  <c r="AA98" i="27"/>
  <c r="AA105" i="27"/>
  <c r="AA28" i="27"/>
  <c r="AA53" i="27"/>
  <c r="AA119" i="27"/>
  <c r="AA37" i="27"/>
  <c r="AA74" i="27"/>
  <c r="AA69" i="27"/>
  <c r="AA82" i="27"/>
  <c r="AA16" i="27"/>
  <c r="AA43" i="27"/>
  <c r="AA76" i="27"/>
  <c r="AA8" i="27"/>
  <c r="AA56" i="27"/>
  <c r="AA54" i="27"/>
  <c r="AA80" i="27"/>
  <c r="AA90" i="27"/>
  <c r="AA21" i="27"/>
  <c r="AA57" i="27"/>
  <c r="AA99" i="27"/>
  <c r="AA6" i="27"/>
  <c r="AA23" i="27"/>
  <c r="AA92" i="27"/>
  <c r="AA48" i="27"/>
  <c r="AA118" i="27"/>
  <c r="AA75" i="27"/>
  <c r="AA93" i="27"/>
  <c r="AA13" i="27"/>
  <c r="AA11" i="27"/>
  <c r="AA12" i="27"/>
  <c r="AA58" i="27"/>
  <c r="AA63" i="27"/>
  <c r="AA70" i="27"/>
  <c r="AA64" i="27"/>
  <c r="Z23" i="27"/>
  <c r="Z62" i="27"/>
  <c r="Z13" i="27"/>
  <c r="Z20" i="27"/>
  <c r="Z47" i="27"/>
  <c r="Z37" i="27"/>
  <c r="Z22" i="27"/>
  <c r="Z114" i="27"/>
  <c r="Z8" i="27"/>
  <c r="Z52" i="27"/>
  <c r="Z80" i="27"/>
  <c r="Z24" i="27"/>
  <c r="Z63" i="27"/>
  <c r="Z112" i="27"/>
  <c r="Z50" i="27"/>
  <c r="Z34" i="27"/>
  <c r="Z26" i="27"/>
  <c r="Z61" i="27"/>
  <c r="Z59" i="27"/>
  <c r="Z71" i="27"/>
  <c r="Z91" i="27"/>
  <c r="Z54" i="27"/>
  <c r="Z15" i="27"/>
  <c r="Z106" i="27"/>
  <c r="Z102" i="27"/>
  <c r="Z119" i="27"/>
  <c r="Z77" i="27"/>
  <c r="Z29" i="27"/>
  <c r="Z108" i="27"/>
  <c r="Z76" i="27"/>
  <c r="Z10" i="27"/>
  <c r="Z45" i="27"/>
  <c r="Z83" i="27"/>
  <c r="Z33" i="27"/>
  <c r="Z111" i="27"/>
  <c r="Z98" i="27"/>
  <c r="Z31" i="27"/>
  <c r="Z94" i="27"/>
  <c r="Z92" i="27"/>
  <c r="Z86" i="27"/>
  <c r="Z68" i="27"/>
  <c r="Z107" i="27"/>
  <c r="Z7" i="27"/>
  <c r="Z69" i="27"/>
  <c r="Z27" i="27"/>
  <c r="Z57" i="27"/>
  <c r="Z51" i="27"/>
  <c r="Z18" i="27"/>
  <c r="Z73" i="27"/>
  <c r="Z40" i="27"/>
  <c r="Z25" i="27"/>
  <c r="Z48" i="27"/>
  <c r="Z36" i="27"/>
  <c r="Z93" i="27"/>
  <c r="Z56" i="27"/>
  <c r="Z100" i="27"/>
  <c r="Z82" i="27"/>
  <c r="Z60" i="27"/>
  <c r="Z21" i="27"/>
  <c r="Z105" i="27"/>
  <c r="Z39" i="27"/>
  <c r="Z120" i="27"/>
  <c r="Z43" i="27"/>
  <c r="Z90" i="27"/>
  <c r="Z101" i="27"/>
  <c r="Z75" i="27"/>
  <c r="Z72" i="27"/>
  <c r="Z95" i="27"/>
  <c r="Z67" i="27"/>
  <c r="Z11" i="27"/>
  <c r="Z35" i="27"/>
  <c r="Z85" i="27"/>
  <c r="Z19" i="27"/>
  <c r="Z74" i="27"/>
  <c r="Z30" i="27"/>
  <c r="Z44" i="27"/>
  <c r="Z97" i="27"/>
  <c r="Z17" i="27"/>
  <c r="Z70" i="27"/>
  <c r="Z104" i="27"/>
  <c r="Z55" i="27"/>
  <c r="Z16" i="27"/>
  <c r="Z14" i="27"/>
  <c r="Z32" i="27"/>
  <c r="Z58" i="27"/>
  <c r="Z89" i="27"/>
  <c r="Z65" i="27"/>
  <c r="Z64" i="27"/>
  <c r="Z49" i="27"/>
  <c r="Z42" i="27"/>
  <c r="Z110" i="27"/>
  <c r="Z84" i="27"/>
  <c r="Z6" i="27"/>
  <c r="Z103" i="27"/>
  <c r="Z117" i="27"/>
  <c r="Z78" i="27"/>
  <c r="Z99" i="27"/>
  <c r="Z41" i="27"/>
  <c r="Z118" i="27"/>
  <c r="Z9" i="27"/>
  <c r="Z96" i="27"/>
  <c r="Z87" i="27"/>
  <c r="Z53" i="27"/>
  <c r="Z81" i="27"/>
  <c r="Z46" i="27"/>
  <c r="Z38" i="27"/>
  <c r="Z12" i="27"/>
  <c r="Z109" i="27"/>
  <c r="Z66" i="27"/>
  <c r="Z79" i="27"/>
  <c r="Z88" i="27"/>
  <c r="Z115" i="27"/>
  <c r="Z116" i="27"/>
  <c r="Z28" i="27"/>
  <c r="AG64" i="27"/>
  <c r="AG73" i="27"/>
  <c r="AG71" i="27"/>
  <c r="AG45" i="27"/>
  <c r="AG32" i="27"/>
  <c r="AG20" i="27"/>
  <c r="AG70" i="27"/>
  <c r="AG26" i="27"/>
  <c r="AG58" i="27"/>
  <c r="AG99" i="27"/>
  <c r="AG67" i="27"/>
  <c r="AG62" i="27"/>
  <c r="AG69" i="27"/>
  <c r="AG60" i="27"/>
  <c r="AG68" i="27"/>
  <c r="AG41" i="27"/>
  <c r="AG48" i="27"/>
  <c r="AG18" i="27"/>
  <c r="AG90" i="27"/>
  <c r="AG50" i="27"/>
  <c r="AG42" i="27"/>
  <c r="AG29" i="27"/>
  <c r="AG63" i="27"/>
  <c r="AG72" i="27"/>
  <c r="AG15" i="27"/>
  <c r="AG35" i="27"/>
  <c r="AG74" i="27"/>
  <c r="AG89" i="27"/>
  <c r="AG111" i="27"/>
  <c r="AG85" i="27"/>
  <c r="AG98" i="27"/>
  <c r="AG109" i="27"/>
  <c r="AG52" i="27"/>
  <c r="AG37" i="27"/>
  <c r="AG87" i="27"/>
  <c r="AG44" i="27"/>
  <c r="AG49" i="27"/>
  <c r="AG46" i="27"/>
  <c r="AG27" i="27"/>
  <c r="AG30" i="27"/>
  <c r="AG82" i="27"/>
  <c r="AG102" i="27"/>
  <c r="AG106" i="27"/>
  <c r="AG84" i="27"/>
  <c r="AG56" i="27"/>
  <c r="AG28" i="27"/>
  <c r="AG17" i="27"/>
  <c r="AG117" i="27"/>
  <c r="AG13" i="27"/>
  <c r="AG57" i="27"/>
  <c r="AG107" i="27"/>
  <c r="AG53" i="27"/>
  <c r="AG96" i="27"/>
  <c r="AG100" i="27"/>
  <c r="AG97" i="27"/>
  <c r="AG14" i="27"/>
  <c r="AG54" i="27"/>
  <c r="AG55" i="27"/>
  <c r="AG25" i="27"/>
  <c r="AG92" i="27"/>
  <c r="AG75" i="27"/>
  <c r="AG23" i="27"/>
  <c r="AG101" i="27"/>
  <c r="AG66" i="27"/>
  <c r="AG12" i="27"/>
  <c r="AG22" i="27"/>
  <c r="AG11" i="27"/>
  <c r="AG110" i="27"/>
  <c r="AG24" i="27"/>
  <c r="AG36" i="27"/>
  <c r="AG16" i="27"/>
  <c r="AG118" i="27"/>
  <c r="AG79" i="27"/>
  <c r="AG21" i="27"/>
  <c r="AG61" i="27"/>
  <c r="AG38" i="27"/>
  <c r="AG120" i="27"/>
  <c r="AG94" i="27"/>
  <c r="AG81" i="27"/>
  <c r="AG33" i="27"/>
  <c r="AG88" i="27"/>
  <c r="AG8" i="27"/>
  <c r="AG103" i="27"/>
  <c r="AG78" i="27"/>
  <c r="AG91" i="27"/>
  <c r="AG19" i="27"/>
  <c r="AG59" i="27"/>
  <c r="AG43" i="27"/>
  <c r="AG6" i="27"/>
  <c r="AG10" i="27"/>
  <c r="AG34" i="27"/>
  <c r="AG95" i="27"/>
  <c r="AG112" i="27"/>
  <c r="AG76" i="27"/>
  <c r="AG7" i="27"/>
  <c r="AG93" i="27"/>
  <c r="AG86" i="27"/>
  <c r="AG105" i="27"/>
  <c r="AG40" i="27"/>
  <c r="AG83" i="27"/>
  <c r="AG31" i="27"/>
  <c r="AG39" i="27"/>
  <c r="AG80" i="27"/>
  <c r="AG77" i="27"/>
  <c r="AG47" i="27"/>
  <c r="AG115" i="27"/>
  <c r="AG119" i="27"/>
  <c r="AG51" i="27"/>
  <c r="AG104" i="27"/>
  <c r="AG65" i="27"/>
  <c r="AG9" i="27"/>
  <c r="AG114" i="27"/>
  <c r="AG116" i="27"/>
  <c r="AG108" i="27"/>
  <c r="AL22" i="27"/>
  <c r="AL31" i="27"/>
  <c r="AL46" i="27"/>
  <c r="AL99" i="27"/>
  <c r="AL95" i="27"/>
  <c r="AL81" i="27"/>
  <c r="AL120" i="27"/>
  <c r="AL51" i="27"/>
  <c r="AL118" i="27"/>
  <c r="AL80" i="27"/>
  <c r="AL48" i="27"/>
  <c r="AL74" i="27"/>
  <c r="AL21" i="27"/>
  <c r="AL66" i="27"/>
  <c r="AL35" i="27"/>
  <c r="AL56" i="27"/>
  <c r="AL39" i="27"/>
  <c r="AL23" i="27"/>
  <c r="AL103" i="27"/>
  <c r="AL68" i="27"/>
  <c r="AL69" i="27"/>
  <c r="AL45" i="27"/>
  <c r="AL106" i="27"/>
  <c r="AL110" i="27"/>
  <c r="AL40" i="27"/>
  <c r="AL14" i="27"/>
  <c r="AL6" i="27"/>
  <c r="AL8" i="27"/>
  <c r="AL25" i="27"/>
  <c r="AL43" i="27"/>
  <c r="AL96" i="27"/>
  <c r="AL20" i="27"/>
  <c r="AL33" i="27"/>
  <c r="AL52" i="27"/>
  <c r="AL49" i="27"/>
  <c r="AL67" i="27"/>
  <c r="AL36" i="27"/>
  <c r="AL12" i="27"/>
  <c r="AL119" i="27"/>
  <c r="AL16" i="27"/>
  <c r="AL38" i="27"/>
  <c r="AL29" i="27"/>
  <c r="AL26" i="27"/>
  <c r="AL7" i="27"/>
  <c r="AL102" i="27"/>
  <c r="AL98" i="27"/>
  <c r="AL59" i="27"/>
  <c r="AL71" i="27"/>
  <c r="AL108" i="27"/>
  <c r="AL79" i="27"/>
  <c r="AL58" i="27"/>
  <c r="AL90" i="27"/>
  <c r="AL105" i="27"/>
  <c r="AL70" i="27"/>
  <c r="AL101" i="27"/>
  <c r="AL89" i="27"/>
  <c r="AL86" i="27"/>
  <c r="AL61" i="27"/>
  <c r="AL34" i="27"/>
  <c r="AL15" i="27"/>
  <c r="AL10" i="27"/>
  <c r="AL47" i="27"/>
  <c r="AL27" i="27"/>
  <c r="AL19" i="27"/>
  <c r="AL84" i="27"/>
  <c r="AL17" i="27"/>
  <c r="AL24" i="27"/>
  <c r="AL75" i="27"/>
  <c r="AL57" i="27"/>
  <c r="AL88" i="27"/>
  <c r="AL55" i="27"/>
  <c r="AL117" i="27"/>
  <c r="AL111" i="27"/>
  <c r="AL54" i="27"/>
  <c r="AL11" i="27"/>
  <c r="AL82" i="27"/>
  <c r="AL42" i="27"/>
  <c r="AL37" i="27"/>
  <c r="AL18" i="27"/>
  <c r="AL100" i="27"/>
  <c r="AL50" i="27"/>
  <c r="AL60" i="27"/>
  <c r="AL30" i="27"/>
  <c r="AL91" i="27"/>
  <c r="AL115" i="27"/>
  <c r="AL109" i="27"/>
  <c r="AL97" i="27"/>
  <c r="AL65" i="27"/>
  <c r="AL28" i="27"/>
  <c r="AL116" i="27"/>
  <c r="AL104" i="27"/>
  <c r="AL112" i="27"/>
  <c r="AL9" i="27"/>
  <c r="AL87" i="27"/>
  <c r="AL73" i="27"/>
  <c r="AL107" i="27"/>
  <c r="AL77" i="27"/>
  <c r="AL63" i="27"/>
  <c r="AL92" i="27"/>
  <c r="AL62" i="27"/>
  <c r="AL85" i="27"/>
  <c r="AL78" i="27"/>
  <c r="AL76" i="27"/>
  <c r="AL93" i="27"/>
  <c r="AL41" i="27"/>
  <c r="AL53" i="27"/>
  <c r="AL94" i="27"/>
  <c r="AL72" i="27"/>
  <c r="AL64" i="27"/>
  <c r="AL32" i="27"/>
  <c r="AL44" i="27"/>
  <c r="AL13" i="27"/>
  <c r="AL83" i="27"/>
  <c r="AL114" i="27"/>
  <c r="AZ13" i="27"/>
  <c r="AZ73" i="27"/>
  <c r="AZ7" i="27"/>
  <c r="AZ84" i="27"/>
  <c r="AZ35" i="27"/>
  <c r="AZ49" i="27"/>
  <c r="AZ48" i="27"/>
  <c r="AZ111" i="27"/>
  <c r="AZ68" i="27"/>
  <c r="AZ117" i="27"/>
  <c r="AZ40" i="27"/>
  <c r="AZ97" i="27"/>
  <c r="AZ62" i="27"/>
  <c r="AZ78" i="27"/>
  <c r="AZ63" i="27"/>
  <c r="AZ8" i="27"/>
  <c r="AZ110" i="27"/>
  <c r="AZ9" i="27"/>
  <c r="AZ6" i="27"/>
  <c r="AZ95" i="27"/>
  <c r="AZ39" i="27"/>
  <c r="AZ98" i="27"/>
  <c r="AZ50" i="27"/>
  <c r="AZ83" i="27"/>
  <c r="AZ17" i="27"/>
  <c r="AZ41" i="27"/>
  <c r="AZ52" i="27"/>
  <c r="AZ106" i="27"/>
  <c r="AZ60" i="27"/>
  <c r="AZ92" i="27"/>
  <c r="AZ66" i="27"/>
  <c r="AZ55" i="27"/>
  <c r="AZ32" i="27"/>
  <c r="AZ16" i="27"/>
  <c r="AZ114" i="27"/>
  <c r="AZ67" i="27"/>
  <c r="AZ99" i="27"/>
  <c r="AZ88" i="27"/>
  <c r="AZ90" i="27"/>
  <c r="AZ89" i="27"/>
  <c r="AZ19" i="27"/>
  <c r="AZ46" i="27"/>
  <c r="AZ59" i="27"/>
  <c r="AZ70" i="27"/>
  <c r="AZ112" i="27"/>
  <c r="AZ119" i="27"/>
  <c r="AZ91" i="27"/>
  <c r="AZ64" i="27"/>
  <c r="AZ76" i="27"/>
  <c r="AZ77" i="27"/>
  <c r="AZ116" i="27"/>
  <c r="AZ86" i="27"/>
  <c r="AZ74" i="27"/>
  <c r="AZ79" i="27"/>
  <c r="AZ28" i="27"/>
  <c r="AZ103" i="27"/>
  <c r="AZ61" i="27"/>
  <c r="AZ21" i="27"/>
  <c r="AZ22" i="27"/>
  <c r="AZ105" i="27"/>
  <c r="AZ38" i="27"/>
  <c r="AZ43" i="27"/>
  <c r="AZ108" i="27"/>
  <c r="AZ26" i="27"/>
  <c r="AZ54" i="27"/>
  <c r="AZ42" i="27"/>
  <c r="AZ100" i="27"/>
  <c r="AZ30" i="27"/>
  <c r="AZ120" i="27"/>
  <c r="AZ96" i="27"/>
  <c r="AZ44" i="27"/>
  <c r="AZ69" i="27"/>
  <c r="AZ25" i="27"/>
  <c r="AZ71" i="27"/>
  <c r="AZ31" i="27"/>
  <c r="AZ14" i="27"/>
  <c r="AZ109" i="27"/>
  <c r="AZ33" i="27"/>
  <c r="AZ20" i="27"/>
  <c r="AZ15" i="27"/>
  <c r="AZ58" i="27"/>
  <c r="AZ23" i="27"/>
  <c r="AZ87" i="27"/>
  <c r="AZ51" i="27"/>
  <c r="AZ93" i="27"/>
  <c r="AZ45" i="27"/>
  <c r="AZ82" i="27"/>
  <c r="AZ104" i="27"/>
  <c r="AZ12" i="27"/>
  <c r="AZ81" i="27"/>
  <c r="AZ75" i="27"/>
  <c r="AZ47" i="27"/>
  <c r="AZ34" i="27"/>
  <c r="AZ101" i="27"/>
  <c r="AZ29" i="27"/>
  <c r="AZ53" i="27"/>
  <c r="AZ24" i="27"/>
  <c r="AZ118" i="27"/>
  <c r="AZ56" i="27"/>
  <c r="AZ18" i="27"/>
  <c r="AZ85" i="27"/>
  <c r="AZ72" i="27"/>
  <c r="AZ11" i="27"/>
  <c r="AZ80" i="27"/>
  <c r="AZ37" i="27"/>
  <c r="AZ36" i="27"/>
  <c r="AZ10" i="27"/>
  <c r="AZ57" i="27"/>
  <c r="AZ102" i="27"/>
  <c r="AZ94" i="27"/>
  <c r="AZ107" i="27"/>
  <c r="AZ65" i="27"/>
  <c r="AZ115" i="27"/>
  <c r="AZ27" i="27"/>
  <c r="DB46" i="27"/>
  <c r="DB28" i="27"/>
  <c r="DB49" i="27"/>
  <c r="DB57" i="27"/>
  <c r="DB116" i="27"/>
  <c r="DB21" i="27"/>
  <c r="DB37" i="27"/>
  <c r="DB8" i="27"/>
  <c r="DB109" i="27"/>
  <c r="DB117" i="27"/>
  <c r="DB83" i="27"/>
  <c r="DB56" i="27"/>
  <c r="DB64" i="27"/>
  <c r="DB54" i="27"/>
  <c r="DB63" i="27"/>
  <c r="DB17" i="27"/>
  <c r="DB22" i="27"/>
  <c r="DB25" i="27"/>
  <c r="DB18" i="27"/>
  <c r="DB97" i="27"/>
  <c r="DB82" i="27"/>
  <c r="DB92" i="27"/>
  <c r="DB112" i="27"/>
  <c r="DB33" i="27"/>
  <c r="DB24" i="27"/>
  <c r="DB72" i="27"/>
  <c r="DB111" i="27"/>
  <c r="DB36" i="27"/>
  <c r="DB66" i="27"/>
  <c r="DB51" i="27"/>
  <c r="DB53" i="27"/>
  <c r="DB29" i="27"/>
  <c r="DB90" i="27"/>
  <c r="DB58" i="27"/>
  <c r="DB119" i="27"/>
  <c r="DB65" i="27"/>
  <c r="DB80" i="27"/>
  <c r="DB7" i="27"/>
  <c r="DB55" i="27"/>
  <c r="DB67" i="27"/>
  <c r="DB61" i="27"/>
  <c r="DB23" i="27"/>
  <c r="DB44" i="27"/>
  <c r="DB12" i="27"/>
  <c r="DB81" i="27"/>
  <c r="DB87" i="27"/>
  <c r="DB11" i="27"/>
  <c r="DB48" i="27"/>
  <c r="DB68" i="27"/>
  <c r="DB75" i="27"/>
  <c r="DB114" i="27"/>
  <c r="DB42" i="27"/>
  <c r="DB77" i="27"/>
  <c r="DB110" i="27"/>
  <c r="DB120" i="27"/>
  <c r="DB93" i="27"/>
  <c r="DB69" i="27"/>
  <c r="DB106" i="27"/>
  <c r="DB74" i="27"/>
  <c r="DB15" i="27"/>
  <c r="DB52" i="27"/>
  <c r="DB27" i="27"/>
  <c r="DB39" i="27"/>
  <c r="DB100" i="27"/>
  <c r="DB89" i="27"/>
  <c r="DB85" i="27"/>
  <c r="DB20" i="27"/>
  <c r="DB16" i="27"/>
  <c r="DB38" i="27"/>
  <c r="DB115" i="27"/>
  <c r="DB103" i="27"/>
  <c r="DB94" i="27"/>
  <c r="DB118" i="27"/>
  <c r="DB71" i="27"/>
  <c r="DB50" i="27"/>
  <c r="DB19" i="27"/>
  <c r="DB45" i="27"/>
  <c r="DB108" i="27"/>
  <c r="DB59" i="27"/>
  <c r="DB14" i="27"/>
  <c r="DB26" i="27"/>
  <c r="DB84" i="27"/>
  <c r="DB101" i="27"/>
  <c r="DB91" i="27"/>
  <c r="DB104" i="27"/>
  <c r="DB34" i="27"/>
  <c r="DB40" i="27"/>
  <c r="DB32" i="27"/>
  <c r="DB31" i="27"/>
  <c r="DB62" i="27"/>
  <c r="DB95" i="27"/>
  <c r="DB76" i="27"/>
  <c r="DB13" i="27"/>
  <c r="DB107" i="27"/>
  <c r="DB78" i="27"/>
  <c r="DB102" i="27"/>
  <c r="DB43" i="27"/>
  <c r="DB35" i="27"/>
  <c r="DB30" i="27"/>
  <c r="DB10" i="27"/>
  <c r="DB47" i="27"/>
  <c r="DB9" i="27"/>
  <c r="DB6" i="27"/>
  <c r="DB105" i="27"/>
  <c r="DB79" i="27"/>
  <c r="DB96" i="27"/>
  <c r="DB98" i="27"/>
  <c r="DB86" i="27"/>
  <c r="DB70" i="27"/>
  <c r="DB60" i="27"/>
  <c r="DB41" i="27"/>
  <c r="DB99" i="27"/>
  <c r="DB73" i="27"/>
  <c r="DB88" i="27"/>
  <c r="CN39" i="27"/>
  <c r="CN7" i="27"/>
  <c r="CN118" i="27"/>
  <c r="CN60" i="27"/>
  <c r="CN49" i="27"/>
  <c r="CN85" i="27"/>
  <c r="CN34" i="27"/>
  <c r="CN50" i="27"/>
  <c r="CN114" i="27"/>
  <c r="CN47" i="27"/>
  <c r="CN107" i="27"/>
  <c r="CN35" i="27"/>
  <c r="CN86" i="27"/>
  <c r="CN13" i="27"/>
  <c r="CN87" i="27"/>
  <c r="CN17" i="27"/>
  <c r="CN36" i="27"/>
  <c r="CN110" i="27"/>
  <c r="CN30" i="27"/>
  <c r="CN41" i="27"/>
  <c r="CN19" i="27"/>
  <c r="CN115" i="27"/>
  <c r="CN8" i="27"/>
  <c r="CN11" i="27"/>
  <c r="CN56" i="27"/>
  <c r="CN94" i="27"/>
  <c r="CN12" i="27"/>
  <c r="CN14" i="27"/>
  <c r="CN58" i="27"/>
  <c r="CN62" i="27"/>
  <c r="CN44" i="27"/>
  <c r="CN100" i="27"/>
  <c r="CN54" i="27"/>
  <c r="CN66" i="27"/>
  <c r="CN81" i="27"/>
  <c r="CN97" i="27"/>
  <c r="CN98" i="27"/>
  <c r="CN91" i="27"/>
  <c r="CN43" i="27"/>
  <c r="CN93" i="27"/>
  <c r="CN57" i="27"/>
  <c r="CN84" i="27"/>
  <c r="CN27" i="27"/>
  <c r="CN65" i="27"/>
  <c r="CN46" i="27"/>
  <c r="CN6" i="27"/>
  <c r="CN64" i="27"/>
  <c r="CN105" i="27"/>
  <c r="CN63" i="27"/>
  <c r="CN51" i="27"/>
  <c r="CN69" i="27"/>
  <c r="CN74" i="27"/>
  <c r="CN104" i="27"/>
  <c r="CN20" i="27"/>
  <c r="CN79" i="27"/>
  <c r="CN92" i="27"/>
  <c r="CN82" i="27"/>
  <c r="CN95" i="27"/>
  <c r="CN71" i="27"/>
  <c r="CN73" i="27"/>
  <c r="CN16" i="27"/>
  <c r="CN83" i="27"/>
  <c r="CN61" i="27"/>
  <c r="CN90" i="27"/>
  <c r="CN40" i="27"/>
  <c r="CN101" i="27"/>
  <c r="CN88" i="27"/>
  <c r="CN111" i="27"/>
  <c r="CN22" i="27"/>
  <c r="CN76" i="27"/>
  <c r="CN31" i="27"/>
  <c r="CN70" i="27"/>
  <c r="CN96" i="27"/>
  <c r="CN75" i="27"/>
  <c r="CN120" i="27"/>
  <c r="CN32" i="27"/>
  <c r="CN38" i="27"/>
  <c r="CN103" i="27"/>
  <c r="CN37" i="27"/>
  <c r="CN18" i="27"/>
  <c r="CN116" i="27"/>
  <c r="CN108" i="27"/>
  <c r="CN68" i="27"/>
  <c r="CN29" i="27"/>
  <c r="CN42" i="27"/>
  <c r="CN55" i="27"/>
  <c r="CN10" i="27"/>
  <c r="CN23" i="27"/>
  <c r="CN112" i="27"/>
  <c r="CN99" i="27"/>
  <c r="CN28" i="27"/>
  <c r="CN15" i="27"/>
  <c r="CN25" i="27"/>
  <c r="CN72" i="27"/>
  <c r="CN26" i="27"/>
  <c r="CN109" i="27"/>
  <c r="CN78" i="27"/>
  <c r="CN48" i="27"/>
  <c r="CN119" i="27"/>
  <c r="CN24" i="27"/>
  <c r="CN80" i="27"/>
  <c r="CN67" i="27"/>
  <c r="CN33" i="27"/>
  <c r="CN89" i="27"/>
  <c r="CN59" i="27"/>
  <c r="CN106" i="27"/>
  <c r="CN52" i="27"/>
  <c r="CN53" i="27"/>
  <c r="CN77" i="27"/>
  <c r="CN45" i="27"/>
  <c r="CN9" i="27"/>
  <c r="CN117" i="27"/>
  <c r="CN21" i="27"/>
  <c r="CN102" i="27"/>
  <c r="G63" i="27"/>
  <c r="G101" i="27"/>
  <c r="G108" i="27"/>
  <c r="G40" i="27"/>
  <c r="G83" i="27"/>
  <c r="G13" i="27"/>
  <c r="G8" i="27"/>
  <c r="G80" i="27"/>
  <c r="G112" i="27"/>
  <c r="G72" i="27"/>
  <c r="G107" i="27"/>
  <c r="G21" i="27"/>
  <c r="G41" i="27"/>
  <c r="G92" i="27"/>
  <c r="G53" i="27"/>
  <c r="G74" i="27"/>
  <c r="G16" i="27"/>
  <c r="G98" i="27"/>
  <c r="G64" i="27"/>
  <c r="G70" i="27"/>
  <c r="G7" i="27"/>
  <c r="G10" i="27"/>
  <c r="G111" i="27"/>
  <c r="G56" i="27"/>
  <c r="G9" i="27"/>
  <c r="G117" i="27"/>
  <c r="G52" i="27"/>
  <c r="G14" i="27"/>
  <c r="G32" i="27"/>
  <c r="G38" i="27"/>
  <c r="G34" i="27"/>
  <c r="G66" i="27"/>
  <c r="G12" i="27"/>
  <c r="G17" i="27"/>
  <c r="G120" i="27"/>
  <c r="G109" i="27"/>
  <c r="G86" i="27"/>
  <c r="G55" i="27"/>
  <c r="G102" i="27"/>
  <c r="G93" i="27"/>
  <c r="G110" i="27"/>
  <c r="G71" i="27"/>
  <c r="G114" i="27"/>
  <c r="G118" i="27"/>
  <c r="G31" i="27"/>
  <c r="G103" i="27"/>
  <c r="G18" i="27"/>
  <c r="G115" i="27"/>
  <c r="G84" i="27"/>
  <c r="G60" i="27"/>
  <c r="G6" i="27"/>
  <c r="G37" i="27"/>
  <c r="G68" i="27"/>
  <c r="G89" i="27"/>
  <c r="G95" i="27"/>
  <c r="G78" i="27"/>
  <c r="G51" i="27"/>
  <c r="G44" i="27"/>
  <c r="G85" i="27"/>
  <c r="G90" i="27"/>
  <c r="G116" i="27"/>
  <c r="G27" i="27"/>
  <c r="G58" i="27"/>
  <c r="G45" i="27"/>
  <c r="G46" i="27"/>
  <c r="G62" i="27"/>
  <c r="G50" i="27"/>
  <c r="G105" i="27"/>
  <c r="G97" i="27"/>
  <c r="G57" i="27"/>
  <c r="G49" i="27"/>
  <c r="G11" i="27"/>
  <c r="G29" i="27"/>
  <c r="G88" i="27"/>
  <c r="G99" i="27"/>
  <c r="G65" i="27"/>
  <c r="G35" i="27"/>
  <c r="G30" i="27"/>
  <c r="G119" i="27"/>
  <c r="G43" i="27"/>
  <c r="G79" i="27"/>
  <c r="G42" i="27"/>
  <c r="G39" i="27"/>
  <c r="G69" i="27"/>
  <c r="G48" i="27"/>
  <c r="G54" i="27"/>
  <c r="G23" i="27"/>
  <c r="G67" i="27"/>
  <c r="G96" i="27"/>
  <c r="G73" i="27"/>
  <c r="G75" i="27"/>
  <c r="G28" i="27"/>
  <c r="G26" i="27"/>
  <c r="G19" i="27"/>
  <c r="G15" i="27"/>
  <c r="G24" i="27"/>
  <c r="G77" i="27"/>
  <c r="G61" i="27"/>
  <c r="G94" i="27"/>
  <c r="G33" i="27"/>
  <c r="G106" i="27"/>
  <c r="G47" i="27"/>
  <c r="G76" i="27"/>
  <c r="G20" i="27"/>
  <c r="G59" i="27"/>
  <c r="G87" i="27"/>
  <c r="G81" i="27"/>
  <c r="G36" i="27"/>
  <c r="G82" i="27"/>
  <c r="G104" i="27"/>
  <c r="G25" i="27"/>
  <c r="G91" i="27"/>
  <c r="G100" i="27"/>
  <c r="G22" i="27"/>
  <c r="BG26" i="27"/>
  <c r="BG83" i="27"/>
  <c r="BG72" i="27"/>
  <c r="BG17" i="27"/>
  <c r="BG30" i="27"/>
  <c r="BG24" i="27"/>
  <c r="BG88" i="27"/>
  <c r="BG14" i="27"/>
  <c r="BG57" i="27"/>
  <c r="BG50" i="27"/>
  <c r="BG84" i="27"/>
  <c r="BG110" i="27"/>
  <c r="BG22" i="27"/>
  <c r="BG51" i="27"/>
  <c r="BG71" i="27"/>
  <c r="BG75" i="27"/>
  <c r="BG31" i="27"/>
  <c r="BG43" i="27"/>
  <c r="BG8" i="27"/>
  <c r="BG102" i="27"/>
  <c r="BG53" i="27"/>
  <c r="BG47" i="27"/>
  <c r="BG36" i="27"/>
  <c r="BG65" i="27"/>
  <c r="BG67" i="27"/>
  <c r="BG9" i="27"/>
  <c r="BG16" i="27"/>
  <c r="BG98" i="27"/>
  <c r="BG68" i="27"/>
  <c r="BG56" i="27"/>
  <c r="BG82" i="27"/>
  <c r="BG46" i="27"/>
  <c r="BG59" i="27"/>
  <c r="BG77" i="27"/>
  <c r="BG34" i="27"/>
  <c r="BG58" i="27"/>
  <c r="BG27" i="27"/>
  <c r="BG117" i="27"/>
  <c r="BG25" i="27"/>
  <c r="BG74" i="27"/>
  <c r="BG90" i="27"/>
  <c r="BG13" i="27"/>
  <c r="BG87" i="27"/>
  <c r="BG106" i="27"/>
  <c r="BG69" i="27"/>
  <c r="BG40" i="27"/>
  <c r="BG11" i="27"/>
  <c r="BG70" i="27"/>
  <c r="BG33" i="27"/>
  <c r="BG66" i="27"/>
  <c r="BG12" i="27"/>
  <c r="BG49" i="27"/>
  <c r="BG48" i="27"/>
  <c r="BG81" i="27"/>
  <c r="BG15" i="27"/>
  <c r="BG37" i="27"/>
  <c r="BG21" i="27"/>
  <c r="BG45" i="27"/>
  <c r="BG91" i="27"/>
  <c r="BG73" i="27"/>
  <c r="BG80" i="27"/>
  <c r="BG112" i="27"/>
  <c r="BG60" i="27"/>
  <c r="BG42" i="27"/>
  <c r="BG101" i="27"/>
  <c r="BG120" i="27"/>
  <c r="BG109" i="27"/>
  <c r="BG93" i="27"/>
  <c r="BG41" i="27"/>
  <c r="BG38" i="27"/>
  <c r="BG100" i="27"/>
  <c r="BG97" i="27"/>
  <c r="BG119" i="27"/>
  <c r="BG114" i="27"/>
  <c r="BG52" i="27"/>
  <c r="BG85" i="27"/>
  <c r="BG23" i="27"/>
  <c r="BG32" i="27"/>
  <c r="BG104" i="27"/>
  <c r="BG10" i="27"/>
  <c r="BG103" i="27"/>
  <c r="BG94" i="27"/>
  <c r="BG61" i="27"/>
  <c r="BG89" i="27"/>
  <c r="BG7" i="27"/>
  <c r="BG76" i="27"/>
  <c r="BG105" i="27"/>
  <c r="BG54" i="27"/>
  <c r="BG111" i="27"/>
  <c r="BG62" i="27"/>
  <c r="BG18" i="27"/>
  <c r="BG115" i="27"/>
  <c r="BG35" i="27"/>
  <c r="BG86" i="27"/>
  <c r="BG96" i="27"/>
  <c r="BG28" i="27"/>
  <c r="BG78" i="27"/>
  <c r="BG107" i="27"/>
  <c r="BG64" i="27"/>
  <c r="BG99" i="27"/>
  <c r="BG79" i="27"/>
  <c r="BG6" i="27"/>
  <c r="BG55" i="27"/>
  <c r="BG95" i="27"/>
  <c r="BG108" i="27"/>
  <c r="BG19" i="27"/>
  <c r="BG63" i="27"/>
  <c r="BG39" i="27"/>
  <c r="BG118" i="27"/>
  <c r="BG116" i="27"/>
  <c r="BG92" i="27"/>
  <c r="BG44" i="27"/>
  <c r="BG29" i="27"/>
  <c r="BG20" i="27"/>
  <c r="AO25" i="27"/>
  <c r="AO55" i="27"/>
  <c r="AO39" i="27"/>
  <c r="AO117" i="27"/>
  <c r="AO10" i="27"/>
  <c r="AO14" i="27"/>
  <c r="AO28" i="27"/>
  <c r="AO45" i="27"/>
  <c r="AO48" i="27"/>
  <c r="AO38" i="27"/>
  <c r="AO67" i="27"/>
  <c r="AO64" i="27"/>
  <c r="AO36" i="27"/>
  <c r="AO85" i="27"/>
  <c r="AO60" i="27"/>
  <c r="AO9" i="27"/>
  <c r="AO102" i="27"/>
  <c r="AO23" i="27"/>
  <c r="AO84" i="27"/>
  <c r="AO27" i="27"/>
  <c r="AO29" i="27"/>
  <c r="AO116" i="27"/>
  <c r="AO59" i="27"/>
  <c r="AO40" i="27"/>
  <c r="AO21" i="27"/>
  <c r="AO83" i="27"/>
  <c r="AO66" i="27"/>
  <c r="AO61" i="27"/>
  <c r="AO18" i="27"/>
  <c r="AO87" i="27"/>
  <c r="AO47" i="27"/>
  <c r="AO77" i="27"/>
  <c r="AO46" i="27"/>
  <c r="AO50" i="27"/>
  <c r="AO115" i="27"/>
  <c r="AO104" i="27"/>
  <c r="AO103" i="27"/>
  <c r="AO16" i="27"/>
  <c r="AO22" i="27"/>
  <c r="AO72" i="27"/>
  <c r="AO120" i="27"/>
  <c r="AO34" i="27"/>
  <c r="AO41" i="27"/>
  <c r="AO89" i="27"/>
  <c r="AO43" i="27"/>
  <c r="AO13" i="27"/>
  <c r="AO114" i="27"/>
  <c r="AO20" i="27"/>
  <c r="AO107" i="27"/>
  <c r="AO82" i="27"/>
  <c r="AO37" i="27"/>
  <c r="AO105" i="27"/>
  <c r="AO56" i="27"/>
  <c r="AO7" i="27"/>
  <c r="AO109" i="27"/>
  <c r="AO44" i="27"/>
  <c r="AO51" i="27"/>
  <c r="AO54" i="27"/>
  <c r="AO6" i="27"/>
  <c r="AO76" i="27"/>
  <c r="AO70" i="27"/>
  <c r="AO99" i="27"/>
  <c r="AO95" i="27"/>
  <c r="AO119" i="27"/>
  <c r="AO71" i="27"/>
  <c r="AO32" i="27"/>
  <c r="AO118" i="27"/>
  <c r="AO62" i="27"/>
  <c r="AO58" i="27"/>
  <c r="AO15" i="27"/>
  <c r="AO101" i="27"/>
  <c r="AO65" i="27"/>
  <c r="AO81" i="27"/>
  <c r="AO68" i="27"/>
  <c r="AO97" i="27"/>
  <c r="AO108" i="27"/>
  <c r="AO75" i="27"/>
  <c r="AO74" i="27"/>
  <c r="AO92" i="27"/>
  <c r="AO98" i="27"/>
  <c r="AO63" i="27"/>
  <c r="AO111" i="27"/>
  <c r="AO31" i="27"/>
  <c r="AO57" i="27"/>
  <c r="AO78" i="27"/>
  <c r="AO17" i="27"/>
  <c r="AO88" i="27"/>
  <c r="AO69" i="27"/>
  <c r="AO80" i="27"/>
  <c r="AO91" i="27"/>
  <c r="AO12" i="27"/>
  <c r="AO24" i="27"/>
  <c r="AO112" i="27"/>
  <c r="AO33" i="27"/>
  <c r="AO26" i="27"/>
  <c r="AO90" i="27"/>
  <c r="AO110" i="27"/>
  <c r="AO52" i="27"/>
  <c r="AO86" i="27"/>
  <c r="AO8" i="27"/>
  <c r="AO42" i="27"/>
  <c r="AO11" i="27"/>
  <c r="AO96" i="27"/>
  <c r="AO73" i="27"/>
  <c r="AO79" i="27"/>
  <c r="AO94" i="27"/>
  <c r="AO35" i="27"/>
  <c r="AO19" i="27"/>
  <c r="AO93" i="27"/>
  <c r="AO53" i="27"/>
  <c r="AO49" i="27"/>
  <c r="AO106" i="27"/>
  <c r="AO30" i="27"/>
  <c r="AO100" i="27"/>
  <c r="CJ19" i="27"/>
  <c r="CJ45" i="27"/>
  <c r="CJ69" i="27"/>
  <c r="CJ53" i="27"/>
  <c r="CJ24" i="27"/>
  <c r="CJ9" i="27"/>
  <c r="CJ73" i="27"/>
  <c r="CJ97" i="27"/>
  <c r="CJ29" i="27"/>
  <c r="CJ120" i="27"/>
  <c r="CJ12" i="27"/>
  <c r="CJ21" i="27"/>
  <c r="CJ36" i="27"/>
  <c r="CJ51" i="27"/>
  <c r="CJ55" i="27"/>
  <c r="CJ16" i="27"/>
  <c r="CJ76" i="27"/>
  <c r="CJ96" i="27"/>
  <c r="CJ115" i="27"/>
  <c r="CJ93" i="27"/>
  <c r="CJ64" i="27"/>
  <c r="CJ78" i="27"/>
  <c r="CJ23" i="27"/>
  <c r="CJ81" i="27"/>
  <c r="CJ74" i="27"/>
  <c r="CJ102" i="27"/>
  <c r="CJ41" i="27"/>
  <c r="CJ100" i="27"/>
  <c r="CJ105" i="27"/>
  <c r="CJ116" i="27"/>
  <c r="CJ25" i="27"/>
  <c r="CJ83" i="27"/>
  <c r="CJ110" i="27"/>
  <c r="CJ89" i="27"/>
  <c r="CJ48" i="27"/>
  <c r="CJ77" i="27"/>
  <c r="CJ99" i="27"/>
  <c r="CJ18" i="27"/>
  <c r="CJ27" i="27"/>
  <c r="CJ37" i="27"/>
  <c r="CJ33" i="27"/>
  <c r="CJ54" i="27"/>
  <c r="CJ104" i="27"/>
  <c r="CJ14" i="27"/>
  <c r="CJ7" i="27"/>
  <c r="CJ52" i="27"/>
  <c r="CJ62" i="27"/>
  <c r="CJ86" i="27"/>
  <c r="CJ75" i="27"/>
  <c r="CJ49" i="27"/>
  <c r="CJ79" i="27"/>
  <c r="CJ106" i="27"/>
  <c r="CJ26" i="27"/>
  <c r="CJ10" i="27"/>
  <c r="CJ118" i="27"/>
  <c r="CJ91" i="27"/>
  <c r="CJ67" i="27"/>
  <c r="CJ56" i="27"/>
  <c r="CJ34" i="27"/>
  <c r="CJ107" i="27"/>
  <c r="CJ109" i="27"/>
  <c r="CJ94" i="27"/>
  <c r="CJ117" i="27"/>
  <c r="CJ119" i="27"/>
  <c r="CJ20" i="27"/>
  <c r="CJ31" i="27"/>
  <c r="CJ88" i="27"/>
  <c r="CJ43" i="27"/>
  <c r="CJ22" i="27"/>
  <c r="CJ70" i="27"/>
  <c r="CJ30" i="27"/>
  <c r="CJ38" i="27"/>
  <c r="CJ39" i="27"/>
  <c r="CJ57" i="27"/>
  <c r="CJ103" i="27"/>
  <c r="CJ63" i="27"/>
  <c r="CJ90" i="27"/>
  <c r="CJ47" i="27"/>
  <c r="CJ35" i="27"/>
  <c r="CJ50" i="27"/>
  <c r="CJ80" i="27"/>
  <c r="CJ114" i="27"/>
  <c r="CJ8" i="27"/>
  <c r="CJ6" i="27"/>
  <c r="CJ28" i="27"/>
  <c r="CJ46" i="27"/>
  <c r="CJ85" i="27"/>
  <c r="CJ71" i="27"/>
  <c r="CJ44" i="27"/>
  <c r="CJ87" i="27"/>
  <c r="CJ65" i="27"/>
  <c r="CJ95" i="27"/>
  <c r="CJ42" i="27"/>
  <c r="CJ13" i="27"/>
  <c r="CJ58" i="27"/>
  <c r="CJ112" i="27"/>
  <c r="CJ101" i="27"/>
  <c r="CJ72" i="27"/>
  <c r="CJ11" i="27"/>
  <c r="CJ59" i="27"/>
  <c r="CJ82" i="27"/>
  <c r="CJ66" i="27"/>
  <c r="CJ111" i="27"/>
  <c r="CJ68" i="27"/>
  <c r="CJ98" i="27"/>
  <c r="CJ32" i="27"/>
  <c r="CJ15" i="27"/>
  <c r="CJ60" i="27"/>
  <c r="CJ92" i="27"/>
  <c r="CJ84" i="27"/>
  <c r="CJ61" i="27"/>
  <c r="CJ108" i="27"/>
  <c r="CJ40" i="27"/>
  <c r="CJ17" i="27"/>
  <c r="BM73" i="27"/>
  <c r="BM25" i="27"/>
  <c r="BM52" i="27"/>
  <c r="BM36" i="27"/>
  <c r="BM40" i="27"/>
  <c r="BM117" i="27"/>
  <c r="BM58" i="27"/>
  <c r="BM46" i="27"/>
  <c r="BM17" i="27"/>
  <c r="BM42" i="27"/>
  <c r="BM45" i="27"/>
  <c r="BM27" i="27"/>
  <c r="BM62" i="27"/>
  <c r="BM96" i="27"/>
  <c r="BM23" i="27"/>
  <c r="BM64" i="27"/>
  <c r="BM101" i="27"/>
  <c r="BM120" i="27"/>
  <c r="BM12" i="27"/>
  <c r="BM79" i="27"/>
  <c r="BM112" i="27"/>
  <c r="BM16" i="27"/>
  <c r="BM26" i="27"/>
  <c r="BM48" i="27"/>
  <c r="BM92" i="27"/>
  <c r="BM43" i="27"/>
  <c r="BM7" i="27"/>
  <c r="BM38" i="27"/>
  <c r="BM35" i="27"/>
  <c r="BM98" i="27"/>
  <c r="BM31" i="27"/>
  <c r="BM55" i="27"/>
  <c r="BM116" i="27"/>
  <c r="BM82" i="27"/>
  <c r="BM83" i="27"/>
  <c r="BM47" i="27"/>
  <c r="BM41" i="27"/>
  <c r="BM60" i="27"/>
  <c r="BM108" i="27"/>
  <c r="BM8" i="27"/>
  <c r="BM11" i="27"/>
  <c r="BM72" i="27"/>
  <c r="BM115" i="27"/>
  <c r="BM78" i="27"/>
  <c r="BM20" i="27"/>
  <c r="BM22" i="27"/>
  <c r="BM71" i="27"/>
  <c r="BM32" i="27"/>
  <c r="BM114" i="27"/>
  <c r="BM99" i="27"/>
  <c r="BM90" i="27"/>
  <c r="BM56" i="27"/>
  <c r="BM93" i="27"/>
  <c r="BM86" i="27"/>
  <c r="BM59" i="27"/>
  <c r="BM13" i="27"/>
  <c r="BM18" i="27"/>
  <c r="BM118" i="27"/>
  <c r="BM97" i="27"/>
  <c r="BM15" i="27"/>
  <c r="BM80" i="27"/>
  <c r="BM105" i="27"/>
  <c r="BM29" i="27"/>
  <c r="BM51" i="27"/>
  <c r="BM49" i="27"/>
  <c r="BM65" i="27"/>
  <c r="BM19" i="27"/>
  <c r="BM102" i="27"/>
  <c r="BM63" i="27"/>
  <c r="BM70" i="27"/>
  <c r="BM95" i="27"/>
  <c r="BM14" i="27"/>
  <c r="BM34" i="27"/>
  <c r="BM44" i="27"/>
  <c r="BM85" i="27"/>
  <c r="BM9" i="27"/>
  <c r="BM10" i="27"/>
  <c r="BM39" i="27"/>
  <c r="BM21" i="27"/>
  <c r="BM77" i="27"/>
  <c r="BM103" i="27"/>
  <c r="BM110" i="27"/>
  <c r="BM53" i="27"/>
  <c r="BM54" i="27"/>
  <c r="BM30" i="27"/>
  <c r="BM81" i="27"/>
  <c r="BM33" i="27"/>
  <c r="BM74" i="27"/>
  <c r="BM67" i="27"/>
  <c r="BM75" i="27"/>
  <c r="BM107" i="27"/>
  <c r="BM50" i="27"/>
  <c r="BM24" i="27"/>
  <c r="BM66" i="27"/>
  <c r="BM6" i="27"/>
  <c r="BM111" i="27"/>
  <c r="BM87" i="27"/>
  <c r="BM119" i="27"/>
  <c r="BM28" i="27"/>
  <c r="BM84" i="27"/>
  <c r="BM91" i="27"/>
  <c r="BM69" i="27"/>
  <c r="BM37" i="27"/>
  <c r="BM61" i="27"/>
  <c r="BM57" i="27"/>
  <c r="BM109" i="27"/>
  <c r="BM100" i="27"/>
  <c r="BM89" i="27"/>
  <c r="BM106" i="27"/>
  <c r="BM104" i="27"/>
  <c r="BM68" i="27"/>
  <c r="BM88" i="27"/>
  <c r="BM76" i="27"/>
  <c r="BM94" i="27"/>
  <c r="AF34" i="27"/>
  <c r="AF55" i="27"/>
  <c r="AF12" i="27"/>
  <c r="AF13" i="27"/>
  <c r="AF110" i="27"/>
  <c r="AF37" i="27"/>
  <c r="AF20" i="27"/>
  <c r="AF31" i="27"/>
  <c r="AF48" i="27"/>
  <c r="AF45" i="27"/>
  <c r="AF91" i="27"/>
  <c r="AF88" i="27"/>
  <c r="AF39" i="27"/>
  <c r="AF58" i="27"/>
  <c r="AF104" i="27"/>
  <c r="AF28" i="27"/>
  <c r="AF32" i="27"/>
  <c r="AF51" i="27"/>
  <c r="AF54" i="27"/>
  <c r="AF112" i="27"/>
  <c r="AF50" i="27"/>
  <c r="AF25" i="27"/>
  <c r="AF38" i="27"/>
  <c r="AF119" i="27"/>
  <c r="AF83" i="27"/>
  <c r="AF26" i="27"/>
  <c r="AF60" i="27"/>
  <c r="AF86" i="27"/>
  <c r="AF41" i="27"/>
  <c r="AF23" i="27"/>
  <c r="AF9" i="27"/>
  <c r="AF30" i="27"/>
  <c r="AF97" i="27"/>
  <c r="AF99" i="27"/>
  <c r="AF93" i="27"/>
  <c r="AF106" i="27"/>
  <c r="AF115" i="27"/>
  <c r="AF116" i="27"/>
  <c r="AF107" i="27"/>
  <c r="AF29" i="27"/>
  <c r="AF75" i="27"/>
  <c r="AF44" i="27"/>
  <c r="AF10" i="27"/>
  <c r="AF90" i="27"/>
  <c r="AF35" i="27"/>
  <c r="AF79" i="27"/>
  <c r="AF117" i="27"/>
  <c r="AF40" i="27"/>
  <c r="AF76" i="27"/>
  <c r="AF77" i="27"/>
  <c r="AF100" i="27"/>
  <c r="AF53" i="27"/>
  <c r="AF15" i="27"/>
  <c r="AF74" i="27"/>
  <c r="AF80" i="27"/>
  <c r="AF22" i="27"/>
  <c r="AF105" i="27"/>
  <c r="AF24" i="27"/>
  <c r="AF42" i="27"/>
  <c r="AF66" i="27"/>
  <c r="AF98" i="27"/>
  <c r="AF46" i="27"/>
  <c r="AF21" i="27"/>
  <c r="AF67" i="27"/>
  <c r="AF114" i="27"/>
  <c r="AF49" i="27"/>
  <c r="AF27" i="27"/>
  <c r="AF63" i="27"/>
  <c r="AF109" i="27"/>
  <c r="AF118" i="27"/>
  <c r="AF92" i="27"/>
  <c r="AF19" i="27"/>
  <c r="AF87" i="27"/>
  <c r="AF69" i="27"/>
  <c r="AF33" i="27"/>
  <c r="AF101" i="27"/>
  <c r="AF57" i="27"/>
  <c r="AF17" i="27"/>
  <c r="AF71" i="27"/>
  <c r="AF72" i="27"/>
  <c r="AF94" i="27"/>
  <c r="AF65" i="27"/>
  <c r="AF36" i="27"/>
  <c r="AF96" i="27"/>
  <c r="AF70" i="27"/>
  <c r="AF89" i="27"/>
  <c r="AF82" i="27"/>
  <c r="AF6" i="27"/>
  <c r="AF14" i="27"/>
  <c r="AF59" i="27"/>
  <c r="AF111" i="27"/>
  <c r="AF8" i="27"/>
  <c r="AF52" i="27"/>
  <c r="AF103" i="27"/>
  <c r="AF84" i="27"/>
  <c r="AF18" i="27"/>
  <c r="AF62" i="27"/>
  <c r="AF81" i="27"/>
  <c r="AF56" i="27"/>
  <c r="AF102" i="27"/>
  <c r="AF95" i="27"/>
  <c r="AF16" i="27"/>
  <c r="AF7" i="27"/>
  <c r="AF120" i="27"/>
  <c r="AF108" i="27"/>
  <c r="AF43" i="27"/>
  <c r="AF85" i="27"/>
  <c r="AF73" i="27"/>
  <c r="AF47" i="27"/>
  <c r="AF11" i="27"/>
  <c r="AF61" i="27"/>
  <c r="AF78" i="27"/>
  <c r="AF68" i="27"/>
  <c r="AF64" i="27"/>
  <c r="J98" i="27"/>
  <c r="J74" i="27"/>
  <c r="J93" i="27"/>
  <c r="J22" i="27"/>
  <c r="J53" i="27"/>
  <c r="J87" i="27"/>
  <c r="J41" i="27"/>
  <c r="J117" i="27"/>
  <c r="J49" i="27"/>
  <c r="J38" i="27"/>
  <c r="J10" i="27"/>
  <c r="J48" i="27"/>
  <c r="J19" i="27"/>
  <c r="J39" i="27"/>
  <c r="J88" i="27"/>
  <c r="J78" i="27"/>
  <c r="J118" i="27"/>
  <c r="J104" i="27"/>
  <c r="J7" i="27"/>
  <c r="J66" i="27"/>
  <c r="J30" i="27"/>
  <c r="J100" i="27"/>
  <c r="J58" i="27"/>
  <c r="J101" i="27"/>
  <c r="J50" i="27"/>
  <c r="J91" i="27"/>
  <c r="J27" i="27"/>
  <c r="J67" i="27"/>
  <c r="J33" i="27"/>
  <c r="J42" i="27"/>
  <c r="J96" i="27"/>
  <c r="J12" i="27"/>
  <c r="J59" i="27"/>
  <c r="J68" i="27"/>
  <c r="J120" i="27"/>
  <c r="J25" i="27"/>
  <c r="J84" i="27"/>
  <c r="J80" i="27"/>
  <c r="J107" i="27"/>
  <c r="J44" i="27"/>
  <c r="J82" i="27"/>
  <c r="J9" i="27"/>
  <c r="J77" i="27"/>
  <c r="J13" i="27"/>
  <c r="J94" i="27"/>
  <c r="J75" i="27"/>
  <c r="J86" i="27"/>
  <c r="J73" i="27"/>
  <c r="J23" i="27"/>
  <c r="J95" i="27"/>
  <c r="J60" i="27"/>
  <c r="J31" i="27"/>
  <c r="J11" i="27"/>
  <c r="J47" i="27"/>
  <c r="J112" i="27"/>
  <c r="J79" i="27"/>
  <c r="J45" i="27"/>
  <c r="J37" i="27"/>
  <c r="J71" i="27"/>
  <c r="J85" i="27"/>
  <c r="J99" i="27"/>
  <c r="J6" i="27"/>
  <c r="J32" i="27"/>
  <c r="J34" i="27"/>
  <c r="J18" i="27"/>
  <c r="J40" i="27"/>
  <c r="J24" i="27"/>
  <c r="J116" i="27"/>
  <c r="J15" i="27"/>
  <c r="J26" i="27"/>
  <c r="J63" i="27"/>
  <c r="J108" i="27"/>
  <c r="J103" i="27"/>
  <c r="J57" i="27"/>
  <c r="J52" i="27"/>
  <c r="J55" i="27"/>
  <c r="J35" i="27"/>
  <c r="J69" i="27"/>
  <c r="J89" i="27"/>
  <c r="J92" i="27"/>
  <c r="J51" i="27"/>
  <c r="J61" i="27"/>
  <c r="J46" i="27"/>
  <c r="J70" i="27"/>
  <c r="J119" i="27"/>
  <c r="J62" i="27"/>
  <c r="J106" i="27"/>
  <c r="J36" i="27"/>
  <c r="J8" i="27"/>
  <c r="J14" i="27"/>
  <c r="J64" i="27"/>
  <c r="J56" i="27"/>
  <c r="J72" i="27"/>
  <c r="J109" i="27"/>
  <c r="J17" i="27"/>
  <c r="J21" i="27"/>
  <c r="J114" i="27"/>
  <c r="J111" i="27"/>
  <c r="J81" i="27"/>
  <c r="J16" i="27"/>
  <c r="J28" i="27"/>
  <c r="J102" i="27"/>
  <c r="J20" i="27"/>
  <c r="J54" i="27"/>
  <c r="J115" i="27"/>
  <c r="J90" i="27"/>
  <c r="J43" i="27"/>
  <c r="J110" i="27"/>
  <c r="J83" i="27"/>
  <c r="J65" i="27"/>
  <c r="J76" i="27"/>
  <c r="J29" i="27"/>
  <c r="J97" i="27"/>
  <c r="J105" i="27"/>
  <c r="BZ97" i="27"/>
  <c r="BZ78" i="27"/>
  <c r="BZ59" i="27"/>
  <c r="BZ119" i="27"/>
  <c r="BZ23" i="27"/>
  <c r="BZ117" i="27"/>
  <c r="BZ104" i="27"/>
  <c r="BZ73" i="27"/>
  <c r="BZ92" i="27"/>
  <c r="BZ33" i="27"/>
  <c r="BZ111" i="27"/>
  <c r="BZ100" i="27"/>
  <c r="BZ64" i="27"/>
  <c r="BZ19" i="27"/>
  <c r="BZ85" i="27"/>
  <c r="BZ50" i="27"/>
  <c r="BZ101" i="27"/>
  <c r="BZ15" i="27"/>
  <c r="BZ11" i="27"/>
  <c r="BZ91" i="27"/>
  <c r="BZ8" i="27"/>
  <c r="BZ44" i="27"/>
  <c r="BZ31" i="27"/>
  <c r="BZ120" i="27"/>
  <c r="BZ76" i="27"/>
  <c r="BZ74" i="27"/>
  <c r="BZ39" i="27"/>
  <c r="BZ38" i="27"/>
  <c r="BZ37" i="27"/>
  <c r="BZ12" i="27"/>
  <c r="BZ43" i="27"/>
  <c r="BZ118" i="27"/>
  <c r="BZ7" i="27"/>
  <c r="BZ86" i="27"/>
  <c r="BZ28" i="27"/>
  <c r="BZ102" i="27"/>
  <c r="BZ62" i="27"/>
  <c r="BZ20" i="27"/>
  <c r="BZ13" i="27"/>
  <c r="BZ94" i="27"/>
  <c r="BZ79" i="27"/>
  <c r="BZ41" i="27"/>
  <c r="BZ65" i="27"/>
  <c r="BZ69" i="27"/>
  <c r="BZ22" i="27"/>
  <c r="BZ14" i="27"/>
  <c r="BZ83" i="27"/>
  <c r="BZ61" i="27"/>
  <c r="BZ9" i="27"/>
  <c r="BZ32" i="27"/>
  <c r="BZ30" i="27"/>
  <c r="BZ10" i="27"/>
  <c r="BZ66" i="27"/>
  <c r="BZ16" i="27"/>
  <c r="BZ58" i="27"/>
  <c r="BZ49" i="27"/>
  <c r="BZ108" i="27"/>
  <c r="BZ45" i="27"/>
  <c r="BZ90" i="27"/>
  <c r="BZ68" i="27"/>
  <c r="BZ26" i="27"/>
  <c r="BZ34" i="27"/>
  <c r="BZ54" i="27"/>
  <c r="BZ103" i="27"/>
  <c r="BZ51" i="27"/>
  <c r="BZ46" i="27"/>
  <c r="BZ93" i="27"/>
  <c r="BZ105" i="27"/>
  <c r="BZ35" i="27"/>
  <c r="BZ75" i="27"/>
  <c r="BZ55" i="27"/>
  <c r="BZ56" i="27"/>
  <c r="BZ21" i="27"/>
  <c r="BZ72" i="27"/>
  <c r="BZ114" i="27"/>
  <c r="BZ71" i="27"/>
  <c r="BZ47" i="27"/>
  <c r="BZ84" i="27"/>
  <c r="BZ18" i="27"/>
  <c r="BZ95" i="27"/>
  <c r="BZ89" i="27"/>
  <c r="BZ36" i="27"/>
  <c r="BZ96" i="27"/>
  <c r="BZ24" i="27"/>
  <c r="BZ109" i="27"/>
  <c r="BZ70" i="27"/>
  <c r="BZ63" i="27"/>
  <c r="BZ29" i="27"/>
  <c r="BZ88" i="27"/>
  <c r="BZ82" i="27"/>
  <c r="BZ57" i="27"/>
  <c r="BZ17" i="27"/>
  <c r="BZ115" i="27"/>
  <c r="BZ27" i="27"/>
  <c r="BZ81" i="27"/>
  <c r="BZ60" i="27"/>
  <c r="BZ6" i="27"/>
  <c r="BZ48" i="27"/>
  <c r="BZ42" i="27"/>
  <c r="BZ112" i="27"/>
  <c r="BZ40" i="27"/>
  <c r="BZ106" i="27"/>
  <c r="BZ107" i="27"/>
  <c r="BZ98" i="27"/>
  <c r="BZ52" i="27"/>
  <c r="BZ110" i="27"/>
  <c r="BZ116" i="27"/>
  <c r="BZ25" i="27"/>
  <c r="BZ87" i="27"/>
  <c r="BZ53" i="27"/>
  <c r="BZ80" i="27"/>
  <c r="BZ77" i="27"/>
  <c r="BZ67" i="27"/>
  <c r="BZ99" i="27"/>
  <c r="CM56" i="27"/>
  <c r="CM53" i="27"/>
  <c r="CM117" i="27"/>
  <c r="CM6" i="27"/>
  <c r="CM78" i="27"/>
  <c r="CM44" i="27"/>
  <c r="CM96" i="27"/>
  <c r="CM43" i="27"/>
  <c r="CM114" i="27"/>
  <c r="CM59" i="27"/>
  <c r="CM60" i="27"/>
  <c r="CM84" i="27"/>
  <c r="CM108" i="27"/>
  <c r="CM77" i="27"/>
  <c r="CM11" i="27"/>
  <c r="CM91" i="27"/>
  <c r="CM99" i="27"/>
  <c r="CM76" i="27"/>
  <c r="CM22" i="27"/>
  <c r="CM118" i="27"/>
  <c r="CM72" i="27"/>
  <c r="CM109" i="27"/>
  <c r="CM115" i="27"/>
  <c r="CM81" i="27"/>
  <c r="CM33" i="27"/>
  <c r="CM82" i="27"/>
  <c r="CM80" i="27"/>
  <c r="CM41" i="27"/>
  <c r="CM13" i="27"/>
  <c r="CM29" i="27"/>
  <c r="CM51" i="27"/>
  <c r="CM106" i="27"/>
  <c r="CM90" i="27"/>
  <c r="CM49" i="27"/>
  <c r="CM52" i="27"/>
  <c r="CM31" i="27"/>
  <c r="CM66" i="27"/>
  <c r="CM12" i="27"/>
  <c r="CM89" i="27"/>
  <c r="CM93" i="27"/>
  <c r="CM40" i="27"/>
  <c r="CM64" i="27"/>
  <c r="CM68" i="27"/>
  <c r="CM110" i="27"/>
  <c r="CM102" i="27"/>
  <c r="CM85" i="27"/>
  <c r="CM32" i="27"/>
  <c r="CM47" i="27"/>
  <c r="CM69" i="27"/>
  <c r="CM26" i="27"/>
  <c r="CM19" i="27"/>
  <c r="CM58" i="27"/>
  <c r="CM107" i="27"/>
  <c r="CM30" i="27"/>
  <c r="CM112" i="27"/>
  <c r="CM65" i="27"/>
  <c r="CM38" i="27"/>
  <c r="CM15" i="27"/>
  <c r="CM119" i="27"/>
  <c r="CM42" i="27"/>
  <c r="CM24" i="27"/>
  <c r="CM97" i="27"/>
  <c r="CM75" i="27"/>
  <c r="CM17" i="27"/>
  <c r="CM87" i="27"/>
  <c r="CM27" i="27"/>
  <c r="CM73" i="27"/>
  <c r="CM111" i="27"/>
  <c r="CM61" i="27"/>
  <c r="CM104" i="27"/>
  <c r="CM101" i="27"/>
  <c r="CM105" i="27"/>
  <c r="CM103" i="27"/>
  <c r="CM83" i="27"/>
  <c r="CM95" i="27"/>
  <c r="CM21" i="27"/>
  <c r="CM28" i="27"/>
  <c r="CM18" i="27"/>
  <c r="CM55" i="27"/>
  <c r="CM54" i="27"/>
  <c r="CM23" i="27"/>
  <c r="CM50" i="27"/>
  <c r="CM8" i="27"/>
  <c r="CM34" i="27"/>
  <c r="CM92" i="27"/>
  <c r="CM25" i="27"/>
  <c r="CM35" i="27"/>
  <c r="CM46" i="27"/>
  <c r="CM88" i="27"/>
  <c r="CM10" i="27"/>
  <c r="CM7" i="27"/>
  <c r="CM39" i="27"/>
  <c r="CM9" i="27"/>
  <c r="CM36" i="27"/>
  <c r="CM45" i="27"/>
  <c r="CM79" i="27"/>
  <c r="CM71" i="27"/>
  <c r="CM94" i="27"/>
  <c r="CM120" i="27"/>
  <c r="CM98" i="27"/>
  <c r="CM14" i="27"/>
  <c r="CM63" i="27"/>
  <c r="CM70" i="27"/>
  <c r="CM37" i="27"/>
  <c r="CM116" i="27"/>
  <c r="CM86" i="27"/>
  <c r="CM100" i="27"/>
  <c r="CM57" i="27"/>
  <c r="CM67" i="27"/>
  <c r="CM48" i="27"/>
  <c r="CM20" i="27"/>
  <c r="CM62" i="27"/>
  <c r="CM16" i="27"/>
  <c r="CM74" i="27"/>
  <c r="BU31" i="27"/>
  <c r="BU24" i="27"/>
  <c r="BU103" i="27"/>
  <c r="BU96" i="27"/>
  <c r="BU86" i="27"/>
  <c r="BU71" i="27"/>
  <c r="BU69" i="27"/>
  <c r="BU10" i="27"/>
  <c r="BU28" i="27"/>
  <c r="BU30" i="27"/>
  <c r="BU91" i="27"/>
  <c r="BU100" i="27"/>
  <c r="BU99" i="27"/>
  <c r="BU111" i="27"/>
  <c r="BU60" i="27"/>
  <c r="BU65" i="27"/>
  <c r="BU56" i="27"/>
  <c r="BU23" i="27"/>
  <c r="BU37" i="27"/>
  <c r="BU109" i="27"/>
  <c r="BU66" i="27"/>
  <c r="BU112" i="27"/>
  <c r="BU118" i="27"/>
  <c r="BU49" i="27"/>
  <c r="BU92" i="27"/>
  <c r="BU80" i="27"/>
  <c r="BU95" i="27"/>
  <c r="BU94" i="27"/>
  <c r="BU104" i="27"/>
  <c r="BU21" i="27"/>
  <c r="BU97" i="27"/>
  <c r="BU110" i="27"/>
  <c r="BU115" i="27"/>
  <c r="BU84" i="27"/>
  <c r="BU78" i="27"/>
  <c r="BU14" i="27"/>
  <c r="BU44" i="27"/>
  <c r="BU16" i="27"/>
  <c r="BU90" i="27"/>
  <c r="BU77" i="27"/>
  <c r="BU27" i="27"/>
  <c r="BU102" i="27"/>
  <c r="BU72" i="27"/>
  <c r="BU39" i="27"/>
  <c r="BU57" i="27"/>
  <c r="BU51" i="27"/>
  <c r="BU108" i="27"/>
  <c r="BU53" i="27"/>
  <c r="BU93" i="27"/>
  <c r="BU117" i="27"/>
  <c r="BU75" i="27"/>
  <c r="BU119" i="27"/>
  <c r="BU50" i="27"/>
  <c r="BU64" i="27"/>
  <c r="BU34" i="27"/>
  <c r="BU20" i="27"/>
  <c r="BU8" i="27"/>
  <c r="BU63" i="27"/>
  <c r="BU19" i="27"/>
  <c r="BU35" i="27"/>
  <c r="BU114" i="27"/>
  <c r="BU81" i="27"/>
  <c r="BU43" i="27"/>
  <c r="BU11" i="27"/>
  <c r="BU58" i="27"/>
  <c r="BU70" i="27"/>
  <c r="BU9" i="27"/>
  <c r="BU76" i="27"/>
  <c r="BU82" i="27"/>
  <c r="BU15" i="27"/>
  <c r="BU87" i="27"/>
  <c r="BU55" i="27"/>
  <c r="BU18" i="27"/>
  <c r="BU52" i="27"/>
  <c r="BU88" i="27"/>
  <c r="BU61" i="27"/>
  <c r="BU6" i="27"/>
  <c r="BU67" i="27"/>
  <c r="BU59" i="27"/>
  <c r="BU38" i="27"/>
  <c r="BU41" i="27"/>
  <c r="BU54" i="27"/>
  <c r="BU85" i="27"/>
  <c r="BU62" i="27"/>
  <c r="BU120" i="27"/>
  <c r="BU32" i="27"/>
  <c r="BU29" i="27"/>
  <c r="BU22" i="27"/>
  <c r="BU17" i="27"/>
  <c r="BU101" i="27"/>
  <c r="BU47" i="27"/>
  <c r="BU68" i="27"/>
  <c r="BU98" i="27"/>
  <c r="BU106" i="27"/>
  <c r="BU46" i="27"/>
  <c r="BU25" i="27"/>
  <c r="BU116" i="27"/>
  <c r="BU13" i="27"/>
  <c r="BU45" i="27"/>
  <c r="BU79" i="27"/>
  <c r="BU74" i="27"/>
  <c r="BU26" i="27"/>
  <c r="BU12" i="27"/>
  <c r="BU73" i="27"/>
  <c r="BU40" i="27"/>
  <c r="BU33" i="27"/>
  <c r="BU48" i="27"/>
  <c r="BU105" i="27"/>
  <c r="BU89" i="27"/>
  <c r="BU42" i="27"/>
  <c r="BU107" i="27"/>
  <c r="BU36" i="27"/>
  <c r="BU7" i="27"/>
  <c r="BU83" i="27"/>
  <c r="AI58" i="27"/>
  <c r="AI109" i="27"/>
  <c r="AI116" i="27"/>
  <c r="AI82" i="27"/>
  <c r="AI64" i="27"/>
  <c r="AI25" i="27"/>
  <c r="AI60" i="27"/>
  <c r="AI22" i="27"/>
  <c r="AI73" i="27"/>
  <c r="AI91" i="27"/>
  <c r="AI80" i="27"/>
  <c r="AI95" i="27"/>
  <c r="AI115" i="27"/>
  <c r="AI39" i="27"/>
  <c r="AI85" i="27"/>
  <c r="AI10" i="27"/>
  <c r="AI13" i="27"/>
  <c r="AI112" i="27"/>
  <c r="AI6" i="27"/>
  <c r="AI117" i="27"/>
  <c r="AI12" i="27"/>
  <c r="AI33" i="27"/>
  <c r="AI41" i="27"/>
  <c r="AI40" i="27"/>
  <c r="AI56" i="27"/>
  <c r="AI94" i="27"/>
  <c r="AI52" i="27"/>
  <c r="AI29" i="27"/>
  <c r="AI114" i="27"/>
  <c r="AI43" i="27"/>
  <c r="AI81" i="27"/>
  <c r="AI69" i="27"/>
  <c r="AI21" i="27"/>
  <c r="AI107" i="27"/>
  <c r="AI20" i="27"/>
  <c r="AI96" i="27"/>
  <c r="AI49" i="27"/>
  <c r="AI74" i="27"/>
  <c r="AI18" i="27"/>
  <c r="AI108" i="27"/>
  <c r="AI44" i="27"/>
  <c r="AI100" i="27"/>
  <c r="AI90" i="27"/>
  <c r="AI24" i="27"/>
  <c r="AI68" i="27"/>
  <c r="AI8" i="27"/>
  <c r="AI53" i="27"/>
  <c r="AI27" i="27"/>
  <c r="AI93" i="27"/>
  <c r="AI14" i="27"/>
  <c r="AI54" i="27"/>
  <c r="AI66" i="27"/>
  <c r="AI38" i="27"/>
  <c r="AI9" i="27"/>
  <c r="AI23" i="27"/>
  <c r="AI11" i="27"/>
  <c r="AI37" i="27"/>
  <c r="AI28" i="27"/>
  <c r="AI59" i="27"/>
  <c r="AI99" i="27"/>
  <c r="AI48" i="27"/>
  <c r="AI35" i="27"/>
  <c r="AI83" i="27"/>
  <c r="AI105" i="27"/>
  <c r="AI57" i="27"/>
  <c r="AI92" i="27"/>
  <c r="AI97" i="27"/>
  <c r="AI89" i="27"/>
  <c r="AI30" i="27"/>
  <c r="AI62" i="27"/>
  <c r="AI42" i="27"/>
  <c r="AI106" i="27"/>
  <c r="AI102" i="27"/>
  <c r="AI98" i="27"/>
  <c r="AI36" i="27"/>
  <c r="AI47" i="27"/>
  <c r="AI79" i="27"/>
  <c r="AI77" i="27"/>
  <c r="AI34" i="27"/>
  <c r="AI46" i="27"/>
  <c r="AI51" i="27"/>
  <c r="AI119" i="27"/>
  <c r="AI32" i="27"/>
  <c r="AI63" i="27"/>
  <c r="AI17" i="27"/>
  <c r="AI87" i="27"/>
  <c r="AI19" i="27"/>
  <c r="AI72" i="27"/>
  <c r="AI50" i="27"/>
  <c r="AI118" i="27"/>
  <c r="AI88" i="27"/>
  <c r="AI70" i="27"/>
  <c r="AI104" i="27"/>
  <c r="AI71" i="27"/>
  <c r="AI15" i="27"/>
  <c r="AI76" i="27"/>
  <c r="AI86" i="27"/>
  <c r="AI61" i="27"/>
  <c r="AI31" i="27"/>
  <c r="AI111" i="27"/>
  <c r="AI45" i="27"/>
  <c r="AI78" i="27"/>
  <c r="AI67" i="27"/>
  <c r="AI75" i="27"/>
  <c r="AI84" i="27"/>
  <c r="AI65" i="27"/>
  <c r="AI55" i="27"/>
  <c r="AI120" i="27"/>
  <c r="AI7" i="27"/>
  <c r="AI110" i="27"/>
  <c r="AI16" i="27"/>
  <c r="AI26" i="27"/>
  <c r="AI101" i="27"/>
  <c r="AI103" i="27"/>
  <c r="L89" i="27"/>
  <c r="L73" i="27"/>
  <c r="L53" i="27"/>
  <c r="L41" i="27"/>
  <c r="L44" i="27"/>
  <c r="L94" i="27"/>
  <c r="L103" i="27"/>
  <c r="L100" i="27"/>
  <c r="L106" i="27"/>
  <c r="L63" i="27"/>
  <c r="L36" i="27"/>
  <c r="L70" i="27"/>
  <c r="L83" i="27"/>
  <c r="L12" i="27"/>
  <c r="L43" i="27"/>
  <c r="L27" i="27"/>
  <c r="L23" i="27"/>
  <c r="L39" i="27"/>
  <c r="L78" i="27"/>
  <c r="L119" i="27"/>
  <c r="L102" i="27"/>
  <c r="L90" i="27"/>
  <c r="L117" i="27"/>
  <c r="L115" i="27"/>
  <c r="L30" i="27"/>
  <c r="L58" i="27"/>
  <c r="L99" i="27"/>
  <c r="L47" i="27"/>
  <c r="L49" i="27"/>
  <c r="L62" i="27"/>
  <c r="L22" i="27"/>
  <c r="L50" i="27"/>
  <c r="L19" i="27"/>
  <c r="L24" i="27"/>
  <c r="L105" i="27"/>
  <c r="L32" i="27"/>
  <c r="L116" i="27"/>
  <c r="L64" i="27"/>
  <c r="L21" i="27"/>
  <c r="L42" i="27"/>
  <c r="L71" i="27"/>
  <c r="L96" i="27"/>
  <c r="L69" i="27"/>
  <c r="L45" i="27"/>
  <c r="L84" i="27"/>
  <c r="L79" i="27"/>
  <c r="L82" i="27"/>
  <c r="L120" i="27"/>
  <c r="L46" i="27"/>
  <c r="L61" i="27"/>
  <c r="L52" i="27"/>
  <c r="L74" i="27"/>
  <c r="L28" i="27"/>
  <c r="L97" i="27"/>
  <c r="L29" i="27"/>
  <c r="L34" i="27"/>
  <c r="L95" i="27"/>
  <c r="L68" i="27"/>
  <c r="L111" i="27"/>
  <c r="L118" i="27"/>
  <c r="L15" i="27"/>
  <c r="L55" i="27"/>
  <c r="L8" i="27"/>
  <c r="L35" i="27"/>
  <c r="L75" i="27"/>
  <c r="L76" i="27"/>
  <c r="L14" i="27"/>
  <c r="L56" i="27"/>
  <c r="L108" i="27"/>
  <c r="L104" i="27"/>
  <c r="L7" i="27"/>
  <c r="L88" i="27"/>
  <c r="L54" i="27"/>
  <c r="L77" i="27"/>
  <c r="L92" i="27"/>
  <c r="L93" i="27"/>
  <c r="L110" i="27"/>
  <c r="L13" i="27"/>
  <c r="L26" i="27"/>
  <c r="L101" i="27"/>
  <c r="L114" i="27"/>
  <c r="L112" i="27"/>
  <c r="L51" i="27"/>
  <c r="L109" i="27"/>
  <c r="L57" i="27"/>
  <c r="L72" i="27"/>
  <c r="L67" i="27"/>
  <c r="L48" i="27"/>
  <c r="L86" i="27"/>
  <c r="L11" i="27"/>
  <c r="L6" i="27"/>
  <c r="L33" i="27"/>
  <c r="L38" i="27"/>
  <c r="L98" i="27"/>
  <c r="L16" i="27"/>
  <c r="L9" i="27"/>
  <c r="L107" i="27"/>
  <c r="L66" i="27"/>
  <c r="L91" i="27"/>
  <c r="L25" i="27"/>
  <c r="L81" i="27"/>
  <c r="L80" i="27"/>
  <c r="L17" i="27"/>
  <c r="L40" i="27"/>
  <c r="L60" i="27"/>
  <c r="L59" i="27"/>
  <c r="L65" i="27"/>
  <c r="L87" i="27"/>
  <c r="L37" i="27"/>
  <c r="L85" i="27"/>
  <c r="L20" i="27"/>
  <c r="L31" i="27"/>
  <c r="L18" i="27"/>
  <c r="L10" i="27"/>
  <c r="BK102" i="27"/>
  <c r="BK116" i="27"/>
  <c r="BK58" i="27"/>
  <c r="BK26" i="27"/>
  <c r="BK9" i="27"/>
  <c r="BK73" i="27"/>
  <c r="BK48" i="27"/>
  <c r="BK63" i="27"/>
  <c r="BK117" i="27"/>
  <c r="BK22" i="27"/>
  <c r="BK12" i="27"/>
  <c r="BK79" i="27"/>
  <c r="BK43" i="27"/>
  <c r="BK100" i="27"/>
  <c r="BK61" i="27"/>
  <c r="BK56" i="27"/>
  <c r="BK30" i="27"/>
  <c r="BK119" i="27"/>
  <c r="BK37" i="27"/>
  <c r="BK59" i="27"/>
  <c r="BK18" i="27"/>
  <c r="BK72" i="27"/>
  <c r="BK42" i="27"/>
  <c r="BK19" i="27"/>
  <c r="BK31" i="27"/>
  <c r="BK16" i="27"/>
  <c r="BK34" i="27"/>
  <c r="BK96" i="27"/>
  <c r="BK40" i="27"/>
  <c r="BK104" i="27"/>
  <c r="BK78" i="27"/>
  <c r="BK67" i="27"/>
  <c r="BK75" i="27"/>
  <c r="BK60" i="27"/>
  <c r="BK21" i="27"/>
  <c r="BK50" i="27"/>
  <c r="BK62" i="27"/>
  <c r="BK84" i="27"/>
  <c r="BK14" i="27"/>
  <c r="BK57" i="27"/>
  <c r="BK80" i="27"/>
  <c r="BK64" i="27"/>
  <c r="BK20" i="27"/>
  <c r="BK23" i="27"/>
  <c r="BK83" i="27"/>
  <c r="BK27" i="27"/>
  <c r="BK88" i="27"/>
  <c r="BK112" i="27"/>
  <c r="BK25" i="27"/>
  <c r="BK109" i="27"/>
  <c r="BK82" i="27"/>
  <c r="BK8" i="27"/>
  <c r="BK92" i="27"/>
  <c r="BK69" i="27"/>
  <c r="BK66" i="27"/>
  <c r="BK32" i="27"/>
  <c r="BK65" i="27"/>
  <c r="BK120" i="27"/>
  <c r="BK81" i="27"/>
  <c r="BK41" i="27"/>
  <c r="BK33" i="27"/>
  <c r="BK76" i="27"/>
  <c r="BK107" i="27"/>
  <c r="BK77" i="27"/>
  <c r="BK90" i="27"/>
  <c r="BK54" i="27"/>
  <c r="BK110" i="27"/>
  <c r="BK47" i="27"/>
  <c r="BK44" i="27"/>
  <c r="BK6" i="27"/>
  <c r="BK87" i="27"/>
  <c r="BK118" i="27"/>
  <c r="BK89" i="27"/>
  <c r="BK108" i="27"/>
  <c r="BK15" i="27"/>
  <c r="BK52" i="27"/>
  <c r="BK45" i="27"/>
  <c r="BK51" i="27"/>
  <c r="BK106" i="27"/>
  <c r="BK93" i="27"/>
  <c r="BK98" i="27"/>
  <c r="BK103" i="27"/>
  <c r="BK17" i="27"/>
  <c r="BK111" i="27"/>
  <c r="BK70" i="27"/>
  <c r="BK95" i="27"/>
  <c r="BK71" i="27"/>
  <c r="BK46" i="27"/>
  <c r="BK68" i="27"/>
  <c r="BK36" i="27"/>
  <c r="BK105" i="27"/>
  <c r="BK13" i="27"/>
  <c r="BK101" i="27"/>
  <c r="BK94" i="27"/>
  <c r="BK91" i="27"/>
  <c r="BK114" i="27"/>
  <c r="BK49" i="27"/>
  <c r="BK39" i="27"/>
  <c r="BK74" i="27"/>
  <c r="BK35" i="27"/>
  <c r="BK10" i="27"/>
  <c r="BK38" i="27"/>
  <c r="BK99" i="27"/>
  <c r="BK7" i="27"/>
  <c r="BK86" i="27"/>
  <c r="BK11" i="27"/>
  <c r="BK97" i="27"/>
  <c r="BK53" i="27"/>
  <c r="BK24" i="27"/>
  <c r="BK115" i="27"/>
  <c r="BK85" i="27"/>
  <c r="BK55" i="27"/>
  <c r="BK29" i="27"/>
  <c r="BK28" i="27"/>
  <c r="CH64" i="27"/>
  <c r="CH34" i="27"/>
  <c r="CH61" i="27"/>
  <c r="CH95" i="27"/>
  <c r="CH31" i="27"/>
  <c r="CH40" i="27"/>
  <c r="CH27" i="27"/>
  <c r="CH12" i="27"/>
  <c r="CH79" i="27"/>
  <c r="CH116" i="27"/>
  <c r="CH108" i="27"/>
  <c r="CH20" i="27"/>
  <c r="CH19" i="27"/>
  <c r="CH69" i="27"/>
  <c r="CH120" i="27"/>
  <c r="CH26" i="27"/>
  <c r="CH112" i="27"/>
  <c r="CH45" i="27"/>
  <c r="CH9" i="27"/>
  <c r="CH32" i="27"/>
  <c r="CH83" i="27"/>
  <c r="CH38" i="27"/>
  <c r="CH13" i="27"/>
  <c r="CH24" i="27"/>
  <c r="CH43" i="27"/>
  <c r="CH55" i="27"/>
  <c r="CH54" i="27"/>
  <c r="CH118" i="27"/>
  <c r="CH23" i="27"/>
  <c r="CH106" i="27"/>
  <c r="CH90" i="27"/>
  <c r="CH72" i="27"/>
  <c r="CH85" i="27"/>
  <c r="CH86" i="27"/>
  <c r="CH21" i="27"/>
  <c r="CH115" i="27"/>
  <c r="CH37" i="27"/>
  <c r="CH102" i="27"/>
  <c r="CH17" i="27"/>
  <c r="CH66" i="27"/>
  <c r="CH44" i="27"/>
  <c r="CH33" i="27"/>
  <c r="CH58" i="27"/>
  <c r="CH92" i="27"/>
  <c r="CH67" i="27"/>
  <c r="CH76" i="27"/>
  <c r="CH29" i="27"/>
  <c r="CH101" i="27"/>
  <c r="CH93" i="27"/>
  <c r="CH97" i="27"/>
  <c r="CH119" i="27"/>
  <c r="CH28" i="27"/>
  <c r="CH16" i="27"/>
  <c r="CH99" i="27"/>
  <c r="CH63" i="27"/>
  <c r="CH81" i="27"/>
  <c r="CH98" i="27"/>
  <c r="CH30" i="27"/>
  <c r="CH6" i="27"/>
  <c r="CH39" i="27"/>
  <c r="CH18" i="27"/>
  <c r="CH11" i="27"/>
  <c r="CH7" i="27"/>
  <c r="CH91" i="27"/>
  <c r="CH117" i="27"/>
  <c r="CH57" i="27"/>
  <c r="CH107" i="27"/>
  <c r="CH103" i="27"/>
  <c r="CH62" i="27"/>
  <c r="CH65" i="27"/>
  <c r="CH68" i="27"/>
  <c r="CH10" i="27"/>
  <c r="CH88" i="27"/>
  <c r="CH84" i="27"/>
  <c r="CH22" i="27"/>
  <c r="CH105" i="27"/>
  <c r="CH87" i="27"/>
  <c r="CH46" i="27"/>
  <c r="CH52" i="27"/>
  <c r="CH51" i="27"/>
  <c r="CH89" i="27"/>
  <c r="CH71" i="27"/>
  <c r="CH80" i="27"/>
  <c r="CH60" i="27"/>
  <c r="CH53" i="27"/>
  <c r="CH96" i="27"/>
  <c r="CH77" i="27"/>
  <c r="CH114" i="27"/>
  <c r="CH50" i="27"/>
  <c r="CH47" i="27"/>
  <c r="CH110" i="27"/>
  <c r="CH104" i="27"/>
  <c r="CH49" i="27"/>
  <c r="CH59" i="27"/>
  <c r="CH74" i="27"/>
  <c r="CH56" i="27"/>
  <c r="CH75" i="27"/>
  <c r="CH14" i="27"/>
  <c r="CH25" i="27"/>
  <c r="CH100" i="27"/>
  <c r="CH48" i="27"/>
  <c r="CH35" i="27"/>
  <c r="CH42" i="27"/>
  <c r="CH111" i="27"/>
  <c r="CH36" i="27"/>
  <c r="CH94" i="27"/>
  <c r="CH15" i="27"/>
  <c r="CH82" i="27"/>
  <c r="CH78" i="27"/>
  <c r="CH73" i="27"/>
  <c r="CH70" i="27"/>
  <c r="CH109" i="27"/>
  <c r="CH8" i="27"/>
  <c r="CH41" i="27"/>
  <c r="CO54" i="27"/>
  <c r="CO57" i="27"/>
  <c r="CO30" i="27"/>
  <c r="CO10" i="27"/>
  <c r="CO72" i="27"/>
  <c r="CO31" i="27"/>
  <c r="CO103" i="27"/>
  <c r="CO27" i="27"/>
  <c r="CO78" i="27"/>
  <c r="CO76" i="27"/>
  <c r="CO101" i="27"/>
  <c r="CO85" i="27"/>
  <c r="CO67" i="27"/>
  <c r="CO9" i="27"/>
  <c r="CO35" i="27"/>
  <c r="CO25" i="27"/>
  <c r="CO14" i="27"/>
  <c r="CO114" i="27"/>
  <c r="CO70" i="27"/>
  <c r="CO104" i="27"/>
  <c r="CO73" i="27"/>
  <c r="CO96" i="27"/>
  <c r="CO118" i="27"/>
  <c r="CO43" i="27"/>
  <c r="CO94" i="27"/>
  <c r="CO86" i="27"/>
  <c r="CO105" i="27"/>
  <c r="CO40" i="27"/>
  <c r="CO8" i="27"/>
  <c r="CO102" i="27"/>
  <c r="CO39" i="27"/>
  <c r="CO95" i="27"/>
  <c r="CO80" i="27"/>
  <c r="CO17" i="27"/>
  <c r="CO22" i="27"/>
  <c r="CO116" i="27"/>
  <c r="CO49" i="27"/>
  <c r="CO21" i="27"/>
  <c r="CO7" i="27"/>
  <c r="CO50" i="27"/>
  <c r="CO89" i="27"/>
  <c r="CO115" i="27"/>
  <c r="CO36" i="27"/>
  <c r="CO56" i="27"/>
  <c r="CO66" i="27"/>
  <c r="CO93" i="27"/>
  <c r="CO37" i="27"/>
  <c r="CO79" i="27"/>
  <c r="CO12" i="27"/>
  <c r="CO58" i="27"/>
  <c r="CO120" i="27"/>
  <c r="CO83" i="27"/>
  <c r="CO107" i="27"/>
  <c r="CO16" i="27"/>
  <c r="CO55" i="27"/>
  <c r="CO29" i="27"/>
  <c r="CO87" i="27"/>
  <c r="CO100" i="27"/>
  <c r="CO106" i="27"/>
  <c r="CO75" i="27"/>
  <c r="CO88" i="27"/>
  <c r="CO77" i="27"/>
  <c r="CO99" i="27"/>
  <c r="CO59" i="27"/>
  <c r="CO64" i="27"/>
  <c r="CO84" i="27"/>
  <c r="CO24" i="27"/>
  <c r="CO71" i="27"/>
  <c r="CO34" i="27"/>
  <c r="CO98" i="27"/>
  <c r="CO51" i="27"/>
  <c r="CO32" i="27"/>
  <c r="CO60" i="27"/>
  <c r="CO13" i="27"/>
  <c r="CO81" i="27"/>
  <c r="CO52" i="27"/>
  <c r="CO74" i="27"/>
  <c r="CO20" i="27"/>
  <c r="CO28" i="27"/>
  <c r="CO69" i="27"/>
  <c r="CO119" i="27"/>
  <c r="CO15" i="27"/>
  <c r="CO33" i="27"/>
  <c r="CO117" i="27"/>
  <c r="CO19" i="27"/>
  <c r="CO62" i="27"/>
  <c r="CO110" i="27"/>
  <c r="CO111" i="27"/>
  <c r="CO63" i="27"/>
  <c r="CO109" i="27"/>
  <c r="CO91" i="27"/>
  <c r="CO108" i="27"/>
  <c r="CO18" i="27"/>
  <c r="CO92" i="27"/>
  <c r="CO44" i="27"/>
  <c r="CO53" i="27"/>
  <c r="CO11" i="27"/>
  <c r="CO6" i="27"/>
  <c r="CO46" i="27"/>
  <c r="CO47" i="27"/>
  <c r="CO42" i="27"/>
  <c r="CO23" i="27"/>
  <c r="CO48" i="27"/>
  <c r="CO38" i="27"/>
  <c r="CO41" i="27"/>
  <c r="CO82" i="27"/>
  <c r="CO26" i="27"/>
  <c r="CO90" i="27"/>
  <c r="CO97" i="27"/>
  <c r="CO61" i="27"/>
  <c r="CO112" i="27"/>
  <c r="CO68" i="27"/>
  <c r="CO65" i="27"/>
  <c r="CO45" i="27"/>
  <c r="BS58" i="27"/>
  <c r="BS110" i="27"/>
  <c r="BS108" i="27"/>
  <c r="BS62" i="27"/>
  <c r="BS90" i="27"/>
  <c r="BS80" i="27"/>
  <c r="BS30" i="27"/>
  <c r="BS21" i="27"/>
  <c r="BS101" i="27"/>
  <c r="BS52" i="27"/>
  <c r="BS95" i="27"/>
  <c r="BS74" i="27"/>
  <c r="BS8" i="27"/>
  <c r="BS96" i="27"/>
  <c r="BS18" i="27"/>
  <c r="BS40" i="27"/>
  <c r="BS10" i="27"/>
  <c r="BS33" i="27"/>
  <c r="BS116" i="27"/>
  <c r="BS84" i="27"/>
  <c r="BS31" i="27"/>
  <c r="BS65" i="27"/>
  <c r="BS68" i="27"/>
  <c r="BS9" i="27"/>
  <c r="BS82" i="27"/>
  <c r="BS7" i="27"/>
  <c r="BS75" i="27"/>
  <c r="BS100" i="27"/>
  <c r="BS59" i="27"/>
  <c r="BS32" i="27"/>
  <c r="BS88" i="27"/>
  <c r="BS41" i="27"/>
  <c r="BS117" i="27"/>
  <c r="BS44" i="27"/>
  <c r="BS49" i="27"/>
  <c r="BS70" i="27"/>
  <c r="BS73" i="27"/>
  <c r="BS56" i="27"/>
  <c r="BS22" i="27"/>
  <c r="BS39" i="27"/>
  <c r="BS16" i="27"/>
  <c r="BS104" i="27"/>
  <c r="BS54" i="27"/>
  <c r="BS85" i="27"/>
  <c r="BS38" i="27"/>
  <c r="BS63" i="27"/>
  <c r="BS86" i="27"/>
  <c r="BS23" i="27"/>
  <c r="BS17" i="27"/>
  <c r="BS19" i="27"/>
  <c r="BS24" i="27"/>
  <c r="BS50" i="27"/>
  <c r="BS107" i="27"/>
  <c r="BS61" i="27"/>
  <c r="BS92" i="27"/>
  <c r="BS66" i="27"/>
  <c r="BS35" i="27"/>
  <c r="BS119" i="27"/>
  <c r="BS42" i="27"/>
  <c r="BS67" i="27"/>
  <c r="BS106" i="27"/>
  <c r="BS57" i="27"/>
  <c r="BS89" i="27"/>
  <c r="BS48" i="27"/>
  <c r="BS45" i="27"/>
  <c r="BS43" i="27"/>
  <c r="BS102" i="27"/>
  <c r="BS118" i="27"/>
  <c r="BS109" i="27"/>
  <c r="BS71" i="27"/>
  <c r="BS94" i="27"/>
  <c r="BS97" i="27"/>
  <c r="BS55" i="27"/>
  <c r="BS14" i="27"/>
  <c r="BS99" i="27"/>
  <c r="BS51" i="27"/>
  <c r="BS112" i="27"/>
  <c r="BS91" i="27"/>
  <c r="BS27" i="27"/>
  <c r="BS77" i="27"/>
  <c r="BS111" i="27"/>
  <c r="BS25" i="27"/>
  <c r="BS60" i="27"/>
  <c r="BS87" i="27"/>
  <c r="BS120" i="27"/>
  <c r="BS47" i="27"/>
  <c r="BS78" i="27"/>
  <c r="BS69" i="27"/>
  <c r="BS12" i="27"/>
  <c r="BS34" i="27"/>
  <c r="BS20" i="27"/>
  <c r="BS105" i="27"/>
  <c r="BS11" i="27"/>
  <c r="BS114" i="27"/>
  <c r="BS81" i="27"/>
  <c r="BS64" i="27"/>
  <c r="BS93" i="27"/>
  <c r="BS98" i="27"/>
  <c r="BS115" i="27"/>
  <c r="BS46" i="27"/>
  <c r="BS53" i="27"/>
  <c r="BS79" i="27"/>
  <c r="BS72" i="27"/>
  <c r="BS29" i="27"/>
  <c r="BS6" i="27"/>
  <c r="BS76" i="27"/>
  <c r="BS83" i="27"/>
  <c r="BS28" i="27"/>
  <c r="BS37" i="27"/>
  <c r="BS15" i="27"/>
  <c r="BS26" i="27"/>
  <c r="BS13" i="27"/>
  <c r="BS36" i="27"/>
  <c r="BS103" i="27"/>
  <c r="BN65" i="27"/>
  <c r="BN117" i="27"/>
  <c r="BN99" i="27"/>
  <c r="BN50" i="27"/>
  <c r="BN32" i="27"/>
  <c r="BN57" i="27"/>
  <c r="BN36" i="27"/>
  <c r="BN8" i="27"/>
  <c r="BN110" i="27"/>
  <c r="BN116" i="27"/>
  <c r="BN81" i="27"/>
  <c r="BN97" i="27"/>
  <c r="BN92" i="27"/>
  <c r="BN72" i="27"/>
  <c r="BN25" i="27"/>
  <c r="BN102" i="27"/>
  <c r="BN37" i="27"/>
  <c r="BN63" i="27"/>
  <c r="BN80" i="27"/>
  <c r="BN29" i="27"/>
  <c r="BN18" i="27"/>
  <c r="BN111" i="27"/>
  <c r="BN107" i="27"/>
  <c r="BN49" i="27"/>
  <c r="BN119" i="27"/>
  <c r="BN20" i="27"/>
  <c r="BN31" i="27"/>
  <c r="BN89" i="27"/>
  <c r="BN74" i="27"/>
  <c r="BN78" i="27"/>
  <c r="BN16" i="27"/>
  <c r="BN69" i="27"/>
  <c r="BN43" i="27"/>
  <c r="BN11" i="27"/>
  <c r="BN6" i="27"/>
  <c r="BN62" i="27"/>
  <c r="BN40" i="27"/>
  <c r="BN13" i="27"/>
  <c r="BN84" i="27"/>
  <c r="BN7" i="27"/>
  <c r="BN38" i="27"/>
  <c r="BN34" i="27"/>
  <c r="BN61" i="27"/>
  <c r="BN93" i="27"/>
  <c r="BN103" i="27"/>
  <c r="BN71" i="27"/>
  <c r="BN56" i="27"/>
  <c r="BN22" i="27"/>
  <c r="BN76" i="27"/>
  <c r="BN109" i="27"/>
  <c r="BN83" i="27"/>
  <c r="BN86" i="27"/>
  <c r="BN88" i="27"/>
  <c r="BN55" i="27"/>
  <c r="BN28" i="27"/>
  <c r="BN19" i="27"/>
  <c r="BN118" i="27"/>
  <c r="BN46" i="27"/>
  <c r="BN10" i="27"/>
  <c r="BN108" i="27"/>
  <c r="BN26" i="27"/>
  <c r="BN87" i="27"/>
  <c r="BN94" i="27"/>
  <c r="BN53" i="27"/>
  <c r="BN60" i="27"/>
  <c r="BN12" i="27"/>
  <c r="BN64" i="27"/>
  <c r="BN35" i="27"/>
  <c r="BN73" i="27"/>
  <c r="BN27" i="27"/>
  <c r="BN96" i="27"/>
  <c r="BN67" i="27"/>
  <c r="BN42" i="27"/>
  <c r="BN104" i="27"/>
  <c r="BN15" i="27"/>
  <c r="BN66" i="27"/>
  <c r="BN17" i="27"/>
  <c r="BN24" i="27"/>
  <c r="BN82" i="27"/>
  <c r="BN112" i="27"/>
  <c r="BN91" i="27"/>
  <c r="BN14" i="27"/>
  <c r="BN9" i="27"/>
  <c r="BN45" i="27"/>
  <c r="BN114" i="27"/>
  <c r="BN90" i="27"/>
  <c r="BN54" i="27"/>
  <c r="BN95" i="27"/>
  <c r="BN59" i="27"/>
  <c r="BN101" i="27"/>
  <c r="BN47" i="27"/>
  <c r="BN23" i="27"/>
  <c r="BN51" i="27"/>
  <c r="BN21" i="27"/>
  <c r="BN115" i="27"/>
  <c r="BN70" i="27"/>
  <c r="BN77" i="27"/>
  <c r="BN75" i="27"/>
  <c r="BN79" i="27"/>
  <c r="BN98" i="27"/>
  <c r="BN120" i="27"/>
  <c r="BN48" i="27"/>
  <c r="BN58" i="27"/>
  <c r="BN30" i="27"/>
  <c r="BN106" i="27"/>
  <c r="BN68" i="27"/>
  <c r="BN105" i="27"/>
  <c r="BN39" i="27"/>
  <c r="BN100" i="27"/>
  <c r="BN44" i="27"/>
  <c r="BN41" i="27"/>
  <c r="BN33" i="27"/>
  <c r="BN85" i="27"/>
  <c r="BN52" i="27"/>
  <c r="AK16" i="27"/>
  <c r="AK21" i="27"/>
  <c r="AK120" i="27"/>
  <c r="AK62" i="27"/>
  <c r="AK49" i="27"/>
  <c r="AK31" i="27"/>
  <c r="AK9" i="27"/>
  <c r="AK28" i="27"/>
  <c r="AK70" i="27"/>
  <c r="AK29" i="27"/>
  <c r="AK83" i="27"/>
  <c r="AK53" i="27"/>
  <c r="AK39" i="27"/>
  <c r="AK42" i="27"/>
  <c r="AK101" i="27"/>
  <c r="AK90" i="27"/>
  <c r="AK7" i="27"/>
  <c r="AK95" i="27"/>
  <c r="AK112" i="27"/>
  <c r="AK105" i="27"/>
  <c r="AK115" i="27"/>
  <c r="AK66" i="27"/>
  <c r="AK38" i="27"/>
  <c r="AK72" i="27"/>
  <c r="AK35" i="27"/>
  <c r="AK79" i="27"/>
  <c r="AK19" i="27"/>
  <c r="AK111" i="27"/>
  <c r="AK107" i="27"/>
  <c r="AK46" i="27"/>
  <c r="AK81" i="27"/>
  <c r="AK52" i="27"/>
  <c r="AK10" i="27"/>
  <c r="AK91" i="27"/>
  <c r="AK15" i="27"/>
  <c r="AK14" i="27"/>
  <c r="AK11" i="27"/>
  <c r="AK12" i="27"/>
  <c r="AK47" i="27"/>
  <c r="AK65" i="27"/>
  <c r="AK98" i="27"/>
  <c r="AK13" i="27"/>
  <c r="AK86" i="27"/>
  <c r="AK54" i="27"/>
  <c r="AK80" i="27"/>
  <c r="AK100" i="27"/>
  <c r="AK109" i="27"/>
  <c r="AK26" i="27"/>
  <c r="AK68" i="27"/>
  <c r="AK30" i="27"/>
  <c r="AK24" i="27"/>
  <c r="AK103" i="27"/>
  <c r="AK99" i="27"/>
  <c r="AK74" i="27"/>
  <c r="AK78" i="27"/>
  <c r="AK18" i="27"/>
  <c r="AK41" i="27"/>
  <c r="AK102" i="27"/>
  <c r="AK71" i="27"/>
  <c r="AK104" i="27"/>
  <c r="AK93" i="27"/>
  <c r="AK67" i="27"/>
  <c r="AK82" i="27"/>
  <c r="AK34" i="27"/>
  <c r="AK6" i="27"/>
  <c r="AK108" i="27"/>
  <c r="AK44" i="27"/>
  <c r="AK55" i="27"/>
  <c r="AK50" i="27"/>
  <c r="AK33" i="27"/>
  <c r="AK87" i="27"/>
  <c r="AK45" i="27"/>
  <c r="AK57" i="27"/>
  <c r="AK119" i="27"/>
  <c r="AK94" i="27"/>
  <c r="AK77" i="27"/>
  <c r="AK118" i="27"/>
  <c r="AK75" i="27"/>
  <c r="AK40" i="27"/>
  <c r="AK27" i="27"/>
  <c r="AK84" i="27"/>
  <c r="AK32" i="27"/>
  <c r="AK73" i="27"/>
  <c r="AK51" i="27"/>
  <c r="AK58" i="27"/>
  <c r="AK48" i="27"/>
  <c r="AK43" i="27"/>
  <c r="AK116" i="27"/>
  <c r="AK96" i="27"/>
  <c r="AK17" i="27"/>
  <c r="AK60" i="27"/>
  <c r="AK117" i="27"/>
  <c r="AK110" i="27"/>
  <c r="AK59" i="27"/>
  <c r="AK69" i="27"/>
  <c r="AK64" i="27"/>
  <c r="AK8" i="27"/>
  <c r="AK36" i="27"/>
  <c r="AK20" i="27"/>
  <c r="AK61" i="27"/>
  <c r="AK25" i="27"/>
  <c r="AK92" i="27"/>
  <c r="AK106" i="27"/>
  <c r="AK56" i="27"/>
  <c r="AK88" i="27"/>
  <c r="AK23" i="27"/>
  <c r="AK22" i="27"/>
  <c r="AK89" i="27"/>
  <c r="AK97" i="27"/>
  <c r="AK114" i="27"/>
  <c r="AK37" i="27"/>
  <c r="AK76" i="27"/>
  <c r="AK63" i="27"/>
  <c r="AK85" i="27"/>
  <c r="BR98" i="27"/>
  <c r="BR77" i="27"/>
  <c r="BR73" i="27"/>
  <c r="BR40" i="27"/>
  <c r="BR11" i="27"/>
  <c r="BR45" i="27"/>
  <c r="BR28" i="27"/>
  <c r="BR58" i="27"/>
  <c r="BR81" i="27"/>
  <c r="BR29" i="27"/>
  <c r="BR97" i="27"/>
  <c r="BR116" i="27"/>
  <c r="BR84" i="27"/>
  <c r="BR90" i="27"/>
  <c r="BR56" i="27"/>
  <c r="BR95" i="27"/>
  <c r="BR107" i="27"/>
  <c r="BR51" i="27"/>
  <c r="BR50" i="27"/>
  <c r="BR93" i="27"/>
  <c r="BR19" i="27"/>
  <c r="BR53" i="27"/>
  <c r="BR74" i="27"/>
  <c r="BR39" i="27"/>
  <c r="BR102" i="27"/>
  <c r="BR14" i="27"/>
  <c r="BR75" i="27"/>
  <c r="BR18" i="27"/>
  <c r="BR104" i="27"/>
  <c r="BR92" i="27"/>
  <c r="BR89" i="27"/>
  <c r="BR26" i="27"/>
  <c r="BR91" i="27"/>
  <c r="BR36" i="27"/>
  <c r="BR59" i="27"/>
  <c r="BR12" i="27"/>
  <c r="BR17" i="27"/>
  <c r="BR32" i="27"/>
  <c r="BR47" i="27"/>
  <c r="BR27" i="27"/>
  <c r="BR79" i="27"/>
  <c r="BR48" i="27"/>
  <c r="BR55" i="27"/>
  <c r="BR13" i="27"/>
  <c r="BR115" i="27"/>
  <c r="BR70" i="27"/>
  <c r="BR109" i="27"/>
  <c r="BR68" i="27"/>
  <c r="BR67" i="27"/>
  <c r="BR33" i="27"/>
  <c r="BR88" i="27"/>
  <c r="BR38" i="27"/>
  <c r="BR99" i="27"/>
  <c r="BR42" i="27"/>
  <c r="BR103" i="27"/>
  <c r="BR105" i="27"/>
  <c r="BR117" i="27"/>
  <c r="BR62" i="27"/>
  <c r="BR78" i="27"/>
  <c r="BR101" i="27"/>
  <c r="BR76" i="27"/>
  <c r="BR8" i="27"/>
  <c r="BR10" i="27"/>
  <c r="BR87" i="27"/>
  <c r="BR112" i="27"/>
  <c r="BR69" i="27"/>
  <c r="BR86" i="27"/>
  <c r="BR16" i="27"/>
  <c r="BR72" i="27"/>
  <c r="BR106" i="27"/>
  <c r="BR9" i="27"/>
  <c r="BR71" i="27"/>
  <c r="BR57" i="27"/>
  <c r="BR46" i="27"/>
  <c r="BR61" i="27"/>
  <c r="BR119" i="27"/>
  <c r="BR114" i="27"/>
  <c r="BR30" i="27"/>
  <c r="BR63" i="27"/>
  <c r="BR54" i="27"/>
  <c r="BR41" i="27"/>
  <c r="BR24" i="27"/>
  <c r="BR21" i="27"/>
  <c r="BR31" i="27"/>
  <c r="BR20" i="27"/>
  <c r="BR108" i="27"/>
  <c r="BR52" i="27"/>
  <c r="BR80" i="27"/>
  <c r="BR66" i="27"/>
  <c r="BR100" i="27"/>
  <c r="BR82" i="27"/>
  <c r="BR25" i="27"/>
  <c r="BR37" i="27"/>
  <c r="BR64" i="27"/>
  <c r="BR7" i="27"/>
  <c r="BR49" i="27"/>
  <c r="BR94" i="27"/>
  <c r="BR35" i="27"/>
  <c r="BR6" i="27"/>
  <c r="BR34" i="27"/>
  <c r="BR83" i="27"/>
  <c r="BR15" i="27"/>
  <c r="BR23" i="27"/>
  <c r="BR43" i="27"/>
  <c r="BR96" i="27"/>
  <c r="BR118" i="27"/>
  <c r="BR120" i="27"/>
  <c r="BR111" i="27"/>
  <c r="BR22" i="27"/>
  <c r="BR44" i="27"/>
  <c r="BR110" i="27"/>
  <c r="BR65" i="27"/>
  <c r="BR60" i="27"/>
  <c r="BR85" i="27"/>
  <c r="BF102" i="27"/>
  <c r="BF62" i="27"/>
  <c r="BF93" i="27"/>
  <c r="BF36" i="27"/>
  <c r="BF14" i="27"/>
  <c r="BF43" i="27"/>
  <c r="BF89" i="27"/>
  <c r="BF37" i="27"/>
  <c r="BF60" i="27"/>
  <c r="BF108" i="27"/>
  <c r="BF50" i="27"/>
  <c r="BF6" i="27"/>
  <c r="BF58" i="27"/>
  <c r="BF30" i="27"/>
  <c r="BF97" i="27"/>
  <c r="BF119" i="27"/>
  <c r="BF87" i="27"/>
  <c r="BF82" i="27"/>
  <c r="BF48" i="27"/>
  <c r="BF22" i="27"/>
  <c r="BF39" i="27"/>
  <c r="BF70" i="27"/>
  <c r="BF118" i="27"/>
  <c r="BF29" i="27"/>
  <c r="BF33" i="27"/>
  <c r="BF44" i="27"/>
  <c r="BF116" i="27"/>
  <c r="BF95" i="27"/>
  <c r="BF69" i="27"/>
  <c r="BF109" i="27"/>
  <c r="BF19" i="27"/>
  <c r="BF110" i="27"/>
  <c r="BF32" i="27"/>
  <c r="BF64" i="27"/>
  <c r="BF59" i="27"/>
  <c r="BF38" i="27"/>
  <c r="BF57" i="27"/>
  <c r="BF17" i="27"/>
  <c r="BF91" i="27"/>
  <c r="BF111" i="27"/>
  <c r="BF31" i="27"/>
  <c r="BF61" i="27"/>
  <c r="BF94" i="27"/>
  <c r="BF45" i="27"/>
  <c r="BF24" i="27"/>
  <c r="BF98" i="27"/>
  <c r="BF27" i="27"/>
  <c r="BF85" i="27"/>
  <c r="BF40" i="27"/>
  <c r="BF15" i="27"/>
  <c r="BF20" i="27"/>
  <c r="BF63" i="27"/>
  <c r="BF21" i="27"/>
  <c r="BF106" i="27"/>
  <c r="BF81" i="27"/>
  <c r="BF68" i="27"/>
  <c r="BF114" i="27"/>
  <c r="BF51" i="27"/>
  <c r="BF112" i="27"/>
  <c r="BF74" i="27"/>
  <c r="BF73" i="27"/>
  <c r="BF46" i="27"/>
  <c r="BF96" i="27"/>
  <c r="BF75" i="27"/>
  <c r="BF104" i="27"/>
  <c r="BF88" i="27"/>
  <c r="BF18" i="27"/>
  <c r="BF53" i="27"/>
  <c r="BF26" i="27"/>
  <c r="BF56" i="27"/>
  <c r="BF49" i="27"/>
  <c r="BF71" i="27"/>
  <c r="BF9" i="27"/>
  <c r="BF28" i="27"/>
  <c r="BF55" i="27"/>
  <c r="BF117" i="27"/>
  <c r="BF67" i="27"/>
  <c r="BF54" i="27"/>
  <c r="BF35" i="27"/>
  <c r="BF13" i="27"/>
  <c r="BF10" i="27"/>
  <c r="BF25" i="27"/>
  <c r="BF8" i="27"/>
  <c r="BF42" i="27"/>
  <c r="BF107" i="27"/>
  <c r="BF83" i="27"/>
  <c r="BF80" i="27"/>
  <c r="BF23" i="27"/>
  <c r="BF65" i="27"/>
  <c r="BF99" i="27"/>
  <c r="BF72" i="27"/>
  <c r="BF77" i="27"/>
  <c r="BF52" i="27"/>
  <c r="BF100" i="27"/>
  <c r="BF78" i="27"/>
  <c r="BF79" i="27"/>
  <c r="BF47" i="27"/>
  <c r="BF92" i="27"/>
  <c r="BF84" i="27"/>
  <c r="BF103" i="27"/>
  <c r="BF41" i="27"/>
  <c r="BF7" i="27"/>
  <c r="BF86" i="27"/>
  <c r="BF115" i="27"/>
  <c r="BF76" i="27"/>
  <c r="BF66" i="27"/>
  <c r="BF90" i="27"/>
  <c r="BF101" i="27"/>
  <c r="BF16" i="27"/>
  <c r="BF34" i="27"/>
  <c r="BF120" i="27"/>
  <c r="BF12" i="27"/>
  <c r="BF11" i="27"/>
  <c r="BF105" i="27"/>
  <c r="AS35" i="27"/>
  <c r="AS60" i="27"/>
  <c r="AS61" i="27"/>
  <c r="AS19" i="27"/>
  <c r="AS118" i="27"/>
  <c r="AS100" i="27"/>
  <c r="AS102" i="27"/>
  <c r="AS84" i="27"/>
  <c r="AS25" i="27"/>
  <c r="AS79" i="27"/>
  <c r="AS50" i="27"/>
  <c r="AS71" i="27"/>
  <c r="AS72" i="27"/>
  <c r="AS114" i="27"/>
  <c r="AS51" i="27"/>
  <c r="AS94" i="27"/>
  <c r="AS97" i="27"/>
  <c r="AS18" i="27"/>
  <c r="AS36" i="27"/>
  <c r="AS52" i="27"/>
  <c r="AS31" i="27"/>
  <c r="AS78" i="27"/>
  <c r="AS45" i="27"/>
  <c r="AS109" i="27"/>
  <c r="AS112" i="27"/>
  <c r="AS70" i="27"/>
  <c r="AS58" i="27"/>
  <c r="AS9" i="27"/>
  <c r="AS6" i="27"/>
  <c r="AS110" i="27"/>
  <c r="AS33" i="27"/>
  <c r="AS39" i="27"/>
  <c r="AS8" i="27"/>
  <c r="AS44" i="27"/>
  <c r="AS120" i="27"/>
  <c r="AS116" i="27"/>
  <c r="AS93" i="27"/>
  <c r="AS88" i="27"/>
  <c r="AS108" i="27"/>
  <c r="AS17" i="27"/>
  <c r="AS101" i="27"/>
  <c r="AS85" i="27"/>
  <c r="AS96" i="27"/>
  <c r="AS87" i="27"/>
  <c r="AS81" i="27"/>
  <c r="AS27" i="27"/>
  <c r="AS105" i="27"/>
  <c r="AS64" i="27"/>
  <c r="AS117" i="27"/>
  <c r="AS49" i="27"/>
  <c r="AS54" i="27"/>
  <c r="AS62" i="27"/>
  <c r="AS29" i="27"/>
  <c r="AS24" i="27"/>
  <c r="AS69" i="27"/>
  <c r="AS92" i="27"/>
  <c r="AS115" i="27"/>
  <c r="AS82" i="27"/>
  <c r="AS91" i="27"/>
  <c r="AS68" i="27"/>
  <c r="AS59" i="27"/>
  <c r="AS76" i="27"/>
  <c r="AS16" i="27"/>
  <c r="AS73" i="27"/>
  <c r="AS11" i="27"/>
  <c r="AS37" i="27"/>
  <c r="AS53" i="27"/>
  <c r="AS22" i="27"/>
  <c r="AS80" i="27"/>
  <c r="AS67" i="27"/>
  <c r="AS7" i="27"/>
  <c r="AS74" i="27"/>
  <c r="AS34" i="27"/>
  <c r="AS107" i="27"/>
  <c r="AS30" i="27"/>
  <c r="AS65" i="27"/>
  <c r="AS104" i="27"/>
  <c r="AS10" i="27"/>
  <c r="AS103" i="27"/>
  <c r="AS42" i="27"/>
  <c r="AS90" i="27"/>
  <c r="AS14" i="27"/>
  <c r="AS28" i="27"/>
  <c r="AS63" i="27"/>
  <c r="AS99" i="27"/>
  <c r="AS15" i="27"/>
  <c r="AS75" i="27"/>
  <c r="AS55" i="27"/>
  <c r="AS46" i="27"/>
  <c r="AS21" i="27"/>
  <c r="AS40" i="27"/>
  <c r="AS77" i="27"/>
  <c r="AS119" i="27"/>
  <c r="AS86" i="27"/>
  <c r="AS111" i="27"/>
  <c r="AS89" i="27"/>
  <c r="AS41" i="27"/>
  <c r="AS47" i="27"/>
  <c r="AS95" i="27"/>
  <c r="AS48" i="27"/>
  <c r="AS98" i="27"/>
  <c r="AS38" i="27"/>
  <c r="AS23" i="27"/>
  <c r="AS56" i="27"/>
  <c r="AS26" i="27"/>
  <c r="AS12" i="27"/>
  <c r="AS106" i="27"/>
  <c r="AS83" i="27"/>
  <c r="AS66" i="27"/>
  <c r="AS57" i="27"/>
  <c r="AS43" i="27"/>
  <c r="AS20" i="27"/>
  <c r="AS13" i="27"/>
  <c r="AS32" i="27"/>
  <c r="DD10" i="27"/>
  <c r="DD56" i="27"/>
  <c r="DD50" i="27"/>
  <c r="DD14" i="27"/>
  <c r="DD51" i="27"/>
  <c r="DD24" i="27"/>
  <c r="DD108" i="27"/>
  <c r="DD23" i="27"/>
  <c r="DD43" i="27"/>
  <c r="DD74" i="27"/>
  <c r="DD70" i="27"/>
  <c r="DD16" i="27"/>
  <c r="DD80" i="27"/>
  <c r="DD117" i="27"/>
  <c r="DD38" i="27"/>
  <c r="DD48" i="27"/>
  <c r="DD7" i="27"/>
  <c r="DD59" i="27"/>
  <c r="DD72" i="27"/>
  <c r="DD114" i="27"/>
  <c r="DD119" i="27"/>
  <c r="DD71" i="27"/>
  <c r="DD55" i="27"/>
  <c r="DD96" i="27"/>
  <c r="DD110" i="27"/>
  <c r="DD11" i="27"/>
  <c r="DD67" i="27"/>
  <c r="DD118" i="27"/>
  <c r="DD17" i="27"/>
  <c r="DD36" i="27"/>
  <c r="DD103" i="27"/>
  <c r="DD101" i="27"/>
  <c r="DD69" i="27"/>
  <c r="DD47" i="27"/>
  <c r="DD45" i="27"/>
  <c r="DD49" i="27"/>
  <c r="DD12" i="27"/>
  <c r="DD120" i="27"/>
  <c r="DD84" i="27"/>
  <c r="DD20" i="27"/>
  <c r="DD26" i="27"/>
  <c r="DD28" i="27"/>
  <c r="DD116" i="27"/>
  <c r="DD104" i="27"/>
  <c r="DD105" i="27"/>
  <c r="DD18" i="27"/>
  <c r="DD15" i="27"/>
  <c r="DD107" i="27"/>
  <c r="DD92" i="27"/>
  <c r="DD88" i="27"/>
  <c r="DD98" i="27"/>
  <c r="DD94" i="27"/>
  <c r="DD39" i="27"/>
  <c r="DD19" i="27"/>
  <c r="DD29" i="27"/>
  <c r="DD111" i="27"/>
  <c r="DD61" i="27"/>
  <c r="DD100" i="27"/>
  <c r="DD13" i="27"/>
  <c r="DD30" i="27"/>
  <c r="DD64" i="27"/>
  <c r="DD46" i="27"/>
  <c r="DD42" i="27"/>
  <c r="DD82" i="27"/>
  <c r="DD44" i="27"/>
  <c r="DD6" i="27"/>
  <c r="DD75" i="27"/>
  <c r="DD35" i="27"/>
  <c r="DD95" i="27"/>
  <c r="DD112" i="27"/>
  <c r="DD97" i="27"/>
  <c r="DD73" i="27"/>
  <c r="DD68" i="27"/>
  <c r="DD81" i="27"/>
  <c r="DD52" i="27"/>
  <c r="DD40" i="27"/>
  <c r="DD66" i="27"/>
  <c r="DD109" i="27"/>
  <c r="DD86" i="27"/>
  <c r="DD37" i="27"/>
  <c r="DD9" i="27"/>
  <c r="DD8" i="27"/>
  <c r="DD91" i="27"/>
  <c r="DD57" i="27"/>
  <c r="DD22" i="27"/>
  <c r="DD31" i="27"/>
  <c r="DD102" i="27"/>
  <c r="DD79" i="27"/>
  <c r="DD32" i="27"/>
  <c r="DD77" i="27"/>
  <c r="DD27" i="27"/>
  <c r="DD106" i="27"/>
  <c r="DD89" i="27"/>
  <c r="DD41" i="27"/>
  <c r="DD85" i="27"/>
  <c r="DD83" i="27"/>
  <c r="DD63" i="27"/>
  <c r="DD78" i="27"/>
  <c r="DD60" i="27"/>
  <c r="DD65" i="27"/>
  <c r="DD87" i="27"/>
  <c r="DD62" i="27"/>
  <c r="DD21" i="27"/>
  <c r="DD90" i="27"/>
  <c r="DD34" i="27"/>
  <c r="DD54" i="27"/>
  <c r="DD99" i="27"/>
  <c r="DD53" i="27"/>
  <c r="DD93" i="27"/>
  <c r="DD25" i="27"/>
  <c r="DD76" i="27"/>
  <c r="DD115" i="27"/>
  <c r="DD33" i="27"/>
  <c r="DD58" i="27"/>
  <c r="W108" i="27"/>
  <c r="W55" i="27"/>
  <c r="W28" i="27"/>
  <c r="W19" i="27"/>
  <c r="W84" i="27"/>
  <c r="W101" i="27"/>
  <c r="W67" i="27"/>
  <c r="W94" i="27"/>
  <c r="W103" i="27"/>
  <c r="W91" i="27"/>
  <c r="W114" i="27"/>
  <c r="W72" i="27"/>
  <c r="W53" i="27"/>
  <c r="W65" i="27"/>
  <c r="W74" i="27"/>
  <c r="W63" i="27"/>
  <c r="W104" i="27"/>
  <c r="W89" i="27"/>
  <c r="W39" i="27"/>
  <c r="W111" i="27"/>
  <c r="W82" i="27"/>
  <c r="W83" i="27"/>
  <c r="W109" i="27"/>
  <c r="W31" i="27"/>
  <c r="W77" i="27"/>
  <c r="W16" i="27"/>
  <c r="W22" i="27"/>
  <c r="W9" i="27"/>
  <c r="W6" i="27"/>
  <c r="W115" i="27"/>
  <c r="W102" i="27"/>
  <c r="W79" i="27"/>
  <c r="W119" i="27"/>
  <c r="W52" i="27"/>
  <c r="W37" i="27"/>
  <c r="W40" i="27"/>
  <c r="W50" i="27"/>
  <c r="W54" i="27"/>
  <c r="W70" i="27"/>
  <c r="W18" i="27"/>
  <c r="W80" i="27"/>
  <c r="W35" i="27"/>
  <c r="W23" i="27"/>
  <c r="W32" i="27"/>
  <c r="W66" i="27"/>
  <c r="W64" i="27"/>
  <c r="W11" i="27"/>
  <c r="W71" i="27"/>
  <c r="W57" i="27"/>
  <c r="W48" i="27"/>
  <c r="W41" i="27"/>
  <c r="W30" i="27"/>
  <c r="W98" i="27"/>
  <c r="W99" i="27"/>
  <c r="W8" i="27"/>
  <c r="W10" i="27"/>
  <c r="W78" i="27"/>
  <c r="W15" i="27"/>
  <c r="W44" i="27"/>
  <c r="W26" i="27"/>
  <c r="W118" i="27"/>
  <c r="W68" i="27"/>
  <c r="W117" i="27"/>
  <c r="W86" i="27"/>
  <c r="W51" i="27"/>
  <c r="W36" i="27"/>
  <c r="W13" i="27"/>
  <c r="W58" i="27"/>
  <c r="W120" i="27"/>
  <c r="W33" i="27"/>
  <c r="W87" i="27"/>
  <c r="W100" i="27"/>
  <c r="W49" i="27"/>
  <c r="W29" i="27"/>
  <c r="W75" i="27"/>
  <c r="W73" i="27"/>
  <c r="W24" i="27"/>
  <c r="W47" i="27"/>
  <c r="W107" i="27"/>
  <c r="W61" i="27"/>
  <c r="W43" i="27"/>
  <c r="W93" i="27"/>
  <c r="W81" i="27"/>
  <c r="W110" i="27"/>
  <c r="W69" i="27"/>
  <c r="W20" i="27"/>
  <c r="W25" i="27"/>
  <c r="W27" i="27"/>
  <c r="W116" i="27"/>
  <c r="W97" i="27"/>
  <c r="W95" i="27"/>
  <c r="W90" i="27"/>
  <c r="W56" i="27"/>
  <c r="W88" i="27"/>
  <c r="W7" i="27"/>
  <c r="W21" i="27"/>
  <c r="W45" i="27"/>
  <c r="W17" i="27"/>
  <c r="W60" i="27"/>
  <c r="W85" i="27"/>
  <c r="W105" i="27"/>
  <c r="W92" i="27"/>
  <c r="W96" i="27"/>
  <c r="W38" i="27"/>
  <c r="W59" i="27"/>
  <c r="W62" i="27"/>
  <c r="W42" i="27"/>
  <c r="W106" i="27"/>
  <c r="W12" i="27"/>
  <c r="W46" i="27"/>
  <c r="W14" i="27"/>
  <c r="W112" i="27"/>
  <c r="W76" i="27"/>
  <c r="W34" i="27"/>
  <c r="BW25" i="27"/>
  <c r="BW31" i="27"/>
  <c r="BW80" i="27"/>
  <c r="BW37" i="27"/>
  <c r="BW119" i="27"/>
  <c r="BW117" i="27"/>
  <c r="BW19" i="27"/>
  <c r="BW72" i="27"/>
  <c r="BW53" i="27"/>
  <c r="BW44" i="27"/>
  <c r="BW28" i="27"/>
  <c r="BW59" i="27"/>
  <c r="BW58" i="27"/>
  <c r="BW101" i="27"/>
  <c r="BW73" i="27"/>
  <c r="BW86" i="27"/>
  <c r="BW23" i="27"/>
  <c r="BW68" i="27"/>
  <c r="BW22" i="27"/>
  <c r="BW11" i="27"/>
  <c r="BW120" i="27"/>
  <c r="BW66" i="27"/>
  <c r="BW77" i="27"/>
  <c r="BW84" i="27"/>
  <c r="BW20" i="27"/>
  <c r="BW56" i="27"/>
  <c r="BW7" i="27"/>
  <c r="BW55" i="27"/>
  <c r="BW87" i="27"/>
  <c r="BW110" i="27"/>
  <c r="BW70" i="27"/>
  <c r="BW57" i="27"/>
  <c r="BW46" i="27"/>
  <c r="BW6" i="27"/>
  <c r="BW74" i="27"/>
  <c r="BW99" i="27"/>
  <c r="BW83" i="27"/>
  <c r="BW48" i="27"/>
  <c r="BW18" i="27"/>
  <c r="BW109" i="27"/>
  <c r="BW106" i="27"/>
  <c r="BW92" i="27"/>
  <c r="BW38" i="27"/>
  <c r="BW75" i="27"/>
  <c r="BW93" i="27"/>
  <c r="BW12" i="27"/>
  <c r="BW98" i="27"/>
  <c r="BW15" i="27"/>
  <c r="BW24" i="27"/>
  <c r="BW116" i="27"/>
  <c r="BW60" i="27"/>
  <c r="BW78" i="27"/>
  <c r="BW33" i="27"/>
  <c r="BW41" i="27"/>
  <c r="BW85" i="27"/>
  <c r="BW36" i="27"/>
  <c r="BW27" i="27"/>
  <c r="BW8" i="27"/>
  <c r="BW108" i="27"/>
  <c r="BW96" i="27"/>
  <c r="BW107" i="27"/>
  <c r="BW94" i="27"/>
  <c r="BW29" i="27"/>
  <c r="BW97" i="27"/>
  <c r="BW69" i="27"/>
  <c r="BW26" i="27"/>
  <c r="BW65" i="27"/>
  <c r="BW49" i="27"/>
  <c r="BW118" i="27"/>
  <c r="BW47" i="27"/>
  <c r="BW32" i="27"/>
  <c r="BW30" i="27"/>
  <c r="BW104" i="27"/>
  <c r="BW16" i="27"/>
  <c r="BW21" i="27"/>
  <c r="BW61" i="27"/>
  <c r="BW91" i="27"/>
  <c r="BW95" i="27"/>
  <c r="BW39" i="27"/>
  <c r="BW64" i="27"/>
  <c r="BW105" i="27"/>
  <c r="BW79" i="27"/>
  <c r="BW17" i="27"/>
  <c r="BW35" i="27"/>
  <c r="BW42" i="27"/>
  <c r="BW14" i="27"/>
  <c r="BW62" i="27"/>
  <c r="BW100" i="27"/>
  <c r="BW102" i="27"/>
  <c r="BW103" i="27"/>
  <c r="BW112" i="27"/>
  <c r="BW82" i="27"/>
  <c r="BW9" i="27"/>
  <c r="BW54" i="27"/>
  <c r="BW88" i="27"/>
  <c r="BW51" i="27"/>
  <c r="BW90" i="27"/>
  <c r="BW67" i="27"/>
  <c r="BW40" i="27"/>
  <c r="BW81" i="27"/>
  <c r="BW50" i="27"/>
  <c r="BW13" i="27"/>
  <c r="BW115" i="27"/>
  <c r="BW52" i="27"/>
  <c r="BW45" i="27"/>
  <c r="BW89" i="27"/>
  <c r="BW71" i="27"/>
  <c r="BW76" i="27"/>
  <c r="BW111" i="27"/>
  <c r="BW10" i="27"/>
  <c r="BW114" i="27"/>
  <c r="BW43" i="27"/>
  <c r="BW63" i="27"/>
  <c r="BW34" i="27"/>
  <c r="DA57" i="27"/>
  <c r="DA36" i="27"/>
  <c r="DA114" i="27"/>
  <c r="DA85" i="27"/>
  <c r="DA20" i="27"/>
  <c r="DA107" i="27"/>
  <c r="DA112" i="27"/>
  <c r="DA37" i="27"/>
  <c r="DA74" i="27"/>
  <c r="DA102" i="27"/>
  <c r="DA77" i="27"/>
  <c r="DA17" i="27"/>
  <c r="DA25" i="27"/>
  <c r="DA109" i="27"/>
  <c r="DA71" i="27"/>
  <c r="DA115" i="27"/>
  <c r="DA117" i="27"/>
  <c r="DA29" i="27"/>
  <c r="DA119" i="27"/>
  <c r="DA120" i="27"/>
  <c r="DA73" i="27"/>
  <c r="DA89" i="27"/>
  <c r="DA33" i="27"/>
  <c r="DA82" i="27"/>
  <c r="DA95" i="27"/>
  <c r="DA21" i="27"/>
  <c r="DA10" i="27"/>
  <c r="DA27" i="27"/>
  <c r="DA103" i="27"/>
  <c r="DA66" i="27"/>
  <c r="DA14" i="27"/>
  <c r="DA100" i="27"/>
  <c r="DA92" i="27"/>
  <c r="DA22" i="27"/>
  <c r="DA86" i="27"/>
  <c r="DA60" i="27"/>
  <c r="DA84" i="27"/>
  <c r="DA70" i="27"/>
  <c r="DA41" i="27"/>
  <c r="DA90" i="27"/>
  <c r="DA87" i="27"/>
  <c r="DA35" i="27"/>
  <c r="DA108" i="27"/>
  <c r="DA38" i="27"/>
  <c r="DA49" i="27"/>
  <c r="DA32" i="27"/>
  <c r="DA6" i="27"/>
  <c r="DA78" i="27"/>
  <c r="DA52" i="27"/>
  <c r="DA46" i="27"/>
  <c r="DA110" i="27"/>
  <c r="DA118" i="27"/>
  <c r="DA12" i="27"/>
  <c r="DA88" i="27"/>
  <c r="DA40" i="27"/>
  <c r="DA62" i="27"/>
  <c r="DA80" i="27"/>
  <c r="DA19" i="27"/>
  <c r="DA39" i="27"/>
  <c r="DA106" i="27"/>
  <c r="DA111" i="27"/>
  <c r="DA50" i="27"/>
  <c r="DA15" i="27"/>
  <c r="DA53" i="27"/>
  <c r="DA42" i="27"/>
  <c r="DA91" i="27"/>
  <c r="DA104" i="27"/>
  <c r="DA61" i="27"/>
  <c r="DA9" i="27"/>
  <c r="DA45" i="27"/>
  <c r="DA11" i="27"/>
  <c r="DA96" i="27"/>
  <c r="DA59" i="27"/>
  <c r="DA16" i="27"/>
  <c r="DA75" i="27"/>
  <c r="DA47" i="27"/>
  <c r="DA23" i="27"/>
  <c r="DA81" i="27"/>
  <c r="DA83" i="27"/>
  <c r="DA67" i="27"/>
  <c r="DA97" i="27"/>
  <c r="DA99" i="27"/>
  <c r="DA8" i="27"/>
  <c r="DA48" i="27"/>
  <c r="DA58" i="27"/>
  <c r="DA18" i="27"/>
  <c r="DA76" i="27"/>
  <c r="DA68" i="27"/>
  <c r="DA56" i="27"/>
  <c r="DA79" i="27"/>
  <c r="DA94" i="27"/>
  <c r="DA7" i="27"/>
  <c r="DA116" i="27"/>
  <c r="DA101" i="27"/>
  <c r="DA34" i="27"/>
  <c r="DA30" i="27"/>
  <c r="DA28" i="27"/>
  <c r="DA105" i="27"/>
  <c r="DA72" i="27"/>
  <c r="DA31" i="27"/>
  <c r="DA24" i="27"/>
  <c r="DA93" i="27"/>
  <c r="DA51" i="27"/>
  <c r="DA26" i="27"/>
  <c r="DA55" i="27"/>
  <c r="DA13" i="27"/>
  <c r="DA65" i="27"/>
  <c r="DA69" i="27"/>
  <c r="DA44" i="27"/>
  <c r="DA43" i="27"/>
  <c r="DA64" i="27"/>
  <c r="DA63" i="27"/>
  <c r="DA54" i="27"/>
  <c r="DA98" i="27"/>
  <c r="I99" i="27"/>
  <c r="I33" i="27"/>
  <c r="I24" i="27"/>
  <c r="I96" i="27"/>
  <c r="I52" i="27"/>
  <c r="I28" i="27"/>
  <c r="I49" i="27"/>
  <c r="I18" i="27"/>
  <c r="I108" i="27"/>
  <c r="I57" i="27"/>
  <c r="I21" i="27"/>
  <c r="I120" i="27"/>
  <c r="I45" i="27"/>
  <c r="I39" i="27"/>
  <c r="I89" i="27"/>
  <c r="I80" i="27"/>
  <c r="I88" i="27"/>
  <c r="I71" i="27"/>
  <c r="I29" i="27"/>
  <c r="I86" i="27"/>
  <c r="I26" i="27"/>
  <c r="I78" i="27"/>
  <c r="I41" i="27"/>
  <c r="I34" i="27"/>
  <c r="I25" i="27"/>
  <c r="I73" i="27"/>
  <c r="I117" i="27"/>
  <c r="I47" i="27"/>
  <c r="I63" i="27"/>
  <c r="I103" i="27"/>
  <c r="I93" i="27"/>
  <c r="I66" i="27"/>
  <c r="I98" i="27"/>
  <c r="I94" i="27"/>
  <c r="I60" i="27"/>
  <c r="I107" i="27"/>
  <c r="I85" i="27"/>
  <c r="I14" i="27"/>
  <c r="I112" i="27"/>
  <c r="I106" i="27"/>
  <c r="I20" i="27"/>
  <c r="I90" i="27"/>
  <c r="I102" i="27"/>
  <c r="I9" i="27"/>
  <c r="I30" i="27"/>
  <c r="I74" i="27"/>
  <c r="I59" i="27"/>
  <c r="I11" i="27"/>
  <c r="I81" i="27"/>
  <c r="I68" i="27"/>
  <c r="I116" i="27"/>
  <c r="I10" i="27"/>
  <c r="I92" i="27"/>
  <c r="I75" i="27"/>
  <c r="I58" i="27"/>
  <c r="I87" i="27"/>
  <c r="I72" i="27"/>
  <c r="I109" i="27"/>
  <c r="I22" i="27"/>
  <c r="I44" i="27"/>
  <c r="I17" i="27"/>
  <c r="I7" i="27"/>
  <c r="I27" i="27"/>
  <c r="I51" i="27"/>
  <c r="I110" i="27"/>
  <c r="I111" i="27"/>
  <c r="I42" i="27"/>
  <c r="I46" i="27"/>
  <c r="I37" i="27"/>
  <c r="I95" i="27"/>
  <c r="I48" i="27"/>
  <c r="I19" i="27"/>
  <c r="I43" i="27"/>
  <c r="I32" i="27"/>
  <c r="I83" i="27"/>
  <c r="I114" i="27"/>
  <c r="I36" i="27"/>
  <c r="I70" i="27"/>
  <c r="I56" i="27"/>
  <c r="I76" i="27"/>
  <c r="I38" i="27"/>
  <c r="I104" i="27"/>
  <c r="I12" i="27"/>
  <c r="I82" i="27"/>
  <c r="I54" i="27"/>
  <c r="I118" i="27"/>
  <c r="I15" i="27"/>
  <c r="I100" i="27"/>
  <c r="I101" i="27"/>
  <c r="I115" i="27"/>
  <c r="I55" i="27"/>
  <c r="I16" i="27"/>
  <c r="I105" i="27"/>
  <c r="I40" i="27"/>
  <c r="I62" i="27"/>
  <c r="I91" i="27"/>
  <c r="I23" i="27"/>
  <c r="I50" i="27"/>
  <c r="I84" i="27"/>
  <c r="I8" i="27"/>
  <c r="I97" i="27"/>
  <c r="I31" i="27"/>
  <c r="I6" i="27"/>
  <c r="I35" i="27"/>
  <c r="I65" i="27"/>
  <c r="I119" i="27"/>
  <c r="I79" i="27"/>
  <c r="I53" i="27"/>
  <c r="I13" i="27"/>
  <c r="I61" i="27"/>
  <c r="I77" i="27"/>
  <c r="I69" i="27"/>
  <c r="I64" i="27"/>
  <c r="I67" i="27"/>
  <c r="CZ25" i="27"/>
  <c r="CZ35" i="27"/>
  <c r="CZ36" i="27"/>
  <c r="CZ7" i="27"/>
  <c r="CZ99" i="27"/>
  <c r="CZ30" i="27"/>
  <c r="CZ16" i="27"/>
  <c r="CZ105" i="27"/>
  <c r="CZ26" i="27"/>
  <c r="CZ100" i="27"/>
  <c r="CZ75" i="27"/>
  <c r="CZ95" i="27"/>
  <c r="CZ101" i="27"/>
  <c r="CZ45" i="27"/>
  <c r="CZ83" i="27"/>
  <c r="CZ82" i="27"/>
  <c r="CZ43" i="27"/>
  <c r="CZ17" i="27"/>
  <c r="CZ107" i="27"/>
  <c r="CZ72" i="27"/>
  <c r="CZ118" i="27"/>
  <c r="CZ59" i="27"/>
  <c r="CZ44" i="27"/>
  <c r="CZ6" i="27"/>
  <c r="CZ66" i="27"/>
  <c r="CZ117" i="27"/>
  <c r="CZ24" i="27"/>
  <c r="CZ111" i="27"/>
  <c r="CZ94" i="27"/>
  <c r="CZ63" i="27"/>
  <c r="CZ34" i="27"/>
  <c r="CZ109" i="27"/>
  <c r="CZ46" i="27"/>
  <c r="CZ71" i="27"/>
  <c r="CZ96" i="27"/>
  <c r="CZ53" i="27"/>
  <c r="CZ18" i="27"/>
  <c r="CZ15" i="27"/>
  <c r="CZ56" i="27"/>
  <c r="CZ8" i="27"/>
  <c r="CZ80" i="27"/>
  <c r="CZ28" i="27"/>
  <c r="CZ20" i="27"/>
  <c r="CZ51" i="27"/>
  <c r="CZ108" i="27"/>
  <c r="CZ19" i="27"/>
  <c r="CZ40" i="27"/>
  <c r="CZ13" i="27"/>
  <c r="CZ57" i="27"/>
  <c r="CZ70" i="27"/>
  <c r="CZ41" i="27"/>
  <c r="CZ79" i="27"/>
  <c r="CZ49" i="27"/>
  <c r="CZ97" i="27"/>
  <c r="CZ86" i="27"/>
  <c r="CZ87" i="27"/>
  <c r="CZ106" i="27"/>
  <c r="CZ103" i="27"/>
  <c r="CZ14" i="27"/>
  <c r="CZ67" i="27"/>
  <c r="CZ22" i="27"/>
  <c r="CZ119" i="27"/>
  <c r="CZ37" i="27"/>
  <c r="CZ112" i="27"/>
  <c r="CZ50" i="27"/>
  <c r="CZ116" i="27"/>
  <c r="CZ81" i="27"/>
  <c r="CZ33" i="27"/>
  <c r="CZ90" i="27"/>
  <c r="CZ12" i="27"/>
  <c r="CZ74" i="27"/>
  <c r="CZ10" i="27"/>
  <c r="CZ65" i="27"/>
  <c r="CZ11" i="27"/>
  <c r="CZ98" i="27"/>
  <c r="CZ110" i="27"/>
  <c r="CZ21" i="27"/>
  <c r="CZ85" i="27"/>
  <c r="CZ91" i="27"/>
  <c r="CZ88" i="27"/>
  <c r="CZ62" i="27"/>
  <c r="CZ9" i="27"/>
  <c r="CZ77" i="27"/>
  <c r="CZ73" i="27"/>
  <c r="CZ68" i="27"/>
  <c r="CZ69" i="27"/>
  <c r="CZ23" i="27"/>
  <c r="CZ120" i="27"/>
  <c r="CZ60" i="27"/>
  <c r="CZ76" i="27"/>
  <c r="CZ27" i="27"/>
  <c r="CZ114" i="27"/>
  <c r="CZ78" i="27"/>
  <c r="CZ93" i="27"/>
  <c r="CZ47" i="27"/>
  <c r="CZ104" i="27"/>
  <c r="CZ102" i="27"/>
  <c r="CZ58" i="27"/>
  <c r="CZ54" i="27"/>
  <c r="CZ31" i="27"/>
  <c r="CZ55" i="27"/>
  <c r="CZ61" i="27"/>
  <c r="CZ115" i="27"/>
  <c r="CZ48" i="27"/>
  <c r="CZ42" i="27"/>
  <c r="CZ52" i="27"/>
  <c r="CZ32" i="27"/>
  <c r="CZ89" i="27"/>
  <c r="CZ84" i="27"/>
  <c r="CZ29" i="27"/>
  <c r="CZ64" i="27"/>
  <c r="CZ38" i="27"/>
  <c r="CZ39" i="27"/>
  <c r="CZ92" i="27"/>
  <c r="S107" i="27"/>
  <c r="S97" i="27"/>
  <c r="S46" i="27"/>
  <c r="S52" i="27"/>
  <c r="S69" i="27"/>
  <c r="S115" i="27"/>
  <c r="S57" i="27"/>
  <c r="S37" i="27"/>
  <c r="S6" i="27"/>
  <c r="S40" i="27"/>
  <c r="S108" i="27"/>
  <c r="S9" i="27"/>
  <c r="S68" i="27"/>
  <c r="S96" i="27"/>
  <c r="S47" i="27"/>
  <c r="S86" i="27"/>
  <c r="S31" i="27"/>
  <c r="S78" i="27"/>
  <c r="S19" i="27"/>
  <c r="S20" i="27"/>
  <c r="S81" i="27"/>
  <c r="S103" i="27"/>
  <c r="S8" i="27"/>
  <c r="S105" i="27"/>
  <c r="S102" i="27"/>
  <c r="S79" i="27"/>
  <c r="S33" i="27"/>
  <c r="S60" i="27"/>
  <c r="S65" i="27"/>
  <c r="S93" i="27"/>
  <c r="S120" i="27"/>
  <c r="S61" i="27"/>
  <c r="S34" i="27"/>
  <c r="S7" i="27"/>
  <c r="S72" i="27"/>
  <c r="S41" i="27"/>
  <c r="S112" i="27"/>
  <c r="S84" i="27"/>
  <c r="S98" i="27"/>
  <c r="S18" i="27"/>
  <c r="S85" i="27"/>
  <c r="S90" i="27"/>
  <c r="S24" i="27"/>
  <c r="S54" i="27"/>
  <c r="S42" i="27"/>
  <c r="S13" i="27"/>
  <c r="S101" i="27"/>
  <c r="S70" i="27"/>
  <c r="S59" i="27"/>
  <c r="S64" i="27"/>
  <c r="S67" i="27"/>
  <c r="S100" i="27"/>
  <c r="S106" i="27"/>
  <c r="S75" i="27"/>
  <c r="S109" i="27"/>
  <c r="S76" i="27"/>
  <c r="S53" i="27"/>
  <c r="S63" i="27"/>
  <c r="S35" i="27"/>
  <c r="S48" i="27"/>
  <c r="S39" i="27"/>
  <c r="S62" i="27"/>
  <c r="S95" i="27"/>
  <c r="S87" i="27"/>
  <c r="S77" i="27"/>
  <c r="S114" i="27"/>
  <c r="S118" i="27"/>
  <c r="S56" i="27"/>
  <c r="S74" i="27"/>
  <c r="S49" i="27"/>
  <c r="S15" i="27"/>
  <c r="S50" i="27"/>
  <c r="S12" i="27"/>
  <c r="S26" i="27"/>
  <c r="S14" i="27"/>
  <c r="S36" i="27"/>
  <c r="S83" i="27"/>
  <c r="S58" i="27"/>
  <c r="S91" i="27"/>
  <c r="S66" i="27"/>
  <c r="S89" i="27"/>
  <c r="S73" i="27"/>
  <c r="S11" i="27"/>
  <c r="S27" i="27"/>
  <c r="S10" i="27"/>
  <c r="S117" i="27"/>
  <c r="S21" i="27"/>
  <c r="S82" i="27"/>
  <c r="S104" i="27"/>
  <c r="S16" i="27"/>
  <c r="S29" i="27"/>
  <c r="S23" i="27"/>
  <c r="S17" i="27"/>
  <c r="S55" i="27"/>
  <c r="S119" i="27"/>
  <c r="S110" i="27"/>
  <c r="S94" i="27"/>
  <c r="S99" i="27"/>
  <c r="S71" i="27"/>
  <c r="S30" i="27"/>
  <c r="S38" i="27"/>
  <c r="S32" i="27"/>
  <c r="S44" i="27"/>
  <c r="S45" i="27"/>
  <c r="S51" i="27"/>
  <c r="S28" i="27"/>
  <c r="S25" i="27"/>
  <c r="S88" i="27"/>
  <c r="S111" i="27"/>
  <c r="S43" i="27"/>
  <c r="S116" i="27"/>
  <c r="S22" i="27"/>
  <c r="S80" i="27"/>
  <c r="S92" i="27"/>
  <c r="CC78" i="27"/>
  <c r="CC88" i="27"/>
  <c r="CC92" i="27"/>
  <c r="CC115" i="27"/>
  <c r="CC73" i="27"/>
  <c r="CC98" i="27"/>
  <c r="CC21" i="27"/>
  <c r="CC116" i="27"/>
  <c r="CC84" i="27"/>
  <c r="CC10" i="27"/>
  <c r="CC26" i="27"/>
  <c r="CC95" i="27"/>
  <c r="CC107" i="27"/>
  <c r="CC52" i="27"/>
  <c r="CC27" i="27"/>
  <c r="CC53" i="27"/>
  <c r="CC120" i="27"/>
  <c r="CC117" i="27"/>
  <c r="CC62" i="27"/>
  <c r="CC51" i="27"/>
  <c r="CC58" i="27"/>
  <c r="CC108" i="27"/>
  <c r="CC59" i="27"/>
  <c r="CC54" i="27"/>
  <c r="CC87" i="27"/>
  <c r="CC96" i="27"/>
  <c r="CC11" i="27"/>
  <c r="CC38" i="27"/>
  <c r="CC119" i="27"/>
  <c r="CC16" i="27"/>
  <c r="CC25" i="27"/>
  <c r="CC8" i="27"/>
  <c r="CC33" i="27"/>
  <c r="CC6" i="27"/>
  <c r="CC61" i="27"/>
  <c r="CC29" i="27"/>
  <c r="CC18" i="27"/>
  <c r="CC66" i="27"/>
  <c r="CC104" i="27"/>
  <c r="CC93" i="27"/>
  <c r="CC19" i="27"/>
  <c r="CC31" i="27"/>
  <c r="CC34" i="27"/>
  <c r="CC28" i="27"/>
  <c r="CC42" i="27"/>
  <c r="CC99" i="27"/>
  <c r="CC85" i="27"/>
  <c r="CC72" i="27"/>
  <c r="CC110" i="27"/>
  <c r="CC20" i="27"/>
  <c r="CC13" i="27"/>
  <c r="CC68" i="27"/>
  <c r="CC103" i="27"/>
  <c r="CC90" i="27"/>
  <c r="CC14" i="27"/>
  <c r="CC118" i="27"/>
  <c r="CC39" i="27"/>
  <c r="CC50" i="27"/>
  <c r="CC81" i="27"/>
  <c r="CC64" i="27"/>
  <c r="CC23" i="27"/>
  <c r="CC60" i="27"/>
  <c r="CC63" i="27"/>
  <c r="CC7" i="27"/>
  <c r="CC112" i="27"/>
  <c r="CC45" i="27"/>
  <c r="CC111" i="27"/>
  <c r="CC47" i="27"/>
  <c r="CC55" i="27"/>
  <c r="CC67" i="27"/>
  <c r="CC74" i="27"/>
  <c r="CC70" i="27"/>
  <c r="CC83" i="27"/>
  <c r="CC44" i="27"/>
  <c r="CC56" i="27"/>
  <c r="CC32" i="27"/>
  <c r="CC22" i="27"/>
  <c r="CC106" i="27"/>
  <c r="CC89" i="27"/>
  <c r="CC79" i="27"/>
  <c r="CC48" i="27"/>
  <c r="CC24" i="27"/>
  <c r="CC86" i="27"/>
  <c r="CC101" i="27"/>
  <c r="CC97" i="27"/>
  <c r="CC57" i="27"/>
  <c r="CC109" i="27"/>
  <c r="CC76" i="27"/>
  <c r="CC82" i="27"/>
  <c r="CC69" i="27"/>
  <c r="CC100" i="27"/>
  <c r="CC36" i="27"/>
  <c r="CC91" i="27"/>
  <c r="CC71" i="27"/>
  <c r="CC35" i="27"/>
  <c r="CC46" i="27"/>
  <c r="CC77" i="27"/>
  <c r="CC65" i="27"/>
  <c r="CC37" i="27"/>
  <c r="CC40" i="27"/>
  <c r="CC80" i="27"/>
  <c r="CC49" i="27"/>
  <c r="CC17" i="27"/>
  <c r="CC12" i="27"/>
  <c r="CC75" i="27"/>
  <c r="CC102" i="27"/>
  <c r="CC41" i="27"/>
  <c r="CC43" i="27"/>
  <c r="CC9" i="27"/>
  <c r="CC94" i="27"/>
  <c r="CC30" i="27"/>
  <c r="CC15" i="27"/>
  <c r="CC114" i="27"/>
  <c r="CC105" i="27"/>
  <c r="AH17" i="27"/>
  <c r="AH115" i="27"/>
  <c r="AH18" i="27"/>
  <c r="AH7" i="27"/>
  <c r="AH99" i="27"/>
  <c r="AH9" i="27"/>
  <c r="AH14" i="27"/>
  <c r="AH95" i="27"/>
  <c r="AH69" i="27"/>
  <c r="AH65" i="27"/>
  <c r="AH32" i="27"/>
  <c r="AH101" i="27"/>
  <c r="AH100" i="27"/>
  <c r="AH47" i="27"/>
  <c r="AH8" i="27"/>
  <c r="AH63" i="27"/>
  <c r="AH111" i="27"/>
  <c r="AH43" i="27"/>
  <c r="AH12" i="27"/>
  <c r="AH21" i="27"/>
  <c r="AH74" i="27"/>
  <c r="AH23" i="27"/>
  <c r="AH20" i="27"/>
  <c r="AH110" i="27"/>
  <c r="AH114" i="27"/>
  <c r="AH57" i="27"/>
  <c r="AH84" i="27"/>
  <c r="AH62" i="27"/>
  <c r="AH90" i="27"/>
  <c r="AH19" i="27"/>
  <c r="AH13" i="27"/>
  <c r="AH51" i="27"/>
  <c r="AH6" i="27"/>
  <c r="AH39" i="27"/>
  <c r="AH86" i="27"/>
  <c r="AH38" i="27"/>
  <c r="AH55" i="27"/>
  <c r="AH46" i="27"/>
  <c r="AH75" i="27"/>
  <c r="AH59" i="27"/>
  <c r="AH15" i="27"/>
  <c r="AH30" i="27"/>
  <c r="AH109" i="27"/>
  <c r="AH66" i="27"/>
  <c r="AH98" i="27"/>
  <c r="AH91" i="27"/>
  <c r="AH56" i="27"/>
  <c r="AH54" i="27"/>
  <c r="AH120" i="27"/>
  <c r="AH118" i="27"/>
  <c r="AH89" i="27"/>
  <c r="AH71" i="27"/>
  <c r="AH108" i="27"/>
  <c r="AH116" i="27"/>
  <c r="AH81" i="27"/>
  <c r="AH64" i="27"/>
  <c r="AH94" i="27"/>
  <c r="AH50" i="27"/>
  <c r="AH33" i="27"/>
  <c r="AH72" i="27"/>
  <c r="AH77" i="27"/>
  <c r="AH92" i="27"/>
  <c r="AH97" i="27"/>
  <c r="AH24" i="27"/>
  <c r="AH87" i="27"/>
  <c r="AH44" i="27"/>
  <c r="AH104" i="27"/>
  <c r="AH28" i="27"/>
  <c r="AH61" i="27"/>
  <c r="AH29" i="27"/>
  <c r="AH48" i="27"/>
  <c r="AH35" i="27"/>
  <c r="AH70" i="27"/>
  <c r="AH93" i="27"/>
  <c r="AH107" i="27"/>
  <c r="AH112" i="27"/>
  <c r="AH41" i="27"/>
  <c r="AH22" i="27"/>
  <c r="AH31" i="27"/>
  <c r="AH60" i="27"/>
  <c r="AH42" i="27"/>
  <c r="AH45" i="27"/>
  <c r="AH119" i="27"/>
  <c r="AH106" i="27"/>
  <c r="AH53" i="27"/>
  <c r="AH82" i="27"/>
  <c r="AH36" i="27"/>
  <c r="AH68" i="27"/>
  <c r="AH85" i="27"/>
  <c r="AH25" i="27"/>
  <c r="AH10" i="27"/>
  <c r="AH78" i="27"/>
  <c r="AH88" i="27"/>
  <c r="AH73" i="27"/>
  <c r="AH96" i="27"/>
  <c r="AH117" i="27"/>
  <c r="AH26" i="27"/>
  <c r="AH103" i="27"/>
  <c r="AH37" i="27"/>
  <c r="AH58" i="27"/>
  <c r="AH49" i="27"/>
  <c r="AH11" i="27"/>
  <c r="AH80" i="27"/>
  <c r="AH105" i="27"/>
  <c r="AH40" i="27"/>
  <c r="AH79" i="27"/>
  <c r="AH83" i="27"/>
  <c r="AH52" i="27"/>
  <c r="AH34" i="27"/>
  <c r="AH76" i="27"/>
  <c r="AH67" i="27"/>
  <c r="AH16" i="27"/>
  <c r="AH27" i="27"/>
  <c r="AH102" i="27"/>
  <c r="AV100" i="27"/>
  <c r="AV41" i="27"/>
  <c r="AV76" i="27"/>
  <c r="AV23" i="27"/>
  <c r="AV73" i="27"/>
  <c r="AV37" i="27"/>
  <c r="AV83" i="27"/>
  <c r="AV72" i="27"/>
  <c r="AV25" i="27"/>
  <c r="AV24" i="27"/>
  <c r="AV62" i="27"/>
  <c r="AV105" i="27"/>
  <c r="AV119" i="27"/>
  <c r="AV44" i="27"/>
  <c r="AV93" i="27"/>
  <c r="AV36" i="27"/>
  <c r="AV77" i="27"/>
  <c r="AV104" i="27"/>
  <c r="AV89" i="27"/>
  <c r="AV26" i="27"/>
  <c r="AV27" i="27"/>
  <c r="AV51" i="27"/>
  <c r="AV43" i="27"/>
  <c r="AV54" i="27"/>
  <c r="AV28" i="27"/>
  <c r="AV7" i="27"/>
  <c r="AV65" i="27"/>
  <c r="AV108" i="27"/>
  <c r="AV29" i="27"/>
  <c r="AV88" i="27"/>
  <c r="AV22" i="27"/>
  <c r="AV59" i="27"/>
  <c r="AV111" i="27"/>
  <c r="AV82" i="27"/>
  <c r="AV110" i="27"/>
  <c r="AV86" i="27"/>
  <c r="AV69" i="27"/>
  <c r="AV78" i="27"/>
  <c r="AV75" i="27"/>
  <c r="AV120" i="27"/>
  <c r="AV94" i="27"/>
  <c r="AV34" i="27"/>
  <c r="AV55" i="27"/>
  <c r="AV39" i="27"/>
  <c r="AV58" i="27"/>
  <c r="AV63" i="27"/>
  <c r="AV114" i="27"/>
  <c r="AV60" i="27"/>
  <c r="AV17" i="27"/>
  <c r="AV52" i="27"/>
  <c r="AV92" i="27"/>
  <c r="AV40" i="27"/>
  <c r="AV46" i="27"/>
  <c r="AV109" i="27"/>
  <c r="AV81" i="27"/>
  <c r="AV8" i="27"/>
  <c r="AV66" i="27"/>
  <c r="AV101" i="27"/>
  <c r="AV57" i="27"/>
  <c r="AV14" i="27"/>
  <c r="AV13" i="27"/>
  <c r="AV112" i="27"/>
  <c r="AV56" i="27"/>
  <c r="AV74" i="27"/>
  <c r="AV80" i="27"/>
  <c r="AV20" i="27"/>
  <c r="AV117" i="27"/>
  <c r="AV42" i="27"/>
  <c r="AV38" i="27"/>
  <c r="AV103" i="27"/>
  <c r="AV47" i="27"/>
  <c r="AV53" i="27"/>
  <c r="AV30" i="27"/>
  <c r="AV11" i="27"/>
  <c r="AV115" i="27"/>
  <c r="AV32" i="27"/>
  <c r="AV96" i="27"/>
  <c r="AV33" i="27"/>
  <c r="AV48" i="27"/>
  <c r="AV95" i="27"/>
  <c r="AV19" i="27"/>
  <c r="AV67" i="27"/>
  <c r="AV68" i="27"/>
  <c r="AV12" i="27"/>
  <c r="AV50" i="27"/>
  <c r="AV84" i="27"/>
  <c r="AV21" i="27"/>
  <c r="AV9" i="27"/>
  <c r="AV116" i="27"/>
  <c r="AV10" i="27"/>
  <c r="AV102" i="27"/>
  <c r="AV64" i="27"/>
  <c r="AV70" i="27"/>
  <c r="AV79" i="27"/>
  <c r="AV87" i="27"/>
  <c r="AV106" i="27"/>
  <c r="AV97" i="27"/>
  <c r="AV35" i="27"/>
  <c r="AV49" i="27"/>
  <c r="AV61" i="27"/>
  <c r="AV31" i="27"/>
  <c r="AV99" i="27"/>
  <c r="AV16" i="27"/>
  <c r="AV6" i="27"/>
  <c r="AV15" i="27"/>
  <c r="AV107" i="27"/>
  <c r="AV91" i="27"/>
  <c r="AV85" i="27"/>
  <c r="AV45" i="27"/>
  <c r="AV118" i="27"/>
  <c r="AV18" i="27"/>
  <c r="AV90" i="27"/>
  <c r="AV98" i="27"/>
  <c r="AV71" i="27"/>
  <c r="BB11" i="27"/>
  <c r="BB53" i="27"/>
  <c r="BB108" i="27"/>
  <c r="BB26" i="27"/>
  <c r="BB80" i="27"/>
  <c r="BB68" i="27"/>
  <c r="BB95" i="27"/>
  <c r="BB23" i="27"/>
  <c r="BB106" i="27"/>
  <c r="BB94" i="27"/>
  <c r="BB39" i="27"/>
  <c r="BB101" i="27"/>
  <c r="BB82" i="27"/>
  <c r="BB93" i="27"/>
  <c r="BB105" i="27"/>
  <c r="BB89" i="27"/>
  <c r="BB27" i="27"/>
  <c r="BB17" i="27"/>
  <c r="BB69" i="27"/>
  <c r="BB109" i="27"/>
  <c r="BB45" i="27"/>
  <c r="BB44" i="27"/>
  <c r="BB104" i="27"/>
  <c r="BB102" i="27"/>
  <c r="BB10" i="27"/>
  <c r="BB22" i="27"/>
  <c r="BB120" i="27"/>
  <c r="BB7" i="27"/>
  <c r="BB8" i="27"/>
  <c r="BB43" i="27"/>
  <c r="BB114" i="27"/>
  <c r="BB97" i="27"/>
  <c r="BB72" i="27"/>
  <c r="BB64" i="27"/>
  <c r="BB61" i="27"/>
  <c r="BB110" i="27"/>
  <c r="BB70" i="27"/>
  <c r="BB112" i="27"/>
  <c r="BB116" i="27"/>
  <c r="BB71" i="27"/>
  <c r="BB107" i="27"/>
  <c r="BB88" i="27"/>
  <c r="BB111" i="27"/>
  <c r="BB67" i="27"/>
  <c r="BB79" i="27"/>
  <c r="BB18" i="27"/>
  <c r="BB75" i="27"/>
  <c r="BB87" i="27"/>
  <c r="BB90" i="27"/>
  <c r="BB46" i="27"/>
  <c r="BB115" i="27"/>
  <c r="BB28" i="27"/>
  <c r="BB29" i="27"/>
  <c r="BB16" i="27"/>
  <c r="BB119" i="27"/>
  <c r="BB96" i="27"/>
  <c r="BB58" i="27"/>
  <c r="BB41" i="27"/>
  <c r="BB59" i="27"/>
  <c r="BB86" i="27"/>
  <c r="BB20" i="27"/>
  <c r="BB51" i="27"/>
  <c r="BB6" i="27"/>
  <c r="BB84" i="27"/>
  <c r="BB100" i="27"/>
  <c r="BB30" i="27"/>
  <c r="BB50" i="27"/>
  <c r="BB85" i="27"/>
  <c r="BB55" i="27"/>
  <c r="BB91" i="27"/>
  <c r="BB99" i="27"/>
  <c r="BB63" i="27"/>
  <c r="BB66" i="27"/>
  <c r="BB74" i="27"/>
  <c r="BB73" i="27"/>
  <c r="BB34" i="27"/>
  <c r="BB49" i="27"/>
  <c r="BB21" i="27"/>
  <c r="BB57" i="27"/>
  <c r="BB36" i="27"/>
  <c r="BB19" i="27"/>
  <c r="BB13" i="27"/>
  <c r="BB54" i="27"/>
  <c r="BB12" i="27"/>
  <c r="BB103" i="27"/>
  <c r="BB37" i="27"/>
  <c r="BB14" i="27"/>
  <c r="BB81" i="27"/>
  <c r="BB25" i="27"/>
  <c r="BB32" i="27"/>
  <c r="BB35" i="27"/>
  <c r="BB98" i="27"/>
  <c r="BB24" i="27"/>
  <c r="BB42" i="27"/>
  <c r="BB78" i="27"/>
  <c r="BB117" i="27"/>
  <c r="BB65" i="27"/>
  <c r="BB92" i="27"/>
  <c r="BB31" i="27"/>
  <c r="BB52" i="27"/>
  <c r="BB9" i="27"/>
  <c r="BB48" i="27"/>
  <c r="BB38" i="27"/>
  <c r="BB76" i="27"/>
  <c r="BB77" i="27"/>
  <c r="BB47" i="27"/>
  <c r="BB56" i="27"/>
  <c r="BB62" i="27"/>
  <c r="BB15" i="27"/>
  <c r="BB118" i="27"/>
  <c r="BB33" i="27"/>
  <c r="BB40" i="27"/>
  <c r="BB83" i="27"/>
  <c r="BB60" i="27"/>
  <c r="AU68" i="27"/>
  <c r="AU49" i="27"/>
  <c r="AU96" i="27"/>
  <c r="AU13" i="27"/>
  <c r="AU12" i="27"/>
  <c r="AU66" i="27"/>
  <c r="AU77" i="27"/>
  <c r="AU87" i="27"/>
  <c r="AU94" i="27"/>
  <c r="AU7" i="27"/>
  <c r="AU22" i="27"/>
  <c r="AU47" i="27"/>
  <c r="AU39" i="27"/>
  <c r="AU92" i="27"/>
  <c r="AU81" i="27"/>
  <c r="AU55" i="27"/>
  <c r="AU103" i="27"/>
  <c r="AU20" i="27"/>
  <c r="AU97" i="27"/>
  <c r="AU30" i="27"/>
  <c r="AU78" i="27"/>
  <c r="AU64" i="27"/>
  <c r="AU89" i="27"/>
  <c r="AU24" i="27"/>
  <c r="AU8" i="27"/>
  <c r="AU48" i="27"/>
  <c r="AU58" i="27"/>
  <c r="AU102" i="27"/>
  <c r="AU111" i="27"/>
  <c r="AU105" i="27"/>
  <c r="AU15" i="27"/>
  <c r="AU18" i="27"/>
  <c r="AU29" i="27"/>
  <c r="AU76" i="27"/>
  <c r="AU37" i="27"/>
  <c r="AU19" i="27"/>
  <c r="AU73" i="27"/>
  <c r="AU90" i="27"/>
  <c r="AU110" i="27"/>
  <c r="AU45" i="27"/>
  <c r="AU32" i="27"/>
  <c r="AU79" i="27"/>
  <c r="AU67" i="27"/>
  <c r="AU26" i="27"/>
  <c r="AU114" i="27"/>
  <c r="AU83" i="27"/>
  <c r="AU70" i="27"/>
  <c r="AU101" i="27"/>
  <c r="AU52" i="27"/>
  <c r="AU120" i="27"/>
  <c r="AU112" i="27"/>
  <c r="AU41" i="27"/>
  <c r="AU75" i="27"/>
  <c r="AU40" i="27"/>
  <c r="AU51" i="27"/>
  <c r="AU60" i="27"/>
  <c r="AU99" i="27"/>
  <c r="AU100" i="27"/>
  <c r="AU59" i="27"/>
  <c r="AU23" i="27"/>
  <c r="AU84" i="27"/>
  <c r="AU93" i="27"/>
  <c r="AU11" i="27"/>
  <c r="AU71" i="27"/>
  <c r="AU95" i="27"/>
  <c r="AU10" i="27"/>
  <c r="AU80" i="27"/>
  <c r="AU82" i="27"/>
  <c r="AU118" i="27"/>
  <c r="AU6" i="27"/>
  <c r="AU14" i="27"/>
  <c r="AU35" i="27"/>
  <c r="AU86" i="27"/>
  <c r="AU17" i="27"/>
  <c r="AU74" i="27"/>
  <c r="AU69" i="27"/>
  <c r="AU107" i="27"/>
  <c r="AU91" i="27"/>
  <c r="AU42" i="27"/>
  <c r="AU63" i="27"/>
  <c r="AU62" i="27"/>
  <c r="AU57" i="27"/>
  <c r="AU16" i="27"/>
  <c r="AU106" i="27"/>
  <c r="AU38" i="27"/>
  <c r="AU108" i="27"/>
  <c r="AU61" i="27"/>
  <c r="AU116" i="27"/>
  <c r="AU46" i="27"/>
  <c r="AU65" i="27"/>
  <c r="AU115" i="27"/>
  <c r="AU9" i="27"/>
  <c r="AU31" i="27"/>
  <c r="AU98" i="27"/>
  <c r="AU21" i="27"/>
  <c r="AU27" i="27"/>
  <c r="AU56" i="27"/>
  <c r="AU50" i="27"/>
  <c r="AU104" i="27"/>
  <c r="AU36" i="27"/>
  <c r="AU109" i="27"/>
  <c r="AU117" i="27"/>
  <c r="AU34" i="27"/>
  <c r="AU43" i="27"/>
  <c r="AU72" i="27"/>
  <c r="AU28" i="27"/>
  <c r="AU54" i="27"/>
  <c r="AU25" i="27"/>
  <c r="AU119" i="27"/>
  <c r="AU44" i="27"/>
  <c r="AU33" i="27"/>
  <c r="AU85" i="27"/>
  <c r="AU53" i="27"/>
  <c r="AU88" i="27"/>
  <c r="BY98" i="27"/>
  <c r="BY39" i="27"/>
  <c r="BY99" i="27"/>
  <c r="BY114" i="27"/>
  <c r="BY22" i="27"/>
  <c r="BY69" i="27"/>
  <c r="BY71" i="27"/>
  <c r="BY15" i="27"/>
  <c r="BY93" i="27"/>
  <c r="BY23" i="27"/>
  <c r="BY62" i="27"/>
  <c r="BY47" i="27"/>
  <c r="BY64" i="27"/>
  <c r="BY116" i="27"/>
  <c r="BY17" i="27"/>
  <c r="BY75" i="27"/>
  <c r="BY43" i="27"/>
  <c r="BY20" i="27"/>
  <c r="BY19" i="27"/>
  <c r="BY21" i="27"/>
  <c r="BY48" i="27"/>
  <c r="BY67" i="27"/>
  <c r="BY88" i="27"/>
  <c r="BY112" i="27"/>
  <c r="BY16" i="27"/>
  <c r="BY92" i="27"/>
  <c r="BY108" i="27"/>
  <c r="BY73" i="27"/>
  <c r="BY32" i="27"/>
  <c r="BY49" i="27"/>
  <c r="BY104" i="27"/>
  <c r="BY110" i="27"/>
  <c r="BY54" i="27"/>
  <c r="BY30" i="27"/>
  <c r="BY107" i="27"/>
  <c r="BY28" i="27"/>
  <c r="BY10" i="27"/>
  <c r="BY90" i="27"/>
  <c r="BY101" i="27"/>
  <c r="BY7" i="27"/>
  <c r="BY85" i="27"/>
  <c r="BY91" i="27"/>
  <c r="BY8" i="27"/>
  <c r="BY61" i="27"/>
  <c r="BY53" i="27"/>
  <c r="BY102" i="27"/>
  <c r="BY51" i="27"/>
  <c r="BY84" i="27"/>
  <c r="BY57" i="27"/>
  <c r="BY76" i="27"/>
  <c r="BY70" i="27"/>
  <c r="BY37" i="27"/>
  <c r="BY25" i="27"/>
  <c r="BY77" i="27"/>
  <c r="BY78" i="27"/>
  <c r="BY120" i="27"/>
  <c r="BY95" i="27"/>
  <c r="BY6" i="27"/>
  <c r="BY41" i="27"/>
  <c r="BY65" i="27"/>
  <c r="BY59" i="27"/>
  <c r="BY89" i="27"/>
  <c r="BY13" i="27"/>
  <c r="BY58" i="27"/>
  <c r="BY100" i="27"/>
  <c r="BY34" i="27"/>
  <c r="BY24" i="27"/>
  <c r="BY46" i="27"/>
  <c r="BY14" i="27"/>
  <c r="BY56" i="27"/>
  <c r="BY105" i="27"/>
  <c r="BY111" i="27"/>
  <c r="BY29" i="27"/>
  <c r="BY52" i="27"/>
  <c r="BY79" i="27"/>
  <c r="BY40" i="27"/>
  <c r="BY82" i="27"/>
  <c r="BY86" i="27"/>
  <c r="BY36" i="27"/>
  <c r="BY12" i="27"/>
  <c r="BY72" i="27"/>
  <c r="BY74" i="27"/>
  <c r="BY80" i="27"/>
  <c r="BY26" i="27"/>
  <c r="BY66" i="27"/>
  <c r="BY94" i="27"/>
  <c r="BY83" i="27"/>
  <c r="BY103" i="27"/>
  <c r="BY42" i="27"/>
  <c r="BY9" i="27"/>
  <c r="BY35" i="27"/>
  <c r="BY11" i="27"/>
  <c r="BY38" i="27"/>
  <c r="BY27" i="27"/>
  <c r="BY55" i="27"/>
  <c r="BY109" i="27"/>
  <c r="BY50" i="27"/>
  <c r="BY44" i="27"/>
  <c r="BY60" i="27"/>
  <c r="BY115" i="27"/>
  <c r="BY87" i="27"/>
  <c r="BY63" i="27"/>
  <c r="BY96" i="27"/>
  <c r="BY119" i="27"/>
  <c r="BY106" i="27"/>
  <c r="BY118" i="27"/>
  <c r="BY18" i="27"/>
  <c r="BY31" i="27"/>
  <c r="BY117" i="27"/>
  <c r="BY45" i="27"/>
  <c r="BY97" i="27"/>
  <c r="BY81" i="27"/>
  <c r="BY33" i="27"/>
  <c r="BY68" i="27"/>
  <c r="AD70" i="27"/>
  <c r="AD104" i="27"/>
  <c r="AD39" i="27"/>
  <c r="AD78" i="27"/>
  <c r="AD16" i="27"/>
  <c r="AD32" i="27"/>
  <c r="AD24" i="27"/>
  <c r="AD86" i="27"/>
  <c r="AD47" i="27"/>
  <c r="AD99" i="27"/>
  <c r="AD19" i="27"/>
  <c r="AD13" i="27"/>
  <c r="AD37" i="27"/>
  <c r="AD92" i="27"/>
  <c r="AD20" i="27"/>
  <c r="AD67" i="27"/>
  <c r="AD15" i="27"/>
  <c r="AD62" i="27"/>
  <c r="AD36" i="27"/>
  <c r="AD84" i="27"/>
  <c r="AD63" i="27"/>
  <c r="AD102" i="27"/>
  <c r="AD40" i="27"/>
  <c r="AD68" i="27"/>
  <c r="AD66" i="27"/>
  <c r="AD95" i="27"/>
  <c r="AD73" i="27"/>
  <c r="AD17" i="27"/>
  <c r="AD64" i="27"/>
  <c r="AD61" i="27"/>
  <c r="AD117" i="27"/>
  <c r="AD33" i="27"/>
  <c r="AD109" i="27"/>
  <c r="AD69" i="27"/>
  <c r="AD35" i="27"/>
  <c r="AD81" i="27"/>
  <c r="AD50" i="27"/>
  <c r="AD82" i="27"/>
  <c r="AD48" i="27"/>
  <c r="AD106" i="27"/>
  <c r="AD116" i="27"/>
  <c r="AD76" i="27"/>
  <c r="AD87" i="27"/>
  <c r="AD120" i="27"/>
  <c r="AD38" i="27"/>
  <c r="AD55" i="27"/>
  <c r="AD100" i="27"/>
  <c r="AD108" i="27"/>
  <c r="AD89" i="27"/>
  <c r="AD75" i="27"/>
  <c r="AD42" i="27"/>
  <c r="AD46" i="27"/>
  <c r="AD93" i="27"/>
  <c r="AD41" i="27"/>
  <c r="AD22" i="27"/>
  <c r="AD26" i="27"/>
  <c r="AD31" i="27"/>
  <c r="AD74" i="27"/>
  <c r="AD65" i="27"/>
  <c r="AD21" i="27"/>
  <c r="AD111" i="27"/>
  <c r="AD51" i="27"/>
  <c r="AD11" i="27"/>
  <c r="AD28" i="27"/>
  <c r="AD29" i="27"/>
  <c r="AD90" i="27"/>
  <c r="AD12" i="27"/>
  <c r="AD44" i="27"/>
  <c r="AD110" i="27"/>
  <c r="AD94" i="27"/>
  <c r="AD119" i="27"/>
  <c r="AD10" i="27"/>
  <c r="AD60" i="27"/>
  <c r="AD49" i="27"/>
  <c r="AD43" i="27"/>
  <c r="AD58" i="27"/>
  <c r="AD9" i="27"/>
  <c r="AD97" i="27"/>
  <c r="AD114" i="27"/>
  <c r="AD115" i="27"/>
  <c r="AD79" i="27"/>
  <c r="AD101" i="27"/>
  <c r="AD18" i="27"/>
  <c r="AD25" i="27"/>
  <c r="AD30" i="27"/>
  <c r="AD23" i="27"/>
  <c r="AD56" i="27"/>
  <c r="AD71" i="27"/>
  <c r="AD85" i="27"/>
  <c r="AD53" i="27"/>
  <c r="AD54" i="27"/>
  <c r="AD118" i="27"/>
  <c r="AD27" i="27"/>
  <c r="AD88" i="27"/>
  <c r="AD7" i="27"/>
  <c r="AD77" i="27"/>
  <c r="AD107" i="27"/>
  <c r="AD8" i="27"/>
  <c r="AD57" i="27"/>
  <c r="AD72" i="27"/>
  <c r="AD14" i="27"/>
  <c r="AD103" i="27"/>
  <c r="AD96" i="27"/>
  <c r="AD105" i="27"/>
  <c r="AD112" i="27"/>
  <c r="AD45" i="27"/>
  <c r="AD80" i="27"/>
  <c r="AD98" i="27"/>
  <c r="AD6" i="27"/>
  <c r="AD83" i="27"/>
  <c r="AD91" i="27"/>
  <c r="AD34" i="27"/>
  <c r="AD52" i="27"/>
  <c r="AD59" i="27"/>
  <c r="BC23" i="27"/>
  <c r="BC36" i="27"/>
  <c r="BC42" i="27"/>
  <c r="BC118" i="27"/>
  <c r="BC66" i="27"/>
  <c r="BC117" i="27"/>
  <c r="BC93" i="27"/>
  <c r="BC57" i="27"/>
  <c r="BC14" i="27"/>
  <c r="BC33" i="27"/>
  <c r="BC34" i="27"/>
  <c r="BC71" i="27"/>
  <c r="BC44" i="27"/>
  <c r="BC9" i="27"/>
  <c r="BC107" i="27"/>
  <c r="BC115" i="27"/>
  <c r="BC8" i="27"/>
  <c r="BC108" i="27"/>
  <c r="BC17" i="27"/>
  <c r="BC64" i="27"/>
  <c r="BC110" i="27"/>
  <c r="BC75" i="27"/>
  <c r="BC81" i="27"/>
  <c r="BC63" i="27"/>
  <c r="BC104" i="27"/>
  <c r="BC29" i="27"/>
  <c r="BC73" i="27"/>
  <c r="BC40" i="27"/>
  <c r="BC119" i="27"/>
  <c r="BC26" i="27"/>
  <c r="BC47" i="27"/>
  <c r="BC76" i="27"/>
  <c r="BC60" i="27"/>
  <c r="BC18" i="27"/>
  <c r="BC39" i="27"/>
  <c r="BC45" i="27"/>
  <c r="BC7" i="27"/>
  <c r="BC105" i="27"/>
  <c r="BC74" i="27"/>
  <c r="BC43" i="27"/>
  <c r="BC90" i="27"/>
  <c r="BC77" i="27"/>
  <c r="BC16" i="27"/>
  <c r="BC102" i="27"/>
  <c r="BC54" i="27"/>
  <c r="BC92" i="27"/>
  <c r="BC85" i="27"/>
  <c r="BC62" i="27"/>
  <c r="BC68" i="27"/>
  <c r="BC6" i="27"/>
  <c r="BC72" i="27"/>
  <c r="BC46" i="27"/>
  <c r="BC31" i="27"/>
  <c r="BC48" i="27"/>
  <c r="BC38" i="27"/>
  <c r="BC30" i="27"/>
  <c r="BC69" i="27"/>
  <c r="BC96" i="27"/>
  <c r="BC49" i="27"/>
  <c r="BC88" i="27"/>
  <c r="BC55" i="27"/>
  <c r="BC114" i="27"/>
  <c r="BC35" i="27"/>
  <c r="BC28" i="27"/>
  <c r="BC112" i="27"/>
  <c r="BC70" i="27"/>
  <c r="BC120" i="27"/>
  <c r="BC67" i="27"/>
  <c r="BC80" i="27"/>
  <c r="BC56" i="27"/>
  <c r="BC58" i="27"/>
  <c r="BC51" i="27"/>
  <c r="BC109" i="27"/>
  <c r="BC111" i="27"/>
  <c r="BC98" i="27"/>
  <c r="BC27" i="27"/>
  <c r="BC78" i="27"/>
  <c r="BC24" i="27"/>
  <c r="BC99" i="27"/>
  <c r="BC84" i="27"/>
  <c r="BC103" i="27"/>
  <c r="BC20" i="27"/>
  <c r="BC37" i="27"/>
  <c r="BC53" i="27"/>
  <c r="BC61" i="27"/>
  <c r="BC82" i="27"/>
  <c r="BC52" i="27"/>
  <c r="BC13" i="27"/>
  <c r="BC91" i="27"/>
  <c r="BC22" i="27"/>
  <c r="BC89" i="27"/>
  <c r="BC94" i="27"/>
  <c r="BC106" i="27"/>
  <c r="BC65" i="27"/>
  <c r="BC95" i="27"/>
  <c r="BC19" i="27"/>
  <c r="BC32" i="27"/>
  <c r="BC11" i="27"/>
  <c r="BC100" i="27"/>
  <c r="BC15" i="27"/>
  <c r="BC50" i="27"/>
  <c r="BC10" i="27"/>
  <c r="BC87" i="27"/>
  <c r="BC12" i="27"/>
  <c r="BC116" i="27"/>
  <c r="BC79" i="27"/>
  <c r="BC101" i="27"/>
  <c r="BC25" i="27"/>
  <c r="BC41" i="27"/>
  <c r="BC83" i="27"/>
  <c r="BC21" i="27"/>
  <c r="BC59" i="27"/>
  <c r="BC97" i="27"/>
  <c r="BC86" i="27"/>
  <c r="DC66" i="27"/>
  <c r="DC100" i="27"/>
  <c r="DC29" i="27"/>
  <c r="DC45" i="27"/>
  <c r="DC44" i="27"/>
  <c r="DC83" i="27"/>
  <c r="DC38" i="27"/>
  <c r="DC71" i="27"/>
  <c r="DC75" i="27"/>
  <c r="DC52" i="27"/>
  <c r="DC84" i="27"/>
  <c r="DC93" i="27"/>
  <c r="DC116" i="27"/>
  <c r="DC96" i="27"/>
  <c r="DC92" i="27"/>
  <c r="DC70" i="27"/>
  <c r="DC99" i="27"/>
  <c r="DC94" i="27"/>
  <c r="DC15" i="27"/>
  <c r="DC12" i="27"/>
  <c r="DC107" i="27"/>
  <c r="DC18" i="27"/>
  <c r="DC89" i="27"/>
  <c r="DC68" i="27"/>
  <c r="DC109" i="27"/>
  <c r="DC120" i="27"/>
  <c r="DC86" i="27"/>
  <c r="DC7" i="27"/>
  <c r="DC31" i="27"/>
  <c r="DC62" i="27"/>
  <c r="DC49" i="27"/>
  <c r="DC90" i="27"/>
  <c r="DC63" i="27"/>
  <c r="DC105" i="27"/>
  <c r="DC98" i="27"/>
  <c r="DC88" i="27"/>
  <c r="DC57" i="27"/>
  <c r="DC97" i="27"/>
  <c r="DC46" i="27"/>
  <c r="DC81" i="27"/>
  <c r="DC14" i="27"/>
  <c r="DC56" i="27"/>
  <c r="DC114" i="27"/>
  <c r="DC58" i="27"/>
  <c r="DC54" i="27"/>
  <c r="DC13" i="27"/>
  <c r="DC80" i="27"/>
  <c r="DC20" i="27"/>
  <c r="DC23" i="27"/>
  <c r="DC17" i="27"/>
  <c r="DC59" i="27"/>
  <c r="DC74" i="27"/>
  <c r="DC117" i="27"/>
  <c r="DC55" i="27"/>
  <c r="DC39" i="27"/>
  <c r="DC61" i="27"/>
  <c r="DC79" i="27"/>
  <c r="DC51" i="27"/>
  <c r="DC108" i="27"/>
  <c r="DC36" i="27"/>
  <c r="DC28" i="27"/>
  <c r="DC27" i="27"/>
  <c r="DC82" i="27"/>
  <c r="DC30" i="27"/>
  <c r="DC78" i="27"/>
  <c r="DC65" i="27"/>
  <c r="DC32" i="27"/>
  <c r="DC37" i="27"/>
  <c r="DC16" i="27"/>
  <c r="DC6" i="27"/>
  <c r="DC21" i="27"/>
  <c r="DC40" i="27"/>
  <c r="DC53" i="27"/>
  <c r="DC95" i="27"/>
  <c r="DC10" i="27"/>
  <c r="DC24" i="27"/>
  <c r="DC34" i="27"/>
  <c r="DC73" i="27"/>
  <c r="DC85" i="27"/>
  <c r="DC60" i="27"/>
  <c r="DC91" i="27"/>
  <c r="DC25" i="27"/>
  <c r="DC26" i="27"/>
  <c r="DC111" i="27"/>
  <c r="DC72" i="27"/>
  <c r="DC47" i="27"/>
  <c r="DC9" i="27"/>
  <c r="DC87" i="27"/>
  <c r="DC77" i="27"/>
  <c r="DC106" i="27"/>
  <c r="DC22" i="27"/>
  <c r="DC43" i="27"/>
  <c r="DC101" i="27"/>
  <c r="DC115" i="27"/>
  <c r="DC67" i="27"/>
  <c r="DC102" i="27"/>
  <c r="DC76" i="27"/>
  <c r="DC8" i="27"/>
  <c r="DC64" i="27"/>
  <c r="DC19" i="27"/>
  <c r="DC41" i="27"/>
  <c r="DC112" i="27"/>
  <c r="DC33" i="27"/>
  <c r="DC119" i="27"/>
  <c r="DC48" i="27"/>
  <c r="DC110" i="27"/>
  <c r="DC69" i="27"/>
  <c r="DC35" i="27"/>
  <c r="DC42" i="27"/>
  <c r="DC104" i="27"/>
  <c r="DC103" i="27"/>
  <c r="DC50" i="27"/>
  <c r="DC11" i="27"/>
  <c r="DC118" i="27"/>
  <c r="U40" i="27"/>
  <c r="U117" i="27"/>
  <c r="U46" i="27"/>
  <c r="U94" i="27"/>
  <c r="U112" i="27"/>
  <c r="U89" i="27"/>
  <c r="U35" i="27"/>
  <c r="U20" i="27"/>
  <c r="U85" i="27"/>
  <c r="U56" i="27"/>
  <c r="U17" i="27"/>
  <c r="U29" i="27"/>
  <c r="U82" i="27"/>
  <c r="U18" i="27"/>
  <c r="U21" i="27"/>
  <c r="U102" i="27"/>
  <c r="U6" i="27"/>
  <c r="U24" i="27"/>
  <c r="U107" i="27"/>
  <c r="U53" i="27"/>
  <c r="U72" i="27"/>
  <c r="U9" i="27"/>
  <c r="U11" i="27"/>
  <c r="U76" i="27"/>
  <c r="U118" i="27"/>
  <c r="U12" i="27"/>
  <c r="U71" i="27"/>
  <c r="U25" i="27"/>
  <c r="U66" i="27"/>
  <c r="U30" i="27"/>
  <c r="U99" i="27"/>
  <c r="U28" i="27"/>
  <c r="U22" i="27"/>
  <c r="U7" i="27"/>
  <c r="U23" i="27"/>
  <c r="U45" i="27"/>
  <c r="U32" i="27"/>
  <c r="U75" i="27"/>
  <c r="U80" i="27"/>
  <c r="U8" i="27"/>
  <c r="U110" i="27"/>
  <c r="U73" i="27"/>
  <c r="U65" i="27"/>
  <c r="U52" i="27"/>
  <c r="U27" i="27"/>
  <c r="U10" i="27"/>
  <c r="U34" i="27"/>
  <c r="U81" i="27"/>
  <c r="U93" i="27"/>
  <c r="U96" i="27"/>
  <c r="U60" i="27"/>
  <c r="U55" i="27"/>
  <c r="U98" i="27"/>
  <c r="U64" i="27"/>
  <c r="U106" i="27"/>
  <c r="U70" i="27"/>
  <c r="U58" i="27"/>
  <c r="U57" i="27"/>
  <c r="U48" i="27"/>
  <c r="U95" i="27"/>
  <c r="U59" i="27"/>
  <c r="U19" i="27"/>
  <c r="U108" i="27"/>
  <c r="U47" i="27"/>
  <c r="U15" i="27"/>
  <c r="U62" i="27"/>
  <c r="U43" i="27"/>
  <c r="U41" i="27"/>
  <c r="U77" i="27"/>
  <c r="U69" i="27"/>
  <c r="U14" i="27"/>
  <c r="U63" i="27"/>
  <c r="U119" i="27"/>
  <c r="U67" i="27"/>
  <c r="U74" i="27"/>
  <c r="U114" i="27"/>
  <c r="U33" i="27"/>
  <c r="U88" i="27"/>
  <c r="U50" i="27"/>
  <c r="U101" i="27"/>
  <c r="U68" i="27"/>
  <c r="U111" i="27"/>
  <c r="U103" i="27"/>
  <c r="U51" i="27"/>
  <c r="U36" i="27"/>
  <c r="U120" i="27"/>
  <c r="U84" i="27"/>
  <c r="U38" i="27"/>
  <c r="U26" i="27"/>
  <c r="U115" i="27"/>
  <c r="U49" i="27"/>
  <c r="U78" i="27"/>
  <c r="U16" i="27"/>
  <c r="U100" i="27"/>
  <c r="U54" i="27"/>
  <c r="U39" i="27"/>
  <c r="U83" i="27"/>
  <c r="U116" i="27"/>
  <c r="U97" i="27"/>
  <c r="U90" i="27"/>
  <c r="U91" i="27"/>
  <c r="U105" i="27"/>
  <c r="U42" i="27"/>
  <c r="U87" i="27"/>
  <c r="U44" i="27"/>
  <c r="U109" i="27"/>
  <c r="U104" i="27"/>
  <c r="U31" i="27"/>
  <c r="U79" i="27"/>
  <c r="U86" i="27"/>
  <c r="U37" i="27"/>
  <c r="U61" i="27"/>
  <c r="U13" i="27"/>
  <c r="U92" i="27"/>
  <c r="O21" i="27"/>
  <c r="O97" i="27"/>
  <c r="O88" i="27"/>
  <c r="O105" i="27"/>
  <c r="O66" i="27"/>
  <c r="O53" i="27"/>
  <c r="O46" i="27"/>
  <c r="O116" i="27"/>
  <c r="O79" i="27"/>
  <c r="O69" i="27"/>
  <c r="O51" i="27"/>
  <c r="O40" i="27"/>
  <c r="O118" i="27"/>
  <c r="O34" i="27"/>
  <c r="O45" i="27"/>
  <c r="O19" i="27"/>
  <c r="O71" i="27"/>
  <c r="O96" i="27"/>
  <c r="O17" i="27"/>
  <c r="O49" i="27"/>
  <c r="O83" i="27"/>
  <c r="O44" i="27"/>
  <c r="O81" i="27"/>
  <c r="O93" i="27"/>
  <c r="O10" i="27"/>
  <c r="O56" i="27"/>
  <c r="O85" i="27"/>
  <c r="O76" i="27"/>
  <c r="O80" i="27"/>
  <c r="O109" i="27"/>
  <c r="O107" i="27"/>
  <c r="O90" i="27"/>
  <c r="O87" i="27"/>
  <c r="O74" i="27"/>
  <c r="O9" i="27"/>
  <c r="O7" i="27"/>
  <c r="O18" i="27"/>
  <c r="O38" i="27"/>
  <c r="O43" i="27"/>
  <c r="O31" i="27"/>
  <c r="O75" i="27"/>
  <c r="O35" i="27"/>
  <c r="O103" i="27"/>
  <c r="O100" i="27"/>
  <c r="O16" i="27"/>
  <c r="O112" i="27"/>
  <c r="O22" i="27"/>
  <c r="O28" i="27"/>
  <c r="O30" i="27"/>
  <c r="O82" i="27"/>
  <c r="O108" i="27"/>
  <c r="O115" i="27"/>
  <c r="O59" i="27"/>
  <c r="O47" i="27"/>
  <c r="O73" i="27"/>
  <c r="O39" i="27"/>
  <c r="O110" i="27"/>
  <c r="O98" i="27"/>
  <c r="O117" i="27"/>
  <c r="O114" i="27"/>
  <c r="O104" i="27"/>
  <c r="O6" i="27"/>
  <c r="O72" i="27"/>
  <c r="O102" i="27"/>
  <c r="O41" i="27"/>
  <c r="O55" i="27"/>
  <c r="O101" i="27"/>
  <c r="O12" i="27"/>
  <c r="O84" i="27"/>
  <c r="O36" i="27"/>
  <c r="O111" i="27"/>
  <c r="O119" i="27"/>
  <c r="O27" i="27"/>
  <c r="O50" i="27"/>
  <c r="O94" i="27"/>
  <c r="O63" i="27"/>
  <c r="O106" i="27"/>
  <c r="O52" i="27"/>
  <c r="O26" i="27"/>
  <c r="O8" i="27"/>
  <c r="O48" i="27"/>
  <c r="O20" i="27"/>
  <c r="O57" i="27"/>
  <c r="O86" i="27"/>
  <c r="O65" i="27"/>
  <c r="O70" i="27"/>
  <c r="O78" i="27"/>
  <c r="O32" i="27"/>
  <c r="O60" i="27"/>
  <c r="O11" i="27"/>
  <c r="O62" i="27"/>
  <c r="O15" i="27"/>
  <c r="O91" i="27"/>
  <c r="O37" i="27"/>
  <c r="O14" i="27"/>
  <c r="O89" i="27"/>
  <c r="O25" i="27"/>
  <c r="O99" i="27"/>
  <c r="O92" i="27"/>
  <c r="O42" i="27"/>
  <c r="O29" i="27"/>
  <c r="O67" i="27"/>
  <c r="O61" i="27"/>
  <c r="O64" i="27"/>
  <c r="O24" i="27"/>
  <c r="O77" i="27"/>
  <c r="O23" i="27"/>
  <c r="O95" i="27"/>
  <c r="O13" i="27"/>
  <c r="O120" i="27"/>
  <c r="O58" i="27"/>
  <c r="O54" i="27"/>
  <c r="O68" i="27"/>
  <c r="O33" i="27"/>
  <c r="AP26" i="27"/>
  <c r="AP43" i="27"/>
  <c r="AP32" i="27"/>
  <c r="AP66" i="27"/>
  <c r="AP79" i="27"/>
  <c r="AP49" i="27"/>
  <c r="AP72" i="27"/>
  <c r="AP36" i="27"/>
  <c r="AP94" i="27"/>
  <c r="AP105" i="27"/>
  <c r="AP89" i="27"/>
  <c r="AP114" i="27"/>
  <c r="AP111" i="27"/>
  <c r="AP80" i="27"/>
  <c r="AP67" i="27"/>
  <c r="AP103" i="27"/>
  <c r="AP55" i="27"/>
  <c r="AP60" i="27"/>
  <c r="AP70" i="27"/>
  <c r="AP22" i="27"/>
  <c r="AP34" i="27"/>
  <c r="AP90" i="27"/>
  <c r="AP9" i="27"/>
  <c r="AP106" i="27"/>
  <c r="AP38" i="27"/>
  <c r="AP69" i="27"/>
  <c r="AP95" i="27"/>
  <c r="AP54" i="27"/>
  <c r="AP59" i="27"/>
  <c r="AP115" i="27"/>
  <c r="AP84" i="27"/>
  <c r="AP77" i="27"/>
  <c r="AP58" i="27"/>
  <c r="AP47" i="27"/>
  <c r="AP65" i="27"/>
  <c r="AP91" i="27"/>
  <c r="AP7" i="27"/>
  <c r="AP99" i="27"/>
  <c r="AP92" i="27"/>
  <c r="AP51" i="27"/>
  <c r="AP102" i="27"/>
  <c r="AP107" i="27"/>
  <c r="AP120" i="27"/>
  <c r="AP23" i="27"/>
  <c r="AP45" i="27"/>
  <c r="AP109" i="27"/>
  <c r="AP53" i="27"/>
  <c r="AP11" i="27"/>
  <c r="AP61" i="27"/>
  <c r="AP75" i="27"/>
  <c r="AP8" i="27"/>
  <c r="AP44" i="27"/>
  <c r="AP16" i="27"/>
  <c r="AP83" i="27"/>
  <c r="AP28" i="27"/>
  <c r="AP27" i="27"/>
  <c r="AP20" i="27"/>
  <c r="AP24" i="27"/>
  <c r="AP30" i="27"/>
  <c r="AP73" i="27"/>
  <c r="AP42" i="27"/>
  <c r="AP25" i="27"/>
  <c r="AP82" i="27"/>
  <c r="AP48" i="27"/>
  <c r="AP21" i="27"/>
  <c r="AP15" i="27"/>
  <c r="AP86" i="27"/>
  <c r="AP37" i="27"/>
  <c r="AP14" i="27"/>
  <c r="AP98" i="27"/>
  <c r="AP50" i="27"/>
  <c r="AP40" i="27"/>
  <c r="AP18" i="27"/>
  <c r="AP13" i="27"/>
  <c r="AP12" i="27"/>
  <c r="AP52" i="27"/>
  <c r="AP81" i="27"/>
  <c r="AP6" i="27"/>
  <c r="AP46" i="27"/>
  <c r="AP88" i="27"/>
  <c r="AP108" i="27"/>
  <c r="AP31" i="27"/>
  <c r="AP119" i="27"/>
  <c r="AP62" i="27"/>
  <c r="AP33" i="27"/>
  <c r="AP57" i="27"/>
  <c r="AP63" i="27"/>
  <c r="AP110" i="27"/>
  <c r="AP17" i="27"/>
  <c r="AP19" i="27"/>
  <c r="AP116" i="27"/>
  <c r="AP96" i="27"/>
  <c r="AP56" i="27"/>
  <c r="AP39" i="27"/>
  <c r="AP85" i="27"/>
  <c r="AP78" i="27"/>
  <c r="AP101" i="27"/>
  <c r="AP35" i="27"/>
  <c r="AP76" i="27"/>
  <c r="AP10" i="27"/>
  <c r="AP41" i="27"/>
  <c r="AP117" i="27"/>
  <c r="AP87" i="27"/>
  <c r="AP93" i="27"/>
  <c r="AP29" i="27"/>
  <c r="AP97" i="27"/>
  <c r="AP74" i="27"/>
  <c r="AP64" i="27"/>
  <c r="AP104" i="27"/>
  <c r="AP118" i="27"/>
  <c r="AP68" i="27"/>
  <c r="AP112" i="27"/>
  <c r="AP100" i="27"/>
  <c r="AP71" i="27"/>
  <c r="AY88" i="27"/>
  <c r="AY81" i="27"/>
  <c r="AY64" i="27"/>
  <c r="AY10" i="27"/>
  <c r="AY13" i="27"/>
  <c r="AY105" i="27"/>
  <c r="AY7" i="27"/>
  <c r="AY53" i="27"/>
  <c r="AY106" i="27"/>
  <c r="AY76" i="27"/>
  <c r="AY29" i="27"/>
  <c r="AY82" i="27"/>
  <c r="AY14" i="27"/>
  <c r="AY74" i="27"/>
  <c r="AY116" i="27"/>
  <c r="AY61" i="27"/>
  <c r="AY97" i="27"/>
  <c r="AY9" i="27"/>
  <c r="AY79" i="27"/>
  <c r="AY60" i="27"/>
  <c r="AY54" i="27"/>
  <c r="AY56" i="27"/>
  <c r="AY27" i="27"/>
  <c r="AY112" i="27"/>
  <c r="AY109" i="27"/>
  <c r="AY69" i="27"/>
  <c r="AY52" i="27"/>
  <c r="AY96" i="27"/>
  <c r="AY92" i="27"/>
  <c r="AY31" i="27"/>
  <c r="AY49" i="27"/>
  <c r="AY100" i="27"/>
  <c r="AY93" i="27"/>
  <c r="AY15" i="27"/>
  <c r="AY119" i="27"/>
  <c r="AY78" i="27"/>
  <c r="AY25" i="27"/>
  <c r="AY28" i="27"/>
  <c r="AY94" i="27"/>
  <c r="AY33" i="27"/>
  <c r="AY72" i="27"/>
  <c r="AY45" i="27"/>
  <c r="AY102" i="27"/>
  <c r="AY99" i="27"/>
  <c r="AY118" i="27"/>
  <c r="AY80" i="27"/>
  <c r="AY26" i="27"/>
  <c r="AY20" i="27"/>
  <c r="AY77" i="27"/>
  <c r="AY85" i="27"/>
  <c r="AY43" i="27"/>
  <c r="AY108" i="27"/>
  <c r="AY103" i="27"/>
  <c r="AY17" i="27"/>
  <c r="AY71" i="27"/>
  <c r="AY89" i="27"/>
  <c r="AY57" i="27"/>
  <c r="AY67" i="27"/>
  <c r="AY37" i="27"/>
  <c r="AY30" i="27"/>
  <c r="AY66" i="27"/>
  <c r="AY90" i="27"/>
  <c r="AY83" i="27"/>
  <c r="AY51" i="27"/>
  <c r="AY65" i="27"/>
  <c r="AY75" i="27"/>
  <c r="AY47" i="27"/>
  <c r="AY59" i="27"/>
  <c r="AY40" i="27"/>
  <c r="AY95" i="27"/>
  <c r="AY101" i="27"/>
  <c r="AY107" i="27"/>
  <c r="AY70" i="27"/>
  <c r="AY73" i="27"/>
  <c r="AY110" i="27"/>
  <c r="AY18" i="27"/>
  <c r="AY104" i="27"/>
  <c r="AY11" i="27"/>
  <c r="AY24" i="27"/>
  <c r="AY8" i="27"/>
  <c r="AY62" i="27"/>
  <c r="AY44" i="27"/>
  <c r="AY84" i="27"/>
  <c r="AY41" i="27"/>
  <c r="AY38" i="27"/>
  <c r="AY63" i="27"/>
  <c r="AY19" i="27"/>
  <c r="AY91" i="27"/>
  <c r="AY86" i="27"/>
  <c r="AY115" i="27"/>
  <c r="AY111" i="27"/>
  <c r="AY50" i="27"/>
  <c r="AY42" i="27"/>
  <c r="AY68" i="27"/>
  <c r="AY58" i="27"/>
  <c r="AY12" i="27"/>
  <c r="AY34" i="27"/>
  <c r="AY16" i="27"/>
  <c r="AY36" i="27"/>
  <c r="AY22" i="27"/>
  <c r="AY6" i="27"/>
  <c r="AY114" i="27"/>
  <c r="AY23" i="27"/>
  <c r="AY32" i="27"/>
  <c r="AY48" i="27"/>
  <c r="AY21" i="27"/>
  <c r="AY46" i="27"/>
  <c r="AY117" i="27"/>
  <c r="AY39" i="27"/>
  <c r="AY87" i="27"/>
  <c r="AY120" i="27"/>
  <c r="AY98" i="27"/>
  <c r="AY55" i="27"/>
  <c r="AY35" i="27"/>
  <c r="DF35" i="27"/>
  <c r="DF44" i="27"/>
  <c r="DF43" i="27"/>
  <c r="DF45" i="27"/>
  <c r="DF75" i="27"/>
  <c r="DF66" i="27"/>
  <c r="DF28" i="27"/>
  <c r="DF52" i="27"/>
  <c r="DF71" i="27"/>
  <c r="DF115" i="27"/>
  <c r="DF15" i="27"/>
  <c r="DF96" i="27"/>
  <c r="DF92" i="27"/>
  <c r="DF25" i="27"/>
  <c r="DF22" i="27"/>
  <c r="DF111" i="27"/>
  <c r="DF32" i="27"/>
  <c r="DF116" i="27"/>
  <c r="DF48" i="27"/>
  <c r="DF12" i="27"/>
  <c r="DF62" i="27"/>
  <c r="DF65" i="27"/>
  <c r="DF74" i="27"/>
  <c r="DF70" i="27"/>
  <c r="DF89" i="27"/>
  <c r="DF17" i="27"/>
  <c r="DF29" i="27"/>
  <c r="DF23" i="27"/>
  <c r="DF57" i="27"/>
  <c r="DF19" i="27"/>
  <c r="DF82" i="27"/>
  <c r="DF98" i="27"/>
  <c r="DF18" i="27"/>
  <c r="DF72" i="27"/>
  <c r="DF84" i="27"/>
  <c r="DF36" i="27"/>
  <c r="DF33" i="27"/>
  <c r="DF58" i="27"/>
  <c r="DF69" i="27"/>
  <c r="DF78" i="27"/>
  <c r="DF14" i="27"/>
  <c r="DF59" i="27"/>
  <c r="DF114" i="27"/>
  <c r="DF117" i="27"/>
  <c r="DF64" i="27"/>
  <c r="DF6" i="27"/>
  <c r="DF112" i="27"/>
  <c r="DF63" i="27"/>
  <c r="DF120" i="27"/>
  <c r="DF46" i="27"/>
  <c r="DF85" i="27"/>
  <c r="DF42" i="27"/>
  <c r="DF107" i="27"/>
  <c r="DF76" i="27"/>
  <c r="DF118" i="27"/>
  <c r="DF30" i="27"/>
  <c r="DF110" i="27"/>
  <c r="DF119" i="27"/>
  <c r="DF47" i="27"/>
  <c r="DF86" i="27"/>
  <c r="DF108" i="27"/>
  <c r="DF16" i="27"/>
  <c r="DF41" i="27"/>
  <c r="DF87" i="27"/>
  <c r="DF106" i="27"/>
  <c r="DF101" i="27"/>
  <c r="DF8" i="27"/>
  <c r="DF97" i="27"/>
  <c r="DF80" i="27"/>
  <c r="DF24" i="27"/>
  <c r="DF55" i="27"/>
  <c r="DF26" i="27"/>
  <c r="DF20" i="27"/>
  <c r="DF9" i="27"/>
  <c r="DF53" i="27"/>
  <c r="DF56" i="27"/>
  <c r="DF67" i="27"/>
  <c r="DF94" i="27"/>
  <c r="DF79" i="27"/>
  <c r="DF109" i="27"/>
  <c r="DF38" i="27"/>
  <c r="DF99" i="27"/>
  <c r="DF34" i="27"/>
  <c r="DF50" i="27"/>
  <c r="DF11" i="27"/>
  <c r="DF68" i="27"/>
  <c r="DF83" i="27"/>
  <c r="DF77" i="27"/>
  <c r="DF81" i="27"/>
  <c r="DF7" i="27"/>
  <c r="DF90" i="27"/>
  <c r="DF104" i="27"/>
  <c r="DF100" i="27"/>
  <c r="DF31" i="27"/>
  <c r="DF49" i="27"/>
  <c r="DF95" i="27"/>
  <c r="DF37" i="27"/>
  <c r="DF61" i="27"/>
  <c r="DF40" i="27"/>
  <c r="DF88" i="27"/>
  <c r="DF10" i="27"/>
  <c r="DF27" i="27"/>
  <c r="DF21" i="27"/>
  <c r="DF39" i="27"/>
  <c r="DF93" i="27"/>
  <c r="DF105" i="27"/>
  <c r="DF13" i="27"/>
  <c r="DF51" i="27"/>
  <c r="DF54" i="27"/>
  <c r="DF73" i="27"/>
  <c r="DF91" i="27"/>
  <c r="DF102" i="27"/>
  <c r="DF60" i="27"/>
  <c r="DF103" i="27"/>
  <c r="AB67" i="27"/>
  <c r="AB9" i="27"/>
  <c r="AB105" i="27"/>
  <c r="AB100" i="27"/>
  <c r="AB89" i="27"/>
  <c r="AB62" i="27"/>
  <c r="AB39" i="27"/>
  <c r="AB78" i="27"/>
  <c r="AB18" i="27"/>
  <c r="AB42" i="27"/>
  <c r="AB90" i="27"/>
  <c r="AB98" i="27"/>
  <c r="AB75" i="27"/>
  <c r="AB21" i="27"/>
  <c r="AB88" i="27"/>
  <c r="AB33" i="27"/>
  <c r="AB14" i="27"/>
  <c r="AB81" i="27"/>
  <c r="AB79" i="27"/>
  <c r="AB85" i="27"/>
  <c r="AB46" i="27"/>
  <c r="AB12" i="27"/>
  <c r="AB112" i="27"/>
  <c r="AB65" i="27"/>
  <c r="AB107" i="27"/>
  <c r="AB72" i="27"/>
  <c r="AB91" i="27"/>
  <c r="AB38" i="27"/>
  <c r="AB54" i="27"/>
  <c r="AB50" i="27"/>
  <c r="AB55" i="27"/>
  <c r="AB45" i="27"/>
  <c r="AB6" i="27"/>
  <c r="AB29" i="27"/>
  <c r="AB41" i="27"/>
  <c r="AB76" i="27"/>
  <c r="AB64" i="27"/>
  <c r="AB30" i="27"/>
  <c r="AB56" i="27"/>
  <c r="AB119" i="27"/>
  <c r="AB114" i="27"/>
  <c r="AB52" i="27"/>
  <c r="AB70" i="27"/>
  <c r="AB63" i="27"/>
  <c r="AB103" i="27"/>
  <c r="AB95" i="27"/>
  <c r="AB57" i="27"/>
  <c r="AB84" i="27"/>
  <c r="AB19" i="27"/>
  <c r="AB69" i="27"/>
  <c r="AB13" i="27"/>
  <c r="AB16" i="27"/>
  <c r="AB36" i="27"/>
  <c r="AB99" i="27"/>
  <c r="AB17" i="27"/>
  <c r="AB92" i="27"/>
  <c r="AB83" i="27"/>
  <c r="AB102" i="27"/>
  <c r="AB94" i="27"/>
  <c r="AB60" i="27"/>
  <c r="AB44" i="27"/>
  <c r="AB31" i="27"/>
  <c r="AB101" i="27"/>
  <c r="AB96" i="27"/>
  <c r="AB61" i="27"/>
  <c r="AB86" i="27"/>
  <c r="AB8" i="27"/>
  <c r="AB93" i="27"/>
  <c r="AB109" i="27"/>
  <c r="AB73" i="27"/>
  <c r="AB66" i="27"/>
  <c r="AB34" i="27"/>
  <c r="AB24" i="27"/>
  <c r="AB53" i="27"/>
  <c r="AB87" i="27"/>
  <c r="AB10" i="27"/>
  <c r="AB71" i="27"/>
  <c r="AB25" i="27"/>
  <c r="AB51" i="27"/>
  <c r="AB68" i="27"/>
  <c r="AB111" i="27"/>
  <c r="AB22" i="27"/>
  <c r="AB40" i="27"/>
  <c r="AB106" i="27"/>
  <c r="AB108" i="27"/>
  <c r="AB104" i="27"/>
  <c r="AB49" i="27"/>
  <c r="AB43" i="27"/>
  <c r="AB59" i="27"/>
  <c r="AB27" i="27"/>
  <c r="AB20" i="27"/>
  <c r="AB48" i="27"/>
  <c r="AB82" i="27"/>
  <c r="AB26" i="27"/>
  <c r="AB80" i="27"/>
  <c r="AB28" i="27"/>
  <c r="AB11" i="27"/>
  <c r="AB97" i="27"/>
  <c r="AB35" i="27"/>
  <c r="AB23" i="27"/>
  <c r="AB58" i="27"/>
  <c r="AB37" i="27"/>
  <c r="AB117" i="27"/>
  <c r="AB74" i="27"/>
  <c r="AB15" i="27"/>
  <c r="AB77" i="27"/>
  <c r="AB118" i="27"/>
  <c r="AB116" i="27"/>
  <c r="AB120" i="27"/>
  <c r="AB32" i="27"/>
  <c r="AB110" i="27"/>
  <c r="AB47" i="27"/>
  <c r="AB115" i="27"/>
  <c r="AB7" i="27"/>
  <c r="CB66" i="27"/>
  <c r="CB68" i="27"/>
  <c r="CB49" i="27"/>
  <c r="CB39" i="27"/>
  <c r="CB83" i="27"/>
  <c r="CB44" i="27"/>
  <c r="CB6" i="27"/>
  <c r="CB19" i="27"/>
  <c r="CB81" i="27"/>
  <c r="CB111" i="27"/>
  <c r="CB87" i="27"/>
  <c r="CB65" i="27"/>
  <c r="CB24" i="27"/>
  <c r="CB50" i="27"/>
  <c r="CB96" i="27"/>
  <c r="CB90" i="27"/>
  <c r="CB29" i="27"/>
  <c r="CB27" i="27"/>
  <c r="CB35" i="27"/>
  <c r="CB52" i="27"/>
  <c r="CB40" i="27"/>
  <c r="CB61" i="27"/>
  <c r="CB11" i="27"/>
  <c r="CB36" i="27"/>
  <c r="CB30" i="27"/>
  <c r="CB48" i="27"/>
  <c r="CB23" i="27"/>
  <c r="CB54" i="27"/>
  <c r="CB10" i="27"/>
  <c r="CB70" i="27"/>
  <c r="CB105" i="27"/>
  <c r="CB104" i="27"/>
  <c r="CB89" i="27"/>
  <c r="CB76" i="27"/>
  <c r="CB46" i="27"/>
  <c r="CB34" i="27"/>
  <c r="CB42" i="27"/>
  <c r="CB118" i="27"/>
  <c r="CB75" i="27"/>
  <c r="CB108" i="27"/>
  <c r="CB112" i="27"/>
  <c r="CB79" i="27"/>
  <c r="CB88" i="27"/>
  <c r="CB100" i="27"/>
  <c r="CB56" i="27"/>
  <c r="CB45" i="27"/>
  <c r="CB101" i="27"/>
  <c r="CB38" i="27"/>
  <c r="CB98" i="27"/>
  <c r="CB114" i="27"/>
  <c r="CB84" i="27"/>
  <c r="CB69" i="27"/>
  <c r="CB13" i="27"/>
  <c r="CB21" i="27"/>
  <c r="CB120" i="27"/>
  <c r="CB106" i="27"/>
  <c r="CB71" i="27"/>
  <c r="CB67" i="27"/>
  <c r="CB51" i="27"/>
  <c r="CB31" i="27"/>
  <c r="CB41" i="27"/>
  <c r="CB14" i="27"/>
  <c r="CB97" i="27"/>
  <c r="CB94" i="27"/>
  <c r="CB91" i="27"/>
  <c r="CB77" i="27"/>
  <c r="CB80" i="27"/>
  <c r="CB102" i="27"/>
  <c r="CB32" i="27"/>
  <c r="CB59" i="27"/>
  <c r="CB85" i="27"/>
  <c r="CB22" i="27"/>
  <c r="CB64" i="27"/>
  <c r="CB12" i="27"/>
  <c r="CB117" i="27"/>
  <c r="CB37" i="27"/>
  <c r="CB119" i="27"/>
  <c r="CB28" i="27"/>
  <c r="CB7" i="27"/>
  <c r="CB15" i="27"/>
  <c r="CB47" i="27"/>
  <c r="CB116" i="27"/>
  <c r="CB107" i="27"/>
  <c r="CB8" i="27"/>
  <c r="CB78" i="27"/>
  <c r="CB57" i="27"/>
  <c r="CB53" i="27"/>
  <c r="CB63" i="27"/>
  <c r="CB33" i="27"/>
  <c r="CB73" i="27"/>
  <c r="CB62" i="27"/>
  <c r="CB58" i="27"/>
  <c r="CB43" i="27"/>
  <c r="CB20" i="27"/>
  <c r="CB9" i="27"/>
  <c r="CB18" i="27"/>
  <c r="CB25" i="27"/>
  <c r="CB103" i="27"/>
  <c r="CB110" i="27"/>
  <c r="CB95" i="27"/>
  <c r="CB82" i="27"/>
  <c r="CB60" i="27"/>
  <c r="CB99" i="27"/>
  <c r="CB92" i="27"/>
  <c r="CB55" i="27"/>
  <c r="CB93" i="27"/>
  <c r="CB26" i="27"/>
  <c r="CB74" i="27"/>
  <c r="CB109" i="27"/>
  <c r="CB115" i="27"/>
  <c r="CB16" i="27"/>
  <c r="CB72" i="27"/>
  <c r="CB86" i="27"/>
  <c r="CB17" i="27"/>
  <c r="G23" i="34"/>
  <c r="X122" i="20"/>
  <c r="T73" i="37"/>
  <c r="AD121" i="27" l="1"/>
  <c r="AP121" i="27"/>
  <c r="I121" i="27"/>
  <c r="DE121" i="27"/>
  <c r="CX121" i="27"/>
  <c r="CK121" i="27"/>
  <c r="CG121" i="27"/>
  <c r="BD121" i="27"/>
  <c r="AJ121" i="27"/>
  <c r="DC121" i="27"/>
  <c r="DA113" i="27"/>
  <c r="BF121" i="27"/>
  <c r="L121" i="27"/>
  <c r="AF121" i="27"/>
  <c r="BP121" i="27"/>
  <c r="P121" i="27"/>
  <c r="BX113" i="27"/>
  <c r="M121" i="27"/>
  <c r="Q121" i="27"/>
  <c r="AN121" i="27"/>
  <c r="BV121" i="27"/>
  <c r="AR121" i="27"/>
  <c r="BO121" i="27"/>
  <c r="CD121" i="27"/>
  <c r="DA121" i="27"/>
  <c r="W121" i="27"/>
  <c r="BR113" i="27"/>
  <c r="AK113" i="27"/>
  <c r="BN113" i="27"/>
  <c r="BS113" i="27"/>
  <c r="AI113" i="27"/>
  <c r="BU113" i="27"/>
  <c r="BU121" i="27"/>
  <c r="BZ113" i="27"/>
  <c r="BM113" i="27"/>
  <c r="AO113" i="27"/>
  <c r="AO121" i="27"/>
  <c r="G113" i="27"/>
  <c r="G121" i="27"/>
  <c r="CN121" i="27"/>
  <c r="DB113" i="27"/>
  <c r="DB121" i="27"/>
  <c r="AL113" i="27"/>
  <c r="AG113" i="27"/>
  <c r="AA113" i="27"/>
  <c r="AA121" i="27"/>
  <c r="BH113" i="27"/>
  <c r="CE113" i="27"/>
  <c r="BP113" i="27"/>
  <c r="BT113" i="27"/>
  <c r="CV113" i="27"/>
  <c r="AX113" i="27"/>
  <c r="M113" i="27"/>
  <c r="V113" i="27"/>
  <c r="BQ113" i="27"/>
  <c r="Q113" i="27"/>
  <c r="BV113" i="27"/>
  <c r="K113" i="27"/>
  <c r="DG42" i="27"/>
  <c r="H44" i="3" s="1"/>
  <c r="DG54" i="27"/>
  <c r="H56" i="3" s="1"/>
  <c r="DG74" i="27"/>
  <c r="H76" i="3" s="1"/>
  <c r="DG43" i="27"/>
  <c r="H45" i="3" s="1"/>
  <c r="DG106" i="27"/>
  <c r="H108" i="3" s="1"/>
  <c r="DG19" i="27"/>
  <c r="H21" i="3" s="1"/>
  <c r="DG21" i="27"/>
  <c r="H23" i="3" s="1"/>
  <c r="DG100" i="27"/>
  <c r="H102" i="3" s="1"/>
  <c r="DG81" i="27"/>
  <c r="H83" i="3" s="1"/>
  <c r="DG76" i="27"/>
  <c r="H78" i="3" s="1"/>
  <c r="DG16" i="27"/>
  <c r="H18" i="3" s="1"/>
  <c r="DG79" i="27"/>
  <c r="H81" i="3" s="1"/>
  <c r="DG105" i="27"/>
  <c r="H107" i="3" s="1"/>
  <c r="DG66" i="27"/>
  <c r="H68" i="3" s="1"/>
  <c r="DG40" i="27"/>
  <c r="H42" i="3" s="1"/>
  <c r="DG31" i="27"/>
  <c r="H33" i="3" s="1"/>
  <c r="DG24" i="27"/>
  <c r="H26" i="3" s="1"/>
  <c r="DG89" i="27"/>
  <c r="H91" i="3" s="1"/>
  <c r="DG51" i="27"/>
  <c r="H53" i="3" s="1"/>
  <c r="DG71" i="27"/>
  <c r="H73" i="3" s="1"/>
  <c r="DG68" i="27"/>
  <c r="H70" i="3" s="1"/>
  <c r="DG84" i="27"/>
  <c r="H86" i="3" s="1"/>
  <c r="DG11" i="27"/>
  <c r="H13" i="3" s="1"/>
  <c r="DG111" i="27"/>
  <c r="H113" i="3" s="1"/>
  <c r="DG48" i="27"/>
  <c r="H50" i="3" s="1"/>
  <c r="DG107" i="27"/>
  <c r="H109" i="3" s="1"/>
  <c r="DG90" i="27"/>
  <c r="H92" i="3" s="1"/>
  <c r="DG120" i="27"/>
  <c r="CL113" i="27"/>
  <c r="AM113" i="27"/>
  <c r="BE113" i="27"/>
  <c r="F113" i="27"/>
  <c r="CK113" i="27"/>
  <c r="AC113" i="27"/>
  <c r="CG113" i="27"/>
  <c r="BD113" i="27"/>
  <c r="CT113" i="27"/>
  <c r="CT121" i="27"/>
  <c r="N121" i="27"/>
  <c r="T121" i="27"/>
  <c r="X113" i="27"/>
  <c r="S113" i="27"/>
  <c r="O113" i="27"/>
  <c r="DC113" i="27"/>
  <c r="BY121" i="27"/>
  <c r="AU113" i="27"/>
  <c r="CO113" i="27"/>
  <c r="CO121" i="27"/>
  <c r="CH121" i="27"/>
  <c r="BK113" i="27"/>
  <c r="J113" i="27"/>
  <c r="AF113" i="27"/>
  <c r="CJ113" i="27"/>
  <c r="AL121" i="27"/>
  <c r="AG121" i="27"/>
  <c r="BA121" i="27"/>
  <c r="CW121" i="27"/>
  <c r="AT113" i="27"/>
  <c r="BT121" i="27"/>
  <c r="Y113" i="27"/>
  <c r="Y121" i="27"/>
  <c r="AQ121" i="27"/>
  <c r="BX121" i="27"/>
  <c r="BQ121" i="27"/>
  <c r="CY113" i="27"/>
  <c r="CQ121" i="27"/>
  <c r="BO113" i="27"/>
  <c r="D113" i="27"/>
  <c r="DG6" i="27"/>
  <c r="H8" i="3" s="1"/>
  <c r="DG10" i="27"/>
  <c r="H12" i="3" s="1"/>
  <c r="DG20" i="27"/>
  <c r="H22" i="3" s="1"/>
  <c r="DG63" i="27"/>
  <c r="H65" i="3" s="1"/>
  <c r="DG39" i="27"/>
  <c r="H41" i="3" s="1"/>
  <c r="DG92" i="27"/>
  <c r="H94" i="3" s="1"/>
  <c r="DG34" i="27"/>
  <c r="H36" i="3" s="1"/>
  <c r="DG22" i="27"/>
  <c r="H24" i="3" s="1"/>
  <c r="DG108" i="27"/>
  <c r="H110" i="3" s="1"/>
  <c r="DG85" i="27"/>
  <c r="H87" i="3" s="1"/>
  <c r="DG77" i="27"/>
  <c r="H79" i="3" s="1"/>
  <c r="DG117" i="27"/>
  <c r="DG72" i="27"/>
  <c r="H74" i="3" s="1"/>
  <c r="DG28" i="27"/>
  <c r="H30" i="3" s="1"/>
  <c r="DG94" i="27"/>
  <c r="H96" i="3" s="1"/>
  <c r="DG83" i="27"/>
  <c r="H85" i="3" s="1"/>
  <c r="DG86" i="27"/>
  <c r="H88" i="3" s="1"/>
  <c r="DG75" i="27"/>
  <c r="H77" i="3" s="1"/>
  <c r="DG87" i="27"/>
  <c r="H89" i="3" s="1"/>
  <c r="DG33" i="27"/>
  <c r="H35" i="3" s="1"/>
  <c r="DG101" i="27"/>
  <c r="H103" i="3" s="1"/>
  <c r="DG53" i="27"/>
  <c r="H55" i="3" s="1"/>
  <c r="DG58" i="27"/>
  <c r="H60" i="3" s="1"/>
  <c r="DG17" i="27"/>
  <c r="H19" i="3" s="1"/>
  <c r="DG96" i="27"/>
  <c r="H98" i="3" s="1"/>
  <c r="DG61" i="27"/>
  <c r="H63" i="3" s="1"/>
  <c r="DG119" i="27"/>
  <c r="DG7" i="27"/>
  <c r="H9" i="3" s="1"/>
  <c r="BL113" i="27"/>
  <c r="BL121" i="27"/>
  <c r="CS121" i="27"/>
  <c r="BI113" i="27"/>
  <c r="BI121" i="27"/>
  <c r="BE121" i="27"/>
  <c r="CD113" i="27"/>
  <c r="CP113" i="27"/>
  <c r="N113" i="27"/>
  <c r="AH121" i="27"/>
  <c r="U121" i="27"/>
  <c r="CC113" i="27"/>
  <c r="DD121" i="27"/>
  <c r="AS121" i="27"/>
  <c r="BF113" i="27"/>
  <c r="CB113" i="27"/>
  <c r="AB121" i="27"/>
  <c r="AB113" i="27"/>
  <c r="DF121" i="27"/>
  <c r="AY113" i="27"/>
  <c r="AD113" i="27"/>
  <c r="AU121" i="27"/>
  <c r="BB113" i="27"/>
  <c r="BB121" i="27"/>
  <c r="CC121" i="27"/>
  <c r="I113" i="27"/>
  <c r="BW121" i="27"/>
  <c r="W113" i="27"/>
  <c r="AS113" i="27"/>
  <c r="BR121" i="27"/>
  <c r="BN121" i="27"/>
  <c r="CH113" i="27"/>
  <c r="L113" i="27"/>
  <c r="AI121" i="27"/>
  <c r="CM121" i="27"/>
  <c r="BZ121" i="27"/>
  <c r="J121" i="27"/>
  <c r="BM121" i="27"/>
  <c r="AZ121" i="27"/>
  <c r="AZ113" i="27"/>
  <c r="Z113" i="27"/>
  <c r="BA113" i="27"/>
  <c r="CI121" i="27"/>
  <c r="P113" i="27"/>
  <c r="AW113" i="27"/>
  <c r="AT121" i="27"/>
  <c r="CV121" i="27"/>
  <c r="CU121" i="27"/>
  <c r="V121" i="27"/>
  <c r="CY121" i="27"/>
  <c r="K121" i="27"/>
  <c r="CR121" i="27"/>
  <c r="CR113" i="27"/>
  <c r="BJ121" i="27"/>
  <c r="BJ113" i="27"/>
  <c r="DG64" i="27"/>
  <c r="H66" i="3" s="1"/>
  <c r="DG15" i="27"/>
  <c r="H17" i="3" s="1"/>
  <c r="DG49" i="27"/>
  <c r="H51" i="3" s="1"/>
  <c r="DG97" i="27"/>
  <c r="H99" i="3" s="1"/>
  <c r="DG41" i="27"/>
  <c r="H43" i="3" s="1"/>
  <c r="DG118" i="27"/>
  <c r="DG104" i="27"/>
  <c r="H106" i="3" s="1"/>
  <c r="DG50" i="27"/>
  <c r="H52" i="3" s="1"/>
  <c r="DG52" i="27"/>
  <c r="H54" i="3" s="1"/>
  <c r="DG93" i="27"/>
  <c r="H95" i="3" s="1"/>
  <c r="DG37" i="27"/>
  <c r="H39" i="3" s="1"/>
  <c r="DG102" i="27"/>
  <c r="H104" i="3" s="1"/>
  <c r="DG18" i="27"/>
  <c r="H20" i="3" s="1"/>
  <c r="DG12" i="27"/>
  <c r="H14" i="3" s="1"/>
  <c r="DG62" i="27"/>
  <c r="H64" i="3" s="1"/>
  <c r="DG36" i="27"/>
  <c r="H38" i="3" s="1"/>
  <c r="DG116" i="27"/>
  <c r="DG80" i="27"/>
  <c r="H82" i="3" s="1"/>
  <c r="DG44" i="27"/>
  <c r="H46" i="3" s="1"/>
  <c r="DG115" i="27"/>
  <c r="DG35" i="27"/>
  <c r="H37" i="3" s="1"/>
  <c r="DG38" i="27"/>
  <c r="H40" i="3" s="1"/>
  <c r="DG70" i="27"/>
  <c r="H72" i="3" s="1"/>
  <c r="DG47" i="27"/>
  <c r="H49" i="3" s="1"/>
  <c r="DG13" i="27"/>
  <c r="H15" i="3" s="1"/>
  <c r="DG109" i="27"/>
  <c r="H111" i="3" s="1"/>
  <c r="DG60" i="27"/>
  <c r="H62" i="3" s="1"/>
  <c r="DG55" i="27"/>
  <c r="H57" i="3" s="1"/>
  <c r="DG69" i="27"/>
  <c r="H71" i="3" s="1"/>
  <c r="CA121" i="27"/>
  <c r="CA113" i="27"/>
  <c r="H113" i="27"/>
  <c r="H121" i="27"/>
  <c r="CL121" i="27"/>
  <c r="AM121" i="27"/>
  <c r="CP121" i="27"/>
  <c r="AJ113" i="27"/>
  <c r="R113" i="27"/>
  <c r="X121" i="27"/>
  <c r="U113" i="27"/>
  <c r="AV121" i="27"/>
  <c r="AH113" i="27"/>
  <c r="AY121" i="27"/>
  <c r="CB121" i="27"/>
  <c r="DF113" i="27"/>
  <c r="AP113" i="27"/>
  <c r="O121" i="27"/>
  <c r="BC121" i="27"/>
  <c r="BC113" i="27"/>
  <c r="BY113" i="27"/>
  <c r="AV113" i="27"/>
  <c r="S121" i="27"/>
  <c r="CZ121" i="27"/>
  <c r="CZ113" i="27"/>
  <c r="BW113" i="27"/>
  <c r="DD113" i="27"/>
  <c r="AK121" i="27"/>
  <c r="BS121" i="27"/>
  <c r="BK121" i="27"/>
  <c r="CM113" i="27"/>
  <c r="CJ121" i="27"/>
  <c r="BG113" i="27"/>
  <c r="BG121" i="27"/>
  <c r="CN113" i="27"/>
  <c r="Z121" i="27"/>
  <c r="BH121" i="27"/>
  <c r="CE121" i="27"/>
  <c r="CI113" i="27"/>
  <c r="DE113" i="27"/>
  <c r="CX113" i="27"/>
  <c r="CW113" i="27"/>
  <c r="AW121" i="27"/>
  <c r="AQ113" i="27"/>
  <c r="AX121" i="27"/>
  <c r="CU113" i="27"/>
  <c r="CF121" i="27"/>
  <c r="CF113" i="27"/>
  <c r="AN113" i="27"/>
  <c r="CQ113" i="27"/>
  <c r="AR113" i="27"/>
  <c r="DG56" i="27"/>
  <c r="H58" i="3" s="1"/>
  <c r="DG99" i="27"/>
  <c r="H101" i="3" s="1"/>
  <c r="DG30" i="27"/>
  <c r="H32" i="3" s="1"/>
  <c r="DG91" i="27"/>
  <c r="H93" i="3" s="1"/>
  <c r="DG78" i="27"/>
  <c r="H80" i="3" s="1"/>
  <c r="DG29" i="27"/>
  <c r="H31" i="3" s="1"/>
  <c r="DG95" i="27"/>
  <c r="H97" i="3" s="1"/>
  <c r="DG59" i="27"/>
  <c r="H61" i="3" s="1"/>
  <c r="DG110" i="27"/>
  <c r="H112" i="3" s="1"/>
  <c r="DG8" i="27"/>
  <c r="H10" i="3" s="1"/>
  <c r="DG46" i="27"/>
  <c r="H48" i="3" s="1"/>
  <c r="DG57" i="27"/>
  <c r="H59" i="3" s="1"/>
  <c r="DG45" i="27"/>
  <c r="H47" i="3" s="1"/>
  <c r="D121" i="27"/>
  <c r="DG114" i="27"/>
  <c r="DG27" i="27"/>
  <c r="H29" i="3" s="1"/>
  <c r="DG88" i="27"/>
  <c r="H90" i="3" s="1"/>
  <c r="DG26" i="27"/>
  <c r="H28" i="3" s="1"/>
  <c r="DG9" i="27"/>
  <c r="H11" i="3" s="1"/>
  <c r="DG32" i="27"/>
  <c r="H34" i="3" s="1"/>
  <c r="DG82" i="27"/>
  <c r="H84" i="3" s="1"/>
  <c r="DG23" i="27"/>
  <c r="H25" i="3" s="1"/>
  <c r="DG65" i="27"/>
  <c r="H67" i="3" s="1"/>
  <c r="DG14" i="27"/>
  <c r="H16" i="3" s="1"/>
  <c r="DG98" i="27"/>
  <c r="H100" i="3" s="1"/>
  <c r="DG103" i="27"/>
  <c r="H105" i="3" s="1"/>
  <c r="DG67" i="27"/>
  <c r="H69" i="3" s="1"/>
  <c r="DG73" i="27"/>
  <c r="H75" i="3" s="1"/>
  <c r="DG25" i="27"/>
  <c r="H27" i="3" s="1"/>
  <c r="DG112" i="27"/>
  <c r="H114" i="3" s="1"/>
  <c r="CS113" i="27"/>
  <c r="E113" i="27"/>
  <c r="E121" i="27"/>
  <c r="F121" i="27"/>
  <c r="AC121" i="27"/>
  <c r="T113" i="27"/>
  <c r="R121" i="27"/>
  <c r="AE121" i="27"/>
  <c r="AE113" i="27"/>
  <c r="H104" i="20" l="1"/>
  <c r="I97" i="3"/>
  <c r="I104" i="20" s="1"/>
  <c r="H116" i="20"/>
  <c r="I109" i="3"/>
  <c r="I116" i="20" s="1"/>
  <c r="H93" i="20"/>
  <c r="I86" i="3"/>
  <c r="I93" i="20" s="1"/>
  <c r="H98" i="20"/>
  <c r="I91" i="3"/>
  <c r="I98" i="20" s="1"/>
  <c r="I68" i="3"/>
  <c r="I75" i="20" s="1"/>
  <c r="H75" i="20"/>
  <c r="H85" i="20"/>
  <c r="I78" i="3"/>
  <c r="I85" i="20" s="1"/>
  <c r="H21" i="20"/>
  <c r="I21" i="3"/>
  <c r="I21" i="20" s="1"/>
  <c r="H56" i="20"/>
  <c r="I56" i="3"/>
  <c r="I56" i="20" s="1"/>
  <c r="I67" i="3"/>
  <c r="I74" i="20" s="1"/>
  <c r="H74" i="20"/>
  <c r="I46" i="3"/>
  <c r="I46" i="20" s="1"/>
  <c r="H46" i="20"/>
  <c r="I51" i="3"/>
  <c r="I51" i="20" s="1"/>
  <c r="H51" i="20"/>
  <c r="I63" i="3"/>
  <c r="I70" i="20" s="1"/>
  <c r="H70" i="20"/>
  <c r="H10" i="20"/>
  <c r="I10" i="3"/>
  <c r="I10" i="20" s="1"/>
  <c r="H31" i="20"/>
  <c r="I31" i="3"/>
  <c r="I31" i="20" s="1"/>
  <c r="I101" i="3"/>
  <c r="I108" i="20" s="1"/>
  <c r="H108" i="20"/>
  <c r="H118" i="20"/>
  <c r="I111" i="3"/>
  <c r="I118" i="20" s="1"/>
  <c r="H40" i="20"/>
  <c r="I40" i="3"/>
  <c r="I40" i="20" s="1"/>
  <c r="I82" i="3"/>
  <c r="I89" i="20" s="1"/>
  <c r="H89" i="20"/>
  <c r="H14" i="20"/>
  <c r="I14" i="3"/>
  <c r="I14" i="20" s="1"/>
  <c r="H102" i="20"/>
  <c r="I95" i="3"/>
  <c r="I102" i="20" s="1"/>
  <c r="H17" i="20"/>
  <c r="I17" i="3"/>
  <c r="I17" i="20" s="1"/>
  <c r="I98" i="3"/>
  <c r="I105" i="20" s="1"/>
  <c r="H105" i="20"/>
  <c r="H110" i="20"/>
  <c r="I103" i="3"/>
  <c r="I110" i="20" s="1"/>
  <c r="H95" i="20"/>
  <c r="I88" i="3"/>
  <c r="I95" i="20" s="1"/>
  <c r="H81" i="20"/>
  <c r="I74" i="3"/>
  <c r="I81" i="20" s="1"/>
  <c r="H117" i="20"/>
  <c r="I110" i="3"/>
  <c r="I117" i="20" s="1"/>
  <c r="H41" i="20"/>
  <c r="I41" i="3"/>
  <c r="I41" i="20" s="1"/>
  <c r="H115" i="3"/>
  <c r="I8" i="3"/>
  <c r="H8" i="20"/>
  <c r="H50" i="20"/>
  <c r="I50" i="3"/>
  <c r="I50" i="20" s="1"/>
  <c r="H77" i="20"/>
  <c r="I70" i="3"/>
  <c r="I77" i="20" s="1"/>
  <c r="I26" i="3"/>
  <c r="I26" i="20" s="1"/>
  <c r="H26" i="20"/>
  <c r="H114" i="20"/>
  <c r="I107" i="3"/>
  <c r="I114" i="20" s="1"/>
  <c r="H90" i="20"/>
  <c r="I83" i="3"/>
  <c r="I90" i="20" s="1"/>
  <c r="H115" i="20"/>
  <c r="I108" i="3"/>
  <c r="I115" i="20" s="1"/>
  <c r="H44" i="20"/>
  <c r="I44" i="3"/>
  <c r="I44" i="20" s="1"/>
  <c r="H76" i="20"/>
  <c r="I69" i="3"/>
  <c r="I76" i="20" s="1"/>
  <c r="I48" i="3"/>
  <c r="I48" i="20" s="1"/>
  <c r="H48" i="20"/>
  <c r="H69" i="20"/>
  <c r="I62" i="3"/>
  <c r="I69" i="20" s="1"/>
  <c r="H71" i="20"/>
  <c r="I64" i="3"/>
  <c r="I71" i="20" s="1"/>
  <c r="H113" i="20"/>
  <c r="I106" i="3"/>
  <c r="I113" i="20" s="1"/>
  <c r="H55" i="20"/>
  <c r="I55" i="3"/>
  <c r="I55" i="20" s="1"/>
  <c r="I30" i="3"/>
  <c r="I30" i="20" s="1"/>
  <c r="H30" i="20"/>
  <c r="I94" i="3"/>
  <c r="I101" i="20" s="1"/>
  <c r="H101" i="20"/>
  <c r="H112" i="20"/>
  <c r="I105" i="3"/>
  <c r="I112" i="20" s="1"/>
  <c r="H28" i="20"/>
  <c r="I28" i="3"/>
  <c r="I28" i="20" s="1"/>
  <c r="I27" i="3"/>
  <c r="I27" i="20" s="1"/>
  <c r="H27" i="20"/>
  <c r="I100" i="3"/>
  <c r="I107" i="20" s="1"/>
  <c r="H107" i="20"/>
  <c r="I84" i="3"/>
  <c r="I91" i="20" s="1"/>
  <c r="H91" i="20"/>
  <c r="H97" i="20"/>
  <c r="I90" i="3"/>
  <c r="I97" i="20" s="1"/>
  <c r="I47" i="3"/>
  <c r="I47" i="20" s="1"/>
  <c r="H47" i="20"/>
  <c r="H119" i="20"/>
  <c r="I112" i="3"/>
  <c r="I119" i="20" s="1"/>
  <c r="H87" i="20"/>
  <c r="I80" i="3"/>
  <c r="I87" i="20" s="1"/>
  <c r="H58" i="20"/>
  <c r="I58" i="3"/>
  <c r="I58" i="20" s="1"/>
  <c r="I71" i="3"/>
  <c r="I78" i="20" s="1"/>
  <c r="H78" i="20"/>
  <c r="H15" i="20"/>
  <c r="I15" i="3"/>
  <c r="I15" i="20" s="1"/>
  <c r="H37" i="20"/>
  <c r="I37" i="3"/>
  <c r="I37" i="20" s="1"/>
  <c r="I20" i="3"/>
  <c r="I20" i="20" s="1"/>
  <c r="H20" i="20"/>
  <c r="H54" i="20"/>
  <c r="I54" i="3"/>
  <c r="I54" i="20" s="1"/>
  <c r="H43" i="20"/>
  <c r="I43" i="3"/>
  <c r="I43" i="20" s="1"/>
  <c r="I66" i="3"/>
  <c r="I73" i="20" s="1"/>
  <c r="H73" i="20"/>
  <c r="I9" i="3"/>
  <c r="I9" i="20" s="1"/>
  <c r="H9" i="20"/>
  <c r="H19" i="20"/>
  <c r="I19" i="3"/>
  <c r="I19" i="20" s="1"/>
  <c r="I35" i="3"/>
  <c r="I35" i="20" s="1"/>
  <c r="H35" i="20"/>
  <c r="I85" i="3"/>
  <c r="I92" i="20" s="1"/>
  <c r="H92" i="20"/>
  <c r="H24" i="20"/>
  <c r="I24" i="3"/>
  <c r="I24" i="20" s="1"/>
  <c r="H72" i="20"/>
  <c r="I65" i="3"/>
  <c r="I72" i="20" s="1"/>
  <c r="DG113" i="27"/>
  <c r="H120" i="20"/>
  <c r="I113" i="3"/>
  <c r="I120" i="20" s="1"/>
  <c r="I73" i="3"/>
  <c r="I80" i="20" s="1"/>
  <c r="H80" i="20"/>
  <c r="H33" i="20"/>
  <c r="I33" i="3"/>
  <c r="I33" i="20" s="1"/>
  <c r="H88" i="20"/>
  <c r="I81" i="3"/>
  <c r="I88" i="20" s="1"/>
  <c r="I102" i="3"/>
  <c r="I109" i="20" s="1"/>
  <c r="H109" i="20"/>
  <c r="I45" i="3"/>
  <c r="I45" i="20" s="1"/>
  <c r="H45" i="20"/>
  <c r="H11" i="20"/>
  <c r="I11" i="3"/>
  <c r="I11" i="20" s="1"/>
  <c r="I32" i="3"/>
  <c r="I32" i="20" s="1"/>
  <c r="H32" i="20"/>
  <c r="H79" i="20"/>
  <c r="I72" i="3"/>
  <c r="I79" i="20" s="1"/>
  <c r="I39" i="3"/>
  <c r="I39" i="20" s="1"/>
  <c r="H39" i="20"/>
  <c r="I77" i="3"/>
  <c r="I84" i="20" s="1"/>
  <c r="H84" i="20"/>
  <c r="H94" i="20"/>
  <c r="I87" i="3"/>
  <c r="I94" i="20" s="1"/>
  <c r="I12" i="3"/>
  <c r="I12" i="20" s="1"/>
  <c r="H12" i="20"/>
  <c r="H121" i="20"/>
  <c r="I114" i="3"/>
  <c r="I121" i="20" s="1"/>
  <c r="I25" i="3"/>
  <c r="I25" i="20" s="1"/>
  <c r="H25" i="20"/>
  <c r="DG121" i="27"/>
  <c r="I75" i="3"/>
  <c r="I82" i="20" s="1"/>
  <c r="H82" i="20"/>
  <c r="I16" i="3"/>
  <c r="I16" i="20" s="1"/>
  <c r="H16" i="20"/>
  <c r="I34" i="3"/>
  <c r="I34" i="20" s="1"/>
  <c r="H34" i="20"/>
  <c r="H29" i="20"/>
  <c r="I29" i="3"/>
  <c r="I29" i="20" s="1"/>
  <c r="H59" i="20"/>
  <c r="I59" i="3"/>
  <c r="I59" i="20" s="1"/>
  <c r="I61" i="3"/>
  <c r="I61" i="20" s="1"/>
  <c r="H61" i="20"/>
  <c r="I93" i="3"/>
  <c r="I100" i="20" s="1"/>
  <c r="H100" i="20"/>
  <c r="I57" i="3"/>
  <c r="I57" i="20" s="1"/>
  <c r="H57" i="20"/>
  <c r="H49" i="20"/>
  <c r="I49" i="3"/>
  <c r="I49" i="20" s="1"/>
  <c r="H38" i="20"/>
  <c r="I38" i="3"/>
  <c r="I38" i="20" s="1"/>
  <c r="H111" i="20"/>
  <c r="I104" i="3"/>
  <c r="I111" i="20" s="1"/>
  <c r="I52" i="3"/>
  <c r="I52" i="20" s="1"/>
  <c r="H52" i="20"/>
  <c r="I99" i="3"/>
  <c r="I106" i="20" s="1"/>
  <c r="H106" i="20"/>
  <c r="H60" i="20"/>
  <c r="I60" i="3"/>
  <c r="I60" i="20" s="1"/>
  <c r="H96" i="20"/>
  <c r="I89" i="3"/>
  <c r="I96" i="20" s="1"/>
  <c r="I96" i="3"/>
  <c r="I103" i="20" s="1"/>
  <c r="H103" i="20"/>
  <c r="I79" i="3"/>
  <c r="I86" i="20" s="1"/>
  <c r="H86" i="20"/>
  <c r="H36" i="20"/>
  <c r="I36" i="3"/>
  <c r="I36" i="20" s="1"/>
  <c r="H22" i="20"/>
  <c r="I22" i="3"/>
  <c r="I22" i="20" s="1"/>
  <c r="H99" i="20"/>
  <c r="I92" i="3"/>
  <c r="I99" i="20" s="1"/>
  <c r="I13" i="3"/>
  <c r="I13" i="20" s="1"/>
  <c r="H13" i="20"/>
  <c r="H53" i="20"/>
  <c r="I53" i="3"/>
  <c r="I53" i="20" s="1"/>
  <c r="H42" i="20"/>
  <c r="I42" i="3"/>
  <c r="I42" i="20" s="1"/>
  <c r="H18" i="20"/>
  <c r="I18" i="3"/>
  <c r="I18" i="20" s="1"/>
  <c r="I23" i="3"/>
  <c r="I23" i="20" s="1"/>
  <c r="H23" i="20"/>
  <c r="H83" i="20"/>
  <c r="I76" i="3"/>
  <c r="I83" i="20" s="1"/>
  <c r="I8" i="20" l="1"/>
  <c r="I115" i="3"/>
  <c r="D6" i="28" a="1"/>
  <c r="H122" i="20"/>
  <c r="C19" i="37"/>
  <c r="D108" i="28" l="1"/>
  <c r="J110" i="3" s="1"/>
  <c r="D76" i="28"/>
  <c r="J78" i="3" s="1"/>
  <c r="D44" i="28"/>
  <c r="J46" i="3" s="1"/>
  <c r="D12" i="28"/>
  <c r="J14" i="3" s="1"/>
  <c r="D87" i="28"/>
  <c r="J89" i="3" s="1"/>
  <c r="D55" i="28"/>
  <c r="J57" i="3" s="1"/>
  <c r="D23" i="28"/>
  <c r="J25" i="3" s="1"/>
  <c r="D98" i="28"/>
  <c r="J100" i="3" s="1"/>
  <c r="D66" i="28"/>
  <c r="J68" i="3" s="1"/>
  <c r="D34" i="28"/>
  <c r="J36" i="3" s="1"/>
  <c r="D109" i="28"/>
  <c r="J111" i="3" s="1"/>
  <c r="D77" i="28"/>
  <c r="J79" i="3" s="1"/>
  <c r="D45" i="28"/>
  <c r="J47" i="3" s="1"/>
  <c r="D13" i="28"/>
  <c r="J15" i="3" s="1"/>
  <c r="D88" i="28"/>
  <c r="J90" i="3" s="1"/>
  <c r="D56" i="28"/>
  <c r="J58" i="3" s="1"/>
  <c r="D24" i="28"/>
  <c r="J26" i="3" s="1"/>
  <c r="D99" i="28"/>
  <c r="J101" i="3" s="1"/>
  <c r="D67" i="28"/>
  <c r="J69" i="3" s="1"/>
  <c r="D35" i="28"/>
  <c r="J37" i="3" s="1"/>
  <c r="D110" i="28"/>
  <c r="J112" i="3" s="1"/>
  <c r="D78" i="28"/>
  <c r="J80" i="3" s="1"/>
  <c r="D46" i="28"/>
  <c r="J48" i="3" s="1"/>
  <c r="D14" i="28"/>
  <c r="J16" i="3" s="1"/>
  <c r="D89" i="28"/>
  <c r="J91" i="3" s="1"/>
  <c r="D57" i="28"/>
  <c r="J59" i="3" s="1"/>
  <c r="D25" i="28"/>
  <c r="J27" i="3" s="1"/>
  <c r="D84" i="28"/>
  <c r="J86" i="3" s="1"/>
  <c r="D52" i="28"/>
  <c r="J54" i="3" s="1"/>
  <c r="D20" i="28"/>
  <c r="J22" i="3" s="1"/>
  <c r="D95" i="28"/>
  <c r="J97" i="3" s="1"/>
  <c r="D63" i="28"/>
  <c r="J65" i="3" s="1"/>
  <c r="D31" i="28"/>
  <c r="J33" i="3" s="1"/>
  <c r="D106" i="28"/>
  <c r="J108" i="3" s="1"/>
  <c r="D74" i="28"/>
  <c r="J76" i="3" s="1"/>
  <c r="D42" i="28"/>
  <c r="J44" i="3" s="1"/>
  <c r="D10" i="28"/>
  <c r="J12" i="3" s="1"/>
  <c r="D85" i="28"/>
  <c r="J87" i="3" s="1"/>
  <c r="D53" i="28"/>
  <c r="J55" i="3" s="1"/>
  <c r="D21" i="28"/>
  <c r="J23" i="3" s="1"/>
  <c r="D48" i="28"/>
  <c r="J50" i="3" s="1"/>
  <c r="D27" i="28"/>
  <c r="J29" i="3" s="1"/>
  <c r="D6" i="28"/>
  <c r="J8" i="3" s="1"/>
  <c r="D96" i="28"/>
  <c r="J98" i="3" s="1"/>
  <c r="D75" i="28"/>
  <c r="J77" i="3" s="1"/>
  <c r="D54" i="28"/>
  <c r="J56" i="3" s="1"/>
  <c r="D33" i="28"/>
  <c r="J35" i="3" s="1"/>
  <c r="D16" i="28"/>
  <c r="J18" i="3" s="1"/>
  <c r="D102" i="28"/>
  <c r="J104" i="3" s="1"/>
  <c r="D81" i="28"/>
  <c r="J83" i="3" s="1"/>
  <c r="D64" i="28"/>
  <c r="J66" i="3" s="1"/>
  <c r="D43" i="28"/>
  <c r="J45" i="3" s="1"/>
  <c r="D22" i="28"/>
  <c r="J24" i="3" s="1"/>
  <c r="D9" i="28"/>
  <c r="J11" i="3" s="1"/>
  <c r="D92" i="28"/>
  <c r="J94" i="3" s="1"/>
  <c r="D60" i="28"/>
  <c r="J62" i="3" s="1"/>
  <c r="D28" i="28"/>
  <c r="J30" i="3" s="1"/>
  <c r="D103" i="28"/>
  <c r="J105" i="3" s="1"/>
  <c r="D71" i="28"/>
  <c r="J73" i="3" s="1"/>
  <c r="D39" i="28"/>
  <c r="J41" i="3" s="1"/>
  <c r="D7" i="28"/>
  <c r="J9" i="3" s="1"/>
  <c r="D82" i="28"/>
  <c r="J84" i="3" s="1"/>
  <c r="D50" i="28"/>
  <c r="J52" i="3" s="1"/>
  <c r="D18" i="28"/>
  <c r="J20" i="3" s="1"/>
  <c r="D93" i="28"/>
  <c r="J95" i="3" s="1"/>
  <c r="D61" i="28"/>
  <c r="J63" i="3" s="1"/>
  <c r="D29" i="28"/>
  <c r="J31" i="3" s="1"/>
  <c r="D104" i="28"/>
  <c r="J106" i="3" s="1"/>
  <c r="D72" i="28"/>
  <c r="J74" i="3" s="1"/>
  <c r="D40" i="28"/>
  <c r="J42" i="3" s="1"/>
  <c r="D8" i="28"/>
  <c r="J10" i="3" s="1"/>
  <c r="D83" i="28"/>
  <c r="J85" i="3" s="1"/>
  <c r="D51" i="28"/>
  <c r="J53" i="3" s="1"/>
  <c r="D19" i="28"/>
  <c r="J21" i="3" s="1"/>
  <c r="D94" i="28"/>
  <c r="J96" i="3" s="1"/>
  <c r="D62" i="28"/>
  <c r="J64" i="3" s="1"/>
  <c r="D30" i="28"/>
  <c r="J32" i="3" s="1"/>
  <c r="D105" i="28"/>
  <c r="J107" i="3" s="1"/>
  <c r="D73" i="28"/>
  <c r="J75" i="3" s="1"/>
  <c r="D41" i="28"/>
  <c r="J43" i="3" s="1"/>
  <c r="D100" i="28"/>
  <c r="J102" i="3" s="1"/>
  <c r="D68" i="28"/>
  <c r="J70" i="3" s="1"/>
  <c r="D36" i="28"/>
  <c r="J38" i="3" s="1"/>
  <c r="D111" i="28"/>
  <c r="J113" i="3" s="1"/>
  <c r="D79" i="28"/>
  <c r="J81" i="3" s="1"/>
  <c r="D47" i="28"/>
  <c r="J49" i="3" s="1"/>
  <c r="D15" i="28"/>
  <c r="J17" i="3" s="1"/>
  <c r="D90" i="28"/>
  <c r="J92" i="3" s="1"/>
  <c r="D58" i="28"/>
  <c r="J60" i="3" s="1"/>
  <c r="D26" i="28"/>
  <c r="J28" i="3" s="1"/>
  <c r="D101" i="28"/>
  <c r="J103" i="3" s="1"/>
  <c r="D69" i="28"/>
  <c r="J71" i="3" s="1"/>
  <c r="D37" i="28"/>
  <c r="J39" i="3" s="1"/>
  <c r="D112" i="28"/>
  <c r="J114" i="3" s="1"/>
  <c r="D91" i="28"/>
  <c r="J93" i="3" s="1"/>
  <c r="D70" i="28"/>
  <c r="J72" i="3" s="1"/>
  <c r="D49" i="28"/>
  <c r="J51" i="3" s="1"/>
  <c r="D32" i="28"/>
  <c r="J34" i="3" s="1"/>
  <c r="D11" i="28"/>
  <c r="J13" i="3" s="1"/>
  <c r="D97" i="28"/>
  <c r="J99" i="3" s="1"/>
  <c r="D80" i="28"/>
  <c r="J82" i="3" s="1"/>
  <c r="D59" i="28"/>
  <c r="J61" i="3" s="1"/>
  <c r="D38" i="28"/>
  <c r="J40" i="3" s="1"/>
  <c r="D17" i="28"/>
  <c r="J19" i="3" s="1"/>
  <c r="D107" i="28"/>
  <c r="J109" i="3" s="1"/>
  <c r="D86" i="28"/>
  <c r="J88" i="3" s="1"/>
  <c r="D65" i="28"/>
  <c r="J67" i="3" s="1"/>
  <c r="I122" i="20"/>
  <c r="C25" i="37"/>
  <c r="J19" i="20" l="1"/>
  <c r="F133" i="3"/>
  <c r="K19" i="3"/>
  <c r="L19" i="3"/>
  <c r="G133" i="3"/>
  <c r="L99" i="3"/>
  <c r="F213" i="3"/>
  <c r="J106" i="20"/>
  <c r="G213" i="3"/>
  <c r="K99" i="3"/>
  <c r="L72" i="3"/>
  <c r="J79" i="20"/>
  <c r="K72" i="3"/>
  <c r="F186" i="3"/>
  <c r="G186" i="3"/>
  <c r="F185" i="3"/>
  <c r="L71" i="3"/>
  <c r="J78" i="20"/>
  <c r="K71" i="3"/>
  <c r="G185" i="3"/>
  <c r="G206" i="3"/>
  <c r="K92" i="3"/>
  <c r="F206" i="3"/>
  <c r="J99" i="20"/>
  <c r="L92" i="3"/>
  <c r="G227" i="3"/>
  <c r="J120" i="20"/>
  <c r="F227" i="3"/>
  <c r="L113" i="3"/>
  <c r="K113" i="3"/>
  <c r="F157" i="3"/>
  <c r="K43" i="3"/>
  <c r="J43" i="20"/>
  <c r="L43" i="3"/>
  <c r="G157" i="3"/>
  <c r="J71" i="20"/>
  <c r="L64" i="3"/>
  <c r="G178" i="3"/>
  <c r="K64" i="3"/>
  <c r="F178" i="3"/>
  <c r="J92" i="20"/>
  <c r="L85" i="3"/>
  <c r="G199" i="3"/>
  <c r="F199" i="3"/>
  <c r="K85" i="3"/>
  <c r="J113" i="20"/>
  <c r="F220" i="3"/>
  <c r="G220" i="3"/>
  <c r="L106" i="3"/>
  <c r="K106" i="3"/>
  <c r="J20" i="20"/>
  <c r="K20" i="3"/>
  <c r="G134" i="3"/>
  <c r="L20" i="3"/>
  <c r="F134" i="3"/>
  <c r="L41" i="3"/>
  <c r="K41" i="3"/>
  <c r="F155" i="3"/>
  <c r="J41" i="20"/>
  <c r="G155" i="3"/>
  <c r="J69" i="20"/>
  <c r="G176" i="3"/>
  <c r="L62" i="3"/>
  <c r="F176" i="3"/>
  <c r="K62" i="3"/>
  <c r="J45" i="20"/>
  <c r="F159" i="3"/>
  <c r="L45" i="3"/>
  <c r="G159" i="3"/>
  <c r="K45" i="3"/>
  <c r="G132" i="3"/>
  <c r="F132" i="3"/>
  <c r="K18" i="3"/>
  <c r="J18" i="20"/>
  <c r="L18" i="3"/>
  <c r="L98" i="3"/>
  <c r="G212" i="3"/>
  <c r="J105" i="20"/>
  <c r="F212" i="3"/>
  <c r="K98" i="3"/>
  <c r="F137" i="3"/>
  <c r="K23" i="3"/>
  <c r="J23" i="20"/>
  <c r="L23" i="3"/>
  <c r="G137" i="3"/>
  <c r="J44" i="20"/>
  <c r="K44" i="3"/>
  <c r="G158" i="3"/>
  <c r="F158" i="3"/>
  <c r="L44" i="3"/>
  <c r="F179" i="3"/>
  <c r="G179" i="3"/>
  <c r="K65" i="3"/>
  <c r="J72" i="20"/>
  <c r="L65" i="3"/>
  <c r="J93" i="20"/>
  <c r="F200" i="3"/>
  <c r="K86" i="3"/>
  <c r="G200" i="3"/>
  <c r="L86" i="3"/>
  <c r="G130" i="3"/>
  <c r="F130" i="3"/>
  <c r="J16" i="20"/>
  <c r="K16" i="3"/>
  <c r="L16" i="3"/>
  <c r="G151" i="3"/>
  <c r="F151" i="3"/>
  <c r="L37" i="3"/>
  <c r="J37" i="20"/>
  <c r="K37" i="3"/>
  <c r="K58" i="3"/>
  <c r="G172" i="3"/>
  <c r="J58" i="20"/>
  <c r="L58" i="3"/>
  <c r="F172" i="3"/>
  <c r="K79" i="3"/>
  <c r="F193" i="3"/>
  <c r="L79" i="3"/>
  <c r="G193" i="3"/>
  <c r="J86" i="20"/>
  <c r="K100" i="3"/>
  <c r="G214" i="3"/>
  <c r="L100" i="3"/>
  <c r="J107" i="20"/>
  <c r="F214" i="3"/>
  <c r="K14" i="3"/>
  <c r="G128" i="3"/>
  <c r="L14" i="3"/>
  <c r="J14" i="20"/>
  <c r="F128" i="3"/>
  <c r="F181" i="3"/>
  <c r="J74" i="20"/>
  <c r="K67" i="3"/>
  <c r="L67" i="3"/>
  <c r="G181" i="3"/>
  <c r="K93" i="3"/>
  <c r="G207" i="3"/>
  <c r="L93" i="3"/>
  <c r="F207" i="3"/>
  <c r="J100" i="20"/>
  <c r="F189" i="3"/>
  <c r="L75" i="3"/>
  <c r="G189" i="3"/>
  <c r="J82" i="20"/>
  <c r="K75" i="3"/>
  <c r="K31" i="3"/>
  <c r="G145" i="3"/>
  <c r="J31" i="20"/>
  <c r="L31" i="3"/>
  <c r="F145" i="3"/>
  <c r="G187" i="3"/>
  <c r="L73" i="3"/>
  <c r="F187" i="3"/>
  <c r="K73" i="3"/>
  <c r="J80" i="20"/>
  <c r="F180" i="3"/>
  <c r="K66" i="3"/>
  <c r="L66" i="3"/>
  <c r="G180" i="3"/>
  <c r="J73" i="20"/>
  <c r="K35" i="3"/>
  <c r="J35" i="20"/>
  <c r="G149" i="3"/>
  <c r="F149" i="3"/>
  <c r="L35" i="3"/>
  <c r="G122" i="3"/>
  <c r="L8" i="3"/>
  <c r="K8" i="3"/>
  <c r="F122" i="3"/>
  <c r="J8" i="20"/>
  <c r="J115" i="3"/>
  <c r="J55" i="20"/>
  <c r="L55" i="3"/>
  <c r="F169" i="3"/>
  <c r="K55" i="3"/>
  <c r="G169" i="3"/>
  <c r="K76" i="3"/>
  <c r="J83" i="20"/>
  <c r="L76" i="3"/>
  <c r="G190" i="3"/>
  <c r="F190" i="3"/>
  <c r="K97" i="3"/>
  <c r="F211" i="3"/>
  <c r="L97" i="3"/>
  <c r="J104" i="20"/>
  <c r="G211" i="3"/>
  <c r="G141" i="3"/>
  <c r="K27" i="3"/>
  <c r="F141" i="3"/>
  <c r="J27" i="20"/>
  <c r="L27" i="3"/>
  <c r="K48" i="3"/>
  <c r="G162" i="3"/>
  <c r="L48" i="3"/>
  <c r="F162" i="3"/>
  <c r="J48" i="20"/>
  <c r="G183" i="3"/>
  <c r="L69" i="3"/>
  <c r="F183" i="3"/>
  <c r="K69" i="3"/>
  <c r="J76" i="20"/>
  <c r="K90" i="3"/>
  <c r="L90" i="3"/>
  <c r="J97" i="20"/>
  <c r="G204" i="3"/>
  <c r="F204" i="3"/>
  <c r="L111" i="3"/>
  <c r="J118" i="20"/>
  <c r="F225" i="3"/>
  <c r="K111" i="3"/>
  <c r="G225" i="3"/>
  <c r="F139" i="3"/>
  <c r="K25" i="3"/>
  <c r="L25" i="3"/>
  <c r="G139" i="3"/>
  <c r="J25" i="20"/>
  <c r="L46" i="3"/>
  <c r="J46" i="20"/>
  <c r="F160" i="3"/>
  <c r="K46" i="3"/>
  <c r="G160" i="3"/>
  <c r="G127" i="3"/>
  <c r="L13" i="3"/>
  <c r="F127" i="3"/>
  <c r="J13" i="20"/>
  <c r="K13" i="3"/>
  <c r="G131" i="3"/>
  <c r="F131" i="3"/>
  <c r="L17" i="3"/>
  <c r="K17" i="3"/>
  <c r="J17" i="20"/>
  <c r="K38" i="3"/>
  <c r="F152" i="3"/>
  <c r="G152" i="3"/>
  <c r="L38" i="3"/>
  <c r="J38" i="20"/>
  <c r="K10" i="3"/>
  <c r="F124" i="3"/>
  <c r="G124" i="3"/>
  <c r="L10" i="3"/>
  <c r="J10" i="20"/>
  <c r="F208" i="3"/>
  <c r="L94" i="3"/>
  <c r="K94" i="3"/>
  <c r="G208" i="3"/>
  <c r="J101" i="20"/>
  <c r="F202" i="3"/>
  <c r="J95" i="20"/>
  <c r="L88" i="3"/>
  <c r="K88" i="3"/>
  <c r="G202" i="3"/>
  <c r="G175" i="3"/>
  <c r="K61" i="3"/>
  <c r="J61" i="20"/>
  <c r="F175" i="3"/>
  <c r="L61" i="3"/>
  <c r="L34" i="3"/>
  <c r="J34" i="20"/>
  <c r="K34" i="3"/>
  <c r="G148" i="3"/>
  <c r="F148" i="3"/>
  <c r="K114" i="3"/>
  <c r="L114" i="3"/>
  <c r="J121" i="20"/>
  <c r="F228" i="3"/>
  <c r="G228" i="3"/>
  <c r="K28" i="3"/>
  <c r="J28" i="20"/>
  <c r="G142" i="3"/>
  <c r="F142" i="3"/>
  <c r="L28" i="3"/>
  <c r="L49" i="3"/>
  <c r="G163" i="3"/>
  <c r="J49" i="20"/>
  <c r="K49" i="3"/>
  <c r="F163" i="3"/>
  <c r="L70" i="3"/>
  <c r="G184" i="3"/>
  <c r="J77" i="20"/>
  <c r="F184" i="3"/>
  <c r="K70" i="3"/>
  <c r="F221" i="3"/>
  <c r="K107" i="3"/>
  <c r="J114" i="20"/>
  <c r="G221" i="3"/>
  <c r="L107" i="3"/>
  <c r="K21" i="3"/>
  <c r="J21" i="20"/>
  <c r="F135" i="3"/>
  <c r="G135" i="3"/>
  <c r="L21" i="3"/>
  <c r="L42" i="3"/>
  <c r="F156" i="3"/>
  <c r="G156" i="3"/>
  <c r="K42" i="3"/>
  <c r="J42" i="20"/>
  <c r="L63" i="3"/>
  <c r="K63" i="3"/>
  <c r="F177" i="3"/>
  <c r="G177" i="3"/>
  <c r="J70" i="20"/>
  <c r="K84" i="3"/>
  <c r="G198" i="3"/>
  <c r="J91" i="20"/>
  <c r="L84" i="3"/>
  <c r="F198" i="3"/>
  <c r="F219" i="3"/>
  <c r="J112" i="20"/>
  <c r="L105" i="3"/>
  <c r="G219" i="3"/>
  <c r="K105" i="3"/>
  <c r="K11" i="3"/>
  <c r="F125" i="3"/>
  <c r="G125" i="3"/>
  <c r="L11" i="3"/>
  <c r="J11" i="20"/>
  <c r="G197" i="3"/>
  <c r="L83" i="3"/>
  <c r="F197" i="3"/>
  <c r="K83" i="3"/>
  <c r="J90" i="20"/>
  <c r="G170" i="3"/>
  <c r="F170" i="3"/>
  <c r="L56" i="3"/>
  <c r="K56" i="3"/>
  <c r="J56" i="20"/>
  <c r="F143" i="3"/>
  <c r="J29" i="20"/>
  <c r="L29" i="3"/>
  <c r="K29" i="3"/>
  <c r="G143" i="3"/>
  <c r="F201" i="3"/>
  <c r="L87" i="3"/>
  <c r="J94" i="20"/>
  <c r="K87" i="3"/>
  <c r="G201" i="3"/>
  <c r="L108" i="3"/>
  <c r="G222" i="3"/>
  <c r="F222" i="3"/>
  <c r="K108" i="3"/>
  <c r="J115" i="20"/>
  <c r="L22" i="3"/>
  <c r="K22" i="3"/>
  <c r="F136" i="3"/>
  <c r="J22" i="20"/>
  <c r="G136" i="3"/>
  <c r="L59" i="3"/>
  <c r="J59" i="20"/>
  <c r="K59" i="3"/>
  <c r="F173" i="3"/>
  <c r="G173" i="3"/>
  <c r="G194" i="3"/>
  <c r="L80" i="3"/>
  <c r="K80" i="3"/>
  <c r="F194" i="3"/>
  <c r="J87" i="20"/>
  <c r="G215" i="3"/>
  <c r="L101" i="3"/>
  <c r="K101" i="3"/>
  <c r="F215" i="3"/>
  <c r="J108" i="20"/>
  <c r="G129" i="3"/>
  <c r="F129" i="3"/>
  <c r="K15" i="3"/>
  <c r="L15" i="3"/>
  <c r="J15" i="20"/>
  <c r="K36" i="3"/>
  <c r="J36" i="20"/>
  <c r="L36" i="3"/>
  <c r="G150" i="3"/>
  <c r="F150" i="3"/>
  <c r="G171" i="3"/>
  <c r="F171" i="3"/>
  <c r="J57" i="20"/>
  <c r="K57" i="3"/>
  <c r="L57" i="3"/>
  <c r="G192" i="3"/>
  <c r="J85" i="20"/>
  <c r="L78" i="3"/>
  <c r="K78" i="3"/>
  <c r="F192" i="3"/>
  <c r="K40" i="3"/>
  <c r="G154" i="3"/>
  <c r="F154" i="3"/>
  <c r="J40" i="20"/>
  <c r="L40" i="3"/>
  <c r="F217" i="3"/>
  <c r="G217" i="3"/>
  <c r="L103" i="3"/>
  <c r="K103" i="3"/>
  <c r="J110" i="20"/>
  <c r="L96" i="3"/>
  <c r="G210" i="3"/>
  <c r="K96" i="3"/>
  <c r="F210" i="3"/>
  <c r="J103" i="20"/>
  <c r="K52" i="3"/>
  <c r="J52" i="20"/>
  <c r="L52" i="3"/>
  <c r="G166" i="3"/>
  <c r="F166" i="3"/>
  <c r="G223" i="3"/>
  <c r="F223" i="3"/>
  <c r="K109" i="3"/>
  <c r="L109" i="3"/>
  <c r="J116" i="20"/>
  <c r="L82" i="3"/>
  <c r="J89" i="20"/>
  <c r="G196" i="3"/>
  <c r="F196" i="3"/>
  <c r="K82" i="3"/>
  <c r="K51" i="3"/>
  <c r="G165" i="3"/>
  <c r="J51" i="20"/>
  <c r="L51" i="3"/>
  <c r="F165" i="3"/>
  <c r="G153" i="3"/>
  <c r="K39" i="3"/>
  <c r="F153" i="3"/>
  <c r="J39" i="20"/>
  <c r="L39" i="3"/>
  <c r="J60" i="20"/>
  <c r="G174" i="3"/>
  <c r="L60" i="3"/>
  <c r="K60" i="3"/>
  <c r="F174" i="3"/>
  <c r="L81" i="3"/>
  <c r="G195" i="3"/>
  <c r="F195" i="3"/>
  <c r="J88" i="20"/>
  <c r="K81" i="3"/>
  <c r="K102" i="3"/>
  <c r="J109" i="20"/>
  <c r="L102" i="3"/>
  <c r="G216" i="3"/>
  <c r="F216" i="3"/>
  <c r="L32" i="3"/>
  <c r="K32" i="3"/>
  <c r="F146" i="3"/>
  <c r="J32" i="20"/>
  <c r="G146" i="3"/>
  <c r="G167" i="3"/>
  <c r="J53" i="20"/>
  <c r="F167" i="3"/>
  <c r="L53" i="3"/>
  <c r="K53" i="3"/>
  <c r="J81" i="20"/>
  <c r="G188" i="3"/>
  <c r="L74" i="3"/>
  <c r="F188" i="3"/>
  <c r="K74" i="3"/>
  <c r="L95" i="3"/>
  <c r="J102" i="20"/>
  <c r="G209" i="3"/>
  <c r="K95" i="3"/>
  <c r="F209" i="3"/>
  <c r="K9" i="3"/>
  <c r="J9" i="20"/>
  <c r="F123" i="3"/>
  <c r="L9" i="3"/>
  <c r="G123" i="3"/>
  <c r="L30" i="3"/>
  <c r="J30" i="20"/>
  <c r="K30" i="3"/>
  <c r="F144" i="3"/>
  <c r="G144" i="3"/>
  <c r="G138" i="3"/>
  <c r="F138" i="3"/>
  <c r="J24" i="20"/>
  <c r="K24" i="3"/>
  <c r="L24" i="3"/>
  <c r="G218" i="3"/>
  <c r="K104" i="3"/>
  <c r="F218" i="3"/>
  <c r="L104" i="3"/>
  <c r="J111" i="20"/>
  <c r="K77" i="3"/>
  <c r="F191" i="3"/>
  <c r="G191" i="3"/>
  <c r="L77" i="3"/>
  <c r="J84" i="20"/>
  <c r="L50" i="3"/>
  <c r="G164" i="3"/>
  <c r="F164" i="3"/>
  <c r="K50" i="3"/>
  <c r="J50" i="20"/>
  <c r="L12" i="3"/>
  <c r="K12" i="3"/>
  <c r="J12" i="20"/>
  <c r="G126" i="3"/>
  <c r="F126" i="3"/>
  <c r="K33" i="3"/>
  <c r="L33" i="3"/>
  <c r="G147" i="3"/>
  <c r="J33" i="20"/>
  <c r="F147" i="3"/>
  <c r="G168" i="3"/>
  <c r="F168" i="3"/>
  <c r="K54" i="3"/>
  <c r="L54" i="3"/>
  <c r="J54" i="20"/>
  <c r="G205" i="3"/>
  <c r="L91" i="3"/>
  <c r="J98" i="20"/>
  <c r="K91" i="3"/>
  <c r="F205" i="3"/>
  <c r="G226" i="3"/>
  <c r="J119" i="20"/>
  <c r="L112" i="3"/>
  <c r="F226" i="3"/>
  <c r="K112" i="3"/>
  <c r="F140" i="3"/>
  <c r="K26" i="3"/>
  <c r="G140" i="3"/>
  <c r="L26" i="3"/>
  <c r="J26" i="20"/>
  <c r="K47" i="3"/>
  <c r="F161" i="3"/>
  <c r="J47" i="20"/>
  <c r="G161" i="3"/>
  <c r="L47" i="3"/>
  <c r="F182" i="3"/>
  <c r="G182" i="3"/>
  <c r="J75" i="20"/>
  <c r="K68" i="3"/>
  <c r="L68" i="3"/>
  <c r="F203" i="3"/>
  <c r="G203" i="3"/>
  <c r="K89" i="3"/>
  <c r="L89" i="3"/>
  <c r="J96" i="20"/>
  <c r="G224" i="3"/>
  <c r="K110" i="3"/>
  <c r="L110" i="3"/>
  <c r="J117" i="20"/>
  <c r="F224" i="3"/>
  <c r="L117" i="20" l="1"/>
  <c r="K47" i="20"/>
  <c r="AA33" i="20"/>
  <c r="L12" i="20"/>
  <c r="Z50" i="20"/>
  <c r="K84" i="20"/>
  <c r="AA24" i="20"/>
  <c r="K30" i="20"/>
  <c r="L9" i="20"/>
  <c r="K9" i="20"/>
  <c r="AA102" i="20"/>
  <c r="Z81" i="20"/>
  <c r="Z53" i="20"/>
  <c r="L32" i="20"/>
  <c r="L109" i="20"/>
  <c r="K88" i="20"/>
  <c r="L88" i="20"/>
  <c r="L60" i="20"/>
  <c r="AA39" i="20"/>
  <c r="K89" i="20"/>
  <c r="L89" i="20"/>
  <c r="K116" i="20"/>
  <c r="K52" i="20"/>
  <c r="K103" i="20"/>
  <c r="Z110" i="20"/>
  <c r="Z40" i="20"/>
  <c r="Z85" i="20"/>
  <c r="AA85" i="20"/>
  <c r="AA36" i="20"/>
  <c r="K36" i="20"/>
  <c r="K15" i="20"/>
  <c r="AA108" i="20"/>
  <c r="K87" i="20"/>
  <c r="AA59" i="20"/>
  <c r="L59" i="20"/>
  <c r="Z22" i="20"/>
  <c r="L115" i="20"/>
  <c r="K29" i="20"/>
  <c r="L56" i="20"/>
  <c r="AA90" i="20"/>
  <c r="AA11" i="20"/>
  <c r="AA112" i="20"/>
  <c r="Z112" i="20"/>
  <c r="L70" i="20"/>
  <c r="AA42" i="20"/>
  <c r="K21" i="20"/>
  <c r="Z77" i="20"/>
  <c r="L77" i="20"/>
  <c r="L28" i="20"/>
  <c r="K28" i="20"/>
  <c r="L34" i="20"/>
  <c r="Z95" i="20"/>
  <c r="K101" i="20"/>
  <c r="K10" i="20"/>
  <c r="AA38" i="20"/>
  <c r="K17" i="20"/>
  <c r="AA17" i="20"/>
  <c r="L13" i="20"/>
  <c r="L46" i="20"/>
  <c r="L25" i="20"/>
  <c r="L118" i="20"/>
  <c r="L97" i="20"/>
  <c r="AA76" i="20"/>
  <c r="L48" i="20"/>
  <c r="AA27" i="20"/>
  <c r="L104" i="20"/>
  <c r="Z83" i="20"/>
  <c r="K83" i="20"/>
  <c r="Z55" i="20"/>
  <c r="D24" i="34"/>
  <c r="J122" i="20"/>
  <c r="D79" i="37"/>
  <c r="C31" i="37"/>
  <c r="L115" i="3"/>
  <c r="L8" i="20"/>
  <c r="Z35" i="20"/>
  <c r="K73" i="20"/>
  <c r="K80" i="20"/>
  <c r="Z31" i="20"/>
  <c r="AA31" i="20"/>
  <c r="AA100" i="20"/>
  <c r="L74" i="20"/>
  <c r="AA14" i="20"/>
  <c r="Z86" i="20"/>
  <c r="L58" i="20"/>
  <c r="K37" i="20"/>
  <c r="Z37" i="20"/>
  <c r="K16" i="20"/>
  <c r="L93" i="20"/>
  <c r="Z93" i="20"/>
  <c r="K44" i="20"/>
  <c r="L23" i="20"/>
  <c r="K105" i="20"/>
  <c r="AA105" i="20"/>
  <c r="K45" i="20"/>
  <c r="Z45" i="20"/>
  <c r="Z69" i="20"/>
  <c r="K41" i="20"/>
  <c r="L20" i="20"/>
  <c r="K113" i="20"/>
  <c r="Z113" i="20"/>
  <c r="Z92" i="20"/>
  <c r="L71" i="20"/>
  <c r="L43" i="20"/>
  <c r="L78" i="20"/>
  <c r="Z79" i="20"/>
  <c r="Z106" i="20"/>
  <c r="K19" i="20"/>
  <c r="Z96" i="20"/>
  <c r="AA26" i="20"/>
  <c r="AA119" i="20"/>
  <c r="AA54" i="20"/>
  <c r="Z111" i="20"/>
  <c r="Z117" i="20"/>
  <c r="K117" i="20"/>
  <c r="L96" i="20"/>
  <c r="AA75" i="20"/>
  <c r="AA47" i="20"/>
  <c r="K26" i="20"/>
  <c r="Z119" i="20"/>
  <c r="Z98" i="20"/>
  <c r="L98" i="20"/>
  <c r="L54" i="20"/>
  <c r="Z33" i="20"/>
  <c r="L33" i="20"/>
  <c r="AA12" i="20"/>
  <c r="AA50" i="20"/>
  <c r="L84" i="20"/>
  <c r="K111" i="20"/>
  <c r="K24" i="20"/>
  <c r="Z9" i="20"/>
  <c r="Z32" i="20"/>
  <c r="Z60" i="20"/>
  <c r="AA60" i="20"/>
  <c r="AA51" i="20"/>
  <c r="Z89" i="20"/>
  <c r="Z116" i="20"/>
  <c r="AA52" i="20"/>
  <c r="AA103" i="20"/>
  <c r="K110" i="20"/>
  <c r="AA40" i="20"/>
  <c r="K85" i="20"/>
  <c r="Z57" i="20"/>
  <c r="Z15" i="20"/>
  <c r="Z108" i="20"/>
  <c r="L87" i="20"/>
  <c r="Z59" i="20"/>
  <c r="AA22" i="20"/>
  <c r="K22" i="20"/>
  <c r="K115" i="20"/>
  <c r="L94" i="20"/>
  <c r="L29" i="20"/>
  <c r="Z56" i="20"/>
  <c r="K90" i="20"/>
  <c r="Z11" i="20"/>
  <c r="L112" i="20"/>
  <c r="AA91" i="20"/>
  <c r="AA70" i="20"/>
  <c r="Z42" i="20"/>
  <c r="AA21" i="20"/>
  <c r="K114" i="20"/>
  <c r="AA49" i="20"/>
  <c r="Z28" i="20"/>
  <c r="L121" i="20"/>
  <c r="AA34" i="20"/>
  <c r="L61" i="20"/>
  <c r="K61" i="20"/>
  <c r="K95" i="20"/>
  <c r="L101" i="20"/>
  <c r="L10" i="20"/>
  <c r="Z38" i="20"/>
  <c r="K13" i="20"/>
  <c r="K46" i="20"/>
  <c r="K25" i="20"/>
  <c r="K118" i="20"/>
  <c r="Z97" i="20"/>
  <c r="K97" i="20"/>
  <c r="K76" i="20"/>
  <c r="AA48" i="20"/>
  <c r="AA104" i="20"/>
  <c r="Z104" i="20"/>
  <c r="AA83" i="20"/>
  <c r="AA55" i="20"/>
  <c r="L55" i="20"/>
  <c r="AA8" i="20"/>
  <c r="G229" i="3"/>
  <c r="AA35" i="20"/>
  <c r="Z73" i="20"/>
  <c r="Z80" i="20"/>
  <c r="K31" i="20"/>
  <c r="AA82" i="20"/>
  <c r="K100" i="20"/>
  <c r="K74" i="20"/>
  <c r="Z14" i="20"/>
  <c r="K14" i="20"/>
  <c r="L107" i="20"/>
  <c r="K86" i="20"/>
  <c r="AA37" i="20"/>
  <c r="K72" i="20"/>
  <c r="L44" i="20"/>
  <c r="L105" i="20"/>
  <c r="K18" i="20"/>
  <c r="L69" i="20"/>
  <c r="AA41" i="20"/>
  <c r="L41" i="20"/>
  <c r="AA20" i="20"/>
  <c r="AA92" i="20"/>
  <c r="Z71" i="20"/>
  <c r="K120" i="20"/>
  <c r="AA120" i="20"/>
  <c r="Z99" i="20"/>
  <c r="AA78" i="20"/>
  <c r="Z78" i="20"/>
  <c r="K79" i="20"/>
  <c r="K106" i="20"/>
  <c r="L106" i="20"/>
  <c r="Z19" i="20"/>
  <c r="AA117" i="20"/>
  <c r="K96" i="20"/>
  <c r="L75" i="20"/>
  <c r="Z75" i="20"/>
  <c r="Z26" i="20"/>
  <c r="L119" i="20"/>
  <c r="K98" i="20"/>
  <c r="AA98" i="20"/>
  <c r="K54" i="20"/>
  <c r="K33" i="20"/>
  <c r="L50" i="20"/>
  <c r="AA84" i="20"/>
  <c r="AA111" i="20"/>
  <c r="AA30" i="20"/>
  <c r="L30" i="20"/>
  <c r="Z102" i="20"/>
  <c r="L102" i="20"/>
  <c r="L81" i="20"/>
  <c r="K53" i="20"/>
  <c r="AA53" i="20"/>
  <c r="Z109" i="20"/>
  <c r="K109" i="20"/>
  <c r="Z88" i="20"/>
  <c r="Z39" i="20"/>
  <c r="Z51" i="20"/>
  <c r="K51" i="20"/>
  <c r="AA89" i="20"/>
  <c r="AA116" i="20"/>
  <c r="L52" i="20"/>
  <c r="L103" i="20"/>
  <c r="L110" i="20"/>
  <c r="L40" i="20"/>
  <c r="K40" i="20"/>
  <c r="L85" i="20"/>
  <c r="L57" i="20"/>
  <c r="AA57" i="20"/>
  <c r="L36" i="20"/>
  <c r="AA15" i="20"/>
  <c r="K108" i="20"/>
  <c r="AA87" i="20"/>
  <c r="K59" i="20"/>
  <c r="L22" i="20"/>
  <c r="Z115" i="20"/>
  <c r="AA94" i="20"/>
  <c r="Z94" i="20"/>
  <c r="AA56" i="20"/>
  <c r="Z90" i="20"/>
  <c r="K11" i="20"/>
  <c r="Z91" i="20"/>
  <c r="K91" i="20"/>
  <c r="Z70" i="20"/>
  <c r="L42" i="20"/>
  <c r="Z21" i="20"/>
  <c r="L114" i="20"/>
  <c r="Z114" i="20"/>
  <c r="Z49" i="20"/>
  <c r="L49" i="20"/>
  <c r="AA28" i="20"/>
  <c r="AA121" i="20"/>
  <c r="K121" i="20"/>
  <c r="K34" i="20"/>
  <c r="AA61" i="20"/>
  <c r="L95" i="20"/>
  <c r="Z101" i="20"/>
  <c r="AA10" i="20"/>
  <c r="K38" i="20"/>
  <c r="L17" i="20"/>
  <c r="AA13" i="20"/>
  <c r="Z46" i="20"/>
  <c r="Z25" i="20"/>
  <c r="Z118" i="20"/>
  <c r="AA97" i="20"/>
  <c r="Z76" i="20"/>
  <c r="K48" i="20"/>
  <c r="Z27" i="20"/>
  <c r="K104" i="20"/>
  <c r="L83" i="20"/>
  <c r="K55" i="20"/>
  <c r="Z8" i="20"/>
  <c r="F229" i="3"/>
  <c r="L35" i="20"/>
  <c r="AA73" i="20"/>
  <c r="L80" i="20"/>
  <c r="L31" i="20"/>
  <c r="L82" i="20"/>
  <c r="Z100" i="20"/>
  <c r="AA74" i="20"/>
  <c r="AA107" i="20"/>
  <c r="AA86" i="20"/>
  <c r="AA58" i="20"/>
  <c r="Z16" i="20"/>
  <c r="AA93" i="20"/>
  <c r="L72" i="20"/>
  <c r="AA72" i="20"/>
  <c r="Z44" i="20"/>
  <c r="K23" i="20"/>
  <c r="Z105" i="20"/>
  <c r="Z18" i="20"/>
  <c r="AA45" i="20"/>
  <c r="AA69" i="20"/>
  <c r="K20" i="20"/>
  <c r="L113" i="20"/>
  <c r="K92" i="20"/>
  <c r="L92" i="20"/>
  <c r="K71" i="20"/>
  <c r="K43" i="20"/>
  <c r="L120" i="20"/>
  <c r="K99" i="20"/>
  <c r="K78" i="20"/>
  <c r="AA106" i="20"/>
  <c r="AA19" i="20"/>
  <c r="L47" i="20"/>
  <c r="AA96" i="20"/>
  <c r="K75" i="20"/>
  <c r="Z47" i="20"/>
  <c r="L26" i="20"/>
  <c r="K119" i="20"/>
  <c r="Z54" i="20"/>
  <c r="Z12" i="20"/>
  <c r="K12" i="20"/>
  <c r="K50" i="20"/>
  <c r="Z84" i="20"/>
  <c r="L111" i="20"/>
  <c r="L24" i="20"/>
  <c r="Z24" i="20"/>
  <c r="Z30" i="20"/>
  <c r="AA9" i="20"/>
  <c r="K102" i="20"/>
  <c r="K81" i="20"/>
  <c r="AA81" i="20"/>
  <c r="L53" i="20"/>
  <c r="AA32" i="20"/>
  <c r="K32" i="20"/>
  <c r="AA109" i="20"/>
  <c r="AA88" i="20"/>
  <c r="K60" i="20"/>
  <c r="L39" i="20"/>
  <c r="K39" i="20"/>
  <c r="L51" i="20"/>
  <c r="L116" i="20"/>
  <c r="Z52" i="20"/>
  <c r="Z103" i="20"/>
  <c r="AA110" i="20"/>
  <c r="K57" i="20"/>
  <c r="Z36" i="20"/>
  <c r="L15" i="20"/>
  <c r="L108" i="20"/>
  <c r="Z87" i="20"/>
  <c r="AA115" i="20"/>
  <c r="K94" i="20"/>
  <c r="AA29" i="20"/>
  <c r="Z29" i="20"/>
  <c r="K56" i="20"/>
  <c r="L90" i="20"/>
  <c r="L11" i="20"/>
  <c r="K112" i="20"/>
  <c r="L91" i="20"/>
  <c r="K70" i="20"/>
  <c r="K42" i="20"/>
  <c r="L21" i="20"/>
  <c r="AA114" i="20"/>
  <c r="K77" i="20"/>
  <c r="AA77" i="20"/>
  <c r="K49" i="20"/>
  <c r="Z121" i="20"/>
  <c r="Z34" i="20"/>
  <c r="Z61" i="20"/>
  <c r="AA95" i="20"/>
  <c r="AA101" i="20"/>
  <c r="Z10" i="20"/>
  <c r="L38" i="20"/>
  <c r="Z17" i="20"/>
  <c r="Z13" i="20"/>
  <c r="AA46" i="20"/>
  <c r="AA25" i="20"/>
  <c r="AA118" i="20"/>
  <c r="L76" i="20"/>
  <c r="Z48" i="20"/>
  <c r="L27" i="20"/>
  <c r="K27" i="20"/>
  <c r="K115" i="3"/>
  <c r="K8" i="20"/>
  <c r="K35" i="20"/>
  <c r="L73" i="20"/>
  <c r="AA80" i="20"/>
  <c r="K82" i="20"/>
  <c r="Z82" i="20"/>
  <c r="L100" i="20"/>
  <c r="Z74" i="20"/>
  <c r="L14" i="20"/>
  <c r="Z107" i="20"/>
  <c r="K107" i="20"/>
  <c r="L86" i="20"/>
  <c r="Z58" i="20"/>
  <c r="K58" i="20"/>
  <c r="L37" i="20"/>
  <c r="L16" i="20"/>
  <c r="AA16" i="20"/>
  <c r="K93" i="20"/>
  <c r="Z72" i="20"/>
  <c r="AA44" i="20"/>
  <c r="AA23" i="20"/>
  <c r="Z23" i="20"/>
  <c r="L18" i="20"/>
  <c r="AA18" i="20"/>
  <c r="L45" i="20"/>
  <c r="K69" i="20"/>
  <c r="Z41" i="20"/>
  <c r="Z20" i="20"/>
  <c r="AA113" i="20"/>
  <c r="AA71" i="20"/>
  <c r="AA43" i="20"/>
  <c r="Z43" i="20"/>
  <c r="Z120" i="20"/>
  <c r="L99" i="20"/>
  <c r="AA99" i="20"/>
  <c r="AA79" i="20"/>
  <c r="L79" i="20"/>
  <c r="L19" i="20"/>
  <c r="T85" i="37" l="1"/>
  <c r="G24" i="34"/>
  <c r="Z122" i="20"/>
  <c r="C37" i="37"/>
  <c r="K122" i="20"/>
  <c r="E24" i="34"/>
  <c r="F24" i="34"/>
  <c r="E37" i="37"/>
  <c r="L122" i="20"/>
  <c r="M115" i="3"/>
  <c r="V85" i="37"/>
  <c r="H24" i="34"/>
  <c r="AA122" i="20"/>
  <c r="M122" i="20" l="1"/>
  <c r="N115" i="3"/>
  <c r="V25" i="37"/>
  <c r="O113" i="3" l="1"/>
  <c r="O89" i="3"/>
  <c r="O24" i="3"/>
  <c r="O29" i="3"/>
  <c r="O44" i="3"/>
  <c r="O100" i="3"/>
  <c r="O16" i="3"/>
  <c r="O83" i="3"/>
  <c r="O59" i="3"/>
  <c r="O102" i="3"/>
  <c r="O64" i="3"/>
  <c r="O49" i="3"/>
  <c r="O86" i="3"/>
  <c r="O72" i="3"/>
  <c r="O30" i="3"/>
  <c r="O23" i="3"/>
  <c r="O68" i="3"/>
  <c r="O105" i="3"/>
  <c r="O103" i="3"/>
  <c r="O99" i="3"/>
  <c r="O74" i="3"/>
  <c r="O111" i="3"/>
  <c r="O60" i="3"/>
  <c r="O12" i="3"/>
  <c r="O112" i="3"/>
  <c r="O79" i="3"/>
  <c r="O21" i="3"/>
  <c r="O42" i="3"/>
  <c r="O31" i="3"/>
  <c r="O15" i="3"/>
  <c r="O37" i="3"/>
  <c r="O62" i="3"/>
  <c r="O85" i="3"/>
  <c r="O13" i="3"/>
  <c r="O50" i="3"/>
  <c r="O107" i="3"/>
  <c r="O46" i="3"/>
  <c r="O43" i="3"/>
  <c r="O84" i="3"/>
  <c r="O57" i="3"/>
  <c r="O81" i="3"/>
  <c r="O38" i="3"/>
  <c r="O19" i="3"/>
  <c r="O20" i="3"/>
  <c r="O77" i="3"/>
  <c r="O34" i="3"/>
  <c r="O96" i="3"/>
  <c r="O104" i="3"/>
  <c r="O10" i="3"/>
  <c r="O69" i="3"/>
  <c r="O65" i="3"/>
  <c r="O8" i="3"/>
  <c r="O53" i="3"/>
  <c r="W31" i="37"/>
  <c r="O54" i="3"/>
  <c r="O63" i="3"/>
  <c r="O101" i="3"/>
  <c r="O80" i="3"/>
  <c r="O109" i="3"/>
  <c r="O27" i="3"/>
  <c r="O106" i="3"/>
  <c r="O78" i="3"/>
  <c r="O33" i="3"/>
  <c r="O41" i="3"/>
  <c r="O35" i="3"/>
  <c r="O110" i="3"/>
  <c r="O87" i="3"/>
  <c r="O70" i="3"/>
  <c r="O115" i="3"/>
  <c r="N122" i="20"/>
  <c r="O32" i="3"/>
  <c r="O51" i="3"/>
  <c r="O39" i="3"/>
  <c r="O97" i="3"/>
  <c r="O48" i="3"/>
  <c r="O67" i="3"/>
  <c r="O25" i="3"/>
  <c r="O82" i="3"/>
  <c r="O28" i="3"/>
  <c r="O95" i="3"/>
  <c r="O76" i="3"/>
  <c r="O90" i="3"/>
  <c r="O98" i="3"/>
  <c r="O40" i="3"/>
  <c r="O45" i="3"/>
  <c r="O36" i="3"/>
  <c r="O114" i="3"/>
  <c r="O75" i="3"/>
  <c r="O93" i="3"/>
  <c r="O22" i="3"/>
  <c r="O52" i="3"/>
  <c r="O91" i="3"/>
  <c r="O66" i="3"/>
  <c r="O14" i="3"/>
  <c r="O17" i="3"/>
  <c r="O56" i="3"/>
  <c r="O18" i="3"/>
  <c r="O58" i="3"/>
  <c r="O94" i="3"/>
  <c r="O73" i="3"/>
  <c r="O88" i="3"/>
  <c r="O108" i="3"/>
  <c r="O71" i="3"/>
  <c r="O92" i="3"/>
  <c r="O9" i="3"/>
  <c r="O61" i="3"/>
  <c r="O47" i="3"/>
  <c r="O26" i="3"/>
  <c r="O11" i="3"/>
  <c r="O55" i="3"/>
  <c r="P26" i="3" l="1"/>
  <c r="P26" i="20" s="1"/>
  <c r="O26" i="20"/>
  <c r="P56" i="3"/>
  <c r="P56" i="20" s="1"/>
  <c r="O56" i="20"/>
  <c r="P91" i="3"/>
  <c r="P98" i="20" s="1"/>
  <c r="O98" i="20"/>
  <c r="O82" i="20"/>
  <c r="P75" i="3"/>
  <c r="P82" i="20" s="1"/>
  <c r="P40" i="3"/>
  <c r="P40" i="20" s="1"/>
  <c r="O40" i="20"/>
  <c r="O102" i="20"/>
  <c r="P95" i="3"/>
  <c r="P102" i="20" s="1"/>
  <c r="O74" i="20"/>
  <c r="P67" i="3"/>
  <c r="P74" i="20" s="1"/>
  <c r="O51" i="20"/>
  <c r="P51" i="3"/>
  <c r="P51" i="20" s="1"/>
  <c r="O77" i="20"/>
  <c r="P70" i="3"/>
  <c r="P77" i="20" s="1"/>
  <c r="P41" i="3"/>
  <c r="P41" i="20" s="1"/>
  <c r="O41" i="20"/>
  <c r="O27" i="20"/>
  <c r="P27" i="3"/>
  <c r="P27" i="20" s="1"/>
  <c r="O70" i="20"/>
  <c r="P63" i="3"/>
  <c r="P70" i="20" s="1"/>
  <c r="O8" i="20"/>
  <c r="P8" i="3"/>
  <c r="P104" i="3"/>
  <c r="P111" i="20" s="1"/>
  <c r="O111" i="20"/>
  <c r="O20" i="20"/>
  <c r="P20" i="3"/>
  <c r="P20" i="20" s="1"/>
  <c r="O57" i="20"/>
  <c r="P57" i="3"/>
  <c r="P57" i="20" s="1"/>
  <c r="O114" i="20"/>
  <c r="P107" i="3"/>
  <c r="P114" i="20" s="1"/>
  <c r="O69" i="20"/>
  <c r="P62" i="3"/>
  <c r="P69" i="20" s="1"/>
  <c r="O42" i="20"/>
  <c r="P42" i="3"/>
  <c r="P42" i="20" s="1"/>
  <c r="O12" i="20"/>
  <c r="P12" i="3"/>
  <c r="P12" i="20" s="1"/>
  <c r="P99" i="3"/>
  <c r="P106" i="20" s="1"/>
  <c r="O106" i="20"/>
  <c r="O23" i="20"/>
  <c r="P23" i="3"/>
  <c r="P23" i="20" s="1"/>
  <c r="O49" i="20"/>
  <c r="P49" i="3"/>
  <c r="P49" i="20" s="1"/>
  <c r="O90" i="20"/>
  <c r="P83" i="3"/>
  <c r="P90" i="20" s="1"/>
  <c r="O29" i="20"/>
  <c r="P29" i="3"/>
  <c r="P29" i="20" s="1"/>
  <c r="O78" i="20"/>
  <c r="P71" i="3"/>
  <c r="P78" i="20" s="1"/>
  <c r="P52" i="3"/>
  <c r="P52" i="20" s="1"/>
  <c r="O52" i="20"/>
  <c r="O105" i="20"/>
  <c r="P98" i="3"/>
  <c r="P105" i="20" s="1"/>
  <c r="O48" i="20"/>
  <c r="P48" i="3"/>
  <c r="P48" i="20" s="1"/>
  <c r="P32" i="3"/>
  <c r="P32" i="20" s="1"/>
  <c r="O32" i="20"/>
  <c r="P87" i="3"/>
  <c r="P94" i="20" s="1"/>
  <c r="O94" i="20"/>
  <c r="P33" i="3"/>
  <c r="P33" i="20" s="1"/>
  <c r="O33" i="20"/>
  <c r="P109" i="3"/>
  <c r="P116" i="20" s="1"/>
  <c r="O116" i="20"/>
  <c r="O54" i="20"/>
  <c r="P54" i="3"/>
  <c r="P54" i="20" s="1"/>
  <c r="O72" i="20"/>
  <c r="P65" i="3"/>
  <c r="P72" i="20" s="1"/>
  <c r="P96" i="3"/>
  <c r="P103" i="20" s="1"/>
  <c r="O103" i="20"/>
  <c r="P19" i="3"/>
  <c r="P19" i="20" s="1"/>
  <c r="O19" i="20"/>
  <c r="P84" i="3"/>
  <c r="P91" i="20" s="1"/>
  <c r="O91" i="20"/>
  <c r="O50" i="20"/>
  <c r="P50" i="3"/>
  <c r="P50" i="20" s="1"/>
  <c r="O37" i="20"/>
  <c r="P37" i="3"/>
  <c r="P37" i="20" s="1"/>
  <c r="P21" i="3"/>
  <c r="P21" i="20" s="1"/>
  <c r="O21" i="20"/>
  <c r="O60" i="20"/>
  <c r="P60" i="3"/>
  <c r="P60" i="20" s="1"/>
  <c r="O110" i="20"/>
  <c r="P103" i="3"/>
  <c r="P110" i="20" s="1"/>
  <c r="O30" i="20"/>
  <c r="P30" i="3"/>
  <c r="P30" i="20" s="1"/>
  <c r="O71" i="20"/>
  <c r="P64" i="3"/>
  <c r="P71" i="20" s="1"/>
  <c r="O16" i="20"/>
  <c r="P16" i="3"/>
  <c r="P16" i="20" s="1"/>
  <c r="P24" i="3"/>
  <c r="P24" i="20" s="1"/>
  <c r="O24" i="20"/>
  <c r="P92" i="3"/>
  <c r="P99" i="20" s="1"/>
  <c r="O99" i="20"/>
  <c r="O47" i="20"/>
  <c r="P47" i="3"/>
  <c r="P47" i="20" s="1"/>
  <c r="O101" i="20"/>
  <c r="P94" i="3"/>
  <c r="P101" i="20" s="1"/>
  <c r="O121" i="20"/>
  <c r="P114" i="3"/>
  <c r="P121" i="20" s="1"/>
  <c r="O55" i="20"/>
  <c r="P55" i="3"/>
  <c r="P55" i="20" s="1"/>
  <c r="O58" i="20"/>
  <c r="P58" i="3"/>
  <c r="P58" i="20" s="1"/>
  <c r="P14" i="3"/>
  <c r="P14" i="20" s="1"/>
  <c r="O14" i="20"/>
  <c r="P22" i="3"/>
  <c r="P22" i="20" s="1"/>
  <c r="O22" i="20"/>
  <c r="O36" i="20"/>
  <c r="P36" i="3"/>
  <c r="P36" i="20" s="1"/>
  <c r="P90" i="3"/>
  <c r="P97" i="20" s="1"/>
  <c r="O97" i="20"/>
  <c r="P82" i="3"/>
  <c r="P89" i="20" s="1"/>
  <c r="O89" i="20"/>
  <c r="O104" i="20"/>
  <c r="P97" i="3"/>
  <c r="P104" i="20" s="1"/>
  <c r="O117" i="20"/>
  <c r="P110" i="3"/>
  <c r="P117" i="20" s="1"/>
  <c r="O85" i="20"/>
  <c r="P78" i="3"/>
  <c r="P85" i="20" s="1"/>
  <c r="O87" i="20"/>
  <c r="P80" i="3"/>
  <c r="P87" i="20" s="1"/>
  <c r="O76" i="20"/>
  <c r="P69" i="3"/>
  <c r="P76" i="20" s="1"/>
  <c r="P34" i="3"/>
  <c r="P34" i="20" s="1"/>
  <c r="O34" i="20"/>
  <c r="O38" i="20"/>
  <c r="P38" i="3"/>
  <c r="P38" i="20" s="1"/>
  <c r="O43" i="20"/>
  <c r="P43" i="3"/>
  <c r="P43" i="20" s="1"/>
  <c r="P13" i="3"/>
  <c r="P13" i="20" s="1"/>
  <c r="O13" i="20"/>
  <c r="P15" i="3"/>
  <c r="P15" i="20" s="1"/>
  <c r="O15" i="20"/>
  <c r="P79" i="3"/>
  <c r="P86" i="20" s="1"/>
  <c r="O86" i="20"/>
  <c r="O118" i="20"/>
  <c r="P111" i="3"/>
  <c r="P118" i="20" s="1"/>
  <c r="P105" i="3"/>
  <c r="P112" i="20" s="1"/>
  <c r="O112" i="20"/>
  <c r="O79" i="20"/>
  <c r="P72" i="3"/>
  <c r="P79" i="20" s="1"/>
  <c r="O109" i="20"/>
  <c r="P102" i="3"/>
  <c r="P109" i="20" s="1"/>
  <c r="O107" i="20"/>
  <c r="P100" i="3"/>
  <c r="P107" i="20" s="1"/>
  <c r="P89" i="3"/>
  <c r="P96" i="20" s="1"/>
  <c r="O96" i="20"/>
  <c r="O80" i="20"/>
  <c r="P73" i="3"/>
  <c r="P80" i="20" s="1"/>
  <c r="P17" i="3"/>
  <c r="P17" i="20" s="1"/>
  <c r="O17" i="20"/>
  <c r="O28" i="20"/>
  <c r="P28" i="3"/>
  <c r="P28" i="20" s="1"/>
  <c r="P61" i="3"/>
  <c r="P61" i="20" s="1"/>
  <c r="O61" i="20"/>
  <c r="P108" i="3"/>
  <c r="P115" i="20" s="1"/>
  <c r="O115" i="20"/>
  <c r="O11" i="20"/>
  <c r="P11" i="3"/>
  <c r="P11" i="20" s="1"/>
  <c r="O9" i="20"/>
  <c r="P9" i="3"/>
  <c r="P9" i="20" s="1"/>
  <c r="O95" i="20"/>
  <c r="P88" i="3"/>
  <c r="P95" i="20" s="1"/>
  <c r="P18" i="3"/>
  <c r="P18" i="20" s="1"/>
  <c r="O18" i="20"/>
  <c r="P66" i="3"/>
  <c r="P73" i="20" s="1"/>
  <c r="O73" i="20"/>
  <c r="O100" i="20"/>
  <c r="P93" i="3"/>
  <c r="P100" i="20" s="1"/>
  <c r="O45" i="20"/>
  <c r="P45" i="3"/>
  <c r="P45" i="20" s="1"/>
  <c r="O83" i="20"/>
  <c r="P76" i="3"/>
  <c r="P83" i="20" s="1"/>
  <c r="P25" i="3"/>
  <c r="P25" i="20" s="1"/>
  <c r="O25" i="20"/>
  <c r="O39" i="20"/>
  <c r="P39" i="3"/>
  <c r="P39" i="20" s="1"/>
  <c r="W37" i="37"/>
  <c r="O122" i="20"/>
  <c r="O35" i="20"/>
  <c r="P35" i="3"/>
  <c r="P35" i="20" s="1"/>
  <c r="O113" i="20"/>
  <c r="P106" i="3"/>
  <c r="P113" i="20" s="1"/>
  <c r="O108" i="20"/>
  <c r="P101" i="3"/>
  <c r="P108" i="20" s="1"/>
  <c r="O53" i="20"/>
  <c r="P53" i="3"/>
  <c r="P53" i="20" s="1"/>
  <c r="O10" i="20"/>
  <c r="P10" i="3"/>
  <c r="P10" i="20" s="1"/>
  <c r="P77" i="3"/>
  <c r="P84" i="20" s="1"/>
  <c r="O84" i="20"/>
  <c r="O88" i="20"/>
  <c r="P81" i="3"/>
  <c r="P88" i="20" s="1"/>
  <c r="P46" i="3"/>
  <c r="P46" i="20" s="1"/>
  <c r="O46" i="20"/>
  <c r="O92" i="20"/>
  <c r="P85" i="3"/>
  <c r="P92" i="20" s="1"/>
  <c r="P31" i="3"/>
  <c r="P31" i="20" s="1"/>
  <c r="O31" i="20"/>
  <c r="O119" i="20"/>
  <c r="P112" i="3"/>
  <c r="P119" i="20" s="1"/>
  <c r="O81" i="20"/>
  <c r="P74" i="3"/>
  <c r="P81" i="20" s="1"/>
  <c r="O75" i="20"/>
  <c r="P68" i="3"/>
  <c r="P75" i="20" s="1"/>
  <c r="P86" i="3"/>
  <c r="P93" i="20" s="1"/>
  <c r="O93" i="20"/>
  <c r="O59" i="20"/>
  <c r="P59" i="3"/>
  <c r="P59" i="20" s="1"/>
  <c r="O44" i="20"/>
  <c r="P44" i="3"/>
  <c r="P44" i="20" s="1"/>
  <c r="P113" i="3"/>
  <c r="P120" i="20" s="1"/>
  <c r="O120" i="20"/>
  <c r="P115" i="3" l="1"/>
  <c r="D6" i="29" a="1"/>
  <c r="P8" i="20"/>
  <c r="D97" i="29" l="1"/>
  <c r="Q99" i="3" s="1"/>
  <c r="D76" i="29"/>
  <c r="Q78" i="3" s="1"/>
  <c r="D55" i="29"/>
  <c r="Q57" i="3" s="1"/>
  <c r="D102" i="29"/>
  <c r="Q104" i="3" s="1"/>
  <c r="D13" i="29"/>
  <c r="Q15" i="3" s="1"/>
  <c r="D99" i="29"/>
  <c r="Q101" i="3" s="1"/>
  <c r="D58" i="29"/>
  <c r="Q60" i="3" s="1"/>
  <c r="D57" i="29"/>
  <c r="Q59" i="3" s="1"/>
  <c r="D36" i="29"/>
  <c r="Q38" i="3" s="1"/>
  <c r="D15" i="29"/>
  <c r="Q17" i="3" s="1"/>
  <c r="D101" i="29"/>
  <c r="Q103" i="3" s="1"/>
  <c r="D80" i="29"/>
  <c r="Q82" i="3" s="1"/>
  <c r="D59" i="29"/>
  <c r="Q61" i="3" s="1"/>
  <c r="D18" i="29"/>
  <c r="Q20" i="3" s="1"/>
  <c r="D41" i="29"/>
  <c r="Q43" i="3" s="1"/>
  <c r="D85" i="29"/>
  <c r="Q87" i="3" s="1"/>
  <c r="D43" i="29"/>
  <c r="Q45" i="3" s="1"/>
  <c r="D44" i="29"/>
  <c r="Q46" i="3" s="1"/>
  <c r="D109" i="29"/>
  <c r="Q111" i="3" s="1"/>
  <c r="D26" i="29"/>
  <c r="Q28" i="3" s="1"/>
  <c r="D110" i="29"/>
  <c r="Q112" i="3" s="1"/>
  <c r="D60" i="29"/>
  <c r="Q62" i="3" s="1"/>
  <c r="D45" i="29"/>
  <c r="Q47" i="3" s="1"/>
  <c r="D50" i="29"/>
  <c r="Q52" i="3" s="1"/>
  <c r="D24" i="29"/>
  <c r="Q26" i="3" s="1"/>
  <c r="D91" i="29"/>
  <c r="Q93" i="3" s="1"/>
  <c r="D6" i="29"/>
  <c r="Q8" i="3" s="1"/>
  <c r="D92" i="29"/>
  <c r="Q94" i="3" s="1"/>
  <c r="D71" i="29"/>
  <c r="Q73" i="3" s="1"/>
  <c r="D86" i="29"/>
  <c r="Q88" i="3" s="1"/>
  <c r="D29" i="29"/>
  <c r="Q31" i="3" s="1"/>
  <c r="D8" i="29"/>
  <c r="Q10" i="3" s="1"/>
  <c r="D42" i="29"/>
  <c r="Q44" i="3" s="1"/>
  <c r="D73" i="29"/>
  <c r="Q75" i="3" s="1"/>
  <c r="D52" i="29"/>
  <c r="Q54" i="3" s="1"/>
  <c r="D31" i="29"/>
  <c r="Q33" i="3" s="1"/>
  <c r="D10" i="29"/>
  <c r="Q12" i="3" s="1"/>
  <c r="D96" i="29"/>
  <c r="Q98" i="3" s="1"/>
  <c r="D75" i="29"/>
  <c r="Q77" i="3" s="1"/>
  <c r="D34" i="29"/>
  <c r="Q36" i="3" s="1"/>
  <c r="D81" i="29"/>
  <c r="Q83" i="3" s="1"/>
  <c r="D39" i="29"/>
  <c r="Q41" i="3" s="1"/>
  <c r="D61" i="29"/>
  <c r="Q63" i="3" s="1"/>
  <c r="D40" i="29"/>
  <c r="Q42" i="3" s="1"/>
  <c r="D63" i="29"/>
  <c r="Q65" i="3" s="1"/>
  <c r="D107" i="29"/>
  <c r="Q109" i="3" s="1"/>
  <c r="D90" i="29"/>
  <c r="Q92" i="3" s="1"/>
  <c r="D47" i="29"/>
  <c r="Q49" i="3" s="1"/>
  <c r="D33" i="29"/>
  <c r="Q35" i="3" s="1"/>
  <c r="D14" i="29"/>
  <c r="Q16" i="3" s="1"/>
  <c r="D103" i="29"/>
  <c r="Q105" i="3" s="1"/>
  <c r="D22" i="29"/>
  <c r="Q24" i="3" s="1"/>
  <c r="D46" i="29"/>
  <c r="Q48" i="3" s="1"/>
  <c r="D7" i="29"/>
  <c r="Q9" i="3" s="1"/>
  <c r="D95" i="29"/>
  <c r="Q97" i="3" s="1"/>
  <c r="D17" i="29"/>
  <c r="Q19" i="3" s="1"/>
  <c r="D104" i="29"/>
  <c r="Q106" i="3" s="1"/>
  <c r="D21" i="29"/>
  <c r="Q23" i="3" s="1"/>
  <c r="D82" i="29"/>
  <c r="Q84" i="3" s="1"/>
  <c r="D12" i="29"/>
  <c r="Q14" i="3" s="1"/>
  <c r="D77" i="29"/>
  <c r="Q79" i="3" s="1"/>
  <c r="D35" i="29"/>
  <c r="Q37" i="3" s="1"/>
  <c r="D100" i="29"/>
  <c r="Q102" i="3" s="1"/>
  <c r="D78" i="29"/>
  <c r="Q80" i="3" s="1"/>
  <c r="D16" i="29"/>
  <c r="Q18" i="3" s="1"/>
  <c r="D83" i="29"/>
  <c r="Q85" i="3" s="1"/>
  <c r="D64" i="29"/>
  <c r="Q66" i="3" s="1"/>
  <c r="D23" i="29"/>
  <c r="Q25" i="3" s="1"/>
  <c r="D25" i="29"/>
  <c r="Q27" i="3" s="1"/>
  <c r="D20" i="29"/>
  <c r="Q22" i="3" s="1"/>
  <c r="D108" i="29"/>
  <c r="Q110" i="3" s="1"/>
  <c r="D66" i="29"/>
  <c r="Q68" i="3" s="1"/>
  <c r="D28" i="29"/>
  <c r="Q30" i="3" s="1"/>
  <c r="D93" i="29"/>
  <c r="Q95" i="3" s="1"/>
  <c r="D51" i="29"/>
  <c r="Q53" i="3" s="1"/>
  <c r="D9" i="29"/>
  <c r="Q11" i="3" s="1"/>
  <c r="D62" i="29"/>
  <c r="Q64" i="3" s="1"/>
  <c r="D32" i="29"/>
  <c r="Q34" i="3" s="1"/>
  <c r="D98" i="29"/>
  <c r="Q100" i="3" s="1"/>
  <c r="D54" i="29"/>
  <c r="Q56" i="3" s="1"/>
  <c r="D105" i="29"/>
  <c r="Q107" i="3" s="1"/>
  <c r="D94" i="29"/>
  <c r="Q96" i="3" s="1"/>
  <c r="D70" i="29"/>
  <c r="Q72" i="3" s="1"/>
  <c r="D89" i="29"/>
  <c r="Q91" i="3" s="1"/>
  <c r="D27" i="29"/>
  <c r="Q29" i="3" s="1"/>
  <c r="D38" i="29"/>
  <c r="Q40" i="3" s="1"/>
  <c r="D79" i="29"/>
  <c r="Q81" i="3" s="1"/>
  <c r="D30" i="29"/>
  <c r="Q32" i="3" s="1"/>
  <c r="D112" i="29"/>
  <c r="Q114" i="3" s="1"/>
  <c r="D49" i="29"/>
  <c r="Q51" i="3" s="1"/>
  <c r="D106" i="29"/>
  <c r="Q108" i="3" s="1"/>
  <c r="D11" i="29"/>
  <c r="Q13" i="3" s="1"/>
  <c r="D19" i="29"/>
  <c r="Q21" i="3" s="1"/>
  <c r="D84" i="29"/>
  <c r="Q86" i="3" s="1"/>
  <c r="D65" i="29"/>
  <c r="Q67" i="3" s="1"/>
  <c r="D67" i="29"/>
  <c r="Q69" i="3" s="1"/>
  <c r="D69" i="29"/>
  <c r="Q71" i="3" s="1"/>
  <c r="D56" i="29"/>
  <c r="Q58" i="3" s="1"/>
  <c r="D37" i="29"/>
  <c r="Q39" i="3" s="1"/>
  <c r="D88" i="29"/>
  <c r="Q90" i="3" s="1"/>
  <c r="D111" i="29"/>
  <c r="Q113" i="3" s="1"/>
  <c r="D72" i="29"/>
  <c r="Q74" i="3" s="1"/>
  <c r="D53" i="29"/>
  <c r="Q55" i="3" s="1"/>
  <c r="D74" i="29"/>
  <c r="Q76" i="3" s="1"/>
  <c r="D87" i="29"/>
  <c r="Q89" i="3" s="1"/>
  <c r="D68" i="29"/>
  <c r="Q70" i="3" s="1"/>
  <c r="D48" i="29"/>
  <c r="Q50" i="3" s="1"/>
  <c r="P122" i="20"/>
  <c r="W43" i="37"/>
  <c r="Q97" i="20" l="1"/>
  <c r="H204" i="3"/>
  <c r="S90" i="3"/>
  <c r="I204" i="3"/>
  <c r="R90" i="3"/>
  <c r="T90" i="3"/>
  <c r="Q13" i="20"/>
  <c r="R13" i="3"/>
  <c r="I127" i="3"/>
  <c r="H127" i="3"/>
  <c r="S13" i="3"/>
  <c r="T13" i="3"/>
  <c r="Q56" i="20"/>
  <c r="R56" i="3"/>
  <c r="H170" i="3"/>
  <c r="S56" i="3"/>
  <c r="I170" i="3"/>
  <c r="T56" i="3"/>
  <c r="I182" i="3"/>
  <c r="S68" i="3"/>
  <c r="H182" i="3"/>
  <c r="Q75" i="20"/>
  <c r="R68" i="3"/>
  <c r="T68" i="3"/>
  <c r="S14" i="3"/>
  <c r="I128" i="3"/>
  <c r="R14" i="3"/>
  <c r="Q14" i="20"/>
  <c r="H128" i="3"/>
  <c r="T14" i="3"/>
  <c r="R19" i="3"/>
  <c r="I133" i="3"/>
  <c r="H133" i="3"/>
  <c r="Q19" i="20"/>
  <c r="S19" i="3"/>
  <c r="T19" i="3"/>
  <c r="I163" i="3"/>
  <c r="R49" i="3"/>
  <c r="S49" i="3"/>
  <c r="H163" i="3"/>
  <c r="Q49" i="20"/>
  <c r="T49" i="3"/>
  <c r="R36" i="3"/>
  <c r="H150" i="3"/>
  <c r="Q36" i="20"/>
  <c r="I150" i="3"/>
  <c r="S36" i="3"/>
  <c r="T36" i="3"/>
  <c r="R94" i="3"/>
  <c r="S94" i="3"/>
  <c r="H208" i="3"/>
  <c r="I208" i="3"/>
  <c r="Q101" i="20"/>
  <c r="T94" i="3"/>
  <c r="Q28" i="20"/>
  <c r="H142" i="3"/>
  <c r="S28" i="3"/>
  <c r="I142" i="3"/>
  <c r="R28" i="3"/>
  <c r="T28" i="3"/>
  <c r="I201" i="3"/>
  <c r="S87" i="3"/>
  <c r="Q94" i="20"/>
  <c r="R87" i="3"/>
  <c r="H201" i="3"/>
  <c r="T87" i="3"/>
  <c r="R82" i="3"/>
  <c r="I196" i="3"/>
  <c r="Q89" i="20"/>
  <c r="H196" i="3"/>
  <c r="S82" i="3"/>
  <c r="T82" i="3"/>
  <c r="Q111" i="20"/>
  <c r="H218" i="3"/>
  <c r="R104" i="3"/>
  <c r="S104" i="3"/>
  <c r="I218" i="3"/>
  <c r="T104" i="3"/>
  <c r="H164" i="3"/>
  <c r="Q50" i="20"/>
  <c r="S50" i="3"/>
  <c r="R50" i="3"/>
  <c r="I164" i="3"/>
  <c r="T50" i="3"/>
  <c r="R67" i="3"/>
  <c r="Q74" i="20"/>
  <c r="I181" i="3"/>
  <c r="S67" i="3"/>
  <c r="H181" i="3"/>
  <c r="T67" i="3"/>
  <c r="Q88" i="20"/>
  <c r="R81" i="3"/>
  <c r="I195" i="3"/>
  <c r="H195" i="3"/>
  <c r="S81" i="3"/>
  <c r="T81" i="3"/>
  <c r="Q107" i="20"/>
  <c r="S100" i="3"/>
  <c r="H214" i="3"/>
  <c r="R100" i="3"/>
  <c r="I214" i="3"/>
  <c r="T100" i="3"/>
  <c r="S110" i="3"/>
  <c r="R110" i="3"/>
  <c r="H224" i="3"/>
  <c r="Q117" i="20"/>
  <c r="I224" i="3"/>
  <c r="T110" i="3"/>
  <c r="I216" i="3"/>
  <c r="S102" i="3"/>
  <c r="Q109" i="20"/>
  <c r="H216" i="3"/>
  <c r="R102" i="3"/>
  <c r="T102" i="3"/>
  <c r="R97" i="3"/>
  <c r="Q104" i="20"/>
  <c r="H211" i="3"/>
  <c r="I211" i="3"/>
  <c r="S97" i="3"/>
  <c r="T97" i="3"/>
  <c r="H206" i="3"/>
  <c r="R92" i="3"/>
  <c r="I206" i="3"/>
  <c r="Q99" i="20"/>
  <c r="S92" i="3"/>
  <c r="T92" i="3"/>
  <c r="I191" i="3"/>
  <c r="S77" i="3"/>
  <c r="H191" i="3"/>
  <c r="R77" i="3"/>
  <c r="Q84" i="20"/>
  <c r="T77" i="3"/>
  <c r="R8" i="3"/>
  <c r="I122" i="3"/>
  <c r="Q115" i="3"/>
  <c r="H122" i="3"/>
  <c r="S8" i="3"/>
  <c r="Q8" i="20"/>
  <c r="T8" i="3"/>
  <c r="H160" i="3"/>
  <c r="S46" i="3"/>
  <c r="R46" i="3"/>
  <c r="I160" i="3"/>
  <c r="Q46" i="20"/>
  <c r="T46" i="3"/>
  <c r="I190" i="3"/>
  <c r="S76" i="3"/>
  <c r="R76" i="3"/>
  <c r="H190" i="3"/>
  <c r="Q83" i="20"/>
  <c r="T76" i="3"/>
  <c r="R69" i="3"/>
  <c r="S69" i="3"/>
  <c r="I183" i="3"/>
  <c r="H183" i="3"/>
  <c r="Q76" i="20"/>
  <c r="T69" i="3"/>
  <c r="Q32" i="20"/>
  <c r="I146" i="3"/>
  <c r="H146" i="3"/>
  <c r="S32" i="3"/>
  <c r="R32" i="3"/>
  <c r="T32" i="3"/>
  <c r="I205" i="3"/>
  <c r="S91" i="3"/>
  <c r="R91" i="3"/>
  <c r="Q98" i="20"/>
  <c r="H205" i="3"/>
  <c r="T91" i="3"/>
  <c r="I125" i="3"/>
  <c r="S11" i="3"/>
  <c r="H125" i="3"/>
  <c r="R11" i="3"/>
  <c r="Q11" i="20"/>
  <c r="T11" i="3"/>
  <c r="I139" i="3"/>
  <c r="R25" i="3"/>
  <c r="Q25" i="20"/>
  <c r="S25" i="3"/>
  <c r="H139" i="3"/>
  <c r="T25" i="3"/>
  <c r="S80" i="3"/>
  <c r="I194" i="3"/>
  <c r="H194" i="3"/>
  <c r="R80" i="3"/>
  <c r="Q87" i="20"/>
  <c r="T80" i="3"/>
  <c r="R24" i="3"/>
  <c r="Q24" i="20"/>
  <c r="I138" i="3"/>
  <c r="S24" i="3"/>
  <c r="H138" i="3"/>
  <c r="T24" i="3"/>
  <c r="R42" i="3"/>
  <c r="Q42" i="20"/>
  <c r="H156" i="3"/>
  <c r="S42" i="3"/>
  <c r="I156" i="3"/>
  <c r="T42" i="3"/>
  <c r="R33" i="3"/>
  <c r="I147" i="3"/>
  <c r="S33" i="3"/>
  <c r="Q33" i="20"/>
  <c r="H147" i="3"/>
  <c r="T33" i="3"/>
  <c r="R10" i="3"/>
  <c r="I124" i="3"/>
  <c r="S10" i="3"/>
  <c r="Q10" i="20"/>
  <c r="H124" i="3"/>
  <c r="T10" i="3"/>
  <c r="S52" i="3"/>
  <c r="Q52" i="20"/>
  <c r="H166" i="3"/>
  <c r="I166" i="3"/>
  <c r="R52" i="3"/>
  <c r="T52" i="3"/>
  <c r="R59" i="3"/>
  <c r="H173" i="3"/>
  <c r="I173" i="3"/>
  <c r="Q59" i="20"/>
  <c r="S59" i="3"/>
  <c r="T59" i="3"/>
  <c r="S55" i="3"/>
  <c r="R55" i="3"/>
  <c r="H169" i="3"/>
  <c r="Q55" i="20"/>
  <c r="I169" i="3"/>
  <c r="T55" i="3"/>
  <c r="H153" i="3"/>
  <c r="I153" i="3"/>
  <c r="Q39" i="20"/>
  <c r="S39" i="3"/>
  <c r="R39" i="3"/>
  <c r="T39" i="3"/>
  <c r="Q115" i="20"/>
  <c r="R108" i="3"/>
  <c r="S108" i="3"/>
  <c r="H222" i="3"/>
  <c r="I222" i="3"/>
  <c r="T108" i="3"/>
  <c r="S72" i="3"/>
  <c r="R72" i="3"/>
  <c r="H186" i="3"/>
  <c r="Q79" i="20"/>
  <c r="I186" i="3"/>
  <c r="T72" i="3"/>
  <c r="S53" i="3"/>
  <c r="R53" i="3"/>
  <c r="I167" i="3"/>
  <c r="H167" i="3"/>
  <c r="Q53" i="20"/>
  <c r="T53" i="3"/>
  <c r="Q73" i="20"/>
  <c r="H180" i="3"/>
  <c r="I180" i="3"/>
  <c r="R66" i="3"/>
  <c r="S66" i="3"/>
  <c r="T66" i="3"/>
  <c r="Q91" i="20"/>
  <c r="I198" i="3"/>
  <c r="H198" i="3"/>
  <c r="R84" i="3"/>
  <c r="S84" i="3"/>
  <c r="T84" i="3"/>
  <c r="R105" i="3"/>
  <c r="S105" i="3"/>
  <c r="H219" i="3"/>
  <c r="I219" i="3"/>
  <c r="Q112" i="20"/>
  <c r="T105" i="3"/>
  <c r="S63" i="3"/>
  <c r="Q70" i="20"/>
  <c r="R63" i="3"/>
  <c r="H177" i="3"/>
  <c r="I177" i="3"/>
  <c r="T63" i="3"/>
  <c r="R54" i="3"/>
  <c r="S54" i="3"/>
  <c r="H168" i="3"/>
  <c r="I168" i="3"/>
  <c r="Q54" i="20"/>
  <c r="T54" i="3"/>
  <c r="H145" i="3"/>
  <c r="S31" i="3"/>
  <c r="Q31" i="20"/>
  <c r="I145" i="3"/>
  <c r="R31" i="3"/>
  <c r="T31" i="3"/>
  <c r="R47" i="3"/>
  <c r="I161" i="3"/>
  <c r="S47" i="3"/>
  <c r="H161" i="3"/>
  <c r="Q47" i="20"/>
  <c r="T47" i="3"/>
  <c r="Q118" i="20"/>
  <c r="H225" i="3"/>
  <c r="I225" i="3"/>
  <c r="R111" i="3"/>
  <c r="S111" i="3"/>
  <c r="T111" i="3"/>
  <c r="I157" i="3"/>
  <c r="S43" i="3"/>
  <c r="Q43" i="20"/>
  <c r="R43" i="3"/>
  <c r="H157" i="3"/>
  <c r="T43" i="3"/>
  <c r="S103" i="3"/>
  <c r="H217" i="3"/>
  <c r="R103" i="3"/>
  <c r="Q110" i="20"/>
  <c r="I217" i="3"/>
  <c r="T103" i="3"/>
  <c r="R60" i="3"/>
  <c r="I174" i="3"/>
  <c r="Q60" i="20"/>
  <c r="H174" i="3"/>
  <c r="S60" i="3"/>
  <c r="T60" i="3"/>
  <c r="H171" i="3"/>
  <c r="S57" i="3"/>
  <c r="R57" i="3"/>
  <c r="I171" i="3"/>
  <c r="Q57" i="20"/>
  <c r="T57" i="3"/>
  <c r="H184" i="3"/>
  <c r="I184" i="3"/>
  <c r="S70" i="3"/>
  <c r="R70" i="3"/>
  <c r="Q77" i="20"/>
  <c r="T70" i="3"/>
  <c r="S74" i="3"/>
  <c r="R74" i="3"/>
  <c r="I188" i="3"/>
  <c r="H188" i="3"/>
  <c r="Q81" i="20"/>
  <c r="T74" i="3"/>
  <c r="R58" i="3"/>
  <c r="Q58" i="20"/>
  <c r="I172" i="3"/>
  <c r="H172" i="3"/>
  <c r="S58" i="3"/>
  <c r="T58" i="3"/>
  <c r="R86" i="3"/>
  <c r="H200" i="3"/>
  <c r="Q93" i="20"/>
  <c r="S86" i="3"/>
  <c r="I200" i="3"/>
  <c r="T86" i="3"/>
  <c r="I165" i="3"/>
  <c r="R51" i="3"/>
  <c r="Q51" i="20"/>
  <c r="H165" i="3"/>
  <c r="S51" i="3"/>
  <c r="T51" i="3"/>
  <c r="R40" i="3"/>
  <c r="I154" i="3"/>
  <c r="S40" i="3"/>
  <c r="Q40" i="20"/>
  <c r="H154" i="3"/>
  <c r="T40" i="3"/>
  <c r="Q103" i="20"/>
  <c r="R96" i="3"/>
  <c r="S96" i="3"/>
  <c r="I210" i="3"/>
  <c r="H210" i="3"/>
  <c r="T96" i="3"/>
  <c r="H148" i="3"/>
  <c r="S34" i="3"/>
  <c r="R34" i="3"/>
  <c r="I148" i="3"/>
  <c r="Q34" i="20"/>
  <c r="T34" i="3"/>
  <c r="I209" i="3"/>
  <c r="S95" i="3"/>
  <c r="Q102" i="20"/>
  <c r="H209" i="3"/>
  <c r="R95" i="3"/>
  <c r="T95" i="3"/>
  <c r="S22" i="3"/>
  <c r="Q22" i="20"/>
  <c r="H136" i="3"/>
  <c r="R22" i="3"/>
  <c r="I136" i="3"/>
  <c r="T22" i="3"/>
  <c r="H199" i="3"/>
  <c r="I199" i="3"/>
  <c r="Q92" i="20"/>
  <c r="R85" i="3"/>
  <c r="S85" i="3"/>
  <c r="T85" i="3"/>
  <c r="I151" i="3"/>
  <c r="R37" i="3"/>
  <c r="S37" i="3"/>
  <c r="Q37" i="20"/>
  <c r="H151" i="3"/>
  <c r="T37" i="3"/>
  <c r="I137" i="3"/>
  <c r="S23" i="3"/>
  <c r="H137" i="3"/>
  <c r="Q23" i="20"/>
  <c r="R23" i="3"/>
  <c r="T23" i="3"/>
  <c r="H123" i="3"/>
  <c r="S9" i="3"/>
  <c r="Q9" i="20"/>
  <c r="I123" i="3"/>
  <c r="R9" i="3"/>
  <c r="T9" i="3"/>
  <c r="I130" i="3"/>
  <c r="R16" i="3"/>
  <c r="H130" i="3"/>
  <c r="Q16" i="20"/>
  <c r="S16" i="3"/>
  <c r="T16" i="3"/>
  <c r="Q116" i="20"/>
  <c r="H223" i="3"/>
  <c r="R109" i="3"/>
  <c r="S109" i="3"/>
  <c r="I223" i="3"/>
  <c r="T109" i="3"/>
  <c r="I155" i="3"/>
  <c r="Q41" i="20"/>
  <c r="R41" i="3"/>
  <c r="S41" i="3"/>
  <c r="H155" i="3"/>
  <c r="T41" i="3"/>
  <c r="H212" i="3"/>
  <c r="R98" i="3"/>
  <c r="S98" i="3"/>
  <c r="I212" i="3"/>
  <c r="Q105" i="20"/>
  <c r="T98" i="3"/>
  <c r="I189" i="3"/>
  <c r="Q82" i="20"/>
  <c r="R75" i="3"/>
  <c r="H189" i="3"/>
  <c r="S75" i="3"/>
  <c r="T75" i="3"/>
  <c r="S88" i="3"/>
  <c r="Q95" i="20"/>
  <c r="I202" i="3"/>
  <c r="R88" i="3"/>
  <c r="H202" i="3"/>
  <c r="T88" i="3"/>
  <c r="H207" i="3"/>
  <c r="S93" i="3"/>
  <c r="R93" i="3"/>
  <c r="I207" i="3"/>
  <c r="Q100" i="20"/>
  <c r="T93" i="3"/>
  <c r="H176" i="3"/>
  <c r="S62" i="3"/>
  <c r="I176" i="3"/>
  <c r="R62" i="3"/>
  <c r="Q69" i="20"/>
  <c r="T62" i="3"/>
  <c r="I134" i="3"/>
  <c r="Q20" i="20"/>
  <c r="H134" i="3"/>
  <c r="S20" i="3"/>
  <c r="R20" i="3"/>
  <c r="T20" i="3"/>
  <c r="R17" i="3"/>
  <c r="I131" i="3"/>
  <c r="S17" i="3"/>
  <c r="H131" i="3"/>
  <c r="Q17" i="20"/>
  <c r="T17" i="3"/>
  <c r="Q108" i="20"/>
  <c r="R101" i="3"/>
  <c r="I215" i="3"/>
  <c r="S101" i="3"/>
  <c r="H215" i="3"/>
  <c r="T101" i="3"/>
  <c r="S78" i="3"/>
  <c r="H192" i="3"/>
  <c r="I192" i="3"/>
  <c r="Q85" i="20"/>
  <c r="R78" i="3"/>
  <c r="T78" i="3"/>
  <c r="Q96" i="20"/>
  <c r="R89" i="3"/>
  <c r="I203" i="3"/>
  <c r="S89" i="3"/>
  <c r="H203" i="3"/>
  <c r="T89" i="3"/>
  <c r="R113" i="3"/>
  <c r="I227" i="3"/>
  <c r="H227" i="3"/>
  <c r="Q120" i="20"/>
  <c r="S113" i="3"/>
  <c r="T113" i="3"/>
  <c r="H185" i="3"/>
  <c r="S71" i="3"/>
  <c r="I185" i="3"/>
  <c r="Q78" i="20"/>
  <c r="R71" i="3"/>
  <c r="T71" i="3"/>
  <c r="S21" i="3"/>
  <c r="H135" i="3"/>
  <c r="R21" i="3"/>
  <c r="I135" i="3"/>
  <c r="Q21" i="20"/>
  <c r="T21" i="3"/>
  <c r="I228" i="3"/>
  <c r="H228" i="3"/>
  <c r="Q121" i="20"/>
  <c r="S114" i="3"/>
  <c r="R114" i="3"/>
  <c r="T114" i="3"/>
  <c r="R29" i="3"/>
  <c r="I143" i="3"/>
  <c r="Q29" i="20"/>
  <c r="S29" i="3"/>
  <c r="H143" i="3"/>
  <c r="T29" i="3"/>
  <c r="H221" i="3"/>
  <c r="I221" i="3"/>
  <c r="R107" i="3"/>
  <c r="Q114" i="20"/>
  <c r="S107" i="3"/>
  <c r="T107" i="3"/>
  <c r="Q71" i="20"/>
  <c r="H178" i="3"/>
  <c r="R64" i="3"/>
  <c r="S64" i="3"/>
  <c r="I178" i="3"/>
  <c r="T64" i="3"/>
  <c r="H144" i="3"/>
  <c r="I144" i="3"/>
  <c r="Q30" i="20"/>
  <c r="R30" i="3"/>
  <c r="S30" i="3"/>
  <c r="T30" i="3"/>
  <c r="I141" i="3"/>
  <c r="S27" i="3"/>
  <c r="Q27" i="20"/>
  <c r="H141" i="3"/>
  <c r="R27" i="3"/>
  <c r="T27" i="3"/>
  <c r="I132" i="3"/>
  <c r="S18" i="3"/>
  <c r="Q18" i="20"/>
  <c r="R18" i="3"/>
  <c r="H132" i="3"/>
  <c r="T18" i="3"/>
  <c r="I193" i="3"/>
  <c r="H193" i="3"/>
  <c r="Q86" i="20"/>
  <c r="R79" i="3"/>
  <c r="S79" i="3"/>
  <c r="T79" i="3"/>
  <c r="S106" i="3"/>
  <c r="I220" i="3"/>
  <c r="R106" i="3"/>
  <c r="Q113" i="20"/>
  <c r="H220" i="3"/>
  <c r="T106" i="3"/>
  <c r="R48" i="3"/>
  <c r="Q48" i="20"/>
  <c r="S48" i="3"/>
  <c r="H162" i="3"/>
  <c r="I162" i="3"/>
  <c r="T48" i="3"/>
  <c r="S35" i="3"/>
  <c r="I149" i="3"/>
  <c r="Q35" i="20"/>
  <c r="H149" i="3"/>
  <c r="R35" i="3"/>
  <c r="T35" i="3"/>
  <c r="R65" i="3"/>
  <c r="Q72" i="20"/>
  <c r="S65" i="3"/>
  <c r="I179" i="3"/>
  <c r="H179" i="3"/>
  <c r="T65" i="3"/>
  <c r="I197" i="3"/>
  <c r="R83" i="3"/>
  <c r="H197" i="3"/>
  <c r="S83" i="3"/>
  <c r="Q90" i="20"/>
  <c r="T83" i="3"/>
  <c r="I126" i="3"/>
  <c r="R12" i="3"/>
  <c r="H126" i="3"/>
  <c r="S12" i="3"/>
  <c r="Q12" i="20"/>
  <c r="T12" i="3"/>
  <c r="I158" i="3"/>
  <c r="R44" i="3"/>
  <c r="S44" i="3"/>
  <c r="Q44" i="20"/>
  <c r="H158" i="3"/>
  <c r="T44" i="3"/>
  <c r="H187" i="3"/>
  <c r="S73" i="3"/>
  <c r="R73" i="3"/>
  <c r="I187" i="3"/>
  <c r="Q80" i="20"/>
  <c r="T73" i="3"/>
  <c r="I140" i="3"/>
  <c r="S26" i="3"/>
  <c r="Q26" i="20"/>
  <c r="R26" i="3"/>
  <c r="H140" i="3"/>
  <c r="T26" i="3"/>
  <c r="Q119" i="20"/>
  <c r="R112" i="3"/>
  <c r="H226" i="3"/>
  <c r="I226" i="3"/>
  <c r="S112" i="3"/>
  <c r="T112" i="3"/>
  <c r="R45" i="3"/>
  <c r="I159" i="3"/>
  <c r="H159" i="3"/>
  <c r="S45" i="3"/>
  <c r="Q45" i="20"/>
  <c r="T45" i="3"/>
  <c r="S61" i="3"/>
  <c r="H175" i="3"/>
  <c r="Q61" i="20"/>
  <c r="R61" i="3"/>
  <c r="I175" i="3"/>
  <c r="T61" i="3"/>
  <c r="I152" i="3"/>
  <c r="R38" i="3"/>
  <c r="H152" i="3"/>
  <c r="Q38" i="20"/>
  <c r="S38" i="3"/>
  <c r="T38" i="3"/>
  <c r="S15" i="3"/>
  <c r="H129" i="3"/>
  <c r="Q15" i="20"/>
  <c r="I129" i="3"/>
  <c r="R15" i="3"/>
  <c r="T15" i="3"/>
  <c r="R99" i="3"/>
  <c r="H213" i="3"/>
  <c r="Q106" i="20"/>
  <c r="S99" i="3"/>
  <c r="I213" i="3"/>
  <c r="T99" i="3"/>
  <c r="AC99" i="20" l="1"/>
  <c r="K206" i="3"/>
  <c r="R104" i="20"/>
  <c r="U97" i="3"/>
  <c r="AC117" i="20"/>
  <c r="K224" i="3"/>
  <c r="S117" i="20"/>
  <c r="V110" i="3"/>
  <c r="S88" i="20"/>
  <c r="V81" i="3"/>
  <c r="AC74" i="20"/>
  <c r="K181" i="3"/>
  <c r="AB50" i="20"/>
  <c r="J164" i="3"/>
  <c r="R111" i="20"/>
  <c r="U104" i="3"/>
  <c r="S36" i="20"/>
  <c r="V36" i="3"/>
  <c r="R36" i="20"/>
  <c r="U36" i="3"/>
  <c r="S19" i="20"/>
  <c r="V19" i="3"/>
  <c r="R14" i="20"/>
  <c r="U14" i="3"/>
  <c r="AC75" i="20"/>
  <c r="K182" i="3"/>
  <c r="AB56" i="20"/>
  <c r="J170" i="3"/>
  <c r="S13" i="20"/>
  <c r="V13" i="3"/>
  <c r="S97" i="20"/>
  <c r="V90" i="3"/>
  <c r="R106" i="20"/>
  <c r="U99" i="3"/>
  <c r="S38" i="20"/>
  <c r="V38" i="3"/>
  <c r="AC38" i="20"/>
  <c r="K152" i="3"/>
  <c r="R45" i="20"/>
  <c r="U45" i="3"/>
  <c r="R80" i="20"/>
  <c r="U73" i="3"/>
  <c r="AB12" i="20"/>
  <c r="J126" i="3"/>
  <c r="R35" i="20"/>
  <c r="U35" i="3"/>
  <c r="AB113" i="20"/>
  <c r="J220" i="3"/>
  <c r="AB18" i="20"/>
  <c r="J132" i="3"/>
  <c r="S30" i="20"/>
  <c r="V30" i="3"/>
  <c r="S114" i="20"/>
  <c r="V107" i="3"/>
  <c r="AC121" i="20"/>
  <c r="K228" i="3"/>
  <c r="AB120" i="20"/>
  <c r="J227" i="3"/>
  <c r="AB108" i="20"/>
  <c r="J215" i="3"/>
  <c r="AC82" i="20"/>
  <c r="K189" i="3"/>
  <c r="R116" i="20"/>
  <c r="U109" i="3"/>
  <c r="AC23" i="20"/>
  <c r="K137" i="3"/>
  <c r="AC102" i="20"/>
  <c r="K209" i="3"/>
  <c r="R58" i="20"/>
  <c r="U58" i="3"/>
  <c r="AB91" i="20"/>
  <c r="J198" i="3"/>
  <c r="R99" i="20"/>
  <c r="U92" i="3"/>
  <c r="AC104" i="20"/>
  <c r="K211" i="3"/>
  <c r="T109" i="20"/>
  <c r="D104" i="17"/>
  <c r="S109" i="20"/>
  <c r="V102" i="3"/>
  <c r="D102" i="17"/>
  <c r="T107" i="20"/>
  <c r="S107" i="20"/>
  <c r="V100" i="3"/>
  <c r="AB88" i="20"/>
  <c r="J195" i="3"/>
  <c r="D69" i="17"/>
  <c r="T74" i="20"/>
  <c r="R50" i="20"/>
  <c r="U50" i="3"/>
  <c r="D106" i="17"/>
  <c r="T111" i="20"/>
  <c r="AB111" i="20"/>
  <c r="J218" i="3"/>
  <c r="AB89" i="20"/>
  <c r="J196" i="3"/>
  <c r="T94" i="20"/>
  <c r="D89" i="17"/>
  <c r="S94" i="20"/>
  <c r="V87" i="3"/>
  <c r="AC28" i="20"/>
  <c r="K142" i="3"/>
  <c r="D96" i="17"/>
  <c r="T101" i="20"/>
  <c r="S101" i="20"/>
  <c r="V94" i="3"/>
  <c r="AC36" i="20"/>
  <c r="K150" i="3"/>
  <c r="D47" i="17"/>
  <c r="T49" i="20"/>
  <c r="R49" i="20"/>
  <c r="U49" i="3"/>
  <c r="D12" i="17"/>
  <c r="T14" i="20"/>
  <c r="AC14" i="20"/>
  <c r="K128" i="3"/>
  <c r="D54" i="17"/>
  <c r="T56" i="20"/>
  <c r="R56" i="20"/>
  <c r="U56" i="3"/>
  <c r="AB13" i="20"/>
  <c r="J127" i="3"/>
  <c r="D92" i="17"/>
  <c r="T97" i="20"/>
  <c r="AB97" i="20"/>
  <c r="J204" i="3"/>
  <c r="R15" i="20"/>
  <c r="U15" i="3"/>
  <c r="S15" i="20"/>
  <c r="V15" i="3"/>
  <c r="AB38" i="20"/>
  <c r="J152" i="3"/>
  <c r="AC61" i="20"/>
  <c r="K175" i="3"/>
  <c r="S61" i="20"/>
  <c r="V61" i="3"/>
  <c r="AB45" i="20"/>
  <c r="J159" i="3"/>
  <c r="S119" i="20"/>
  <c r="V112" i="3"/>
  <c r="AB80" i="20"/>
  <c r="J187" i="3"/>
  <c r="S44" i="20"/>
  <c r="V44" i="3"/>
  <c r="AC12" i="20"/>
  <c r="K126" i="3"/>
  <c r="AB90" i="20"/>
  <c r="J197" i="3"/>
  <c r="AB72" i="20"/>
  <c r="J179" i="3"/>
  <c r="R72" i="20"/>
  <c r="U65" i="3"/>
  <c r="AC48" i="20"/>
  <c r="K162" i="3"/>
  <c r="R48" i="20"/>
  <c r="U48" i="3"/>
  <c r="R113" i="20"/>
  <c r="U106" i="3"/>
  <c r="S86" i="20"/>
  <c r="V79" i="3"/>
  <c r="AC86" i="20"/>
  <c r="K193" i="3"/>
  <c r="R27" i="20"/>
  <c r="U27" i="3"/>
  <c r="AC27" i="20"/>
  <c r="K141" i="3"/>
  <c r="AC71" i="20"/>
  <c r="K178" i="3"/>
  <c r="R114" i="20"/>
  <c r="U107" i="3"/>
  <c r="AB29" i="20"/>
  <c r="J143" i="3"/>
  <c r="R29" i="20"/>
  <c r="U29" i="3"/>
  <c r="S21" i="20"/>
  <c r="V21" i="3"/>
  <c r="AC78" i="20"/>
  <c r="K185" i="3"/>
  <c r="S120" i="20"/>
  <c r="V113" i="3"/>
  <c r="R120" i="20"/>
  <c r="U113" i="3"/>
  <c r="AC96" i="20"/>
  <c r="K203" i="3"/>
  <c r="R85" i="20"/>
  <c r="U78" i="3"/>
  <c r="S85" i="20"/>
  <c r="V78" i="3"/>
  <c r="AC108" i="20"/>
  <c r="K215" i="3"/>
  <c r="R17" i="20"/>
  <c r="U17" i="3"/>
  <c r="AB20" i="20"/>
  <c r="J134" i="3"/>
  <c r="AB69" i="20"/>
  <c r="J176" i="3"/>
  <c r="R100" i="20"/>
  <c r="U93" i="3"/>
  <c r="AB95" i="20"/>
  <c r="J202" i="3"/>
  <c r="S95" i="20"/>
  <c r="V88" i="3"/>
  <c r="R82" i="20"/>
  <c r="U75" i="3"/>
  <c r="AB105" i="20"/>
  <c r="J212" i="3"/>
  <c r="R41" i="20"/>
  <c r="U41" i="3"/>
  <c r="AC116" i="20"/>
  <c r="K223" i="3"/>
  <c r="AB16" i="20"/>
  <c r="J130" i="3"/>
  <c r="R9" i="20"/>
  <c r="U9" i="3"/>
  <c r="AB9" i="20"/>
  <c r="J123" i="3"/>
  <c r="AB23" i="20"/>
  <c r="J137" i="3"/>
  <c r="AB37" i="20"/>
  <c r="J151" i="3"/>
  <c r="AC37" i="20"/>
  <c r="K151" i="3"/>
  <c r="AC22" i="20"/>
  <c r="K136" i="3"/>
  <c r="S22" i="20"/>
  <c r="V22" i="3"/>
  <c r="AB34" i="20"/>
  <c r="J148" i="3"/>
  <c r="S103" i="20"/>
  <c r="V96" i="3"/>
  <c r="AB40" i="20"/>
  <c r="J154" i="3"/>
  <c r="R40" i="20"/>
  <c r="U40" i="3"/>
  <c r="AC93" i="20"/>
  <c r="K200" i="3"/>
  <c r="R93" i="20"/>
  <c r="U86" i="3"/>
  <c r="AC58" i="20"/>
  <c r="K172" i="3"/>
  <c r="S81" i="20"/>
  <c r="V74" i="3"/>
  <c r="S77" i="20"/>
  <c r="V70" i="3"/>
  <c r="AB57" i="20"/>
  <c r="J171" i="3"/>
  <c r="AC110" i="20"/>
  <c r="K217" i="3"/>
  <c r="S110" i="20"/>
  <c r="V103" i="3"/>
  <c r="S118" i="20"/>
  <c r="V111" i="3"/>
  <c r="S47" i="20"/>
  <c r="V47" i="3"/>
  <c r="R31" i="20"/>
  <c r="U31" i="3"/>
  <c r="AB31" i="20"/>
  <c r="J145" i="3"/>
  <c r="AB54" i="20"/>
  <c r="J168" i="3"/>
  <c r="AC70" i="20"/>
  <c r="K177" i="3"/>
  <c r="S70" i="20"/>
  <c r="V63" i="3"/>
  <c r="AB112" i="20"/>
  <c r="J219" i="3"/>
  <c r="S91" i="20"/>
  <c r="V84" i="3"/>
  <c r="AC73" i="20"/>
  <c r="K180" i="3"/>
  <c r="S53" i="20"/>
  <c r="V53" i="3"/>
  <c r="AB79" i="20"/>
  <c r="J186" i="3"/>
  <c r="AC115" i="20"/>
  <c r="K222" i="3"/>
  <c r="AC55" i="20"/>
  <c r="K169" i="3"/>
  <c r="S55" i="20"/>
  <c r="V55" i="3"/>
  <c r="AC59" i="20"/>
  <c r="K173" i="3"/>
  <c r="R52" i="20"/>
  <c r="U52" i="3"/>
  <c r="S52" i="20"/>
  <c r="V52" i="3"/>
  <c r="S10" i="20"/>
  <c r="V10" i="3"/>
  <c r="AB33" i="20"/>
  <c r="J147" i="3"/>
  <c r="R33" i="20"/>
  <c r="U33" i="3"/>
  <c r="AB42" i="20"/>
  <c r="J156" i="3"/>
  <c r="AB24" i="20"/>
  <c r="J138" i="3"/>
  <c r="R24" i="20"/>
  <c r="U24" i="3"/>
  <c r="AB87" i="20"/>
  <c r="J194" i="3"/>
  <c r="AB25" i="20"/>
  <c r="J139" i="3"/>
  <c r="AC25" i="20"/>
  <c r="K139" i="3"/>
  <c r="AB11" i="20"/>
  <c r="J125" i="3"/>
  <c r="AB98" i="20"/>
  <c r="J205" i="3"/>
  <c r="AC98" i="20"/>
  <c r="K205" i="3"/>
  <c r="AB32" i="20"/>
  <c r="J146" i="3"/>
  <c r="R76" i="20"/>
  <c r="U69" i="3"/>
  <c r="R83" i="20"/>
  <c r="U76" i="3"/>
  <c r="AB46" i="20"/>
  <c r="J160" i="3"/>
  <c r="AB8" i="20"/>
  <c r="H229" i="3"/>
  <c r="J122" i="3"/>
  <c r="T84" i="20"/>
  <c r="D79" i="17"/>
  <c r="S84" i="20"/>
  <c r="V77" i="3"/>
  <c r="T104" i="20"/>
  <c r="D99" i="17"/>
  <c r="AB109" i="20"/>
  <c r="J216" i="3"/>
  <c r="T117" i="20"/>
  <c r="D112" i="17"/>
  <c r="R117" i="20"/>
  <c r="U110" i="3"/>
  <c r="R107" i="20"/>
  <c r="U100" i="3"/>
  <c r="D83" i="17"/>
  <c r="T88" i="20"/>
  <c r="R88" i="20"/>
  <c r="U81" i="3"/>
  <c r="S74" i="20"/>
  <c r="V67" i="3"/>
  <c r="D48" i="17"/>
  <c r="T50" i="20"/>
  <c r="S111" i="20"/>
  <c r="V104" i="3"/>
  <c r="D84" i="17"/>
  <c r="T89" i="20"/>
  <c r="AC89" i="20"/>
  <c r="K196" i="3"/>
  <c r="R94" i="20"/>
  <c r="U87" i="3"/>
  <c r="D26" i="17"/>
  <c r="T28" i="20"/>
  <c r="AB28" i="20"/>
  <c r="J142" i="3"/>
  <c r="AC101" i="20"/>
  <c r="K208" i="3"/>
  <c r="T36" i="20"/>
  <c r="D34" i="17"/>
  <c r="AB36" i="20"/>
  <c r="J150" i="3"/>
  <c r="AB49" i="20"/>
  <c r="J163" i="3"/>
  <c r="T19" i="20"/>
  <c r="D17" i="17"/>
  <c r="AC19" i="20"/>
  <c r="K133" i="3"/>
  <c r="T75" i="20"/>
  <c r="D70" i="17"/>
  <c r="S75" i="20"/>
  <c r="V68" i="3"/>
  <c r="S56" i="20"/>
  <c r="V56" i="3"/>
  <c r="T13" i="20"/>
  <c r="D11" i="17"/>
  <c r="R13" i="20"/>
  <c r="U13" i="3"/>
  <c r="AC97" i="20"/>
  <c r="K204" i="3"/>
  <c r="T106" i="20"/>
  <c r="D101" i="17"/>
  <c r="AB106" i="20"/>
  <c r="J213" i="3"/>
  <c r="AC15" i="20"/>
  <c r="K129" i="3"/>
  <c r="T38" i="20"/>
  <c r="D36" i="17"/>
  <c r="R38" i="20"/>
  <c r="U38" i="3"/>
  <c r="R61" i="20"/>
  <c r="U61" i="3"/>
  <c r="T45" i="20"/>
  <c r="D43" i="17"/>
  <c r="AC45" i="20"/>
  <c r="K159" i="3"/>
  <c r="AC119" i="20"/>
  <c r="K226" i="3"/>
  <c r="T26" i="20"/>
  <c r="D24" i="17"/>
  <c r="S26" i="20"/>
  <c r="V26" i="3"/>
  <c r="AC80" i="20"/>
  <c r="K187" i="3"/>
  <c r="T44" i="20"/>
  <c r="D42" i="17"/>
  <c r="R44" i="20"/>
  <c r="U44" i="3"/>
  <c r="S12" i="20"/>
  <c r="V12" i="3"/>
  <c r="T90" i="20"/>
  <c r="D85" i="17"/>
  <c r="R90" i="20"/>
  <c r="U83" i="3"/>
  <c r="AC72" i="20"/>
  <c r="K179" i="3"/>
  <c r="D33" i="17"/>
  <c r="T35" i="20"/>
  <c r="AC35" i="20"/>
  <c r="K149" i="3"/>
  <c r="AB48" i="20"/>
  <c r="J162" i="3"/>
  <c r="T113" i="20"/>
  <c r="D108" i="17"/>
  <c r="AC113" i="20"/>
  <c r="K220" i="3"/>
  <c r="R86" i="20"/>
  <c r="U79" i="3"/>
  <c r="D16" i="17"/>
  <c r="T18" i="20"/>
  <c r="S18" i="20"/>
  <c r="V18" i="3"/>
  <c r="AB27" i="20"/>
  <c r="J141" i="3"/>
  <c r="D28" i="17"/>
  <c r="T30" i="20"/>
  <c r="AC30" i="20"/>
  <c r="K144" i="3"/>
  <c r="S71" i="20"/>
  <c r="V64" i="3"/>
  <c r="T114" i="20"/>
  <c r="D109" i="17"/>
  <c r="AC114" i="20"/>
  <c r="K221" i="3"/>
  <c r="S29" i="20"/>
  <c r="V29" i="3"/>
  <c r="T121" i="20"/>
  <c r="D116" i="17"/>
  <c r="AB121" i="20"/>
  <c r="J228" i="3"/>
  <c r="AC21" i="20"/>
  <c r="K135" i="3"/>
  <c r="T78" i="20"/>
  <c r="D73" i="17"/>
  <c r="S78" i="20"/>
  <c r="V71" i="3"/>
  <c r="T96" i="20"/>
  <c r="D91" i="17"/>
  <c r="R96" i="20"/>
  <c r="U89" i="3"/>
  <c r="D103" i="17"/>
  <c r="T108" i="20"/>
  <c r="R108" i="20"/>
  <c r="U101" i="3"/>
  <c r="AB17" i="20"/>
  <c r="J131" i="3"/>
  <c r="T20" i="20"/>
  <c r="D18" i="17"/>
  <c r="R69" i="20"/>
  <c r="U62" i="3"/>
  <c r="D95" i="17"/>
  <c r="T100" i="20"/>
  <c r="S100" i="20"/>
  <c r="V93" i="3"/>
  <c r="R95" i="20"/>
  <c r="U88" i="3"/>
  <c r="D77" i="17"/>
  <c r="T82" i="20"/>
  <c r="AC105" i="20"/>
  <c r="K212" i="3"/>
  <c r="D39" i="17"/>
  <c r="T41" i="20"/>
  <c r="S116" i="20"/>
  <c r="V109" i="3"/>
  <c r="D14" i="17"/>
  <c r="T16" i="20"/>
  <c r="R16" i="20"/>
  <c r="U16" i="3"/>
  <c r="AC9" i="20"/>
  <c r="K123" i="3"/>
  <c r="T23" i="20"/>
  <c r="D21" i="17"/>
  <c r="S23" i="20"/>
  <c r="V23" i="3"/>
  <c r="D87" i="17"/>
  <c r="T92" i="20"/>
  <c r="AC92" i="20"/>
  <c r="K199" i="3"/>
  <c r="R22" i="20"/>
  <c r="U22" i="3"/>
  <c r="D97" i="17"/>
  <c r="T102" i="20"/>
  <c r="S102" i="20"/>
  <c r="V95" i="3"/>
  <c r="AC34" i="20"/>
  <c r="K148" i="3"/>
  <c r="T103" i="20"/>
  <c r="D98" i="17"/>
  <c r="R103" i="20"/>
  <c r="U96" i="3"/>
  <c r="T51" i="20"/>
  <c r="D49" i="17"/>
  <c r="R51" i="20"/>
  <c r="U51" i="3"/>
  <c r="S93" i="20"/>
  <c r="V86" i="3"/>
  <c r="T58" i="20"/>
  <c r="D56" i="17"/>
  <c r="AB81" i="20"/>
  <c r="J188" i="3"/>
  <c r="D72" i="17"/>
  <c r="T77" i="20"/>
  <c r="AC77" i="20"/>
  <c r="K184" i="3"/>
  <c r="AC57" i="20"/>
  <c r="K171" i="3"/>
  <c r="D62" i="17"/>
  <c r="T60" i="20"/>
  <c r="AC60" i="20"/>
  <c r="K174" i="3"/>
  <c r="D41" i="17"/>
  <c r="T43" i="20"/>
  <c r="S43" i="20"/>
  <c r="V43" i="3"/>
  <c r="R118" i="20"/>
  <c r="U111" i="3"/>
  <c r="D45" i="17"/>
  <c r="T47" i="20"/>
  <c r="AC47" i="20"/>
  <c r="K161" i="3"/>
  <c r="AC31" i="20"/>
  <c r="K145" i="3"/>
  <c r="D52" i="17"/>
  <c r="T54" i="20"/>
  <c r="S54" i="20"/>
  <c r="V54" i="3"/>
  <c r="AB70" i="20"/>
  <c r="J177" i="3"/>
  <c r="D107" i="17"/>
  <c r="T112" i="20"/>
  <c r="S112" i="20"/>
  <c r="V105" i="3"/>
  <c r="R91" i="20"/>
  <c r="U84" i="3"/>
  <c r="D68" i="17"/>
  <c r="T73" i="20"/>
  <c r="AB73" i="20"/>
  <c r="J180" i="3"/>
  <c r="AB53" i="20"/>
  <c r="J167" i="3"/>
  <c r="T79" i="20"/>
  <c r="D74" i="17"/>
  <c r="R79" i="20"/>
  <c r="U72" i="3"/>
  <c r="AB115" i="20"/>
  <c r="J222" i="3"/>
  <c r="T39" i="20"/>
  <c r="D37" i="17"/>
  <c r="AC39" i="20"/>
  <c r="K153" i="3"/>
  <c r="T59" i="20"/>
  <c r="D57" i="17"/>
  <c r="AB59" i="20"/>
  <c r="J173" i="3"/>
  <c r="AC52" i="20"/>
  <c r="K166" i="3"/>
  <c r="T10" i="20"/>
  <c r="D8" i="17"/>
  <c r="AC10" i="20"/>
  <c r="K124" i="3"/>
  <c r="T42" i="20"/>
  <c r="D40" i="17"/>
  <c r="S24" i="20"/>
  <c r="V24" i="3"/>
  <c r="T87" i="20"/>
  <c r="D82" i="17"/>
  <c r="AC87" i="20"/>
  <c r="K194" i="3"/>
  <c r="S25" i="20"/>
  <c r="V25" i="3"/>
  <c r="T11" i="20"/>
  <c r="D9" i="17"/>
  <c r="S11" i="20"/>
  <c r="V11" i="3"/>
  <c r="T32" i="20"/>
  <c r="D30" i="17"/>
  <c r="AC32" i="20"/>
  <c r="K146" i="3"/>
  <c r="AB76" i="20"/>
  <c r="J183" i="3"/>
  <c r="D78" i="17"/>
  <c r="T83" i="20"/>
  <c r="S83" i="20"/>
  <c r="V76" i="3"/>
  <c r="AC46" i="20"/>
  <c r="K160" i="3"/>
  <c r="D6" i="17"/>
  <c r="T8" i="20"/>
  <c r="T115" i="3"/>
  <c r="D25" i="34"/>
  <c r="Q122" i="20"/>
  <c r="D91" i="37"/>
  <c r="C43" i="37"/>
  <c r="AC84" i="20"/>
  <c r="K191" i="3"/>
  <c r="S104" i="20"/>
  <c r="V97" i="3"/>
  <c r="AB107" i="20"/>
  <c r="J214" i="3"/>
  <c r="AC50" i="20"/>
  <c r="K164" i="3"/>
  <c r="S89" i="20"/>
  <c r="V82" i="3"/>
  <c r="R89" i="20"/>
  <c r="U82" i="3"/>
  <c r="R28" i="20"/>
  <c r="U28" i="3"/>
  <c r="AB101" i="20"/>
  <c r="J208" i="3"/>
  <c r="S49" i="20"/>
  <c r="V49" i="3"/>
  <c r="R19" i="20"/>
  <c r="U19" i="3"/>
  <c r="R75" i="20"/>
  <c r="U68" i="3"/>
  <c r="AC106" i="20"/>
  <c r="K213" i="3"/>
  <c r="AB119" i="20"/>
  <c r="J226" i="3"/>
  <c r="AB26" i="20"/>
  <c r="J140" i="3"/>
  <c r="AC26" i="20"/>
  <c r="K140" i="3"/>
  <c r="AB44" i="20"/>
  <c r="J158" i="3"/>
  <c r="AC44" i="20"/>
  <c r="K158" i="3"/>
  <c r="AC90" i="20"/>
  <c r="K197" i="3"/>
  <c r="S72" i="20"/>
  <c r="V65" i="3"/>
  <c r="S35" i="20"/>
  <c r="V35" i="3"/>
  <c r="S48" i="20"/>
  <c r="V48" i="3"/>
  <c r="S113" i="20"/>
  <c r="V106" i="3"/>
  <c r="AC18" i="20"/>
  <c r="K132" i="3"/>
  <c r="AB30" i="20"/>
  <c r="J144" i="3"/>
  <c r="R71" i="20"/>
  <c r="U64" i="3"/>
  <c r="AB114" i="20"/>
  <c r="J221" i="3"/>
  <c r="R121" i="20"/>
  <c r="U114" i="3"/>
  <c r="R21" i="20"/>
  <c r="U21" i="3"/>
  <c r="R78" i="20"/>
  <c r="U71" i="3"/>
  <c r="AB78" i="20"/>
  <c r="J185" i="3"/>
  <c r="AB96" i="20"/>
  <c r="J203" i="3"/>
  <c r="AC85" i="20"/>
  <c r="K192" i="3"/>
  <c r="S17" i="20"/>
  <c r="V17" i="3"/>
  <c r="R20" i="20"/>
  <c r="U20" i="3"/>
  <c r="AC20" i="20"/>
  <c r="K134" i="3"/>
  <c r="AC69" i="20"/>
  <c r="K176" i="3"/>
  <c r="AB100" i="20"/>
  <c r="J207" i="3"/>
  <c r="AC95" i="20"/>
  <c r="K202" i="3"/>
  <c r="S82" i="20"/>
  <c r="V75" i="3"/>
  <c r="S105" i="20"/>
  <c r="V98" i="3"/>
  <c r="AB41" i="20"/>
  <c r="J155" i="3"/>
  <c r="AC41" i="20"/>
  <c r="K155" i="3"/>
  <c r="S16" i="20"/>
  <c r="V16" i="3"/>
  <c r="AC16" i="20"/>
  <c r="K130" i="3"/>
  <c r="R23" i="20"/>
  <c r="U23" i="3"/>
  <c r="S37" i="20"/>
  <c r="V37" i="3"/>
  <c r="S92" i="20"/>
  <c r="V85" i="3"/>
  <c r="AB92" i="20"/>
  <c r="J199" i="3"/>
  <c r="AB22" i="20"/>
  <c r="J136" i="3"/>
  <c r="R102" i="20"/>
  <c r="U95" i="3"/>
  <c r="R34" i="20"/>
  <c r="U34" i="3"/>
  <c r="AB103" i="20"/>
  <c r="J210" i="3"/>
  <c r="S40" i="20"/>
  <c r="V40" i="3"/>
  <c r="S51" i="20"/>
  <c r="V51" i="3"/>
  <c r="AC51" i="20"/>
  <c r="K165" i="3"/>
  <c r="S58" i="20"/>
  <c r="V58" i="3"/>
  <c r="AC81" i="20"/>
  <c r="K188" i="3"/>
  <c r="AB77" i="20"/>
  <c r="J184" i="3"/>
  <c r="R57" i="20"/>
  <c r="U57" i="3"/>
  <c r="S60" i="20"/>
  <c r="V60" i="3"/>
  <c r="R60" i="20"/>
  <c r="U60" i="3"/>
  <c r="R110" i="20"/>
  <c r="U103" i="3"/>
  <c r="AB43" i="20"/>
  <c r="J157" i="3"/>
  <c r="AC43" i="20"/>
  <c r="K157" i="3"/>
  <c r="AC118" i="20"/>
  <c r="K225" i="3"/>
  <c r="R47" i="20"/>
  <c r="U47" i="3"/>
  <c r="R54" i="20"/>
  <c r="U54" i="3"/>
  <c r="R70" i="20"/>
  <c r="U63" i="3"/>
  <c r="R112" i="20"/>
  <c r="U105" i="3"/>
  <c r="S73" i="20"/>
  <c r="V66" i="3"/>
  <c r="AC53" i="20"/>
  <c r="K167" i="3"/>
  <c r="AC79" i="20"/>
  <c r="K186" i="3"/>
  <c r="S79" i="20"/>
  <c r="V72" i="3"/>
  <c r="S115" i="20"/>
  <c r="V108" i="3"/>
  <c r="R39" i="20"/>
  <c r="U39" i="3"/>
  <c r="AB39" i="20"/>
  <c r="J153" i="3"/>
  <c r="AB55" i="20"/>
  <c r="J169" i="3"/>
  <c r="S59" i="20"/>
  <c r="V59" i="3"/>
  <c r="R59" i="20"/>
  <c r="U59" i="3"/>
  <c r="AB52" i="20"/>
  <c r="J166" i="3"/>
  <c r="AB10" i="20"/>
  <c r="J124" i="3"/>
  <c r="R10" i="20"/>
  <c r="U10" i="3"/>
  <c r="S33" i="20"/>
  <c r="V33" i="3"/>
  <c r="AC42" i="20"/>
  <c r="K156" i="3"/>
  <c r="R42" i="20"/>
  <c r="U42" i="3"/>
  <c r="AC24" i="20"/>
  <c r="K138" i="3"/>
  <c r="S87" i="20"/>
  <c r="V80" i="3"/>
  <c r="AC11" i="20"/>
  <c r="K125" i="3"/>
  <c r="R98" i="20"/>
  <c r="U91" i="3"/>
  <c r="R32" i="20"/>
  <c r="U32" i="3"/>
  <c r="AC76" i="20"/>
  <c r="K183" i="3"/>
  <c r="AC83" i="20"/>
  <c r="K190" i="3"/>
  <c r="R46" i="20"/>
  <c r="U46" i="3"/>
  <c r="AC8" i="20"/>
  <c r="I229" i="3"/>
  <c r="K122" i="3"/>
  <c r="R84" i="20"/>
  <c r="U77" i="3"/>
  <c r="D94" i="17"/>
  <c r="T99" i="20"/>
  <c r="S106" i="20"/>
  <c r="V99" i="3"/>
  <c r="D13" i="17"/>
  <c r="T15" i="20"/>
  <c r="AB15" i="20"/>
  <c r="J129" i="3"/>
  <c r="D63" i="17"/>
  <c r="T61" i="20"/>
  <c r="AB61" i="20"/>
  <c r="J175" i="3"/>
  <c r="S45" i="20"/>
  <c r="V45" i="3"/>
  <c r="D114" i="17"/>
  <c r="T119" i="20"/>
  <c r="R119" i="20"/>
  <c r="U112" i="3"/>
  <c r="R26" i="20"/>
  <c r="U26" i="3"/>
  <c r="T80" i="20"/>
  <c r="D75" i="17"/>
  <c r="S80" i="20"/>
  <c r="V73" i="3"/>
  <c r="D10" i="17"/>
  <c r="T12" i="20"/>
  <c r="R12" i="20"/>
  <c r="U12" i="3"/>
  <c r="S90" i="20"/>
  <c r="V83" i="3"/>
  <c r="T72" i="20"/>
  <c r="D67" i="17"/>
  <c r="AB35" i="20"/>
  <c r="J149" i="3"/>
  <c r="D46" i="17"/>
  <c r="T48" i="20"/>
  <c r="D81" i="17"/>
  <c r="T86" i="20"/>
  <c r="AB86" i="20"/>
  <c r="J193" i="3"/>
  <c r="R18" i="20"/>
  <c r="U18" i="3"/>
  <c r="D25" i="17"/>
  <c r="T27" i="20"/>
  <c r="S27" i="20"/>
  <c r="V27" i="3"/>
  <c r="R30" i="20"/>
  <c r="U30" i="3"/>
  <c r="T71" i="20"/>
  <c r="D66" i="17"/>
  <c r="AB71" i="20"/>
  <c r="J178" i="3"/>
  <c r="T29" i="20"/>
  <c r="D27" i="17"/>
  <c r="AC29" i="20"/>
  <c r="K143" i="3"/>
  <c r="S121" i="20"/>
  <c r="V114" i="3"/>
  <c r="D19" i="17"/>
  <c r="T21" i="20"/>
  <c r="AB21" i="20"/>
  <c r="J135" i="3"/>
  <c r="T120" i="20"/>
  <c r="D115" i="17"/>
  <c r="AC120" i="20"/>
  <c r="K227" i="3"/>
  <c r="S96" i="20"/>
  <c r="V89" i="3"/>
  <c r="T85" i="20"/>
  <c r="D80" i="17"/>
  <c r="AB85" i="20"/>
  <c r="J192" i="3"/>
  <c r="S108" i="20"/>
  <c r="V101" i="3"/>
  <c r="T17" i="20"/>
  <c r="D15" i="17"/>
  <c r="AC17" i="20"/>
  <c r="K131" i="3"/>
  <c r="S20" i="20"/>
  <c r="V20" i="3"/>
  <c r="T69" i="20"/>
  <c r="D64" i="17"/>
  <c r="S69" i="20"/>
  <c r="V62" i="3"/>
  <c r="AC100" i="20"/>
  <c r="K207" i="3"/>
  <c r="D90" i="17"/>
  <c r="T95" i="20"/>
  <c r="AB82" i="20"/>
  <c r="J189" i="3"/>
  <c r="D100" i="17"/>
  <c r="T105" i="20"/>
  <c r="R105" i="20"/>
  <c r="U98" i="3"/>
  <c r="S41" i="20"/>
  <c r="V41" i="3"/>
  <c r="T116" i="20"/>
  <c r="D111" i="17"/>
  <c r="AB116" i="20"/>
  <c r="J223" i="3"/>
  <c r="T9" i="20"/>
  <c r="D7" i="17"/>
  <c r="S9" i="20"/>
  <c r="V9" i="3"/>
  <c r="T37" i="20"/>
  <c r="D35" i="17"/>
  <c r="R37" i="20"/>
  <c r="U37" i="3"/>
  <c r="R92" i="20"/>
  <c r="U85" i="3"/>
  <c r="D20" i="17"/>
  <c r="T22" i="20"/>
  <c r="AB102" i="20"/>
  <c r="J209" i="3"/>
  <c r="D32" i="17"/>
  <c r="T34" i="20"/>
  <c r="S34" i="20"/>
  <c r="V34" i="3"/>
  <c r="AC103" i="20"/>
  <c r="K210" i="3"/>
  <c r="D38" i="17"/>
  <c r="T40" i="20"/>
  <c r="AC40" i="20"/>
  <c r="K154" i="3"/>
  <c r="AB51" i="20"/>
  <c r="J165" i="3"/>
  <c r="T93" i="20"/>
  <c r="D88" i="17"/>
  <c r="AB93" i="20"/>
  <c r="J200" i="3"/>
  <c r="AB58" i="20"/>
  <c r="J172" i="3"/>
  <c r="D76" i="17"/>
  <c r="T81" i="20"/>
  <c r="R81" i="20"/>
  <c r="U74" i="3"/>
  <c r="R77" i="20"/>
  <c r="U70" i="3"/>
  <c r="T57" i="20"/>
  <c r="D55" i="17"/>
  <c r="S57" i="20"/>
  <c r="V57" i="3"/>
  <c r="AB60" i="20"/>
  <c r="J174" i="3"/>
  <c r="T110" i="20"/>
  <c r="D105" i="17"/>
  <c r="AB110" i="20"/>
  <c r="J217" i="3"/>
  <c r="R43" i="20"/>
  <c r="U43" i="3"/>
  <c r="T118" i="20"/>
  <c r="D113" i="17"/>
  <c r="AB118" i="20"/>
  <c r="J225" i="3"/>
  <c r="AB47" i="20"/>
  <c r="J161" i="3"/>
  <c r="D29" i="17"/>
  <c r="T31" i="20"/>
  <c r="S31" i="20"/>
  <c r="V31" i="3"/>
  <c r="AC54" i="20"/>
  <c r="K168" i="3"/>
  <c r="D65" i="17"/>
  <c r="T70" i="20"/>
  <c r="AC112" i="20"/>
  <c r="K219" i="3"/>
  <c r="T91" i="20"/>
  <c r="D86" i="17"/>
  <c r="AC91" i="20"/>
  <c r="K198" i="3"/>
  <c r="R73" i="20"/>
  <c r="U66" i="3"/>
  <c r="D51" i="17"/>
  <c r="T53" i="20"/>
  <c r="R53" i="20"/>
  <c r="U53" i="3"/>
  <c r="D110" i="17"/>
  <c r="T115" i="20"/>
  <c r="R115" i="20"/>
  <c r="U108" i="3"/>
  <c r="S39" i="20"/>
  <c r="V39" i="3"/>
  <c r="D53" i="17"/>
  <c r="T55" i="20"/>
  <c r="R55" i="20"/>
  <c r="U55" i="3"/>
  <c r="D50" i="17"/>
  <c r="T52" i="20"/>
  <c r="D31" i="17"/>
  <c r="T33" i="20"/>
  <c r="AC33" i="20"/>
  <c r="K147" i="3"/>
  <c r="S42" i="20"/>
  <c r="V42" i="3"/>
  <c r="T24" i="20"/>
  <c r="D22" i="17"/>
  <c r="R87" i="20"/>
  <c r="U80" i="3"/>
  <c r="T25" i="20"/>
  <c r="D23" i="17"/>
  <c r="R25" i="20"/>
  <c r="U25" i="3"/>
  <c r="R11" i="20"/>
  <c r="U11" i="3"/>
  <c r="T98" i="20"/>
  <c r="D93" i="17"/>
  <c r="S98" i="20"/>
  <c r="V91" i="3"/>
  <c r="S32" i="20"/>
  <c r="V32" i="3"/>
  <c r="D71" i="17"/>
  <c r="T76" i="20"/>
  <c r="S76" i="20"/>
  <c r="V69" i="3"/>
  <c r="AB83" i="20"/>
  <c r="J190" i="3"/>
  <c r="T46" i="20"/>
  <c r="D44" i="17"/>
  <c r="S46" i="20"/>
  <c r="V46" i="3"/>
  <c r="S115" i="3"/>
  <c r="S8" i="20"/>
  <c r="V8" i="3"/>
  <c r="R115" i="3"/>
  <c r="R8" i="20"/>
  <c r="U8" i="3"/>
  <c r="AB84" i="20"/>
  <c r="J191" i="3"/>
  <c r="S99" i="20"/>
  <c r="V92" i="3"/>
  <c r="AB99" i="20"/>
  <c r="J206" i="3"/>
  <c r="AB104" i="20"/>
  <c r="J211" i="3"/>
  <c r="R109" i="20"/>
  <c r="U102" i="3"/>
  <c r="AC109" i="20"/>
  <c r="K216" i="3"/>
  <c r="AB117" i="20"/>
  <c r="J224" i="3"/>
  <c r="AC107" i="20"/>
  <c r="K214" i="3"/>
  <c r="AC88" i="20"/>
  <c r="K195" i="3"/>
  <c r="AB74" i="20"/>
  <c r="J181" i="3"/>
  <c r="R74" i="20"/>
  <c r="U67" i="3"/>
  <c r="S50" i="20"/>
  <c r="V50" i="3"/>
  <c r="AC111" i="20"/>
  <c r="K218" i="3"/>
  <c r="AB94" i="20"/>
  <c r="J201" i="3"/>
  <c r="AC94" i="20"/>
  <c r="K201" i="3"/>
  <c r="S28" i="20"/>
  <c r="V28" i="3"/>
  <c r="R101" i="20"/>
  <c r="U94" i="3"/>
  <c r="AC49" i="20"/>
  <c r="K163" i="3"/>
  <c r="AB19" i="20"/>
  <c r="J133" i="3"/>
  <c r="AB14" i="20"/>
  <c r="J128" i="3"/>
  <c r="S14" i="20"/>
  <c r="V14" i="3"/>
  <c r="AB75" i="20"/>
  <c r="J182" i="3"/>
  <c r="AC56" i="20"/>
  <c r="K170" i="3"/>
  <c r="AC13" i="20"/>
  <c r="K127" i="3"/>
  <c r="R97" i="20"/>
  <c r="U90" i="3"/>
  <c r="V97" i="37" l="1"/>
  <c r="AC122" i="20"/>
  <c r="H25" i="34"/>
  <c r="E30" i="17"/>
  <c r="U32" i="20"/>
  <c r="AE11" i="20"/>
  <c r="I9" i="17"/>
  <c r="AE42" i="20"/>
  <c r="I40" i="17"/>
  <c r="AD52" i="20"/>
  <c r="H50" i="17"/>
  <c r="H37" i="17"/>
  <c r="AD39" i="20"/>
  <c r="I74" i="17"/>
  <c r="AE79" i="20"/>
  <c r="E65" i="17"/>
  <c r="U70" i="20"/>
  <c r="I41" i="17"/>
  <c r="AE43" i="20"/>
  <c r="V60" i="20"/>
  <c r="F62" i="17"/>
  <c r="F56" i="17"/>
  <c r="V58" i="20"/>
  <c r="H98" i="17"/>
  <c r="AD103" i="20"/>
  <c r="H87" i="17"/>
  <c r="AD92" i="20"/>
  <c r="I14" i="17"/>
  <c r="AE16" i="20"/>
  <c r="V105" i="20"/>
  <c r="F100" i="17"/>
  <c r="I64" i="17"/>
  <c r="AE69" i="20"/>
  <c r="I80" i="17"/>
  <c r="AE85" i="20"/>
  <c r="U21" i="20"/>
  <c r="E19" i="17"/>
  <c r="AD30" i="20"/>
  <c r="H28" i="17"/>
  <c r="V35" i="20"/>
  <c r="F33" i="17"/>
  <c r="I101" i="17"/>
  <c r="AE106" i="20"/>
  <c r="T122" i="20"/>
  <c r="D26" i="34"/>
  <c r="D27" i="34" s="1"/>
  <c r="U83" i="20"/>
  <c r="E78" i="17"/>
  <c r="H93" i="17"/>
  <c r="AD98" i="20"/>
  <c r="AD87" i="20"/>
  <c r="H82" i="17"/>
  <c r="E31" i="17"/>
  <c r="U33" i="20"/>
  <c r="U52" i="20"/>
  <c r="E50" i="17"/>
  <c r="I110" i="17"/>
  <c r="AE115" i="20"/>
  <c r="F86" i="17"/>
  <c r="V91" i="20"/>
  <c r="H52" i="17"/>
  <c r="AD54" i="20"/>
  <c r="V118" i="20"/>
  <c r="F113" i="17"/>
  <c r="F72" i="17"/>
  <c r="V77" i="20"/>
  <c r="AE93" i="20"/>
  <c r="I88" i="17"/>
  <c r="H32" i="17"/>
  <c r="AD34" i="20"/>
  <c r="H35" i="17"/>
  <c r="AD37" i="20"/>
  <c r="AD16" i="20"/>
  <c r="H14" i="17"/>
  <c r="E77" i="17"/>
  <c r="U82" i="20"/>
  <c r="H64" i="17"/>
  <c r="AD69" i="20"/>
  <c r="F80" i="17"/>
  <c r="V85" i="20"/>
  <c r="V120" i="20"/>
  <c r="F115" i="17"/>
  <c r="H27" i="17"/>
  <c r="AD29" i="20"/>
  <c r="E25" i="17"/>
  <c r="U27" i="20"/>
  <c r="U48" i="20"/>
  <c r="E46" i="17"/>
  <c r="AD90" i="20"/>
  <c r="H85" i="17"/>
  <c r="V119" i="20"/>
  <c r="F114" i="17"/>
  <c r="AD38" i="20"/>
  <c r="H36" i="17"/>
  <c r="I12" i="17"/>
  <c r="AE14" i="20"/>
  <c r="AE36" i="20"/>
  <c r="I34" i="17"/>
  <c r="V94" i="20"/>
  <c r="F89" i="17"/>
  <c r="F102" i="17"/>
  <c r="V107" i="20"/>
  <c r="I99" i="17"/>
  <c r="AE104" i="20"/>
  <c r="AE102" i="20"/>
  <c r="I97" i="17"/>
  <c r="H103" i="17"/>
  <c r="AD108" i="20"/>
  <c r="V30" i="20"/>
  <c r="F28" i="17"/>
  <c r="H10" i="17"/>
  <c r="AD12" i="20"/>
  <c r="F36" i="17"/>
  <c r="V38" i="20"/>
  <c r="AD56" i="20"/>
  <c r="H54" i="17"/>
  <c r="E34" i="17"/>
  <c r="U36" i="20"/>
  <c r="E106" i="17"/>
  <c r="U111" i="20"/>
  <c r="AE74" i="20"/>
  <c r="I69" i="17"/>
  <c r="V117" i="20"/>
  <c r="F112" i="17"/>
  <c r="U97" i="20"/>
  <c r="E92" i="17"/>
  <c r="F12" i="17"/>
  <c r="V14" i="20"/>
  <c r="U101" i="20"/>
  <c r="E96" i="17"/>
  <c r="I89" i="17"/>
  <c r="AE94" i="20"/>
  <c r="AE111" i="20"/>
  <c r="I106" i="17"/>
  <c r="AE88" i="20"/>
  <c r="I83" i="17"/>
  <c r="H112" i="17"/>
  <c r="AD117" i="20"/>
  <c r="U109" i="20"/>
  <c r="E104" i="17"/>
  <c r="H94" i="17"/>
  <c r="AD99" i="20"/>
  <c r="AD84" i="20"/>
  <c r="H79" i="17"/>
  <c r="V46" i="20"/>
  <c r="F44" i="17"/>
  <c r="U11" i="20"/>
  <c r="E9" i="17"/>
  <c r="AE33" i="20"/>
  <c r="I31" i="17"/>
  <c r="U53" i="20"/>
  <c r="E51" i="17"/>
  <c r="V31" i="20"/>
  <c r="F29" i="17"/>
  <c r="H62" i="17"/>
  <c r="AD60" i="20"/>
  <c r="H56" i="17"/>
  <c r="AD58" i="20"/>
  <c r="AE40" i="20"/>
  <c r="I38" i="17"/>
  <c r="E35" i="17"/>
  <c r="U37" i="20"/>
  <c r="AD116" i="20"/>
  <c r="H111" i="17"/>
  <c r="F64" i="17"/>
  <c r="V69" i="20"/>
  <c r="V96" i="20"/>
  <c r="F91" i="17"/>
  <c r="H66" i="17"/>
  <c r="AD71" i="20"/>
  <c r="H81" i="17"/>
  <c r="AD86" i="20"/>
  <c r="V80" i="20"/>
  <c r="F75" i="17"/>
  <c r="H13" i="17"/>
  <c r="AD15" i="20"/>
  <c r="U84" i="20"/>
  <c r="E79" i="17"/>
  <c r="AD76" i="20"/>
  <c r="H71" i="17"/>
  <c r="I82" i="17"/>
  <c r="AE87" i="20"/>
  <c r="I8" i="17"/>
  <c r="AE10" i="20"/>
  <c r="E74" i="17"/>
  <c r="U79" i="20"/>
  <c r="F107" i="17"/>
  <c r="V112" i="20"/>
  <c r="E113" i="17"/>
  <c r="U118" i="20"/>
  <c r="AD81" i="20"/>
  <c r="H76" i="17"/>
  <c r="V102" i="20"/>
  <c r="F97" i="17"/>
  <c r="E14" i="17"/>
  <c r="U16" i="20"/>
  <c r="I100" i="17"/>
  <c r="AE105" i="20"/>
  <c r="U96" i="20"/>
  <c r="E91" i="17"/>
  <c r="I19" i="17"/>
  <c r="AE21" i="20"/>
  <c r="I109" i="17"/>
  <c r="AE114" i="20"/>
  <c r="E81" i="17"/>
  <c r="U86" i="20"/>
  <c r="I33" i="17"/>
  <c r="AE35" i="20"/>
  <c r="I75" i="17"/>
  <c r="AE80" i="20"/>
  <c r="AE45" i="20"/>
  <c r="I43" i="17"/>
  <c r="I92" i="17"/>
  <c r="AE97" i="20"/>
  <c r="F70" i="17"/>
  <c r="V75" i="20"/>
  <c r="AD49" i="20"/>
  <c r="H47" i="17"/>
  <c r="AD28" i="20"/>
  <c r="H26" i="17"/>
  <c r="E83" i="17"/>
  <c r="U88" i="20"/>
  <c r="F6" i="17"/>
  <c r="V115" i="3"/>
  <c r="V8" i="20"/>
  <c r="E44" i="17"/>
  <c r="U46" i="20"/>
  <c r="I71" i="17"/>
  <c r="AE76" i="20"/>
  <c r="E93" i="17"/>
  <c r="U98" i="20"/>
  <c r="F82" i="17"/>
  <c r="V87" i="20"/>
  <c r="E40" i="17"/>
  <c r="U42" i="20"/>
  <c r="V33" i="20"/>
  <c r="F31" i="17"/>
  <c r="AD10" i="20"/>
  <c r="H8" i="17"/>
  <c r="U59" i="20"/>
  <c r="E57" i="17"/>
  <c r="AD55" i="20"/>
  <c r="H53" i="17"/>
  <c r="U39" i="20"/>
  <c r="E37" i="17"/>
  <c r="F74" i="17"/>
  <c r="V79" i="20"/>
  <c r="AE53" i="20"/>
  <c r="I51" i="17"/>
  <c r="U112" i="20"/>
  <c r="E107" i="17"/>
  <c r="U54" i="20"/>
  <c r="E52" i="17"/>
  <c r="AE118" i="20"/>
  <c r="I113" i="17"/>
  <c r="H41" i="17"/>
  <c r="AD43" i="20"/>
  <c r="E62" i="17"/>
  <c r="U60" i="20"/>
  <c r="U57" i="20"/>
  <c r="E55" i="17"/>
  <c r="I76" i="17"/>
  <c r="AE81" i="20"/>
  <c r="AE51" i="20"/>
  <c r="I49" i="17"/>
  <c r="F38" i="17"/>
  <c r="V40" i="20"/>
  <c r="U34" i="20"/>
  <c r="E32" i="17"/>
  <c r="AD22" i="20"/>
  <c r="H20" i="17"/>
  <c r="F87" i="17"/>
  <c r="V92" i="20"/>
  <c r="E21" i="17"/>
  <c r="U23" i="20"/>
  <c r="V16" i="20"/>
  <c r="F14" i="17"/>
  <c r="H39" i="17"/>
  <c r="AD41" i="20"/>
  <c r="F77" i="17"/>
  <c r="V82" i="20"/>
  <c r="H95" i="17"/>
  <c r="AD100" i="20"/>
  <c r="AE20" i="20"/>
  <c r="I18" i="17"/>
  <c r="V17" i="20"/>
  <c r="F15" i="17"/>
  <c r="H91" i="17"/>
  <c r="AD96" i="20"/>
  <c r="U78" i="20"/>
  <c r="E73" i="17"/>
  <c r="U121" i="20"/>
  <c r="E116" i="17"/>
  <c r="E66" i="17"/>
  <c r="U71" i="20"/>
  <c r="AE18" i="20"/>
  <c r="I16" i="17"/>
  <c r="V48" i="20"/>
  <c r="F46" i="17"/>
  <c r="V72" i="20"/>
  <c r="F67" i="17"/>
  <c r="I42" i="17"/>
  <c r="AE44" i="20"/>
  <c r="I24" i="17"/>
  <c r="AE26" i="20"/>
  <c r="AD119" i="20"/>
  <c r="H114" i="17"/>
  <c r="E70" i="17"/>
  <c r="U75" i="20"/>
  <c r="F47" i="17"/>
  <c r="V49" i="20"/>
  <c r="U28" i="20"/>
  <c r="E26" i="17"/>
  <c r="F84" i="17"/>
  <c r="V89" i="20"/>
  <c r="H102" i="17"/>
  <c r="AD107" i="20"/>
  <c r="AE84" i="20"/>
  <c r="I79" i="17"/>
  <c r="D117" i="17"/>
  <c r="H44" i="17"/>
  <c r="AD46" i="20"/>
  <c r="E71" i="17"/>
  <c r="U76" i="20"/>
  <c r="I93" i="17"/>
  <c r="AE98" i="20"/>
  <c r="H9" i="17"/>
  <c r="AD11" i="20"/>
  <c r="AD25" i="20"/>
  <c r="H23" i="17"/>
  <c r="E22" i="17"/>
  <c r="U24" i="20"/>
  <c r="H40" i="17"/>
  <c r="AD42" i="20"/>
  <c r="AD33" i="20"/>
  <c r="H31" i="17"/>
  <c r="V52" i="20"/>
  <c r="F50" i="17"/>
  <c r="I57" i="17"/>
  <c r="AE59" i="20"/>
  <c r="AE55" i="20"/>
  <c r="I53" i="17"/>
  <c r="AD79" i="20"/>
  <c r="H74" i="17"/>
  <c r="I68" i="17"/>
  <c r="AE73" i="20"/>
  <c r="AD112" i="20"/>
  <c r="H107" i="17"/>
  <c r="I65" i="17"/>
  <c r="AE70" i="20"/>
  <c r="H29" i="17"/>
  <c r="AD31" i="20"/>
  <c r="F45" i="17"/>
  <c r="V47" i="20"/>
  <c r="V110" i="20"/>
  <c r="F105" i="17"/>
  <c r="AD57" i="20"/>
  <c r="H55" i="17"/>
  <c r="V81" i="20"/>
  <c r="F76" i="17"/>
  <c r="E88" i="17"/>
  <c r="U93" i="20"/>
  <c r="E38" i="17"/>
  <c r="U40" i="20"/>
  <c r="V103" i="20"/>
  <c r="F98" i="17"/>
  <c r="V22" i="20"/>
  <c r="F20" i="17"/>
  <c r="AE37" i="20"/>
  <c r="I35" i="17"/>
  <c r="AD23" i="20"/>
  <c r="H21" i="17"/>
  <c r="U9" i="20"/>
  <c r="E7" i="17"/>
  <c r="I111" i="17"/>
  <c r="AE116" i="20"/>
  <c r="H100" i="17"/>
  <c r="AD105" i="20"/>
  <c r="V95" i="20"/>
  <c r="F90" i="17"/>
  <c r="U100" i="20"/>
  <c r="E95" i="17"/>
  <c r="AD20" i="20"/>
  <c r="H18" i="17"/>
  <c r="I103" i="17"/>
  <c r="AE108" i="20"/>
  <c r="E80" i="17"/>
  <c r="U85" i="20"/>
  <c r="E115" i="17"/>
  <c r="U120" i="20"/>
  <c r="AE78" i="20"/>
  <c r="I73" i="17"/>
  <c r="U29" i="20"/>
  <c r="E27" i="17"/>
  <c r="E109" i="17"/>
  <c r="U114" i="20"/>
  <c r="I25" i="17"/>
  <c r="AE27" i="20"/>
  <c r="I81" i="17"/>
  <c r="AE86" i="20"/>
  <c r="E108" i="17"/>
  <c r="U113" i="20"/>
  <c r="AE48" i="20"/>
  <c r="I46" i="17"/>
  <c r="AD72" i="20"/>
  <c r="H67" i="17"/>
  <c r="I10" i="17"/>
  <c r="AE12" i="20"/>
  <c r="AD80" i="20"/>
  <c r="H75" i="17"/>
  <c r="H43" i="17"/>
  <c r="AD45" i="20"/>
  <c r="I63" i="17"/>
  <c r="AE61" i="20"/>
  <c r="F13" i="17"/>
  <c r="V15" i="20"/>
  <c r="H92" i="17"/>
  <c r="AD97" i="20"/>
  <c r="H11" i="17"/>
  <c r="AD13" i="20"/>
  <c r="V101" i="20"/>
  <c r="F96" i="17"/>
  <c r="AE28" i="20"/>
  <c r="I26" i="17"/>
  <c r="H106" i="17"/>
  <c r="AD111" i="20"/>
  <c r="U50" i="20"/>
  <c r="E48" i="17"/>
  <c r="H83" i="17"/>
  <c r="AD88" i="20"/>
  <c r="E94" i="17"/>
  <c r="U99" i="20"/>
  <c r="E56" i="17"/>
  <c r="U58" i="20"/>
  <c r="AE23" i="20"/>
  <c r="I21" i="17"/>
  <c r="I77" i="17"/>
  <c r="AE82" i="20"/>
  <c r="AD120" i="20"/>
  <c r="H115" i="17"/>
  <c r="F109" i="17"/>
  <c r="V114" i="20"/>
  <c r="H16" i="17"/>
  <c r="AD18" i="20"/>
  <c r="E33" i="17"/>
  <c r="U35" i="20"/>
  <c r="U80" i="20"/>
  <c r="E75" i="17"/>
  <c r="AE38" i="20"/>
  <c r="I36" i="17"/>
  <c r="E101" i="17"/>
  <c r="U106" i="20"/>
  <c r="V13" i="20"/>
  <c r="F11" i="17"/>
  <c r="I70" i="17"/>
  <c r="AE75" i="20"/>
  <c r="V19" i="20"/>
  <c r="F17" i="17"/>
  <c r="F34" i="17"/>
  <c r="V36" i="20"/>
  <c r="AD50" i="20"/>
  <c r="H48" i="17"/>
  <c r="F83" i="17"/>
  <c r="V88" i="20"/>
  <c r="I112" i="17"/>
  <c r="AE117" i="20"/>
  <c r="AE99" i="20"/>
  <c r="I94" i="17"/>
  <c r="S122" i="20"/>
  <c r="E49" i="37"/>
  <c r="F25" i="34"/>
  <c r="AE83" i="20"/>
  <c r="I78" i="17"/>
  <c r="I22" i="17"/>
  <c r="AE24" i="20"/>
  <c r="E8" i="17"/>
  <c r="U10" i="20"/>
  <c r="V59" i="20"/>
  <c r="F57" i="17"/>
  <c r="V115" i="20"/>
  <c r="F110" i="17"/>
  <c r="V73" i="20"/>
  <c r="F68" i="17"/>
  <c r="E45" i="17"/>
  <c r="U47" i="20"/>
  <c r="E105" i="17"/>
  <c r="U110" i="20"/>
  <c r="AD77" i="20"/>
  <c r="H72" i="17"/>
  <c r="F49" i="17"/>
  <c r="V51" i="20"/>
  <c r="U102" i="20"/>
  <c r="E97" i="17"/>
  <c r="F35" i="17"/>
  <c r="V37" i="20"/>
  <c r="AE41" i="20"/>
  <c r="I39" i="17"/>
  <c r="I90" i="17"/>
  <c r="AE95" i="20"/>
  <c r="E18" i="17"/>
  <c r="U20" i="20"/>
  <c r="AD78" i="20"/>
  <c r="H73" i="17"/>
  <c r="H109" i="17"/>
  <c r="AD114" i="20"/>
  <c r="V113" i="20"/>
  <c r="F108" i="17"/>
  <c r="I85" i="17"/>
  <c r="AE90" i="20"/>
  <c r="H42" i="17"/>
  <c r="AD44" i="20"/>
  <c r="AD26" i="20"/>
  <c r="H24" i="17"/>
  <c r="U19" i="20"/>
  <c r="E17" i="17"/>
  <c r="H96" i="17"/>
  <c r="AD101" i="20"/>
  <c r="E84" i="17"/>
  <c r="U89" i="20"/>
  <c r="AE50" i="20"/>
  <c r="I48" i="17"/>
  <c r="V104" i="20"/>
  <c r="F99" i="17"/>
  <c r="G25" i="34"/>
  <c r="T97" i="37"/>
  <c r="AB122" i="20"/>
  <c r="AD32" i="20"/>
  <c r="H30" i="17"/>
  <c r="I23" i="17"/>
  <c r="AE25" i="20"/>
  <c r="H22" i="17"/>
  <c r="AD24" i="20"/>
  <c r="F8" i="17"/>
  <c r="V10" i="20"/>
  <c r="V55" i="20"/>
  <c r="F53" i="17"/>
  <c r="V53" i="20"/>
  <c r="F51" i="17"/>
  <c r="V70" i="20"/>
  <c r="F65" i="17"/>
  <c r="E29" i="17"/>
  <c r="U31" i="20"/>
  <c r="I105" i="17"/>
  <c r="AE110" i="20"/>
  <c r="AE58" i="20"/>
  <c r="I56" i="17"/>
  <c r="AD40" i="20"/>
  <c r="H38" i="17"/>
  <c r="AE22" i="20"/>
  <c r="I20" i="17"/>
  <c r="AD9" i="20"/>
  <c r="H7" i="17"/>
  <c r="U41" i="20"/>
  <c r="E39" i="17"/>
  <c r="AD95" i="20"/>
  <c r="H90" i="17"/>
  <c r="U17" i="20"/>
  <c r="E15" i="17"/>
  <c r="I91" i="17"/>
  <c r="AE96" i="20"/>
  <c r="V21" i="20"/>
  <c r="F19" i="17"/>
  <c r="I66" i="17"/>
  <c r="AE71" i="20"/>
  <c r="F81" i="17"/>
  <c r="V86" i="20"/>
  <c r="U72" i="20"/>
  <c r="E67" i="17"/>
  <c r="F42" i="17"/>
  <c r="V44" i="20"/>
  <c r="F63" i="17"/>
  <c r="V61" i="20"/>
  <c r="E13" i="17"/>
  <c r="U15" i="20"/>
  <c r="U56" i="20"/>
  <c r="E54" i="17"/>
  <c r="U49" i="20"/>
  <c r="E47" i="17"/>
  <c r="AD89" i="20"/>
  <c r="H84" i="17"/>
  <c r="F104" i="17"/>
  <c r="V109" i="20"/>
  <c r="H86" i="17"/>
  <c r="AD91" i="20"/>
  <c r="U116" i="20"/>
  <c r="E111" i="17"/>
  <c r="I116" i="17"/>
  <c r="AE121" i="20"/>
  <c r="H108" i="17"/>
  <c r="AD113" i="20"/>
  <c r="E43" i="17"/>
  <c r="U45" i="20"/>
  <c r="V97" i="20"/>
  <c r="F92" i="17"/>
  <c r="U14" i="20"/>
  <c r="E12" i="17"/>
  <c r="E99" i="17"/>
  <c r="U104" i="20"/>
  <c r="AE56" i="20"/>
  <c r="I54" i="17"/>
  <c r="AD19" i="20"/>
  <c r="H17" i="17"/>
  <c r="E69" i="17"/>
  <c r="U74" i="20"/>
  <c r="C49" i="37"/>
  <c r="E25" i="34"/>
  <c r="R122" i="20"/>
  <c r="AD83" i="20"/>
  <c r="H78" i="17"/>
  <c r="F93" i="17"/>
  <c r="V98" i="20"/>
  <c r="E110" i="17"/>
  <c r="U115" i="20"/>
  <c r="E68" i="17"/>
  <c r="U73" i="20"/>
  <c r="H45" i="17"/>
  <c r="AD47" i="20"/>
  <c r="AD110" i="20"/>
  <c r="H105" i="17"/>
  <c r="U81" i="20"/>
  <c r="E76" i="17"/>
  <c r="AE103" i="20"/>
  <c r="I98" i="17"/>
  <c r="V9" i="20"/>
  <c r="F7" i="17"/>
  <c r="F39" i="17"/>
  <c r="V41" i="20"/>
  <c r="V20" i="20"/>
  <c r="F18" i="17"/>
  <c r="AD85" i="20"/>
  <c r="H80" i="17"/>
  <c r="AE29" i="20"/>
  <c r="I27" i="17"/>
  <c r="E28" i="17"/>
  <c r="U30" i="20"/>
  <c r="U12" i="20"/>
  <c r="E10" i="17"/>
  <c r="E24" i="17"/>
  <c r="U26" i="20"/>
  <c r="AD61" i="20"/>
  <c r="H63" i="17"/>
  <c r="V106" i="20"/>
  <c r="F101" i="17"/>
  <c r="F78" i="17"/>
  <c r="V83" i="20"/>
  <c r="F22" i="17"/>
  <c r="V24" i="20"/>
  <c r="AE52" i="20"/>
  <c r="I50" i="17"/>
  <c r="AD53" i="20"/>
  <c r="H51" i="17"/>
  <c r="H65" i="17"/>
  <c r="AD70" i="20"/>
  <c r="AE47" i="20"/>
  <c r="I45" i="17"/>
  <c r="I72" i="17"/>
  <c r="AE77" i="20"/>
  <c r="F88" i="17"/>
  <c r="V93" i="20"/>
  <c r="U22" i="20"/>
  <c r="E20" i="17"/>
  <c r="V116" i="20"/>
  <c r="F111" i="17"/>
  <c r="U95" i="20"/>
  <c r="E90" i="17"/>
  <c r="E103" i="17"/>
  <c r="U108" i="20"/>
  <c r="V78" i="20"/>
  <c r="F73" i="17"/>
  <c r="V71" i="20"/>
  <c r="F66" i="17"/>
  <c r="V18" i="20"/>
  <c r="F16" i="17"/>
  <c r="AE72" i="20"/>
  <c r="I67" i="17"/>
  <c r="E42" i="17"/>
  <c r="U44" i="20"/>
  <c r="E63" i="17"/>
  <c r="U61" i="20"/>
  <c r="H101" i="17"/>
  <c r="AD106" i="20"/>
  <c r="I17" i="17"/>
  <c r="AE19" i="20"/>
  <c r="E89" i="17"/>
  <c r="U94" i="20"/>
  <c r="E102" i="17"/>
  <c r="U107" i="20"/>
  <c r="I11" i="17"/>
  <c r="AE13" i="20"/>
  <c r="AD75" i="20"/>
  <c r="H70" i="17"/>
  <c r="H12" i="17"/>
  <c r="AD14" i="20"/>
  <c r="I47" i="17"/>
  <c r="AE49" i="20"/>
  <c r="V28" i="20"/>
  <c r="F26" i="17"/>
  <c r="AD94" i="20"/>
  <c r="H89" i="17"/>
  <c r="F48" i="17"/>
  <c r="V50" i="20"/>
  <c r="H69" i="17"/>
  <c r="AD74" i="20"/>
  <c r="AE107" i="20"/>
  <c r="I102" i="17"/>
  <c r="I104" i="17"/>
  <c r="AE109" i="20"/>
  <c r="AD104" i="20"/>
  <c r="H99" i="17"/>
  <c r="F94" i="17"/>
  <c r="V99" i="20"/>
  <c r="U115" i="3"/>
  <c r="U8" i="20"/>
  <c r="E6" i="17"/>
  <c r="F71" i="17"/>
  <c r="V76" i="20"/>
  <c r="V32" i="20"/>
  <c r="F30" i="17"/>
  <c r="E23" i="17"/>
  <c r="U25" i="20"/>
  <c r="E82" i="17"/>
  <c r="U87" i="20"/>
  <c r="V42" i="20"/>
  <c r="F40" i="17"/>
  <c r="E53" i="17"/>
  <c r="U55" i="20"/>
  <c r="F37" i="17"/>
  <c r="V39" i="20"/>
  <c r="I86" i="17"/>
  <c r="AE91" i="20"/>
  <c r="I107" i="17"/>
  <c r="AE112" i="20"/>
  <c r="I52" i="17"/>
  <c r="AE54" i="20"/>
  <c r="AD118" i="20"/>
  <c r="H113" i="17"/>
  <c r="U43" i="20"/>
  <c r="E41" i="17"/>
  <c r="V57" i="20"/>
  <c r="F55" i="17"/>
  <c r="E72" i="17"/>
  <c r="U77" i="20"/>
  <c r="H88" i="17"/>
  <c r="AD93" i="20"/>
  <c r="H49" i="17"/>
  <c r="AD51" i="20"/>
  <c r="V34" i="20"/>
  <c r="F32" i="17"/>
  <c r="H97" i="17"/>
  <c r="AD102" i="20"/>
  <c r="U92" i="20"/>
  <c r="E87" i="17"/>
  <c r="E100" i="17"/>
  <c r="U105" i="20"/>
  <c r="H77" i="17"/>
  <c r="AD82" i="20"/>
  <c r="AE100" i="20"/>
  <c r="I95" i="17"/>
  <c r="AE17" i="20"/>
  <c r="I15" i="17"/>
  <c r="F103" i="17"/>
  <c r="V108" i="20"/>
  <c r="I115" i="17"/>
  <c r="AE120" i="20"/>
  <c r="AD21" i="20"/>
  <c r="H19" i="17"/>
  <c r="F116" i="17"/>
  <c r="V121" i="20"/>
  <c r="V27" i="20"/>
  <c r="F25" i="17"/>
  <c r="E16" i="17"/>
  <c r="U18" i="20"/>
  <c r="H33" i="17"/>
  <c r="AD35" i="20"/>
  <c r="V90" i="20"/>
  <c r="F85" i="17"/>
  <c r="U119" i="20"/>
  <c r="E114" i="17"/>
  <c r="F43" i="17"/>
  <c r="V45" i="20"/>
  <c r="AE8" i="20"/>
  <c r="K229" i="3"/>
  <c r="I6" i="17"/>
  <c r="AE46" i="20"/>
  <c r="I44" i="17"/>
  <c r="I30" i="17"/>
  <c r="AE32" i="20"/>
  <c r="V11" i="20"/>
  <c r="F9" i="17"/>
  <c r="F23" i="17"/>
  <c r="V25" i="20"/>
  <c r="H57" i="17"/>
  <c r="AD59" i="20"/>
  <c r="AE39" i="20"/>
  <c r="I37" i="17"/>
  <c r="H110" i="17"/>
  <c r="AD115" i="20"/>
  <c r="AD73" i="20"/>
  <c r="H68" i="17"/>
  <c r="E86" i="17"/>
  <c r="U91" i="20"/>
  <c r="F52" i="17"/>
  <c r="V54" i="20"/>
  <c r="AE31" i="20"/>
  <c r="I29" i="17"/>
  <c r="F41" i="17"/>
  <c r="V43" i="20"/>
  <c r="AE60" i="20"/>
  <c r="I62" i="17"/>
  <c r="I55" i="17"/>
  <c r="AE57" i="20"/>
  <c r="E49" i="17"/>
  <c r="U51" i="20"/>
  <c r="U103" i="20"/>
  <c r="E98" i="17"/>
  <c r="AE34" i="20"/>
  <c r="I32" i="17"/>
  <c r="AE92" i="20"/>
  <c r="I87" i="17"/>
  <c r="F21" i="17"/>
  <c r="V23" i="20"/>
  <c r="I7" i="17"/>
  <c r="AE9" i="20"/>
  <c r="F95" i="17"/>
  <c r="V100" i="20"/>
  <c r="E64" i="17"/>
  <c r="U69" i="20"/>
  <c r="H15" i="17"/>
  <c r="AD17" i="20"/>
  <c r="AD121" i="20"/>
  <c r="H116" i="17"/>
  <c r="V29" i="20"/>
  <c r="F27" i="17"/>
  <c r="I28" i="17"/>
  <c r="AE30" i="20"/>
  <c r="AD27" i="20"/>
  <c r="H25" i="17"/>
  <c r="I108" i="17"/>
  <c r="AE113" i="20"/>
  <c r="H46" i="17"/>
  <c r="AD48" i="20"/>
  <c r="U90" i="20"/>
  <c r="E85" i="17"/>
  <c r="F10" i="17"/>
  <c r="V12" i="20"/>
  <c r="V26" i="20"/>
  <c r="F24" i="17"/>
  <c r="I114" i="17"/>
  <c r="AE119" i="20"/>
  <c r="E36" i="17"/>
  <c r="U38" i="20"/>
  <c r="I13" i="17"/>
  <c r="AE15" i="20"/>
  <c r="E11" i="17"/>
  <c r="U13" i="20"/>
  <c r="V56" i="20"/>
  <c r="F54" i="17"/>
  <c r="AD36" i="20"/>
  <c r="H34" i="17"/>
  <c r="AE101" i="20"/>
  <c r="I96" i="17"/>
  <c r="AE89" i="20"/>
  <c r="I84" i="17"/>
  <c r="V111" i="20"/>
  <c r="F106" i="17"/>
  <c r="V74" i="20"/>
  <c r="F69" i="17"/>
  <c r="E112" i="17"/>
  <c r="U117" i="20"/>
  <c r="H104" i="17"/>
  <c r="AD109" i="20"/>
  <c r="F79" i="17"/>
  <c r="V84" i="20"/>
  <c r="J229" i="3"/>
  <c r="AD8" i="20"/>
  <c r="H6" i="17"/>
  <c r="U122" i="20" l="1"/>
  <c r="E26" i="34"/>
  <c r="F26" i="34"/>
  <c r="V122" i="20"/>
  <c r="H117" i="17"/>
  <c r="I117" i="17"/>
  <c r="F117" i="17"/>
  <c r="G26" i="34"/>
  <c r="AD122" i="20"/>
  <c r="AE122" i="20"/>
  <c r="H26" i="34"/>
  <c r="E117" i="17"/>
</calcChain>
</file>

<file path=xl/sharedStrings.xml><?xml version="1.0" encoding="utf-8"?>
<sst xmlns="http://schemas.openxmlformats.org/spreadsheetml/2006/main" count="5132" uniqueCount="791">
  <si>
    <t>（単位：百万円）</t>
  </si>
  <si>
    <t>林業</t>
  </si>
  <si>
    <t>漁業</t>
  </si>
  <si>
    <t>商業</t>
  </si>
  <si>
    <t>金融・保険</t>
  </si>
  <si>
    <t>公務</t>
  </si>
  <si>
    <t>分類不明</t>
  </si>
  <si>
    <t>内生部門計</t>
  </si>
  <si>
    <t>最終需要部門計</t>
  </si>
  <si>
    <t>県内生産額</t>
  </si>
  <si>
    <t>○</t>
  </si>
  <si>
    <t>雇用者所得</t>
  </si>
  <si>
    <t>営業余剰</t>
  </si>
  <si>
    <t>資本減耗引当</t>
  </si>
  <si>
    <t>粗付加価値部門計</t>
  </si>
  <si>
    <t>民間消費
支出</t>
  </si>
  <si>
    <t>在庫純増</t>
  </si>
  <si>
    <t>需要合計</t>
  </si>
  <si>
    <t>投入係数</t>
    <rPh sb="0" eb="2">
      <t>トウニュウ</t>
    </rPh>
    <rPh sb="2" eb="4">
      <t>ケイスウ</t>
    </rPh>
    <phoneticPr fontId="1"/>
  </si>
  <si>
    <t>輸移入係数</t>
    <rPh sb="0" eb="1">
      <t>ユ</t>
    </rPh>
    <rPh sb="1" eb="3">
      <t>イニュウ</t>
    </rPh>
    <rPh sb="3" eb="5">
      <t>ケイスウ</t>
    </rPh>
    <phoneticPr fontId="1"/>
  </si>
  <si>
    <t>県内自給率</t>
    <rPh sb="0" eb="1">
      <t>ケン</t>
    </rPh>
    <rPh sb="1" eb="2">
      <t>ナイ</t>
    </rPh>
    <rPh sb="2" eb="5">
      <t>ジキュウリツ</t>
    </rPh>
    <phoneticPr fontId="1"/>
  </si>
  <si>
    <t>消費
パターン</t>
    <rPh sb="0" eb="2">
      <t>ショウヒ</t>
    </rPh>
    <phoneticPr fontId="1"/>
  </si>
  <si>
    <t>消費支出</t>
    <rPh sb="0" eb="2">
      <t>ショウヒ</t>
    </rPh>
    <rPh sb="2" eb="4">
      <t>シシュツ</t>
    </rPh>
    <phoneticPr fontId="1"/>
  </si>
  <si>
    <t>実収入</t>
    <rPh sb="0" eb="3">
      <t>ジッシュウニュウ</t>
    </rPh>
    <phoneticPr fontId="1"/>
  </si>
  <si>
    <t>⑥</t>
  </si>
  <si>
    <t>⑦</t>
  </si>
  <si>
    <t>⑧</t>
  </si>
  <si>
    <t>⑨</t>
  </si>
  <si>
    <t>⑩</t>
  </si>
  <si>
    <t>⑪</t>
  </si>
  <si>
    <t>⑫</t>
  </si>
  <si>
    <t>⑬</t>
  </si>
  <si>
    <t>⑭</t>
  </si>
  <si>
    <t>⑮</t>
  </si>
  <si>
    <t>⑯</t>
  </si>
  <si>
    <t>⑰</t>
  </si>
  <si>
    <t>粗付加価値
誘発額
(直接)</t>
    <rPh sb="0" eb="5">
      <t>ソフカカチ</t>
    </rPh>
    <rPh sb="6" eb="9">
      <t>ユウハツガク</t>
    </rPh>
    <rPh sb="11" eb="13">
      <t>チョクセツ</t>
    </rPh>
    <phoneticPr fontId="1"/>
  </si>
  <si>
    <t>雇用者所得
誘発額
(直接）</t>
    <rPh sb="0" eb="3">
      <t>コヨウシャ</t>
    </rPh>
    <rPh sb="3" eb="5">
      <t>ショトク</t>
    </rPh>
    <rPh sb="6" eb="9">
      <t>ユウハツガク</t>
    </rPh>
    <rPh sb="11" eb="13">
      <t>チョクセツ</t>
    </rPh>
    <phoneticPr fontId="1"/>
  </si>
  <si>
    <t>生産誘発額
(第２次)</t>
    <rPh sb="0" eb="2">
      <t>セイサン</t>
    </rPh>
    <rPh sb="2" eb="5">
      <t>ユウハツガク</t>
    </rPh>
    <rPh sb="7" eb="8">
      <t>ダイ</t>
    </rPh>
    <rPh sb="9" eb="10">
      <t>ジ</t>
    </rPh>
    <phoneticPr fontId="1"/>
  </si>
  <si>
    <t>手順</t>
    <rPh sb="0" eb="2">
      <t>テジュン</t>
    </rPh>
    <phoneticPr fontId="1"/>
  </si>
  <si>
    <t>分析事例</t>
  </si>
  <si>
    <t>生産誘発額</t>
  </si>
  <si>
    <t>合計</t>
  </si>
  <si>
    <t>総括表</t>
    <rPh sb="0" eb="2">
      <t>ソウカツ</t>
    </rPh>
    <rPh sb="2" eb="3">
      <t>ヒョウ</t>
    </rPh>
    <phoneticPr fontId="13"/>
  </si>
  <si>
    <t>１　分析担当者</t>
    <rPh sb="4" eb="7">
      <t>タントウシャ</t>
    </rPh>
    <phoneticPr fontId="13"/>
  </si>
  <si>
    <t>(単位：百万円、率）</t>
    <rPh sb="1" eb="3">
      <t>タンイ</t>
    </rPh>
    <rPh sb="4" eb="5">
      <t>ヒャク</t>
    </rPh>
    <rPh sb="5" eb="7">
      <t>マンエン</t>
    </rPh>
    <rPh sb="8" eb="9">
      <t>リツ</t>
    </rPh>
    <phoneticPr fontId="13"/>
  </si>
  <si>
    <t>消費転換率</t>
    <rPh sb="0" eb="2">
      <t>ショウヒ</t>
    </rPh>
    <rPh sb="2" eb="4">
      <t>テンカン</t>
    </rPh>
    <rPh sb="4" eb="5">
      <t>リツ</t>
    </rPh>
    <phoneticPr fontId="1"/>
  </si>
  <si>
    <t>直接効果</t>
  </si>
  <si>
    <t>連絡先</t>
    <rPh sb="0" eb="3">
      <t>レンラクサキ</t>
    </rPh>
    <phoneticPr fontId="13"/>
  </si>
  <si>
    <t>第１次波及効果</t>
    <rPh sb="3" eb="5">
      <t>ハキュウ</t>
    </rPh>
    <phoneticPr fontId="13"/>
  </si>
  <si>
    <t>第２次波及効果</t>
    <rPh sb="3" eb="5">
      <t>ハキュウ</t>
    </rPh>
    <phoneticPr fontId="13"/>
  </si>
  <si>
    <t>担当者名</t>
    <rPh sb="3" eb="4">
      <t>メイ</t>
    </rPh>
    <phoneticPr fontId="13"/>
  </si>
  <si>
    <t>(単位：百万円)</t>
    <rPh sb="1" eb="3">
      <t>タンイ</t>
    </rPh>
    <rPh sb="4" eb="5">
      <t>ヒャク</t>
    </rPh>
    <rPh sb="5" eb="7">
      <t>マンエン</t>
    </rPh>
    <phoneticPr fontId="13"/>
  </si>
  <si>
    <t>生産誘発額(第１次)</t>
    <rPh sb="6" eb="7">
      <t>ダイ</t>
    </rPh>
    <rPh sb="8" eb="9">
      <t>ジ</t>
    </rPh>
    <phoneticPr fontId="13"/>
  </si>
  <si>
    <t>雇用者所得誘発額
(直接＋第１次)</t>
    <rPh sb="10" eb="12">
      <t>チョクセツ</t>
    </rPh>
    <rPh sb="13" eb="14">
      <t>ダイ</t>
    </rPh>
    <rPh sb="15" eb="16">
      <t>ジ</t>
    </rPh>
    <phoneticPr fontId="13"/>
  </si>
  <si>
    <t>民間消費支出増加額</t>
    <rPh sb="0" eb="2">
      <t>ミンカン</t>
    </rPh>
    <phoneticPr fontId="13"/>
  </si>
  <si>
    <t>生産誘発額(第２次)</t>
    <rPh sb="6" eb="7">
      <t>ダイ</t>
    </rPh>
    <rPh sb="8" eb="9">
      <t>ジ</t>
    </rPh>
    <phoneticPr fontId="13"/>
  </si>
  <si>
    <t>効果</t>
    <rPh sb="0" eb="2">
      <t>コウカ</t>
    </rPh>
    <phoneticPr fontId="1"/>
  </si>
  <si>
    <t>推計内容</t>
    <rPh sb="0" eb="2">
      <t>スイケイ</t>
    </rPh>
    <rPh sb="2" eb="4">
      <t>ナイヨウ</t>
    </rPh>
    <phoneticPr fontId="1"/>
  </si>
  <si>
    <t>推計方法</t>
    <rPh sb="0" eb="2">
      <t>スイケイ</t>
    </rPh>
    <rPh sb="2" eb="4">
      <t>ホウホウ</t>
    </rPh>
    <phoneticPr fontId="1"/>
  </si>
  <si>
    <t>直接効果</t>
    <rPh sb="0" eb="2">
      <t>チョクセツ</t>
    </rPh>
    <rPh sb="2" eb="4">
      <t>コウカ</t>
    </rPh>
    <phoneticPr fontId="1"/>
  </si>
  <si>
    <t>総合効果</t>
    <rPh sb="0" eb="2">
      <t>ソウゴウ</t>
    </rPh>
    <rPh sb="2" eb="4">
      <t>コウカ</t>
    </rPh>
    <phoneticPr fontId="1"/>
  </si>
  <si>
    <t>(単位：円)</t>
    <rPh sb="1" eb="3">
      <t>タンイ</t>
    </rPh>
    <rPh sb="4" eb="5">
      <t>エン</t>
    </rPh>
    <phoneticPr fontId="1"/>
  </si>
  <si>
    <t>非印刷-作業シート</t>
    <rPh sb="0" eb="1">
      <t>ヒ</t>
    </rPh>
    <rPh sb="1" eb="3">
      <t>インサツ</t>
    </rPh>
    <rPh sb="4" eb="6">
      <t>サギョウ</t>
    </rPh>
    <phoneticPr fontId="1"/>
  </si>
  <si>
    <t>課所(配属)名</t>
    <rPh sb="3" eb="5">
      <t>ハイゾク</t>
    </rPh>
    <phoneticPr fontId="13"/>
  </si>
  <si>
    <t>第１次
波及効果</t>
    <rPh sb="0" eb="1">
      <t>ダイ</t>
    </rPh>
    <rPh sb="2" eb="3">
      <t>ジ</t>
    </rPh>
    <rPh sb="4" eb="6">
      <t>ハキュウ</t>
    </rPh>
    <rPh sb="6" eb="8">
      <t>コウカ</t>
    </rPh>
    <phoneticPr fontId="1"/>
  </si>
  <si>
    <t>第２次
波及効果</t>
    <rPh sb="0" eb="1">
      <t>ダイ</t>
    </rPh>
    <rPh sb="2" eb="3">
      <t>ジ</t>
    </rPh>
    <rPh sb="4" eb="6">
      <t>ハキュウ</t>
    </rPh>
    <rPh sb="6" eb="8">
      <t>コウカ</t>
    </rPh>
    <phoneticPr fontId="1"/>
  </si>
  <si>
    <t>　県内需要増加額(第１次)が誘発する生産額(県内分)の推計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1"/>
  </si>
  <si>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1"/>
  </si>
  <si>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1"/>
  </si>
  <si>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1"/>
  </si>
  <si>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1"/>
  </si>
  <si>
    <t>　粗付加価値誘発額を合計(直接＋第１次＋第２次)</t>
    <rPh sb="1" eb="6">
      <t>ソフカカチ</t>
    </rPh>
    <rPh sb="6" eb="9">
      <t>ユウハツガク</t>
    </rPh>
    <rPh sb="10" eb="12">
      <t>ゴウケイ</t>
    </rPh>
    <phoneticPr fontId="1"/>
  </si>
  <si>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1"/>
  </si>
  <si>
    <t>粗付加価値率</t>
    <rPh sb="0" eb="1">
      <t>ホボ</t>
    </rPh>
    <rPh sb="1" eb="3">
      <t>フカ</t>
    </rPh>
    <rPh sb="3" eb="5">
      <t>カチ</t>
    </rPh>
    <rPh sb="5" eb="6">
      <t>リツ</t>
    </rPh>
    <phoneticPr fontId="1"/>
  </si>
  <si>
    <t>雇用者所得率</t>
    <rPh sb="0" eb="3">
      <t>コヨウシャ</t>
    </rPh>
    <rPh sb="3" eb="6">
      <t>ショトクリツ</t>
    </rPh>
    <phoneticPr fontId="1"/>
  </si>
  <si>
    <t>消費パターン</t>
    <rPh sb="0" eb="2">
      <t>ショウヒ</t>
    </rPh>
    <phoneticPr fontId="1"/>
  </si>
  <si>
    <t>(参考)　各係数の算出方法</t>
    <rPh sb="1" eb="3">
      <t>サンコウ</t>
    </rPh>
    <rPh sb="5" eb="6">
      <t>カク</t>
    </rPh>
    <rPh sb="6" eb="8">
      <t>ケイスウ</t>
    </rPh>
    <rPh sb="9" eb="11">
      <t>サンシュツ</t>
    </rPh>
    <rPh sb="11" eb="13">
      <t>ホウホウ</t>
    </rPh>
    <phoneticPr fontId="1"/>
  </si>
  <si>
    <t>　粗付加価値部門計／県内生産額</t>
    <rPh sb="1" eb="6">
      <t>ソフカカチ</t>
    </rPh>
    <rPh sb="6" eb="8">
      <t>ブモン</t>
    </rPh>
    <rPh sb="8" eb="9">
      <t>ケイ</t>
    </rPh>
    <rPh sb="10" eb="12">
      <t>ケンナイ</t>
    </rPh>
    <rPh sb="12" eb="15">
      <t>セイサンガク</t>
    </rPh>
    <phoneticPr fontId="1"/>
  </si>
  <si>
    <t>　雇用者所得／県内生産額</t>
    <rPh sb="1" eb="4">
      <t>コヨウシャ</t>
    </rPh>
    <rPh sb="4" eb="6">
      <t>ショトク</t>
    </rPh>
    <rPh sb="7" eb="9">
      <t>ケンナイ</t>
    </rPh>
    <rPh sb="9" eb="12">
      <t>セイサンガク</t>
    </rPh>
    <phoneticPr fontId="1"/>
  </si>
  <si>
    <t>　各投入額／県内生産額</t>
    <rPh sb="1" eb="2">
      <t>カク</t>
    </rPh>
    <rPh sb="2" eb="4">
      <t>トウニュウ</t>
    </rPh>
    <rPh sb="4" eb="5">
      <t>ガク</t>
    </rPh>
    <rPh sb="6" eb="8">
      <t>ケンナイ</t>
    </rPh>
    <rPh sb="8" eb="11">
      <t>セイサンガク</t>
    </rPh>
    <phoneticPr fontId="1"/>
  </si>
  <si>
    <t>算出方法</t>
    <rPh sb="0" eb="2">
      <t>サンシュツ</t>
    </rPh>
    <rPh sb="2" eb="4">
      <t>ホウホウ</t>
    </rPh>
    <phoneticPr fontId="1"/>
  </si>
  <si>
    <t>係数名</t>
    <rPh sb="0" eb="2">
      <t>ケイスウ</t>
    </rPh>
    <rPh sb="2" eb="3">
      <t>メイ</t>
    </rPh>
    <phoneticPr fontId="1"/>
  </si>
  <si>
    <t>問い合わせ先</t>
    <rPh sb="0" eb="1">
      <t>ト</t>
    </rPh>
    <rPh sb="2" eb="3">
      <t>ア</t>
    </rPh>
    <rPh sb="5" eb="6">
      <t>サキ</t>
    </rPh>
    <phoneticPr fontId="1"/>
  </si>
  <si>
    <t>県内
自給率</t>
    <rPh sb="0" eb="2">
      <t>ケンナイ</t>
    </rPh>
    <rPh sb="3" eb="6">
      <t>ジキュウリツ</t>
    </rPh>
    <phoneticPr fontId="1"/>
  </si>
  <si>
    <t>非印刷-取引基本表</t>
    <rPh sb="0" eb="1">
      <t>ヒ</t>
    </rPh>
    <rPh sb="1" eb="3">
      <t>インサツ</t>
    </rPh>
    <rPh sb="4" eb="6">
      <t>トリヒキ</t>
    </rPh>
    <rPh sb="6" eb="9">
      <t>キホンヒョウ</t>
    </rPh>
    <phoneticPr fontId="1"/>
  </si>
  <si>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1"/>
  </si>
  <si>
    <t>非印刷-消費パターン</t>
    <rPh sb="0" eb="1">
      <t>ヒ</t>
    </rPh>
    <rPh sb="1" eb="3">
      <t>インサツ</t>
    </rPh>
    <rPh sb="4" eb="6">
      <t>ショウヒ</t>
    </rPh>
    <phoneticPr fontId="1"/>
  </si>
  <si>
    <t>非印刷-手順⑤</t>
    <rPh sb="0" eb="1">
      <t>ヒ</t>
    </rPh>
    <rPh sb="1" eb="3">
      <t>インサツ</t>
    </rPh>
    <phoneticPr fontId="1"/>
  </si>
  <si>
    <t>非印刷-手順⑦</t>
    <rPh sb="0" eb="1">
      <t>ヒ</t>
    </rPh>
    <rPh sb="1" eb="3">
      <t>インサツ</t>
    </rPh>
    <phoneticPr fontId="1"/>
  </si>
  <si>
    <t>非印刷-手順⑭</t>
    <rPh sb="0" eb="1">
      <t>ヒ</t>
    </rPh>
    <rPh sb="1" eb="3">
      <t>インサツ</t>
    </rPh>
    <phoneticPr fontId="1"/>
  </si>
  <si>
    <t>その他の製造工業製品</t>
  </si>
  <si>
    <t>部門名</t>
    <phoneticPr fontId="13"/>
  </si>
  <si>
    <t>事務用品</t>
  </si>
  <si>
    <t>第１次波及効果</t>
    <rPh sb="0" eb="1">
      <t>ダイ</t>
    </rPh>
    <rPh sb="2" eb="3">
      <t>ジ</t>
    </rPh>
    <rPh sb="3" eb="5">
      <t>ハキュウ</t>
    </rPh>
    <rPh sb="5" eb="7">
      <t>コウカ</t>
    </rPh>
    <phoneticPr fontId="1"/>
  </si>
  <si>
    <t>雇用者所得
誘発額
(直接＋
第１次)</t>
    <rPh sb="0" eb="3">
      <t>コヨウシャ</t>
    </rPh>
    <rPh sb="3" eb="5">
      <t>ショトク</t>
    </rPh>
    <rPh sb="6" eb="9">
      <t>ユウハツガク</t>
    </rPh>
    <rPh sb="11" eb="13">
      <t>チョクセツ</t>
    </rPh>
    <rPh sb="15" eb="16">
      <t>ダイ</t>
    </rPh>
    <rPh sb="17" eb="18">
      <t>ジ</t>
    </rPh>
    <phoneticPr fontId="1"/>
  </si>
  <si>
    <t>民間消費
支出増加額</t>
    <rPh sb="0" eb="2">
      <t>ミンカン</t>
    </rPh>
    <rPh sb="2" eb="4">
      <t>ショウヒ</t>
    </rPh>
    <rPh sb="5" eb="7">
      <t>シシュツ</t>
    </rPh>
    <rPh sb="7" eb="10">
      <t>ゾウカガク</t>
    </rPh>
    <phoneticPr fontId="1"/>
  </si>
  <si>
    <t>生産誘発額
(第１次)</t>
    <rPh sb="0" eb="2">
      <t>セイサン</t>
    </rPh>
    <rPh sb="2" eb="5">
      <t>ユウハツガク</t>
    </rPh>
    <rPh sb="7" eb="8">
      <t>ダイ</t>
    </rPh>
    <rPh sb="9" eb="10">
      <t>ジ</t>
    </rPh>
    <phoneticPr fontId="1"/>
  </si>
  <si>
    <t>粗付加価値
誘発額
(第１次)</t>
    <rPh sb="0" eb="5">
      <t>ソフカカチ</t>
    </rPh>
    <rPh sb="6" eb="9">
      <t>ユウハツガク</t>
    </rPh>
    <rPh sb="11" eb="12">
      <t>ダイ</t>
    </rPh>
    <rPh sb="13" eb="14">
      <t>ジ</t>
    </rPh>
    <phoneticPr fontId="1"/>
  </si>
  <si>
    <t>雇用者所得
誘発額
(第１次）</t>
    <rPh sb="0" eb="3">
      <t>コヨウシャ</t>
    </rPh>
    <rPh sb="3" eb="5">
      <t>ショトク</t>
    </rPh>
    <rPh sb="6" eb="9">
      <t>ユウハツガク</t>
    </rPh>
    <rPh sb="11" eb="12">
      <t>ダイ</t>
    </rPh>
    <rPh sb="13" eb="14">
      <t>ジ</t>
    </rPh>
    <phoneticPr fontId="1"/>
  </si>
  <si>
    <t>粗付加価値
誘発額
(第２次)</t>
    <rPh sb="0" eb="5">
      <t>ソフカカチ</t>
    </rPh>
    <rPh sb="6" eb="9">
      <t>ユウハツガク</t>
    </rPh>
    <rPh sb="11" eb="12">
      <t>ダイ</t>
    </rPh>
    <rPh sb="13" eb="14">
      <t>ジ</t>
    </rPh>
    <phoneticPr fontId="1"/>
  </si>
  <si>
    <t>雇用者所得
誘発額
(第２次）</t>
    <rPh sb="0" eb="3">
      <t>コヨウシャ</t>
    </rPh>
    <rPh sb="3" eb="5">
      <t>ショトク</t>
    </rPh>
    <rPh sb="6" eb="9">
      <t>ユウハツガク</t>
    </rPh>
    <rPh sb="11" eb="12">
      <t>ダイ</t>
    </rPh>
    <rPh sb="13" eb="14">
      <t>ジ</t>
    </rPh>
    <phoneticPr fontId="1"/>
  </si>
  <si>
    <t>生産誘発額
合計</t>
    <rPh sb="0" eb="2">
      <t>セイサン</t>
    </rPh>
    <rPh sb="2" eb="5">
      <t>ユウハツガク</t>
    </rPh>
    <rPh sb="6" eb="8">
      <t>ゴウケイ</t>
    </rPh>
    <phoneticPr fontId="1"/>
  </si>
  <si>
    <t>粗付加価値
誘発額合計</t>
    <rPh sb="0" eb="5">
      <t>ソフカカチ</t>
    </rPh>
    <rPh sb="6" eb="9">
      <t>ユウハツガク</t>
    </rPh>
    <rPh sb="9" eb="11">
      <t>ゴウケイ</t>
    </rPh>
    <phoneticPr fontId="1"/>
  </si>
  <si>
    <t>雇用者所得
誘発額合計</t>
    <rPh sb="0" eb="3">
      <t>コヨウシャ</t>
    </rPh>
    <rPh sb="3" eb="5">
      <t>ショトク</t>
    </rPh>
    <rPh sb="6" eb="9">
      <t>ユウハツガク</t>
    </rPh>
    <rPh sb="9" eb="11">
      <t>ゴウケイ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</si>
  <si>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</si>
  <si>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</si>
  <si>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</si>
  <si>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</si>
  <si>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</si>
  <si>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</si>
  <si>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</si>
  <si>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</si>
  <si>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</si>
  <si>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</si>
  <si>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</si>
  <si>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</si>
  <si>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</si>
  <si>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</si>
  <si>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</si>
  <si>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</si>
  <si>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</si>
  <si>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</si>
  <si>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</si>
  <si>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粗付加
価値率</t>
    <rPh sb="0" eb="6">
      <t>ソフカカチ</t>
    </rPh>
    <rPh sb="6" eb="7">
      <t>リツ</t>
    </rPh>
    <phoneticPr fontId="1"/>
  </si>
  <si>
    <t>雇用者
所得率</t>
    <rPh sb="0" eb="3">
      <t>コヨウシャ</t>
    </rPh>
    <rPh sb="4" eb="7">
      <t>ショトクリツ</t>
    </rPh>
    <phoneticPr fontId="1"/>
  </si>
  <si>
    <t>－</t>
    <phoneticPr fontId="1"/>
  </si>
  <si>
    <t>行和</t>
    <rPh sb="0" eb="1">
      <t>ギョウ</t>
    </rPh>
    <rPh sb="1" eb="2">
      <t>ワ</t>
    </rPh>
    <phoneticPr fontId="9"/>
  </si>
  <si>
    <t>合計</t>
    <rPh sb="0" eb="2">
      <t>ゴウケイ</t>
    </rPh>
    <phoneticPr fontId="9"/>
  </si>
  <si>
    <t>別記</t>
    <rPh sb="0" eb="2">
      <t>ベッキ</t>
    </rPh>
    <phoneticPr fontId="1"/>
  </si>
  <si>
    <t>県内自給率</t>
    <rPh sb="0" eb="2">
      <t>ケンナイ</t>
    </rPh>
    <rPh sb="2" eb="5">
      <t>ジキュウリツ</t>
    </rPh>
    <phoneticPr fontId="1"/>
  </si>
  <si>
    <r>
      <t>　(I-(I-M)A)</t>
    </r>
    <r>
      <rPr>
        <vertAlign val="superscript"/>
        <sz val="8"/>
        <rFont val="ＭＳ ゴシック"/>
        <family val="3"/>
        <charset val="128"/>
      </rPr>
      <t>-1</t>
    </r>
    <phoneticPr fontId="1"/>
  </si>
  <si>
    <t>原材料
誘発額
(直接)</t>
    <rPh sb="0" eb="3">
      <t>ゲンザイリョウ</t>
    </rPh>
    <rPh sb="4" eb="7">
      <t>ユウハツガク</t>
    </rPh>
    <phoneticPr fontId="1"/>
  </si>
  <si>
    <t>　最終需要増加額の設定</t>
    <rPh sb="1" eb="3">
      <t>サイシュウ</t>
    </rPh>
    <rPh sb="3" eb="5">
      <t>ジュヨウゾウ</t>
    </rPh>
    <rPh sb="5" eb="8">
      <t>ゾウカガク</t>
    </rPh>
    <rPh sb="9" eb="11">
      <t>セッテイ</t>
    </rPh>
    <phoneticPr fontId="1"/>
  </si>
  <si>
    <t>　最終需要増加額の県内分を推計</t>
    <rPh sb="1" eb="3">
      <t>サイシュウ</t>
    </rPh>
    <rPh sb="3" eb="5">
      <t>ジュヨウ</t>
    </rPh>
    <rPh sb="5" eb="8">
      <t>ゾウカガク</t>
    </rPh>
    <rPh sb="9" eb="11">
      <t>ケンナイ</t>
    </rPh>
    <rPh sb="11" eb="12">
      <t>ブン</t>
    </rPh>
    <rPh sb="13" eb="15">
      <t>スイケイ</t>
    </rPh>
    <phoneticPr fontId="1"/>
  </si>
  <si>
    <t>①＊Ａ[県内自給率]</t>
    <rPh sb="4" eb="6">
      <t>ケンナイ</t>
    </rPh>
    <rPh sb="6" eb="9">
      <t>ジキュウリツ</t>
    </rPh>
    <phoneticPr fontId="1"/>
  </si>
  <si>
    <t>②＊Ｂ[粗付加価値率]</t>
    <rPh sb="4" eb="9">
      <t>ソフカカチ</t>
    </rPh>
    <rPh sb="9" eb="10">
      <t>リツ</t>
    </rPh>
    <phoneticPr fontId="1"/>
  </si>
  <si>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1"/>
  </si>
  <si>
    <t>②＊Ｃ[雇用者所得率]</t>
    <rPh sb="4" eb="7">
      <t>コヨウシャ</t>
    </rPh>
    <rPh sb="7" eb="10">
      <t>ショトクリツ</t>
    </rPh>
    <phoneticPr fontId="1"/>
  </si>
  <si>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1"/>
  </si>
  <si>
    <t>②＊Ｄ[投入係数]</t>
    <rPh sb="4" eb="6">
      <t>トウニュウ</t>
    </rPh>
    <rPh sb="6" eb="8">
      <t>ケイスウ</t>
    </rPh>
    <phoneticPr fontId="1"/>
  </si>
  <si>
    <t>③＊Ａ[県内自給率]</t>
    <rPh sb="4" eb="6">
      <t>ケンナイ</t>
    </rPh>
    <rPh sb="6" eb="9">
      <t>ジキュウリツ</t>
    </rPh>
    <phoneticPr fontId="1"/>
  </si>
  <si>
    <t>⑥＊Ｅ[開放経済型逆行列係数]</t>
    <rPh sb="4" eb="6">
      <t>カイホウ</t>
    </rPh>
    <rPh sb="6" eb="8">
      <t>ケイザイ</t>
    </rPh>
    <rPh sb="8" eb="9">
      <t>ガタ</t>
    </rPh>
    <rPh sb="9" eb="12">
      <t>ギャクギョウレツ</t>
    </rPh>
    <rPh sb="12" eb="14">
      <t>ケイスウ</t>
    </rPh>
    <phoneticPr fontId="1"/>
  </si>
  <si>
    <t>⑦＊Ｂ[粗付加価値率]</t>
    <rPh sb="4" eb="9">
      <t>ソフカカチ</t>
    </rPh>
    <rPh sb="9" eb="10">
      <t>リツ</t>
    </rPh>
    <phoneticPr fontId="1"/>
  </si>
  <si>
    <t>⑦＊Ｃ[雇用者所得率]</t>
    <rPh sb="4" eb="7">
      <t>コヨウシャ</t>
    </rPh>
    <rPh sb="7" eb="10">
      <t>ショトクリツ</t>
    </rPh>
    <phoneticPr fontId="1"/>
  </si>
  <si>
    <t>⑩＊Ｆ[消費転換率]</t>
    <rPh sb="4" eb="6">
      <t>ショウヒ</t>
    </rPh>
    <rPh sb="6" eb="8">
      <t>テンカン</t>
    </rPh>
    <rPh sb="8" eb="9">
      <t>リツ</t>
    </rPh>
    <phoneticPr fontId="1"/>
  </si>
  <si>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1"/>
  </si>
  <si>
    <t>⑪＊Ｇ[消費パターン]</t>
    <rPh sb="4" eb="6">
      <t>ショウヒ</t>
    </rPh>
    <phoneticPr fontId="1"/>
  </si>
  <si>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1"/>
  </si>
  <si>
    <t>⑫＊Ａ[県内自給率]</t>
    <rPh sb="4" eb="6">
      <t>ケンナイ</t>
    </rPh>
    <rPh sb="6" eb="9">
      <t>ジキュウリツ</t>
    </rPh>
    <phoneticPr fontId="1"/>
  </si>
  <si>
    <t>⑬＊Ｅ[開放経済型逆行列係数]</t>
    <rPh sb="4" eb="6">
      <t>カイホウ</t>
    </rPh>
    <rPh sb="6" eb="8">
      <t>ケイザイ</t>
    </rPh>
    <rPh sb="8" eb="9">
      <t>ガタ</t>
    </rPh>
    <rPh sb="9" eb="12">
      <t>ギャクギョウレツ</t>
    </rPh>
    <rPh sb="12" eb="14">
      <t>ケイスウ</t>
    </rPh>
    <phoneticPr fontId="1"/>
  </si>
  <si>
    <t>⑭＊Ｂ[粗付加価値率]</t>
    <rPh sb="4" eb="9">
      <t>ソフカカチ</t>
    </rPh>
    <rPh sb="9" eb="10">
      <t>リツ</t>
    </rPh>
    <phoneticPr fontId="1"/>
  </si>
  <si>
    <t>⑭＊Ｃ[雇用者所得率]</t>
    <rPh sb="4" eb="7">
      <t>コヨウシャ</t>
    </rPh>
    <rPh sb="7" eb="10">
      <t>ショトクリツ</t>
    </rPh>
    <phoneticPr fontId="1"/>
  </si>
  <si>
    <t>図１　経済波及効果フロー</t>
    <rPh sb="0" eb="1">
      <t>ズ</t>
    </rPh>
    <rPh sb="3" eb="5">
      <t>ケイザイ</t>
    </rPh>
    <rPh sb="5" eb="9">
      <t>ハキュウコウカ</t>
    </rPh>
    <phoneticPr fontId="13"/>
  </si>
  <si>
    <t>最終需要増加額</t>
    <rPh sb="0" eb="2">
      <t>サイシュウ</t>
    </rPh>
    <phoneticPr fontId="13"/>
  </si>
  <si>
    <t>×Ａ[県内自給率]</t>
    <phoneticPr fontId="13"/>
  </si>
  <si>
    <t>県内最終需要増加額(直接)</t>
    <rPh sb="2" eb="4">
      <t>サイシュウ</t>
    </rPh>
    <rPh sb="10" eb="12">
      <t>チョクセツ</t>
    </rPh>
    <phoneticPr fontId="13"/>
  </si>
  <si>
    <t>原材料誘発額(直接)</t>
    <rPh sb="0" eb="3">
      <t>ゲンザイリョウ</t>
    </rPh>
    <rPh sb="3" eb="6">
      <t>ユウハツガク</t>
    </rPh>
    <rPh sb="7" eb="9">
      <t>チョクセツ</t>
    </rPh>
    <phoneticPr fontId="13"/>
  </si>
  <si>
    <t>県内需要増加額
(第１次)</t>
    <rPh sb="2" eb="4">
      <t>ジュヨウ</t>
    </rPh>
    <rPh sb="4" eb="7">
      <t>ゾウカガク</t>
    </rPh>
    <rPh sb="9" eb="10">
      <t>ダイ</t>
    </rPh>
    <rPh sb="11" eb="12">
      <t>ジ</t>
    </rPh>
    <phoneticPr fontId="13"/>
  </si>
  <si>
    <t>×Ｅ[開放経済型逆行列係数]</t>
    <rPh sb="5" eb="7">
      <t>ケイザイ</t>
    </rPh>
    <phoneticPr fontId="13"/>
  </si>
  <si>
    <t xml:space="preserve"> 粗付加価値誘発額(第１次)</t>
    <rPh sb="10" eb="11">
      <t>ダイ</t>
    </rPh>
    <rPh sb="12" eb="13">
      <t>ジ</t>
    </rPh>
    <phoneticPr fontId="13"/>
  </si>
  <si>
    <t>雇用者所得誘発額(第１次)</t>
    <rPh sb="9" eb="10">
      <t>ダイ</t>
    </rPh>
    <rPh sb="11" eb="12">
      <t>ジ</t>
    </rPh>
    <phoneticPr fontId="13"/>
  </si>
  <si>
    <t>県内需要増加額
(第２次)</t>
    <rPh sb="2" eb="4">
      <t>ジュヨウ</t>
    </rPh>
    <rPh sb="4" eb="6">
      <t>ゾウカ</t>
    </rPh>
    <rPh sb="9" eb="10">
      <t>ダイ</t>
    </rPh>
    <rPh sb="11" eb="12">
      <t>ジ</t>
    </rPh>
    <phoneticPr fontId="13"/>
  </si>
  <si>
    <t>×Ｅ[開放経済型</t>
    <rPh sb="5" eb="7">
      <t>ケイザイ</t>
    </rPh>
    <phoneticPr fontId="13"/>
  </si>
  <si>
    <t xml:space="preserve"> 粗付加価値誘発額(第２次)</t>
    <rPh sb="10" eb="11">
      <t>ダイ</t>
    </rPh>
    <rPh sb="12" eb="13">
      <t>ジ</t>
    </rPh>
    <phoneticPr fontId="13"/>
  </si>
  <si>
    <t>雇用者所得誘発額(第２次)</t>
    <rPh sb="9" eb="10">
      <t>ダイ</t>
    </rPh>
    <rPh sb="11" eb="12">
      <t>ジ</t>
    </rPh>
    <phoneticPr fontId="13"/>
  </si>
  <si>
    <t>最終需要
増加額</t>
    <rPh sb="0" eb="2">
      <t>サイシュウ</t>
    </rPh>
    <rPh sb="2" eb="4">
      <t>ジュヨウ</t>
    </rPh>
    <rPh sb="5" eb="7">
      <t>ゾウカ</t>
    </rPh>
    <rPh sb="7" eb="8">
      <t>ガク</t>
    </rPh>
    <phoneticPr fontId="1"/>
  </si>
  <si>
    <t>県内最終
需要増加額
(直接)</t>
    <rPh sb="2" eb="4">
      <t>サイシュウ</t>
    </rPh>
    <rPh sb="12" eb="14">
      <t>チョクセツ</t>
    </rPh>
    <phoneticPr fontId="1"/>
  </si>
  <si>
    <t>①</t>
    <phoneticPr fontId="1"/>
  </si>
  <si>
    <t>②</t>
    <phoneticPr fontId="1"/>
  </si>
  <si>
    <t>③</t>
    <phoneticPr fontId="1"/>
  </si>
  <si>
    <t>④</t>
    <phoneticPr fontId="1"/>
  </si>
  <si>
    <t>①×Ａ</t>
    <phoneticPr fontId="1"/>
  </si>
  <si>
    <t>②×Ｂ</t>
    <phoneticPr fontId="1"/>
  </si>
  <si>
    <t>②×Ｃ</t>
    <phoneticPr fontId="1"/>
  </si>
  <si>
    <t>(単位：百万円)</t>
    <rPh sb="1" eb="3">
      <t>タンイ</t>
    </rPh>
    <rPh sb="4" eb="5">
      <t>ヒャク</t>
    </rPh>
    <rPh sb="5" eb="7">
      <t>マンエン</t>
    </rPh>
    <phoneticPr fontId="1"/>
  </si>
  <si>
    <t>県内需要
増加額
(第１次)</t>
    <rPh sb="0" eb="2">
      <t>ケンナイ</t>
    </rPh>
    <rPh sb="10" eb="11">
      <t>ダイ</t>
    </rPh>
    <rPh sb="12" eb="13">
      <t>ジ</t>
    </rPh>
    <phoneticPr fontId="1"/>
  </si>
  <si>
    <t>⑤</t>
    <phoneticPr fontId="1"/>
  </si>
  <si>
    <t>⑥</t>
    <phoneticPr fontId="1"/>
  </si>
  <si>
    <t>②×Ｄ</t>
    <phoneticPr fontId="1"/>
  </si>
  <si>
    <t>⑤×Ａ</t>
    <phoneticPr fontId="1"/>
  </si>
  <si>
    <t>⑦</t>
    <phoneticPr fontId="1"/>
  </si>
  <si>
    <t>⑧</t>
    <phoneticPr fontId="1"/>
  </si>
  <si>
    <t>⑨</t>
    <phoneticPr fontId="1"/>
  </si>
  <si>
    <t>⑥×Ｅ</t>
    <phoneticPr fontId="1"/>
  </si>
  <si>
    <t>⑦×Ｂ</t>
    <phoneticPr fontId="1"/>
  </si>
  <si>
    <t>⑦×Ｃ</t>
    <phoneticPr fontId="1"/>
  </si>
  <si>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1"/>
  </si>
  <si>
    <t>県内需要
増加額
(第２次)</t>
    <rPh sb="0" eb="2">
      <t>ケンナイ</t>
    </rPh>
    <rPh sb="10" eb="11">
      <t>ダイ</t>
    </rPh>
    <rPh sb="12" eb="13">
      <t>ジ</t>
    </rPh>
    <phoneticPr fontId="1"/>
  </si>
  <si>
    <t>⑩</t>
    <phoneticPr fontId="1"/>
  </si>
  <si>
    <t>⑪</t>
    <phoneticPr fontId="1"/>
  </si>
  <si>
    <t>⑫</t>
    <phoneticPr fontId="1"/>
  </si>
  <si>
    <t>⑬</t>
    <phoneticPr fontId="1"/>
  </si>
  <si>
    <t>④＋⑨</t>
    <phoneticPr fontId="1"/>
  </si>
  <si>
    <t>⑩×Ｆ</t>
    <phoneticPr fontId="1"/>
  </si>
  <si>
    <t>⑪×Ｇ</t>
    <phoneticPr fontId="1"/>
  </si>
  <si>
    <t>⑫×Ａ</t>
    <phoneticPr fontId="1"/>
  </si>
  <si>
    <t>⑭</t>
    <phoneticPr fontId="1"/>
  </si>
  <si>
    <t>⑮</t>
    <phoneticPr fontId="1"/>
  </si>
  <si>
    <t>⑯</t>
    <phoneticPr fontId="1"/>
  </si>
  <si>
    <t>⑬×Ｅ</t>
    <phoneticPr fontId="1"/>
  </si>
  <si>
    <t>⑭×Ｂ</t>
    <phoneticPr fontId="1"/>
  </si>
  <si>
    <t>⑭×Ｃ</t>
    <phoneticPr fontId="1"/>
  </si>
  <si>
    <t>⑰</t>
    <phoneticPr fontId="1"/>
  </si>
  <si>
    <t>⑱</t>
    <phoneticPr fontId="1"/>
  </si>
  <si>
    <t>⑲</t>
    <phoneticPr fontId="1"/>
  </si>
  <si>
    <t>②＋⑦＋⑭</t>
    <phoneticPr fontId="1"/>
  </si>
  <si>
    <t>③＋⑧＋⑮</t>
    <phoneticPr fontId="1"/>
  </si>
  <si>
    <t>④＋⑨＋⑯</t>
    <phoneticPr fontId="1"/>
  </si>
  <si>
    <t>Ａ</t>
    <phoneticPr fontId="1"/>
  </si>
  <si>
    <t>Ｂ</t>
    <phoneticPr fontId="1"/>
  </si>
  <si>
    <t>Ｃ</t>
    <phoneticPr fontId="1"/>
  </si>
  <si>
    <t>Ｆ</t>
    <phoneticPr fontId="1"/>
  </si>
  <si>
    <t>Ｇ</t>
    <phoneticPr fontId="1"/>
  </si>
  <si>
    <t>開放経済型逆行列係数</t>
    <rPh sb="0" eb="2">
      <t>カイホウ</t>
    </rPh>
    <rPh sb="2" eb="4">
      <t>ケイザイ</t>
    </rPh>
    <rPh sb="4" eb="5">
      <t>ガタ</t>
    </rPh>
    <rPh sb="5" eb="8">
      <t>ギャクギョウレツ</t>
    </rPh>
    <rPh sb="8" eb="10">
      <t>ケイスウ</t>
    </rPh>
    <phoneticPr fontId="1"/>
  </si>
  <si>
    <t>Ｄ</t>
    <phoneticPr fontId="1"/>
  </si>
  <si>
    <t>Ｅ</t>
    <phoneticPr fontId="1"/>
  </si>
  <si>
    <t>①×Ａ</t>
    <phoneticPr fontId="1"/>
  </si>
  <si>
    <t>②×Ｂ</t>
    <phoneticPr fontId="1"/>
  </si>
  <si>
    <t>②×Ｃ</t>
    <phoneticPr fontId="1"/>
  </si>
  <si>
    <t>②×Ｄ</t>
    <phoneticPr fontId="1"/>
  </si>
  <si>
    <t>⑤×Ａ</t>
    <phoneticPr fontId="1"/>
  </si>
  <si>
    <t>⑥×Ｅ</t>
    <phoneticPr fontId="1"/>
  </si>
  <si>
    <t>⑦×Ｂ</t>
    <phoneticPr fontId="1"/>
  </si>
  <si>
    <t>⑦×Ｃ</t>
    <phoneticPr fontId="1"/>
  </si>
  <si>
    <t>④＋⑨</t>
    <phoneticPr fontId="1"/>
  </si>
  <si>
    <t>⑩×Ｆ</t>
    <phoneticPr fontId="1"/>
  </si>
  <si>
    <t>⑪×Ｇ</t>
    <phoneticPr fontId="1"/>
  </si>
  <si>
    <t>⑫×Ａ</t>
    <phoneticPr fontId="1"/>
  </si>
  <si>
    <t>⑬×Ｅ</t>
    <phoneticPr fontId="1"/>
  </si>
  <si>
    <t>⑭×Ｂ</t>
    <phoneticPr fontId="1"/>
  </si>
  <si>
    <t>⑭×Ｃ</t>
    <phoneticPr fontId="1"/>
  </si>
  <si>
    <t>②＋⑦＋⑭</t>
    <phoneticPr fontId="1"/>
  </si>
  <si>
    <t>③＋⑧＋⑮</t>
    <phoneticPr fontId="1"/>
  </si>
  <si>
    <t>④＋⑨＋⑯</t>
    <phoneticPr fontId="1"/>
  </si>
  <si>
    <t>各種係数</t>
    <rPh sb="0" eb="2">
      <t>カクシュ</t>
    </rPh>
    <rPh sb="2" eb="4">
      <t>ケイスウ</t>
    </rPh>
    <phoneticPr fontId="1"/>
  </si>
  <si>
    <t>開放経済型
逆行列係数</t>
    <rPh sb="0" eb="2">
      <t>カイホウ</t>
    </rPh>
    <rPh sb="2" eb="4">
      <t>ケイザイ</t>
    </rPh>
    <rPh sb="4" eb="5">
      <t>ガタ</t>
    </rPh>
    <rPh sb="6" eb="9">
      <t>ギャクギョウレツ</t>
    </rPh>
    <rPh sb="9" eb="11">
      <t>ケイスウ</t>
    </rPh>
    <phoneticPr fontId="1"/>
  </si>
  <si>
    <t>Ａ</t>
    <phoneticPr fontId="1"/>
  </si>
  <si>
    <t>Ｂ</t>
    <phoneticPr fontId="1"/>
  </si>
  <si>
    <t>Ｃ</t>
    <phoneticPr fontId="1"/>
  </si>
  <si>
    <t>Ｄ</t>
    <phoneticPr fontId="1"/>
  </si>
  <si>
    <t>Ｅ</t>
    <phoneticPr fontId="1"/>
  </si>
  <si>
    <t>Ｆ</t>
    <phoneticPr fontId="1"/>
  </si>
  <si>
    <t>Ｇ</t>
    <phoneticPr fontId="1"/>
  </si>
  <si>
    <t>消費転換率計算</t>
    <rPh sb="0" eb="2">
      <t>ショウヒ</t>
    </rPh>
    <rPh sb="2" eb="4">
      <t>テンカン</t>
    </rPh>
    <rPh sb="4" eb="5">
      <t>リツ</t>
    </rPh>
    <rPh sb="5" eb="7">
      <t>ケイサン</t>
    </rPh>
    <phoneticPr fontId="1"/>
  </si>
  <si>
    <t>←「F」に入力</t>
    <rPh sb="5" eb="7">
      <t>ニュウリョク</t>
    </rPh>
    <phoneticPr fontId="1"/>
  </si>
  <si>
    <t>ア</t>
    <phoneticPr fontId="1"/>
  </si>
  <si>
    <t>イ</t>
    <phoneticPr fontId="1"/>
  </si>
  <si>
    <t>ウ=イ/ア</t>
    <phoneticPr fontId="1"/>
  </si>
  <si>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13"/>
  </si>
  <si>
    <t>利用の手引き</t>
    <rPh sb="0" eb="2">
      <t>リヨウ</t>
    </rPh>
    <rPh sb="3" eb="5">
      <t>テビ</t>
    </rPh>
    <phoneticPr fontId="13"/>
  </si>
  <si>
    <t>　　者の最終的な需要に影響を与えるとともに、各産業で働く雇用者の賃金にも影響を</t>
    <rPh sb="14" eb="15">
      <t>アタ</t>
    </rPh>
    <rPh sb="28" eb="30">
      <t>コヨウ</t>
    </rPh>
    <phoneticPr fontId="2"/>
  </si>
  <si>
    <t>　　与えます。さらに、消費者でもある雇用者の賃金から新たな需要が生み出されるな</t>
    <rPh sb="18" eb="20">
      <t>コヨウ</t>
    </rPh>
    <phoneticPr fontId="1"/>
  </si>
  <si>
    <t>　　ど、経済活動は、それぞれ独立したものではなく、産業相互間、あるいは産業と家</t>
    <rPh sb="14" eb="16">
      <t>ドクリツ</t>
    </rPh>
    <phoneticPr fontId="1"/>
  </si>
  <si>
    <t>　　　このため、産業に新たな需要（消費、投資等）が生じたときに行われる生産は、</t>
    <rPh sb="17" eb="19">
      <t>ショウヒ</t>
    </rPh>
    <rPh sb="20" eb="22">
      <t>トウシ</t>
    </rPh>
    <rPh sb="22" eb="23">
      <t>トウ</t>
    </rPh>
    <phoneticPr fontId="2"/>
  </si>
  <si>
    <t>第２次波及効果</t>
    <rPh sb="0" eb="1">
      <t>ダイ</t>
    </rPh>
    <rPh sb="2" eb="3">
      <t>ジ</t>
    </rPh>
    <rPh sb="3" eb="5">
      <t>ハキュウ</t>
    </rPh>
    <rPh sb="5" eb="7">
      <t>コウカ</t>
    </rPh>
    <phoneticPr fontId="1"/>
  </si>
  <si>
    <t>非印刷-投入係数表</t>
    <rPh sb="0" eb="1">
      <t>ヒ</t>
    </rPh>
    <rPh sb="1" eb="3">
      <t>インサツ</t>
    </rPh>
    <rPh sb="4" eb="6">
      <t>トウニュウ</t>
    </rPh>
    <rPh sb="6" eb="8">
      <t>ケイスウ</t>
    </rPh>
    <rPh sb="8" eb="9">
      <t>ヒョウ</t>
    </rPh>
    <phoneticPr fontId="1"/>
  </si>
  <si>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1"/>
  </si>
  <si>
    <t>４．その他</t>
    <rPh sb="4" eb="5">
      <t>タ</t>
    </rPh>
    <phoneticPr fontId="1"/>
  </si>
  <si>
    <t>列和</t>
    <rPh sb="0" eb="1">
      <t>レツ</t>
    </rPh>
    <rPh sb="1" eb="2">
      <t>ワ</t>
    </rPh>
    <phoneticPr fontId="3"/>
  </si>
  <si>
    <t>うち県内需要増加額</t>
    <rPh sb="4" eb="6">
      <t>ジュヨウ</t>
    </rPh>
    <phoneticPr fontId="13"/>
  </si>
  <si>
    <t>４　備考</t>
    <rPh sb="2" eb="4">
      <t>ビコウ</t>
    </rPh>
    <phoneticPr fontId="13"/>
  </si>
  <si>
    <t>産業部門別経済波及効果（総合効果）</t>
    <rPh sb="12" eb="14">
      <t>ソウゴウ</t>
    </rPh>
    <rPh sb="14" eb="16">
      <t>コウカ</t>
    </rPh>
    <phoneticPr fontId="13"/>
  </si>
  <si>
    <t>　民間消費支出構成比</t>
    <rPh sb="1" eb="3">
      <t>ミンカン</t>
    </rPh>
    <rPh sb="3" eb="5">
      <t>ショウヒ</t>
    </rPh>
    <rPh sb="5" eb="7">
      <t>シシュツ</t>
    </rPh>
    <rPh sb="7" eb="10">
      <t>コウセイヒ</t>
    </rPh>
    <phoneticPr fontId="1"/>
  </si>
  <si>
    <t>　　じてお互いに密接な関係を持っています。また、各産業の生産活動は、私たち消費</t>
    <phoneticPr fontId="1"/>
  </si>
  <si>
    <t>　　計などの間で密接に結びつき、互いに影響を及ぼし合っています。</t>
    <phoneticPr fontId="1"/>
  </si>
  <si>
    <t>　　直接需要が生じた産業だけでなく、関連する他の産業にも波及します。また、これ</t>
    <phoneticPr fontId="1"/>
  </si>
  <si>
    <t>　　らの生産活動の結果生じる雇用者所得は、消費支出として新たな需要を生み出し、</t>
    <phoneticPr fontId="1"/>
  </si>
  <si>
    <t>　　さらに生産を誘発していきます。これを経済波及効果といいます。</t>
    <phoneticPr fontId="1"/>
  </si>
  <si>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1"/>
  </si>
  <si>
    <t>　　とができます。</t>
    <phoneticPr fontId="1"/>
  </si>
  <si>
    <t>２．分析手順</t>
    <rPh sb="2" eb="4">
      <t>ブンセキ</t>
    </rPh>
    <rPh sb="4" eb="6">
      <t>テジュン</t>
    </rPh>
    <phoneticPr fontId="1"/>
  </si>
  <si>
    <t>３．利用上の注意事項</t>
    <rPh sb="2" eb="5">
      <t>リヨウジョウ</t>
    </rPh>
    <rPh sb="6" eb="8">
      <t>チュウイ</t>
    </rPh>
    <rPh sb="8" eb="10">
      <t>ジコウ</t>
    </rPh>
    <phoneticPr fontId="1"/>
  </si>
  <si>
    <t>①　本分析ツールにおいて設定している事項</t>
    <rPh sb="2" eb="3">
      <t>ホン</t>
    </rPh>
    <rPh sb="3" eb="5">
      <t>ブンセキ</t>
    </rPh>
    <rPh sb="12" eb="14">
      <t>セッテイ</t>
    </rPh>
    <rPh sb="18" eb="20">
      <t>ジコウ</t>
    </rPh>
    <phoneticPr fontId="1"/>
  </si>
  <si>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1"/>
  </si>
  <si>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1"/>
  </si>
  <si>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1"/>
  </si>
  <si>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1"/>
  </si>
  <si>
    <t>　　転換すると仮定しています。</t>
    <rPh sb="2" eb="4">
      <t>テンカン</t>
    </rPh>
    <rPh sb="7" eb="9">
      <t>カテイ</t>
    </rPh>
    <phoneticPr fontId="1"/>
  </si>
  <si>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1"/>
  </si>
  <si>
    <t>　　定しています。</t>
    <rPh sb="2" eb="3">
      <t>サダム</t>
    </rPh>
    <phoneticPr fontId="1"/>
  </si>
  <si>
    <t>②　本分析ツールが利用できない事例　</t>
    <rPh sb="2" eb="3">
      <t>ホン</t>
    </rPh>
    <rPh sb="3" eb="5">
      <t>ブンセキ</t>
    </rPh>
    <rPh sb="9" eb="11">
      <t>リヨウ</t>
    </rPh>
    <rPh sb="15" eb="17">
      <t>ジレイ</t>
    </rPh>
    <phoneticPr fontId="1"/>
  </si>
  <si>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1"/>
  </si>
  <si>
    <t>　・　需要が発生する産業が特定できない場合。</t>
    <rPh sb="3" eb="5">
      <t>ジュヨウ</t>
    </rPh>
    <rPh sb="6" eb="8">
      <t>ハッセイ</t>
    </rPh>
    <rPh sb="10" eb="12">
      <t>サンギョウ</t>
    </rPh>
    <rPh sb="13" eb="15">
      <t>トクテイ</t>
    </rPh>
    <rPh sb="19" eb="21">
      <t>バアイ</t>
    </rPh>
    <phoneticPr fontId="1"/>
  </si>
  <si>
    <t>　　　　例）使途の特定できない補助金等</t>
    <rPh sb="4" eb="5">
      <t>レイ</t>
    </rPh>
    <rPh sb="6" eb="8">
      <t>シト</t>
    </rPh>
    <rPh sb="9" eb="11">
      <t>トクテイ</t>
    </rPh>
    <rPh sb="15" eb="18">
      <t>ホジョキン</t>
    </rPh>
    <rPh sb="18" eb="19">
      <t>ナド</t>
    </rPh>
    <phoneticPr fontId="1"/>
  </si>
  <si>
    <t>③　経済波及効果分析について</t>
    <rPh sb="2" eb="4">
      <t>ケイザイ</t>
    </rPh>
    <rPh sb="4" eb="6">
      <t>ハキュウ</t>
    </rPh>
    <rPh sb="6" eb="8">
      <t>コウカ</t>
    </rPh>
    <rPh sb="8" eb="10">
      <t>ブンセキ</t>
    </rPh>
    <phoneticPr fontId="1"/>
  </si>
  <si>
    <t>　　産業構造は分析対象時点の産業構造と完全に一致するものではあり</t>
    <rPh sb="2" eb="4">
      <t>サンギョウ</t>
    </rPh>
    <rPh sb="4" eb="6">
      <t>コウゾウ</t>
    </rPh>
    <rPh sb="7" eb="9">
      <t>ブンセキ</t>
    </rPh>
    <rPh sb="9" eb="11">
      <t>タイショウ</t>
    </rPh>
    <rPh sb="11" eb="13">
      <t>ジテン</t>
    </rPh>
    <rPh sb="14" eb="16">
      <t>サンギョウ</t>
    </rPh>
    <rPh sb="16" eb="18">
      <t>コウゾウ</t>
    </rPh>
    <rPh sb="19" eb="21">
      <t>カンゼン</t>
    </rPh>
    <rPh sb="22" eb="24">
      <t>イッチ</t>
    </rPh>
    <phoneticPr fontId="1"/>
  </si>
  <si>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1"/>
  </si>
  <si>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1"/>
  </si>
  <si>
    <t>　　な比例関係を仮定しています。</t>
    <rPh sb="3" eb="5">
      <t>ヒレイ</t>
    </rPh>
    <rPh sb="5" eb="7">
      <t>カンケイ</t>
    </rPh>
    <rPh sb="8" eb="10">
      <t>カテイ</t>
    </rPh>
    <phoneticPr fontId="1"/>
  </si>
  <si>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1"/>
  </si>
  <si>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1"/>
  </si>
  <si>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1"/>
  </si>
  <si>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1"/>
  </si>
  <si>
    <t>　　て変化しないと仮定しています。</t>
    <rPh sb="3" eb="5">
      <t>ヘンカ</t>
    </rPh>
    <rPh sb="9" eb="11">
      <t>カテイ</t>
    </rPh>
    <phoneticPr fontId="1"/>
  </si>
  <si>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1"/>
  </si>
  <si>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1"/>
  </si>
  <si>
    <t>　　しますが、その点は考慮されていません。</t>
    <rPh sb="9" eb="10">
      <t>テン</t>
    </rPh>
    <rPh sb="11" eb="13">
      <t>コウリョ</t>
    </rPh>
    <phoneticPr fontId="1"/>
  </si>
  <si>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1"/>
  </si>
  <si>
    <t>　　起こるとは限りません。</t>
    <rPh sb="2" eb="3">
      <t>オ</t>
    </rPh>
    <rPh sb="7" eb="8">
      <t>カギ</t>
    </rPh>
    <phoneticPr fontId="1"/>
  </si>
  <si>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1"/>
  </si>
  <si>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1"/>
  </si>
  <si>
    <t>④　雇用分析について</t>
    <rPh sb="2" eb="4">
      <t>コヨウ</t>
    </rPh>
    <rPh sb="4" eb="6">
      <t>ブンセキ</t>
    </rPh>
    <phoneticPr fontId="1"/>
  </si>
  <si>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1"/>
  </si>
  <si>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1"/>
  </si>
  <si>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1"/>
  </si>
  <si>
    <t>　　が見込めるとは限りません。</t>
    <rPh sb="3" eb="5">
      <t>ミコ</t>
    </rPh>
    <rPh sb="9" eb="10">
      <t>カギ</t>
    </rPh>
    <phoneticPr fontId="1"/>
  </si>
  <si>
    <t>⑤　その他の留意点</t>
    <rPh sb="4" eb="5">
      <t>タ</t>
    </rPh>
    <rPh sb="6" eb="9">
      <t>リュウイテン</t>
    </rPh>
    <phoneticPr fontId="1"/>
  </si>
  <si>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1"/>
  </si>
  <si>
    <t>　　果は異なります。</t>
    <rPh sb="2" eb="3">
      <t>ハタシ</t>
    </rPh>
    <rPh sb="4" eb="5">
      <t>コト</t>
    </rPh>
    <phoneticPr fontId="1"/>
  </si>
  <si>
    <t>　　により算出するものであり、実際の波及効果を保証するものではあ</t>
    <rPh sb="5" eb="7">
      <t>サンシュツ</t>
    </rPh>
    <rPh sb="15" eb="17">
      <t>ジッサイ</t>
    </rPh>
    <rPh sb="18" eb="20">
      <t>ハキュウ</t>
    </rPh>
    <rPh sb="20" eb="22">
      <t>コウカ</t>
    </rPh>
    <rPh sb="23" eb="25">
      <t>ホショウ</t>
    </rPh>
    <phoneticPr fontId="1"/>
  </si>
  <si>
    <t>　　ださい。</t>
    <phoneticPr fontId="1"/>
  </si>
  <si>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1"/>
  </si>
  <si>
    <t>　する場合があります。</t>
    <phoneticPr fontId="1"/>
  </si>
  <si>
    <t>　絡ください。</t>
    <rPh sb="1" eb="2">
      <t>ラク</t>
    </rPh>
    <phoneticPr fontId="1"/>
  </si>
  <si>
    <t>〒010-8570　秋田市山王４－１－１</t>
    <phoneticPr fontId="1"/>
  </si>
  <si>
    <t>ＴＥＬ　０１８－８６０－１２５４</t>
    <phoneticPr fontId="1"/>
  </si>
  <si>
    <t>ＦＡＸ　０１８－８６０－１２５２</t>
    <phoneticPr fontId="1"/>
  </si>
  <si>
    <t>Ｅ-Ｍail　kaiseki@mail2.pref.akita.jp</t>
    <phoneticPr fontId="1"/>
  </si>
  <si>
    <t>　　ません。</t>
    <phoneticPr fontId="1"/>
  </si>
  <si>
    <t>　　ています。</t>
    <phoneticPr fontId="1"/>
  </si>
  <si>
    <t>２　当初設定</t>
    <phoneticPr fontId="13"/>
  </si>
  <si>
    <t>消費転換率</t>
    <phoneticPr fontId="13"/>
  </si>
  <si>
    <t>３　分析結果</t>
    <phoneticPr fontId="13"/>
  </si>
  <si>
    <t>(単位：百万円、人）</t>
    <rPh sb="1" eb="3">
      <t>タンイ</t>
    </rPh>
    <rPh sb="4" eb="5">
      <t>ヒャク</t>
    </rPh>
    <rPh sb="5" eb="7">
      <t>マンエン</t>
    </rPh>
    <rPh sb="8" eb="9">
      <t>ニン</t>
    </rPh>
    <phoneticPr fontId="13"/>
  </si>
  <si>
    <t>生産誘発額</t>
    <rPh sb="0" eb="2">
      <t>セイサン</t>
    </rPh>
    <rPh sb="2" eb="5">
      <t>ユウハツガク</t>
    </rPh>
    <phoneticPr fontId="13"/>
  </si>
  <si>
    <t>粗付加価値
誘　発　額</t>
    <rPh sb="0" eb="1">
      <t>ソ</t>
    </rPh>
    <rPh sb="1" eb="3">
      <t>フカ</t>
    </rPh>
    <rPh sb="3" eb="5">
      <t>カチ</t>
    </rPh>
    <phoneticPr fontId="13"/>
  </si>
  <si>
    <t>雇用者所得
誘　発　額</t>
    <phoneticPr fontId="13"/>
  </si>
  <si>
    <t>従　業　者
誘　発　数</t>
    <rPh sb="0" eb="1">
      <t>ジュウ</t>
    </rPh>
    <rPh sb="2" eb="3">
      <t>ギョウ</t>
    </rPh>
    <rPh sb="4" eb="5">
      <t>シャ</t>
    </rPh>
    <rPh sb="6" eb="7">
      <t>ユウ</t>
    </rPh>
    <rPh sb="8" eb="9">
      <t>ハツ</t>
    </rPh>
    <rPh sb="10" eb="11">
      <t>スウ</t>
    </rPh>
    <phoneticPr fontId="13"/>
  </si>
  <si>
    <t>雇　用　者
誘　発　数</t>
    <rPh sb="0" eb="1">
      <t>ヤトイ</t>
    </rPh>
    <rPh sb="2" eb="3">
      <t>ヨウ</t>
    </rPh>
    <rPh sb="4" eb="5">
      <t>シャ</t>
    </rPh>
    <rPh sb="6" eb="7">
      <t>ユウ</t>
    </rPh>
    <rPh sb="8" eb="9">
      <t>ハツ</t>
    </rPh>
    <rPh sb="10" eb="11">
      <t>スウ</t>
    </rPh>
    <phoneticPr fontId="13"/>
  </si>
  <si>
    <t>直接効果</t>
    <phoneticPr fontId="13"/>
  </si>
  <si>
    <t>総合効果</t>
    <phoneticPr fontId="13"/>
  </si>
  <si>
    <t>波及効果倍率（倍）</t>
    <rPh sb="7" eb="8">
      <t>バイ</t>
    </rPh>
    <phoneticPr fontId="13"/>
  </si>
  <si>
    <t>　※　波及効果倍率は当初設定の最終需要増加額に対するものです。</t>
    <phoneticPr fontId="13"/>
  </si>
  <si>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13"/>
  </si>
  <si>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13"/>
  </si>
  <si>
    <t>就業係数</t>
    <rPh sb="0" eb="2">
      <t>シュウギョウ</t>
    </rPh>
    <rPh sb="2" eb="4">
      <t>ケイスウ</t>
    </rPh>
    <phoneticPr fontId="1"/>
  </si>
  <si>
    <t>雇用係数</t>
    <rPh sb="0" eb="2">
      <t>コヨウ</t>
    </rPh>
    <rPh sb="2" eb="4">
      <t>ケイスウ</t>
    </rPh>
    <phoneticPr fontId="1"/>
  </si>
  <si>
    <t>Ｈ</t>
    <phoneticPr fontId="1"/>
  </si>
  <si>
    <t>Ｉ</t>
    <phoneticPr fontId="1"/>
  </si>
  <si>
    <t>非印刷-雇用表</t>
    <rPh sb="0" eb="1">
      <t>ヒ</t>
    </rPh>
    <rPh sb="1" eb="3">
      <t>インサツ</t>
    </rPh>
    <rPh sb="4" eb="6">
      <t>コヨウ</t>
    </rPh>
    <rPh sb="6" eb="7">
      <t>ヒョウ</t>
    </rPh>
    <phoneticPr fontId="1"/>
  </si>
  <si>
    <t>（単位：人）</t>
    <rPh sb="4" eb="5">
      <t>ニン</t>
    </rPh>
    <phoneticPr fontId="1"/>
  </si>
  <si>
    <t>従業者総数</t>
  </si>
  <si>
    <t>個人業主</t>
  </si>
  <si>
    <t>家族従業者</t>
  </si>
  <si>
    <t>有給役員
・雇用者</t>
  </si>
  <si>
    <t>有給役員</t>
  </si>
  <si>
    <t>雇用者</t>
  </si>
  <si>
    <t>常用雇用者</t>
  </si>
  <si>
    <t>合計</t>
    <rPh sb="0" eb="2">
      <t>ゴウケイ</t>
    </rPh>
    <phoneticPr fontId="1"/>
  </si>
  <si>
    <t>就業係数</t>
    <rPh sb="0" eb="2">
      <t>シュウギョウ</t>
    </rPh>
    <rPh sb="2" eb="4">
      <t>ケイスウ</t>
    </rPh>
    <phoneticPr fontId="10"/>
  </si>
  <si>
    <t>雇用係数</t>
    <rPh sb="0" eb="2">
      <t>コヨウ</t>
    </rPh>
    <rPh sb="2" eb="4">
      <t>ケイスウ</t>
    </rPh>
    <phoneticPr fontId="10"/>
  </si>
  <si>
    <t>(単位：人)</t>
    <rPh sb="1" eb="3">
      <t>タンイ</t>
    </rPh>
    <rPh sb="4" eb="5">
      <t>ニン</t>
    </rPh>
    <phoneticPr fontId="1"/>
  </si>
  <si>
    <t>従業者
誘発数
(直接)</t>
    <rPh sb="0" eb="3">
      <t>ジュウギョウシャ</t>
    </rPh>
    <rPh sb="4" eb="6">
      <t>ユウハツ</t>
    </rPh>
    <rPh sb="6" eb="7">
      <t>スウ</t>
    </rPh>
    <rPh sb="9" eb="11">
      <t>チョクセツ</t>
    </rPh>
    <phoneticPr fontId="1"/>
  </si>
  <si>
    <t>雇用者
誘発数
(直接)</t>
    <rPh sb="0" eb="3">
      <t>コヨウシャ</t>
    </rPh>
    <rPh sb="4" eb="6">
      <t>ユウハツ</t>
    </rPh>
    <rPh sb="6" eb="7">
      <t>スウ</t>
    </rPh>
    <rPh sb="9" eb="11">
      <t>チョクセツ</t>
    </rPh>
    <phoneticPr fontId="1"/>
  </si>
  <si>
    <t>従業者
誘発数
(第１次)</t>
    <rPh sb="0" eb="3">
      <t>ジュウギョウシャ</t>
    </rPh>
    <rPh sb="4" eb="6">
      <t>ユウハツ</t>
    </rPh>
    <rPh sb="6" eb="7">
      <t>スウ</t>
    </rPh>
    <rPh sb="9" eb="10">
      <t>ダイ</t>
    </rPh>
    <rPh sb="11" eb="12">
      <t>ジ</t>
    </rPh>
    <phoneticPr fontId="1"/>
  </si>
  <si>
    <t>雇用者
誘発数
(第１次)</t>
    <rPh sb="0" eb="3">
      <t>コヨウシャ</t>
    </rPh>
    <rPh sb="4" eb="6">
      <t>ユウハツ</t>
    </rPh>
    <rPh sb="6" eb="7">
      <t>スウ</t>
    </rPh>
    <rPh sb="9" eb="10">
      <t>ダイ</t>
    </rPh>
    <rPh sb="11" eb="12">
      <t>ジ</t>
    </rPh>
    <phoneticPr fontId="1"/>
  </si>
  <si>
    <t>従業者
誘発数
(第２次)</t>
    <rPh sb="0" eb="3">
      <t>ジュウギョウシャ</t>
    </rPh>
    <rPh sb="4" eb="6">
      <t>ユウハツ</t>
    </rPh>
    <rPh sb="6" eb="7">
      <t>スウ</t>
    </rPh>
    <rPh sb="9" eb="10">
      <t>ダイ</t>
    </rPh>
    <rPh sb="11" eb="12">
      <t>ジ</t>
    </rPh>
    <phoneticPr fontId="1"/>
  </si>
  <si>
    <t>雇用者
誘発数
(第２次)</t>
    <rPh sb="0" eb="3">
      <t>コヨウシャ</t>
    </rPh>
    <rPh sb="4" eb="6">
      <t>ユウハツ</t>
    </rPh>
    <rPh sb="6" eb="7">
      <t>スウ</t>
    </rPh>
    <rPh sb="9" eb="10">
      <t>ダイ</t>
    </rPh>
    <rPh sb="11" eb="12">
      <t>ジ</t>
    </rPh>
    <phoneticPr fontId="1"/>
  </si>
  <si>
    <t>Ⅰ</t>
    <phoneticPr fontId="1"/>
  </si>
  <si>
    <t>Ⅱ</t>
    <phoneticPr fontId="1"/>
  </si>
  <si>
    <t>Ⅲ</t>
    <phoneticPr fontId="1"/>
  </si>
  <si>
    <t>Ⅳ</t>
    <phoneticPr fontId="1"/>
  </si>
  <si>
    <t>Ⅴ</t>
    <phoneticPr fontId="1"/>
  </si>
  <si>
    <t>Ⅵ</t>
    <phoneticPr fontId="1"/>
  </si>
  <si>
    <t>Ⅶ</t>
    <phoneticPr fontId="1"/>
  </si>
  <si>
    <t>Ⅷ</t>
    <phoneticPr fontId="1"/>
  </si>
  <si>
    <t>②×Ｈ</t>
    <phoneticPr fontId="1"/>
  </si>
  <si>
    <t>②×Ｉ</t>
    <phoneticPr fontId="1"/>
  </si>
  <si>
    <t>⑦×Ｈ</t>
    <phoneticPr fontId="1"/>
  </si>
  <si>
    <t>⑦×Ｉ</t>
    <phoneticPr fontId="1"/>
  </si>
  <si>
    <t>⑭×Ｈ</t>
    <phoneticPr fontId="1"/>
  </si>
  <si>
    <t>⑭×Ｉ</t>
    <phoneticPr fontId="1"/>
  </si>
  <si>
    <t>Ⅰ＋Ⅲ＋Ⅴ</t>
    <phoneticPr fontId="1"/>
  </si>
  <si>
    <t>Ⅱ＋Ⅳ＋Ⅵ</t>
    <phoneticPr fontId="1"/>
  </si>
  <si>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1"/>
  </si>
  <si>
    <t>Ｈ</t>
    <phoneticPr fontId="1"/>
  </si>
  <si>
    <t>I</t>
    <phoneticPr fontId="1"/>
  </si>
  <si>
    <t>Ｈ</t>
    <phoneticPr fontId="1"/>
  </si>
  <si>
    <t>Ｉ</t>
    <phoneticPr fontId="1"/>
  </si>
  <si>
    <t>　従業者総数／県内生産額</t>
    <rPh sb="1" eb="4">
      <t>ジュウギョウシャ</t>
    </rPh>
    <rPh sb="4" eb="6">
      <t>ソウスウ</t>
    </rPh>
    <rPh sb="7" eb="9">
      <t>ケンナイ</t>
    </rPh>
    <rPh sb="9" eb="11">
      <t>セイサン</t>
    </rPh>
    <rPh sb="11" eb="12">
      <t>ガク</t>
    </rPh>
    <phoneticPr fontId="1"/>
  </si>
  <si>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1"/>
  </si>
  <si>
    <t>②＊Ｈ[就業係数]</t>
    <rPh sb="4" eb="6">
      <t>シュウギョウ</t>
    </rPh>
    <rPh sb="6" eb="8">
      <t>ケイスウ</t>
    </rPh>
    <phoneticPr fontId="1"/>
  </si>
  <si>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1"/>
  </si>
  <si>
    <t>②＊Ｉ[雇用係数]</t>
    <rPh sb="4" eb="6">
      <t>コヨウ</t>
    </rPh>
    <rPh sb="6" eb="8">
      <t>ケイスウ</t>
    </rPh>
    <phoneticPr fontId="1"/>
  </si>
  <si>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1"/>
  </si>
  <si>
    <t>⑦＊Ｈ[就業係数]</t>
    <rPh sb="4" eb="6">
      <t>シュウギョウ</t>
    </rPh>
    <rPh sb="6" eb="8">
      <t>ケイスウ</t>
    </rPh>
    <phoneticPr fontId="1"/>
  </si>
  <si>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</si>
  <si>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⑦＊Ｉ[雇用係数]</t>
    <rPh sb="4" eb="6">
      <t>コヨウ</t>
    </rPh>
    <rPh sb="6" eb="8">
      <t>ケイスウ</t>
    </rPh>
    <phoneticPr fontId="1"/>
  </si>
  <si>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1"/>
  </si>
  <si>
    <t>⑭＊Ｈ[就業係数]</t>
    <rPh sb="4" eb="6">
      <t>シュウギョウ</t>
    </rPh>
    <rPh sb="6" eb="8">
      <t>ケイスウ</t>
    </rPh>
    <phoneticPr fontId="1"/>
  </si>
  <si>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</si>
  <si>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⑭＊Ｉ[雇用係数]</t>
    <rPh sb="4" eb="6">
      <t>コヨウ</t>
    </rPh>
    <rPh sb="6" eb="8">
      <t>ケイスウ</t>
    </rPh>
    <phoneticPr fontId="1"/>
  </si>
  <si>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1"/>
  </si>
  <si>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1"/>
  </si>
  <si>
    <t>①</t>
    <phoneticPr fontId="1"/>
  </si>
  <si>
    <t>②</t>
    <phoneticPr fontId="1"/>
  </si>
  <si>
    <t>③</t>
    <phoneticPr fontId="1"/>
  </si>
  <si>
    <t>④</t>
    <phoneticPr fontId="1"/>
  </si>
  <si>
    <t>⑤</t>
    <phoneticPr fontId="1"/>
  </si>
  <si>
    <t>④＋⑨</t>
    <phoneticPr fontId="1"/>
  </si>
  <si>
    <t>②＋⑦＋⑭</t>
    <phoneticPr fontId="1"/>
  </si>
  <si>
    <t>⑱</t>
    <phoneticPr fontId="1"/>
  </si>
  <si>
    <t>③＋⑧＋⑮</t>
    <phoneticPr fontId="1"/>
  </si>
  <si>
    <t>⑲</t>
    <phoneticPr fontId="1"/>
  </si>
  <si>
    <t>④＋⑨＋⑯</t>
    <phoneticPr fontId="1"/>
  </si>
  <si>
    <t>×Ｄ[投入係数]</t>
    <phoneticPr fontId="13"/>
  </si>
  <si>
    <t>×Ｂ[粗付加価値率]</t>
    <phoneticPr fontId="13"/>
  </si>
  <si>
    <t>×Ｃ[雇用者所得率]</t>
    <phoneticPr fontId="13"/>
  </si>
  <si>
    <t xml:space="preserve"> 粗付加価値誘発額(直接)</t>
    <phoneticPr fontId="13"/>
  </si>
  <si>
    <t>雇用者所得誘発額(直接)</t>
    <phoneticPr fontId="13"/>
  </si>
  <si>
    <t>×Ａ[県内自給率]</t>
    <phoneticPr fontId="13"/>
  </si>
  <si>
    <t>県外へ</t>
    <phoneticPr fontId="13"/>
  </si>
  <si>
    <t>×Ｆ[消費転換率]</t>
    <phoneticPr fontId="13"/>
  </si>
  <si>
    <t>×Ｂ[粗付加価値率]</t>
    <phoneticPr fontId="13"/>
  </si>
  <si>
    <t>×Ｃ[雇用者所得率]</t>
    <phoneticPr fontId="13"/>
  </si>
  <si>
    <t>×Ｇ[消費パターン]</t>
    <phoneticPr fontId="13"/>
  </si>
  <si>
    <t>×Ａ[県内自給率]</t>
    <phoneticPr fontId="13"/>
  </si>
  <si>
    <t>逆行列係数]</t>
    <phoneticPr fontId="13"/>
  </si>
  <si>
    <t>図２　雇用誘発効果フロー</t>
    <rPh sb="0" eb="1">
      <t>ズ</t>
    </rPh>
    <rPh sb="3" eb="5">
      <t>コヨウ</t>
    </rPh>
    <rPh sb="5" eb="7">
      <t>ユウハツ</t>
    </rPh>
    <rPh sb="7" eb="9">
      <t>コウカ</t>
    </rPh>
    <phoneticPr fontId="13"/>
  </si>
  <si>
    <t>(単位：百万円、人)</t>
    <rPh sb="1" eb="3">
      <t>タンイ</t>
    </rPh>
    <rPh sb="4" eb="5">
      <t>ヒャク</t>
    </rPh>
    <rPh sb="5" eb="7">
      <t>マンエン</t>
    </rPh>
    <rPh sb="8" eb="9">
      <t>ニン</t>
    </rPh>
    <phoneticPr fontId="13"/>
  </si>
  <si>
    <t>×Ｈ[就業係数]</t>
    <rPh sb="3" eb="5">
      <t>シュウギョウ</t>
    </rPh>
    <rPh sb="5" eb="7">
      <t>ケイスウ</t>
    </rPh>
    <phoneticPr fontId="13"/>
  </si>
  <si>
    <t>×Ｉ[雇用係数]</t>
    <rPh sb="3" eb="5">
      <t>コヨウ</t>
    </rPh>
    <rPh sb="5" eb="7">
      <t>ケイスウ</t>
    </rPh>
    <phoneticPr fontId="13"/>
  </si>
  <si>
    <t>　従業者誘発数（直接）</t>
    <rPh sb="1" eb="4">
      <t>ジュウギョウシャ</t>
    </rPh>
    <rPh sb="4" eb="6">
      <t>ユウハツ</t>
    </rPh>
    <rPh sb="6" eb="7">
      <t>スウ</t>
    </rPh>
    <rPh sb="8" eb="10">
      <t>チョクセツ</t>
    </rPh>
    <phoneticPr fontId="13"/>
  </si>
  <si>
    <t>雇用者誘発数（直接）</t>
    <rPh sb="0" eb="3">
      <t>コヨウシャ</t>
    </rPh>
    <rPh sb="3" eb="5">
      <t>ユウハツ</t>
    </rPh>
    <rPh sb="5" eb="6">
      <t>スウ</t>
    </rPh>
    <rPh sb="7" eb="9">
      <t>チョクセツ</t>
    </rPh>
    <phoneticPr fontId="13"/>
  </si>
  <si>
    <t>第１次波及効果</t>
    <rPh sb="0" eb="1">
      <t>ダイ</t>
    </rPh>
    <rPh sb="2" eb="3">
      <t>ジ</t>
    </rPh>
    <rPh sb="3" eb="5">
      <t>ハキュウ</t>
    </rPh>
    <rPh sb="5" eb="7">
      <t>コウカ</t>
    </rPh>
    <phoneticPr fontId="13"/>
  </si>
  <si>
    <t>生産誘発額(第１次)</t>
    <rPh sb="0" eb="2">
      <t>セイサン</t>
    </rPh>
    <rPh sb="2" eb="4">
      <t>ユウハツ</t>
    </rPh>
    <rPh sb="4" eb="5">
      <t>ガク</t>
    </rPh>
    <rPh sb="6" eb="7">
      <t>ダイ</t>
    </rPh>
    <rPh sb="8" eb="9">
      <t>ジ</t>
    </rPh>
    <phoneticPr fontId="13"/>
  </si>
  <si>
    <t>　従業者誘発数（第１次）</t>
    <rPh sb="1" eb="4">
      <t>ジュウギョウシャ</t>
    </rPh>
    <rPh sb="4" eb="6">
      <t>ユウハツ</t>
    </rPh>
    <rPh sb="6" eb="7">
      <t>スウ</t>
    </rPh>
    <rPh sb="8" eb="9">
      <t>ダイ</t>
    </rPh>
    <rPh sb="10" eb="11">
      <t>ジ</t>
    </rPh>
    <phoneticPr fontId="13"/>
  </si>
  <si>
    <t>雇用者誘発数（第１次）</t>
    <rPh sb="0" eb="3">
      <t>コヨウシャ</t>
    </rPh>
    <rPh sb="3" eb="5">
      <t>ユウハツ</t>
    </rPh>
    <rPh sb="5" eb="6">
      <t>スウ</t>
    </rPh>
    <rPh sb="7" eb="8">
      <t>ダイ</t>
    </rPh>
    <rPh sb="9" eb="10">
      <t>ジ</t>
    </rPh>
    <phoneticPr fontId="13"/>
  </si>
  <si>
    <t>第２次波及効果</t>
    <rPh sb="0" eb="1">
      <t>ダイ</t>
    </rPh>
    <rPh sb="2" eb="3">
      <t>ジ</t>
    </rPh>
    <rPh sb="3" eb="5">
      <t>ハキュウ</t>
    </rPh>
    <rPh sb="5" eb="7">
      <t>コウカ</t>
    </rPh>
    <phoneticPr fontId="13"/>
  </si>
  <si>
    <t>生産誘発額(第２次)</t>
    <rPh sb="0" eb="2">
      <t>セイサン</t>
    </rPh>
    <rPh sb="2" eb="4">
      <t>ユウハツ</t>
    </rPh>
    <rPh sb="4" eb="5">
      <t>ガク</t>
    </rPh>
    <rPh sb="6" eb="7">
      <t>ダイ</t>
    </rPh>
    <rPh sb="8" eb="9">
      <t>ジ</t>
    </rPh>
    <phoneticPr fontId="13"/>
  </si>
  <si>
    <t>　従業者誘発数（第２次）</t>
    <rPh sb="1" eb="4">
      <t>ジュウギョウシャ</t>
    </rPh>
    <rPh sb="4" eb="6">
      <t>ユウハツ</t>
    </rPh>
    <rPh sb="6" eb="7">
      <t>スウ</t>
    </rPh>
    <rPh sb="8" eb="9">
      <t>ダイ</t>
    </rPh>
    <rPh sb="10" eb="11">
      <t>ジ</t>
    </rPh>
    <phoneticPr fontId="13"/>
  </si>
  <si>
    <t>雇用者誘発数（第２次）</t>
    <rPh sb="0" eb="3">
      <t>コヨウシャ</t>
    </rPh>
    <rPh sb="3" eb="5">
      <t>ユウハツ</t>
    </rPh>
    <rPh sb="5" eb="6">
      <t>スウ</t>
    </rPh>
    <rPh sb="7" eb="8">
      <t>ダイ</t>
    </rPh>
    <rPh sb="9" eb="10">
      <t>ジ</t>
    </rPh>
    <phoneticPr fontId="13"/>
  </si>
  <si>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13"/>
  </si>
  <si>
    <t>産業部門別雇用誘発効果（総合効果）</t>
    <rPh sb="2" eb="5">
      <t>ブモンベツ</t>
    </rPh>
    <rPh sb="5" eb="7">
      <t>コヨウ</t>
    </rPh>
    <rPh sb="7" eb="9">
      <t>ユウハツ</t>
    </rPh>
    <rPh sb="12" eb="14">
      <t>ソウゴウ</t>
    </rPh>
    <rPh sb="14" eb="16">
      <t>コウカ</t>
    </rPh>
    <phoneticPr fontId="13"/>
  </si>
  <si>
    <t>従業者誘発数</t>
    <rPh sb="0" eb="3">
      <t>ジュウギョウシャ</t>
    </rPh>
    <rPh sb="3" eb="5">
      <t>ユウハツ</t>
    </rPh>
    <rPh sb="5" eb="6">
      <t>スウ</t>
    </rPh>
    <phoneticPr fontId="13"/>
  </si>
  <si>
    <t>雇用者誘発数</t>
    <rPh sb="0" eb="3">
      <t>コヨウシャ</t>
    </rPh>
    <rPh sb="3" eb="5">
      <t>ユウハツ</t>
    </rPh>
    <rPh sb="5" eb="6">
      <t>スウ</t>
    </rPh>
    <phoneticPr fontId="13"/>
  </si>
  <si>
    <t>従業者
誘発数
合　計</t>
    <rPh sb="0" eb="3">
      <t>ジュウギョウシャ</t>
    </rPh>
    <rPh sb="4" eb="6">
      <t>ユウハツ</t>
    </rPh>
    <rPh sb="6" eb="7">
      <t>スウ</t>
    </rPh>
    <rPh sb="8" eb="9">
      <t>ゴウ</t>
    </rPh>
    <rPh sb="10" eb="11">
      <t>ケイ</t>
    </rPh>
    <phoneticPr fontId="1"/>
  </si>
  <si>
    <t>雇用者
誘発数
合　計</t>
    <rPh sb="0" eb="3">
      <t>コヨウシャ</t>
    </rPh>
    <rPh sb="4" eb="6">
      <t>ユウハツ</t>
    </rPh>
    <rPh sb="6" eb="7">
      <t>スウ</t>
    </rPh>
    <rPh sb="8" eb="9">
      <t>ゴウ</t>
    </rPh>
    <rPh sb="10" eb="11">
      <t>ケイ</t>
    </rPh>
    <phoneticPr fontId="1"/>
  </si>
  <si>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13"/>
  </si>
  <si>
    <t>　　合計が一致しない場合があります。</t>
    <rPh sb="2" eb="3">
      <t>ゴウ</t>
    </rPh>
    <rPh sb="3" eb="4">
      <t>ケイ</t>
    </rPh>
    <rPh sb="5" eb="7">
      <t>イッチ</t>
    </rPh>
    <rPh sb="10" eb="12">
      <t>バアイ</t>
    </rPh>
    <phoneticPr fontId="13"/>
  </si>
  <si>
    <t>①　産業部門別に「最終需要増加額」を設定します。</t>
    <rPh sb="9" eb="11">
      <t>サイシュウ</t>
    </rPh>
    <rPh sb="11" eb="13">
      <t>ジュヨウ</t>
    </rPh>
    <rPh sb="13" eb="16">
      <t>ゾウカガク</t>
    </rPh>
    <rPh sb="18" eb="20">
      <t>セッテイ</t>
    </rPh>
    <phoneticPr fontId="1"/>
  </si>
  <si>
    <t>畜産</t>
  </si>
  <si>
    <t>農業サービス</t>
  </si>
  <si>
    <t>食料品</t>
  </si>
  <si>
    <t>たばこ</t>
  </si>
  <si>
    <t>繊維工業製品</t>
  </si>
  <si>
    <t>家具・装備品</t>
  </si>
  <si>
    <t>化学肥料</t>
  </si>
  <si>
    <t>プラスチック製品</t>
  </si>
  <si>
    <t>ゴム製品</t>
  </si>
  <si>
    <t>ガラス・ガラス製品</t>
  </si>
  <si>
    <t>セメント・セメント製品</t>
  </si>
  <si>
    <t>その他の窯業・土石製品</t>
  </si>
  <si>
    <t>銑鉄・粗鋼</t>
  </si>
  <si>
    <t>鋼材</t>
  </si>
  <si>
    <t>非鉄金属製錬・精製</t>
  </si>
  <si>
    <t>非鉄金属加工製品</t>
  </si>
  <si>
    <t>その他の金属製品</t>
  </si>
  <si>
    <t>船舶・同修理</t>
  </si>
  <si>
    <t>その他の輸送機械・同修理</t>
  </si>
  <si>
    <t>建設補修</t>
  </si>
  <si>
    <t>公共事業</t>
  </si>
  <si>
    <t>その他の土木建設</t>
  </si>
  <si>
    <t>電力</t>
  </si>
  <si>
    <t>ガス・熱供給</t>
  </si>
  <si>
    <t>水道</t>
  </si>
  <si>
    <t>廃棄物処理</t>
  </si>
  <si>
    <t>不動産仲介及び賃貸</t>
  </si>
  <si>
    <t>住宅賃貸料</t>
  </si>
  <si>
    <t>鉄道輸送</t>
  </si>
  <si>
    <t>自家輸送</t>
  </si>
  <si>
    <t>水運</t>
  </si>
  <si>
    <t>航空輸送</t>
  </si>
  <si>
    <t>倉庫</t>
  </si>
  <si>
    <t>通信</t>
  </si>
  <si>
    <t>放送</t>
  </si>
  <si>
    <t>教育</t>
  </si>
  <si>
    <t>研究</t>
  </si>
  <si>
    <t>広告</t>
  </si>
  <si>
    <t>物品賃貸サービス</t>
  </si>
  <si>
    <t>その他の対事業所サービス</t>
  </si>
  <si>
    <t>娯楽サービス</t>
  </si>
  <si>
    <t>その他の対個人サービス</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</si>
  <si>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</si>
  <si>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</si>
  <si>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</si>
  <si>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</si>
  <si>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</si>
  <si>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</si>
  <si>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</si>
  <si>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</si>
  <si>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</si>
  <si>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</si>
  <si>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</si>
  <si>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</si>
  <si>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</si>
  <si>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</si>
  <si>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</si>
  <si>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</si>
  <si>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</si>
  <si>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</si>
  <si>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</si>
  <si>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</si>
  <si>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</si>
  <si>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</si>
  <si>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</si>
  <si>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</si>
  <si>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</si>
  <si>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</si>
  <si>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</si>
  <si>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</si>
  <si>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</si>
  <si>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</si>
  <si>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</si>
  <si>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</si>
  <si>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</si>
  <si>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</si>
  <si>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</si>
  <si>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</si>
  <si>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</si>
  <si>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</si>
  <si>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</si>
  <si>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</si>
  <si>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</si>
  <si>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</si>
  <si>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</si>
  <si>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</si>
  <si>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</si>
  <si>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</si>
  <si>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</si>
  <si>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</si>
  <si>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</si>
  <si>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</si>
  <si>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</si>
  <si>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</si>
  <si>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</si>
  <si>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</si>
  <si>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</si>
  <si>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</si>
  <si>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</si>
  <si>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</si>
  <si>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</si>
  <si>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</si>
  <si>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</si>
  <si>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</si>
  <si>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</si>
  <si>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</si>
  <si>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</si>
  <si>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</si>
  <si>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</si>
  <si>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</si>
  <si>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</si>
  <si>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</si>
  <si>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</si>
  <si>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</si>
  <si>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</si>
  <si>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</si>
  <si>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</si>
  <si>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</si>
  <si>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</si>
  <si>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</si>
  <si>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</si>
  <si>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</si>
  <si>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</si>
  <si>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</si>
  <si>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</si>
  <si>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</si>
  <si>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</si>
  <si>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</si>
  <si>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</si>
  <si>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</si>
  <si>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</si>
  <si>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</si>
  <si>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</si>
  <si>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</si>
  <si>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</si>
  <si>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</si>
  <si>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</si>
  <si>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</si>
  <si>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</si>
  <si>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</si>
  <si>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</si>
  <si>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</si>
  <si>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</si>
  <si>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</si>
  <si>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介護</t>
  </si>
  <si>
    <t>103</t>
  </si>
  <si>
    <t>105</t>
  </si>
  <si>
    <t>106</t>
  </si>
  <si>
    <t>107</t>
  </si>
  <si>
    <t>　　場合。</t>
    <rPh sb="2" eb="4">
      <t>バアイ</t>
    </rPh>
    <phoneticPr fontId="1"/>
  </si>
  <si>
    <t>表１　産業部門別経済波及・雇用誘発効果</t>
    <rPh sb="13" eb="15">
      <t>コヨウ</t>
    </rPh>
    <rPh sb="15" eb="17">
      <t>ユウハツ</t>
    </rPh>
    <phoneticPr fontId="13"/>
  </si>
  <si>
    <t>粗付加価値誘発額</t>
    <phoneticPr fontId="13"/>
  </si>
  <si>
    <t>雇用者所得誘発額</t>
    <phoneticPr fontId="13"/>
  </si>
  <si>
    <t>（単位：百万円）</t>
    <phoneticPr fontId="13"/>
  </si>
  <si>
    <t>（単位：人）</t>
    <rPh sb="4" eb="5">
      <t>ヒト</t>
    </rPh>
    <phoneticPr fontId="13"/>
  </si>
  <si>
    <t>表２　分析手順</t>
    <rPh sb="0" eb="1">
      <t>ヒョウ</t>
    </rPh>
    <rPh sb="3" eb="5">
      <t>ブンセキ</t>
    </rPh>
    <rPh sb="5" eb="7">
      <t>テジュン</t>
    </rPh>
    <phoneticPr fontId="1"/>
  </si>
  <si>
    <t>表３　計算内容</t>
    <rPh sb="0" eb="1">
      <t>ヒョウ</t>
    </rPh>
    <rPh sb="3" eb="5">
      <t>ケイサン</t>
    </rPh>
    <rPh sb="5" eb="7">
      <t>ナイヨウ</t>
    </rPh>
    <phoneticPr fontId="1"/>
  </si>
  <si>
    <t>(単位：人)</t>
    <rPh sb="1" eb="3">
      <t>タンイ</t>
    </rPh>
    <rPh sb="4" eb="5">
      <t>ヒト</t>
    </rPh>
    <phoneticPr fontId="1"/>
  </si>
  <si>
    <t>表４　各種係数</t>
    <rPh sb="0" eb="1">
      <t>ヒョウ</t>
    </rPh>
    <rPh sb="3" eb="5">
      <t>カクシュ</t>
    </rPh>
    <rPh sb="5" eb="7">
      <t>ケイスウ</t>
    </rPh>
    <phoneticPr fontId="1"/>
  </si>
  <si>
    <t>１．はじめに</t>
    <phoneticPr fontId="1"/>
  </si>
  <si>
    <t>　　　私たちの日常生活に必要な各種の消費財や企業の設備の拡充に使用される資本財</t>
    <phoneticPr fontId="1"/>
  </si>
  <si>
    <t>　　は、農林水産業、製造業、サービス業など多くの産業によって生産されています。</t>
    <phoneticPr fontId="1"/>
  </si>
  <si>
    <t>　　これらの産業はそれぞれ単独に存在するものではなく、原材料・燃料等の取引を通</t>
    <phoneticPr fontId="1"/>
  </si>
  <si>
    <t>　　　　例）県外の企業に全額発注する等</t>
    <rPh sb="4" eb="5">
      <t>レイ</t>
    </rPh>
    <rPh sb="6" eb="8">
      <t>ケンガイ</t>
    </rPh>
    <rPh sb="9" eb="11">
      <t>キギョウ</t>
    </rPh>
    <rPh sb="12" eb="14">
      <t>ゼンガク</t>
    </rPh>
    <rPh sb="14" eb="16">
      <t>ハッチュウ</t>
    </rPh>
    <rPh sb="18" eb="19">
      <t>ナド</t>
    </rPh>
    <phoneticPr fontId="1"/>
  </si>
  <si>
    <t>年</t>
    <rPh sb="0" eb="1">
      <t>トシ</t>
    </rPh>
    <phoneticPr fontId="1"/>
  </si>
  <si>
    <t>　消費支出／実収入　総務省HP：家計調査年報最新年分「第２表　都市階級・地方・都道府県庁所在市別１世帯当たり１か月間の収入と支出（総世帯のうち勤労者世帯）(秋田市分)」</t>
    <rPh sb="65" eb="66">
      <t>ソウ</t>
    </rPh>
    <rPh sb="66" eb="68">
      <t>セタイ</t>
    </rPh>
    <phoneticPr fontId="1"/>
  </si>
  <si>
    <t>　　※１～８ページまでが印刷対象範囲です。</t>
    <rPh sb="12" eb="14">
      <t>インサツ</t>
    </rPh>
    <rPh sb="14" eb="16">
      <t>タイショウ</t>
    </rPh>
    <rPh sb="16" eb="18">
      <t>ハンイ</t>
    </rPh>
    <phoneticPr fontId="1"/>
  </si>
  <si>
    <t>参　　　　　考</t>
    <rPh sb="0" eb="1">
      <t>サン</t>
    </rPh>
    <rPh sb="6" eb="7">
      <t>コウ</t>
    </rPh>
    <phoneticPr fontId="1"/>
  </si>
  <si>
    <t>後方移動平均
（３年）</t>
    <rPh sb="0" eb="2">
      <t>コウホウ</t>
    </rPh>
    <rPh sb="2" eb="4">
      <t>イドウ</t>
    </rPh>
    <rPh sb="4" eb="6">
      <t>ヘイキン</t>
    </rPh>
    <rPh sb="9" eb="10">
      <t>ネン</t>
    </rPh>
    <phoneticPr fontId="1"/>
  </si>
  <si>
    <t>※消費転換率について、各年毎の差が大きく採用できない場合には、後方移動平均（３年）の消費転換率を使用するなどして下さい。</t>
    <rPh sb="1" eb="3">
      <t>ショウヒ</t>
    </rPh>
    <rPh sb="3" eb="6">
      <t>テンカンリツ</t>
    </rPh>
    <rPh sb="11" eb="13">
      <t>カクネン</t>
    </rPh>
    <rPh sb="13" eb="14">
      <t>ゴト</t>
    </rPh>
    <rPh sb="15" eb="16">
      <t>サ</t>
    </rPh>
    <rPh sb="17" eb="18">
      <t>オオ</t>
    </rPh>
    <rPh sb="20" eb="22">
      <t>サイヨウ</t>
    </rPh>
    <rPh sb="26" eb="28">
      <t>バアイ</t>
    </rPh>
    <rPh sb="31" eb="33">
      <t>コウホウ</t>
    </rPh>
    <rPh sb="33" eb="35">
      <t>イドウ</t>
    </rPh>
    <rPh sb="35" eb="37">
      <t>ヘイキン</t>
    </rPh>
    <rPh sb="39" eb="40">
      <t>ネン</t>
    </rPh>
    <rPh sb="42" eb="44">
      <t>ショウヒ</t>
    </rPh>
    <rPh sb="44" eb="47">
      <t>テンカンリツ</t>
    </rPh>
    <rPh sb="48" eb="50">
      <t>シヨウ</t>
    </rPh>
    <rPh sb="56" eb="57">
      <t>シタ</t>
    </rPh>
    <phoneticPr fontId="1"/>
  </si>
  <si>
    <t>平成28年</t>
  </si>
  <si>
    <t>平成27年</t>
  </si>
  <si>
    <t>平成26年</t>
  </si>
  <si>
    <t>平成25年</t>
  </si>
  <si>
    <t>平成24年</t>
  </si>
  <si>
    <t>平成23年</t>
  </si>
  <si>
    <t>平成22年</t>
  </si>
  <si>
    <t>平成21年</t>
  </si>
  <si>
    <t>平成20年</t>
  </si>
  <si>
    <t>平成19年</t>
  </si>
  <si>
    <t>平成18年</t>
  </si>
  <si>
    <t>平成17年</t>
  </si>
  <si>
    <t>平成16年</t>
  </si>
  <si>
    <t>　・　１５部門表、３９部門表を用いた分析が、より適切と考えられる</t>
    <rPh sb="5" eb="7">
      <t>ブモン</t>
    </rPh>
    <rPh sb="7" eb="8">
      <t>ヒョウ</t>
    </rPh>
    <rPh sb="11" eb="13">
      <t>ブモン</t>
    </rPh>
    <rPh sb="13" eb="14">
      <t>ヒョウ</t>
    </rPh>
    <rPh sb="15" eb="16">
      <t>モチ</t>
    </rPh>
    <rPh sb="18" eb="20">
      <t>ブンセキ</t>
    </rPh>
    <rPh sb="24" eb="26">
      <t>テキセツ</t>
    </rPh>
    <rPh sb="27" eb="28">
      <t>カンガ</t>
    </rPh>
    <phoneticPr fontId="1"/>
  </si>
  <si>
    <t>104</t>
  </si>
  <si>
    <t>耕種農業</t>
  </si>
  <si>
    <t>石炭・原油・天然ガス</t>
  </si>
  <si>
    <t>飲料</t>
  </si>
  <si>
    <t>飼料・有機質肥料（別掲を除く。）</t>
  </si>
  <si>
    <t>衣服・その他の繊維既製品</t>
  </si>
  <si>
    <t>木材・木製品</t>
  </si>
  <si>
    <t>パルプ・紙・板紙・加工紙</t>
  </si>
  <si>
    <t>紙加工品</t>
  </si>
  <si>
    <t>印刷・製版・製本</t>
  </si>
  <si>
    <t>無機化学工業製品</t>
  </si>
  <si>
    <t>合成樹脂</t>
  </si>
  <si>
    <t>化学繊維</t>
  </si>
  <si>
    <t>医薬品</t>
  </si>
  <si>
    <t>化学最終製品（医薬品を除く。）</t>
  </si>
  <si>
    <t>石油製品</t>
  </si>
  <si>
    <t>石炭製品</t>
  </si>
  <si>
    <t>陶磁器</t>
  </si>
  <si>
    <t>その他の鉄鋼製品</t>
  </si>
  <si>
    <t>はん用機械</t>
  </si>
  <si>
    <t>生産用機械</t>
  </si>
  <si>
    <t>業務用機械</t>
  </si>
  <si>
    <t>電子デバイス</t>
  </si>
  <si>
    <t>その他の電子部品</t>
  </si>
  <si>
    <t>産業用電気機器</t>
  </si>
  <si>
    <t>民生用電気機器</t>
  </si>
  <si>
    <t>電子応用装置・電気計測器</t>
  </si>
  <si>
    <t>その他の電気機械</t>
  </si>
  <si>
    <t>電子計算機・同附属装置</t>
  </si>
  <si>
    <t>乗用車</t>
  </si>
  <si>
    <t>その他の自動車</t>
  </si>
  <si>
    <t>自動車部品・同附属品</t>
  </si>
  <si>
    <t>再生資源回収・加工処理</t>
  </si>
  <si>
    <t>建築</t>
  </si>
  <si>
    <t>住宅賃貸料（帰属家賃）</t>
  </si>
  <si>
    <t>道路輸送（自家輸送を除く。）</t>
  </si>
  <si>
    <t>貨物利用運送</t>
  </si>
  <si>
    <t>運輸附帯サービス</t>
  </si>
  <si>
    <t>郵便・信書便</t>
  </si>
  <si>
    <t>情報サービス</t>
  </si>
  <si>
    <t>インターネット附随サービス</t>
  </si>
  <si>
    <t>映像・音声・文字情報制作</t>
  </si>
  <si>
    <t>医療</t>
  </si>
  <si>
    <t>保健衛生</t>
  </si>
  <si>
    <t>社会保険・社会福祉</t>
  </si>
  <si>
    <t>自動車整備・機械修理</t>
  </si>
  <si>
    <t>宿泊業</t>
  </si>
  <si>
    <t>飲食サービス</t>
  </si>
  <si>
    <t>洗濯・理容・美容・浴場業</t>
  </si>
  <si>
    <t>700</t>
  </si>
  <si>
    <t>711</t>
  </si>
  <si>
    <t>家計外消費支出（行）</t>
  </si>
  <si>
    <t>911</t>
  </si>
  <si>
    <t>921</t>
  </si>
  <si>
    <t>931</t>
  </si>
  <si>
    <t>932</t>
  </si>
  <si>
    <t>資本減耗引当（社会資本等減耗分）</t>
  </si>
  <si>
    <t>941</t>
  </si>
  <si>
    <t>間接税（関税・輸入品商品税を除く。）</t>
  </si>
  <si>
    <t>951</t>
  </si>
  <si>
    <t>（控除）経常補助金</t>
  </si>
  <si>
    <t>960</t>
  </si>
  <si>
    <t>970</t>
  </si>
  <si>
    <t>721</t>
  </si>
  <si>
    <t>731</t>
  </si>
  <si>
    <t>732</t>
  </si>
  <si>
    <t>741</t>
  </si>
  <si>
    <t>751</t>
  </si>
  <si>
    <t>761</t>
  </si>
  <si>
    <t>780</t>
  </si>
  <si>
    <t>790</t>
  </si>
  <si>
    <t>801</t>
  </si>
  <si>
    <t>810</t>
  </si>
  <si>
    <t>820</t>
  </si>
  <si>
    <t>830</t>
  </si>
  <si>
    <t>841</t>
  </si>
  <si>
    <t>851</t>
  </si>
  <si>
    <t>861</t>
  </si>
  <si>
    <t>870</t>
  </si>
  <si>
    <t>880</t>
  </si>
  <si>
    <t>家計外消費支出（列）</t>
  </si>
  <si>
    <t>民間消費支出</t>
  </si>
  <si>
    <t>一般政府消費支出</t>
  </si>
  <si>
    <t>一般政府消費支出（社会資本等減耗分）</t>
  </si>
  <si>
    <t>県内総固定資本形成（公的）</t>
  </si>
  <si>
    <t>県内総固定資本形成（民間）</t>
  </si>
  <si>
    <t>県内最終需要計</t>
  </si>
  <si>
    <t>県内需要合計</t>
  </si>
  <si>
    <t>輸出</t>
  </si>
  <si>
    <t>輸出計</t>
  </si>
  <si>
    <t>移出計</t>
    <rPh sb="0" eb="2">
      <t>イシュツ</t>
    </rPh>
    <rPh sb="2" eb="3">
      <t>ケイ</t>
    </rPh>
    <phoneticPr fontId="6"/>
  </si>
  <si>
    <t>輸移出計</t>
    <rPh sb="0" eb="1">
      <t>ユ</t>
    </rPh>
    <rPh sb="1" eb="3">
      <t>イシュツ</t>
    </rPh>
    <rPh sb="3" eb="4">
      <t>ケイ</t>
    </rPh>
    <phoneticPr fontId="6"/>
  </si>
  <si>
    <t>最終需要計</t>
  </si>
  <si>
    <t>（控除）輸入</t>
  </si>
  <si>
    <t>（控除）関税</t>
  </si>
  <si>
    <t>（控除）輸入品商品税</t>
  </si>
  <si>
    <t>（控除）輸入計</t>
  </si>
  <si>
    <t>移入計</t>
    <rPh sb="0" eb="2">
      <t>イニュウ</t>
    </rPh>
    <rPh sb="2" eb="3">
      <t>ケイ</t>
    </rPh>
    <phoneticPr fontId="6"/>
  </si>
  <si>
    <t>輸移入計</t>
    <rPh sb="0" eb="1">
      <t>ユ</t>
    </rPh>
    <rPh sb="1" eb="3">
      <t>イニュウ</t>
    </rPh>
    <rPh sb="3" eb="4">
      <t>ケイ</t>
    </rPh>
    <phoneticPr fontId="6"/>
  </si>
  <si>
    <t>700</t>
    <phoneticPr fontId="1"/>
  </si>
  <si>
    <t>平成29年</t>
    <phoneticPr fontId="1"/>
  </si>
  <si>
    <t>臨時雇用者</t>
    <rPh sb="2" eb="5">
      <t>コヨウシャ</t>
    </rPh>
    <phoneticPr fontId="1"/>
  </si>
  <si>
    <t>　・　産業連関表は概ね５年ごとに作成されているため、産業連関表の示す</t>
    <rPh sb="3" eb="5">
      <t>サンギョウ</t>
    </rPh>
    <rPh sb="5" eb="7">
      <t>レンカン</t>
    </rPh>
    <rPh sb="7" eb="8">
      <t>ヒョウ</t>
    </rPh>
    <rPh sb="9" eb="10">
      <t>オオム</t>
    </rPh>
    <rPh sb="12" eb="13">
      <t>ネン</t>
    </rPh>
    <rPh sb="16" eb="18">
      <t>サクセイ</t>
    </rPh>
    <rPh sb="26" eb="28">
      <t>サンギョウ</t>
    </rPh>
    <rPh sb="28" eb="31">
      <t>レンカンヒョウ</t>
    </rPh>
    <rPh sb="32" eb="33">
      <t>シメ</t>
    </rPh>
    <phoneticPr fontId="1"/>
  </si>
  <si>
    <t>平成30年</t>
    <rPh sb="0" eb="2">
      <t>ヘイセイ</t>
    </rPh>
    <rPh sb="4" eb="5">
      <t>ネン</t>
    </rPh>
    <phoneticPr fontId="1"/>
  </si>
  <si>
    <t>（参考）</t>
    <rPh sb="1" eb="3">
      <t>サンコウ</t>
    </rPh>
    <phoneticPr fontId="1"/>
  </si>
  <si>
    <t>－</t>
    <phoneticPr fontId="1"/>
  </si>
  <si>
    <t>商業
マージン率</t>
    <rPh sb="0" eb="2">
      <t>ショウギョウ</t>
    </rPh>
    <rPh sb="7" eb="8">
      <t>リツ</t>
    </rPh>
    <phoneticPr fontId="1"/>
  </si>
  <si>
    <t>運輸
マージン率</t>
    <rPh sb="0" eb="2">
      <t>ウンユ</t>
    </rPh>
    <rPh sb="7" eb="8">
      <t>リツ</t>
    </rPh>
    <phoneticPr fontId="1"/>
  </si>
  <si>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1"/>
  </si>
  <si>
    <t>　・　分析結果は平成27年秋田県産業連関表をもとに簡易な分析方法</t>
    <rPh sb="3" eb="5">
      <t>ブンセキ</t>
    </rPh>
    <rPh sb="5" eb="7">
      <t>ケッカ</t>
    </rPh>
    <rPh sb="13" eb="16">
      <t>アキタケン</t>
    </rPh>
    <rPh sb="16" eb="18">
      <t>サンギョウ</t>
    </rPh>
    <rPh sb="18" eb="21">
      <t>レンカンヒョウ</t>
    </rPh>
    <rPh sb="25" eb="27">
      <t>カンイ</t>
    </rPh>
    <rPh sb="28" eb="30">
      <t>ブンセキ</t>
    </rPh>
    <rPh sb="30" eb="32">
      <t>ホウホウ</t>
    </rPh>
    <phoneticPr fontId="1"/>
  </si>
  <si>
    <t>　　　本分析ツールは、平成27年（2015年）秋田県産業連関表を用いて作成した簡易</t>
    <rPh sb="3" eb="4">
      <t>ホン</t>
    </rPh>
    <rPh sb="4" eb="6">
      <t>ブンセキ</t>
    </rPh>
    <rPh sb="23" eb="26">
      <t>アキタケン</t>
    </rPh>
    <rPh sb="26" eb="28">
      <t>サンギョウ</t>
    </rPh>
    <rPh sb="28" eb="31">
      <t>レンカンヒョウ</t>
    </rPh>
    <rPh sb="32" eb="33">
      <t>モチ</t>
    </rPh>
    <rPh sb="35" eb="37">
      <t>サクセイ</t>
    </rPh>
    <rPh sb="39" eb="41">
      <t>カンイ</t>
    </rPh>
    <phoneticPr fontId="1"/>
  </si>
  <si>
    <t>　・　平成27年秋田県産業連関表（107部門表）を使用しています。</t>
    <rPh sb="8" eb="11">
      <t>アキタケン</t>
    </rPh>
    <rPh sb="11" eb="13">
      <t>サンギョウ</t>
    </rPh>
    <rPh sb="13" eb="16">
      <t>レンカンヒョウ</t>
    </rPh>
    <rPh sb="22" eb="23">
      <t>ヒョウ</t>
    </rPh>
    <rPh sb="25" eb="27">
      <t>シヨウ</t>
    </rPh>
    <phoneticPr fontId="1"/>
  </si>
  <si>
    <t>平成27年（2015年）秋田県産業連関表
 経済波及効果分析ツール(107部門分類)</t>
    <rPh sb="12" eb="15">
      <t>アキタケン</t>
    </rPh>
    <rPh sb="15" eb="17">
      <t>サンギョウ</t>
    </rPh>
    <rPh sb="17" eb="20">
      <t>レンカンヒョウ</t>
    </rPh>
    <rPh sb="22" eb="24">
      <t>ケイザイ</t>
    </rPh>
    <rPh sb="24" eb="28">
      <t>ハキュウコウカ</t>
    </rPh>
    <rPh sb="28" eb="30">
      <t>ブンセキ</t>
    </rPh>
    <rPh sb="39" eb="41">
      <t>ブンルイ</t>
    </rPh>
    <phoneticPr fontId="1"/>
  </si>
  <si>
    <r>
      <t>　　※設定する</t>
    </r>
    <r>
      <rPr>
        <u/>
        <sz val="11"/>
        <color indexed="10"/>
        <rFont val="ＭＳ 明朝"/>
        <family val="1"/>
        <charset val="128"/>
      </rPr>
      <t>金額は、生産者価格（生産者が出荷する際の価格）</t>
    </r>
    <r>
      <rPr>
        <sz val="11"/>
        <rFont val="ＭＳ 明朝"/>
        <family val="1"/>
        <charset val="128"/>
      </rPr>
      <t>です。</t>
    </r>
    <rPh sb="3" eb="5">
      <t>セッテイ</t>
    </rPh>
    <rPh sb="7" eb="9">
      <t>キンガク</t>
    </rPh>
    <rPh sb="11" eb="14">
      <t>セイサンシャ</t>
    </rPh>
    <rPh sb="14" eb="16">
      <t>カカク</t>
    </rPh>
    <rPh sb="17" eb="19">
      <t>セイサン</t>
    </rPh>
    <rPh sb="19" eb="20">
      <t>シャ</t>
    </rPh>
    <rPh sb="21" eb="23">
      <t>シュッカ</t>
    </rPh>
    <rPh sb="25" eb="26">
      <t>サイ</t>
    </rPh>
    <rPh sb="27" eb="29">
      <t>カカク</t>
    </rPh>
    <phoneticPr fontId="1"/>
  </si>
  <si>
    <t>②　①を「(入力)作業シート」に入力します。</t>
    <rPh sb="6" eb="8">
      <t>ニュウリョク</t>
    </rPh>
    <rPh sb="9" eb="11">
      <t>サギョウ</t>
    </rPh>
    <rPh sb="16" eb="18">
      <t>ニュウリョク</t>
    </rPh>
    <phoneticPr fontId="1"/>
  </si>
  <si>
    <r>
      <t>③　金額の単位は、</t>
    </r>
    <r>
      <rPr>
        <sz val="11"/>
        <color indexed="10"/>
        <rFont val="ＭＳ 明朝"/>
        <family val="1"/>
        <charset val="128"/>
      </rPr>
      <t>百万円単位での分析を基本</t>
    </r>
    <r>
      <rPr>
        <sz val="11"/>
        <rFont val="ＭＳ 明朝"/>
        <family val="1"/>
        <charset val="128"/>
      </rPr>
      <t>としています。特に必要な</t>
    </r>
    <rPh sb="9" eb="12">
      <t>ヒャクマンエン</t>
    </rPh>
    <rPh sb="12" eb="14">
      <t>タンイ</t>
    </rPh>
    <rPh sb="16" eb="18">
      <t>ブンセキ</t>
    </rPh>
    <rPh sb="19" eb="21">
      <t>キホン</t>
    </rPh>
    <rPh sb="28" eb="29">
      <t>トク</t>
    </rPh>
    <rPh sb="30" eb="32">
      <t>ヒツヨウ</t>
    </rPh>
    <phoneticPr fontId="1"/>
  </si>
  <si>
    <r>
      <t>　場合は、他の単位に変更してください（ただし、</t>
    </r>
    <r>
      <rPr>
        <u/>
        <sz val="11"/>
        <color indexed="10"/>
        <rFont val="ＭＳ 明朝"/>
        <family val="1"/>
        <charset val="128"/>
      </rPr>
      <t>従業者・雇用者誘発数</t>
    </r>
    <rPh sb="1" eb="3">
      <t>バアイ</t>
    </rPh>
    <rPh sb="5" eb="6">
      <t>タ</t>
    </rPh>
    <rPh sb="7" eb="9">
      <t>タンイ</t>
    </rPh>
    <rPh sb="10" eb="12">
      <t>ヘンコウ</t>
    </rPh>
    <rPh sb="23" eb="26">
      <t>ジュウギョウシャ</t>
    </rPh>
    <rPh sb="27" eb="30">
      <t>コヨウシャ</t>
    </rPh>
    <rPh sb="30" eb="32">
      <t>ユウハツ</t>
    </rPh>
    <rPh sb="32" eb="33">
      <t>スウ</t>
    </rPh>
    <phoneticPr fontId="1"/>
  </si>
  <si>
    <r>
      <t>　</t>
    </r>
    <r>
      <rPr>
        <u/>
        <sz val="11"/>
        <color indexed="10"/>
        <rFont val="ＭＳ 明朝"/>
        <family val="1"/>
        <charset val="128"/>
      </rPr>
      <t>は、百万円単位の分析でないと正しく推計できません</t>
    </r>
    <r>
      <rPr>
        <sz val="11"/>
        <rFont val="ＭＳ 明朝"/>
        <family val="1"/>
        <charset val="128"/>
      </rPr>
      <t>）。</t>
    </r>
    <rPh sb="3" eb="6">
      <t>ヒャクマンエン</t>
    </rPh>
    <rPh sb="6" eb="8">
      <t>タンイ</t>
    </rPh>
    <rPh sb="9" eb="11">
      <t>ブンセキ</t>
    </rPh>
    <rPh sb="15" eb="16">
      <t>タダ</t>
    </rPh>
    <rPh sb="18" eb="20">
      <t>スイケイ</t>
    </rPh>
    <phoneticPr fontId="30"/>
  </si>
  <si>
    <t>④　「消費転換率」を「(入力)作業シート」に入力します。</t>
    <rPh sb="3" eb="5">
      <t>ショウヒ</t>
    </rPh>
    <rPh sb="5" eb="7">
      <t>テンカン</t>
    </rPh>
    <rPh sb="7" eb="8">
      <t>リツ</t>
    </rPh>
    <rPh sb="12" eb="14">
      <t>ニュウリョク</t>
    </rPh>
    <rPh sb="15" eb="17">
      <t>サギョウ</t>
    </rPh>
    <rPh sb="22" eb="24">
      <t>ニュウリョク</t>
    </rPh>
    <phoneticPr fontId="1"/>
  </si>
  <si>
    <t>　　※「消費転換率」の算出方法については、「(入力)作業シート」を参</t>
    <rPh sb="4" eb="6">
      <t>ショウヒ</t>
    </rPh>
    <rPh sb="6" eb="8">
      <t>テンカン</t>
    </rPh>
    <rPh sb="8" eb="9">
      <t>リツ</t>
    </rPh>
    <rPh sb="11" eb="13">
      <t>サンシュツ</t>
    </rPh>
    <rPh sb="13" eb="15">
      <t>ホウホウ</t>
    </rPh>
    <rPh sb="23" eb="25">
      <t>ニュウリョク</t>
    </rPh>
    <rPh sb="26" eb="28">
      <t>サギョウ</t>
    </rPh>
    <phoneticPr fontId="1"/>
  </si>
  <si>
    <t>　　　照してください。</t>
    <phoneticPr fontId="1"/>
  </si>
  <si>
    <t>⑤　「推計結果１ページ(総括表)」に必要事項を入力します。</t>
    <rPh sb="3" eb="5">
      <t>スイケイ</t>
    </rPh>
    <rPh sb="5" eb="7">
      <t>ケッカ</t>
    </rPh>
    <rPh sb="12" eb="14">
      <t>ソウカツ</t>
    </rPh>
    <rPh sb="14" eb="15">
      <t>ヒョウ</t>
    </rPh>
    <rPh sb="18" eb="20">
      <t>ヒツヨウ</t>
    </rPh>
    <rPh sb="20" eb="22">
      <t>ジコウ</t>
    </rPh>
    <rPh sb="23" eb="25">
      <t>ニュウリョク</t>
    </rPh>
    <phoneticPr fontId="1"/>
  </si>
  <si>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1"/>
  </si>
  <si>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1"/>
  </si>
  <si>
    <t>その他の鉱業</t>
  </si>
  <si>
    <t>石油化学系基礎製品</t>
  </si>
  <si>
    <t>有機化学工業製品（石油化学系基礎製品・合成樹脂を除く。）</t>
  </si>
  <si>
    <t>なめし革・革製品・毛皮</t>
  </si>
  <si>
    <t>鋳鍛造品（鉄）</t>
  </si>
  <si>
    <t>建設用・建築用金属製品</t>
  </si>
  <si>
    <t>通信・映像・音響機器</t>
  </si>
  <si>
    <t>他に分類されない会員制団体</t>
  </si>
  <si>
    <t>(例)電気業の需要が100億円増加した場合の県内経済への波及効果</t>
    <rPh sb="1" eb="2">
      <t>レイ</t>
    </rPh>
    <rPh sb="3" eb="5">
      <t>デンキ</t>
    </rPh>
    <rPh sb="5" eb="6">
      <t>ギョウ</t>
    </rPh>
    <rPh sb="7" eb="9">
      <t>ジュヨウ</t>
    </rPh>
    <rPh sb="13" eb="15">
      <t>オクエン</t>
    </rPh>
    <rPh sb="15" eb="17">
      <t>ゾウカ</t>
    </rPh>
    <rPh sb="19" eb="21">
      <t>バアイ</t>
    </rPh>
    <rPh sb="22" eb="24">
      <t>ケンナイ</t>
    </rPh>
    <rPh sb="24" eb="26">
      <t>ケイザイ</t>
    </rPh>
    <rPh sb="28" eb="30">
      <t>ハキュウ</t>
    </rPh>
    <rPh sb="30" eb="32">
      <t>コウカ</t>
    </rPh>
    <phoneticPr fontId="12"/>
  </si>
  <si>
    <r>
      <t>　※　</t>
    </r>
    <r>
      <rPr>
        <u/>
        <sz val="10"/>
        <color indexed="10"/>
        <rFont val="ＭＳ ゴシック"/>
        <family val="3"/>
        <charset val="128"/>
      </rPr>
      <t>従業者・雇用者誘発係数は(人/百万円)単位であるため、金額の単位を百万円として分析しないと</t>
    </r>
    <rPh sb="3" eb="6">
      <t>ジュウギョウシャ</t>
    </rPh>
    <rPh sb="7" eb="10">
      <t>コヨウシャ</t>
    </rPh>
    <rPh sb="10" eb="12">
      <t>ユウハツ</t>
    </rPh>
    <rPh sb="12" eb="14">
      <t>ケイスウ</t>
    </rPh>
    <rPh sb="16" eb="17">
      <t>ニン</t>
    </rPh>
    <rPh sb="18" eb="19">
      <t>ヒャク</t>
    </rPh>
    <rPh sb="19" eb="21">
      <t>マンエン</t>
    </rPh>
    <rPh sb="22" eb="24">
      <t>タンイ</t>
    </rPh>
    <rPh sb="30" eb="32">
      <t>キンガク</t>
    </rPh>
    <rPh sb="33" eb="35">
      <t>タンイ</t>
    </rPh>
    <rPh sb="36" eb="39">
      <t>ヒャクマンエン</t>
    </rPh>
    <rPh sb="42" eb="44">
      <t>ブンセキ</t>
    </rPh>
    <phoneticPr fontId="13"/>
  </si>
  <si>
    <r>
      <t>　　</t>
    </r>
    <r>
      <rPr>
        <u/>
        <sz val="10"/>
        <color indexed="10"/>
        <rFont val="ＭＳ ゴシック"/>
        <family val="3"/>
        <charset val="128"/>
      </rPr>
      <t>従業者・雇用者誘発数は正しく推計できません。</t>
    </r>
    <rPh sb="2" eb="5">
      <t>ジュウギョウシャ</t>
    </rPh>
    <rPh sb="6" eb="9">
      <t>コヨウシャ</t>
    </rPh>
    <rPh sb="9" eb="11">
      <t>ユウハツ</t>
    </rPh>
    <rPh sb="11" eb="12">
      <t>スウ</t>
    </rPh>
    <rPh sb="13" eb="14">
      <t>タダ</t>
    </rPh>
    <rPh sb="16" eb="18">
      <t>スイケイ</t>
    </rPh>
    <phoneticPr fontId="13"/>
  </si>
  <si>
    <t>053</t>
    <phoneticPr fontId="13"/>
  </si>
  <si>
    <t>054</t>
    <phoneticPr fontId="13"/>
  </si>
  <si>
    <t>055</t>
    <phoneticPr fontId="0"/>
  </si>
  <si>
    <t>056</t>
    <phoneticPr fontId="0"/>
  </si>
  <si>
    <t>066</t>
    <phoneticPr fontId="1"/>
  </si>
  <si>
    <t>067</t>
    <phoneticPr fontId="1"/>
  </si>
  <si>
    <t>　※　産業連関表は、平成27年（2015年)秋田県産業連関表１０７部門分類表を使用しています。</t>
    <rPh sb="3" eb="5">
      <t>サンギョウ</t>
    </rPh>
    <rPh sb="5" eb="8">
      <t>レンカンヒョウ</t>
    </rPh>
    <rPh sb="10" eb="12">
      <t>ヘイセイ</t>
    </rPh>
    <rPh sb="14" eb="15">
      <t>ネン</t>
    </rPh>
    <rPh sb="20" eb="21">
      <t>ネン</t>
    </rPh>
    <rPh sb="22" eb="25">
      <t>アキタケン</t>
    </rPh>
    <rPh sb="25" eb="27">
      <t>サンギョウ</t>
    </rPh>
    <rPh sb="27" eb="30">
      <t>レンカンヒョウ</t>
    </rPh>
    <rPh sb="33" eb="35">
      <t>ブモン</t>
    </rPh>
    <rPh sb="35" eb="37">
      <t>ブンルイ</t>
    </rPh>
    <rPh sb="37" eb="38">
      <t>ヒョウ</t>
    </rPh>
    <rPh sb="39" eb="41">
      <t>シヨウ</t>
    </rPh>
    <phoneticPr fontId="1"/>
  </si>
  <si>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1"/>
  </si>
  <si>
    <t>＊マージン率:H27国産業連関表(投入表)列コード721100(家計消費支出)より算出</t>
    <rPh sb="5" eb="6">
      <t>リツ</t>
    </rPh>
    <rPh sb="10" eb="11">
      <t>クニ</t>
    </rPh>
    <rPh sb="41" eb="43">
      <t>サンシュツ</t>
    </rPh>
    <phoneticPr fontId="1"/>
  </si>
  <si>
    <t>令和元年</t>
    <rPh sb="0" eb="2">
      <t>レイワ</t>
    </rPh>
    <rPh sb="2" eb="4">
      <t>ガンネン</t>
    </rPh>
    <phoneticPr fontId="1"/>
  </si>
  <si>
    <t>令和２年</t>
    <rPh sb="0" eb="2">
      <t>レイワ</t>
    </rPh>
    <rPh sb="3" eb="4">
      <t>ネン</t>
    </rPh>
    <phoneticPr fontId="1"/>
  </si>
  <si>
    <t>令和３年</t>
    <rPh sb="0" eb="2">
      <t>レイワ</t>
    </rPh>
    <rPh sb="3" eb="4">
      <t>ネン</t>
    </rPh>
    <phoneticPr fontId="1"/>
  </si>
  <si>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1"/>
  </si>
  <si>
    <t>　　利用者の責任において御利用ください。</t>
    <rPh sb="2" eb="4">
      <t>リヨウ</t>
    </rPh>
    <rPh sb="4" eb="5">
      <t>シャ</t>
    </rPh>
    <rPh sb="6" eb="8">
      <t>セキニン</t>
    </rPh>
    <rPh sb="12" eb="13">
      <t>ゴ</t>
    </rPh>
    <rPh sb="13" eb="15">
      <t>リヨウ</t>
    </rPh>
    <phoneticPr fontId="1"/>
  </si>
  <si>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1"/>
  </si>
  <si>
    <t>消費転換率：令和○○年家計調査（秋田市）より</t>
    <rPh sb="6" eb="8">
      <t>レイワ</t>
    </rPh>
    <phoneticPr fontId="13"/>
  </si>
  <si>
    <t>　最終需要増加産業における粗付加価値誘発額(県内分)の推計</t>
    <rPh sb="1" eb="3">
      <t>サイシュウ</t>
    </rPh>
    <rPh sb="3" eb="5">
      <t>ジュヨウ</t>
    </rPh>
    <rPh sb="5" eb="7">
      <t>ゾウカ</t>
    </rPh>
    <rPh sb="7" eb="9">
      <t>サンギョウ</t>
    </rPh>
    <rPh sb="13" eb="14">
      <t>アラ</t>
    </rPh>
    <rPh sb="22" eb="23">
      <t>ケン</t>
    </rPh>
    <rPh sb="23" eb="25">
      <t>ナイブン</t>
    </rPh>
    <rPh sb="27" eb="29">
      <t>スイケイ</t>
    </rPh>
    <phoneticPr fontId="2"/>
  </si>
  <si>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1"/>
  </si>
  <si>
    <t>　生産誘発額(第１次)が誘発する粗付加価値額(県内分)の推計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1"/>
  </si>
  <si>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1"/>
  </si>
  <si>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1"/>
  </si>
  <si>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1"/>
  </si>
  <si>
    <t>　原材料誘発額（直接）が誘発する県内需要増加額(第１次)の推計</t>
    <rPh sb="1" eb="4">
      <t>ゲンザイリョウ</t>
    </rPh>
    <rPh sb="4" eb="6">
      <t>ユウハツ</t>
    </rPh>
    <rPh sb="6" eb="7">
      <t>ガク</t>
    </rPh>
    <rPh sb="8" eb="10">
      <t>チョクセツ</t>
    </rPh>
    <rPh sb="12" eb="14">
      <t>ユウハツ</t>
    </rPh>
    <rPh sb="16" eb="18">
      <t>ケンナイ</t>
    </rPh>
    <rPh sb="18" eb="20">
      <t>ジュヨウ</t>
    </rPh>
    <rPh sb="20" eb="22">
      <t>ゾウカ</t>
    </rPh>
    <rPh sb="22" eb="23">
      <t>ガク</t>
    </rPh>
    <rPh sb="24" eb="27">
      <t>ダイイチジ</t>
    </rPh>
    <rPh sb="29" eb="31">
      <t>スイケイ</t>
    </rPh>
    <phoneticPr fontId="1"/>
  </si>
  <si>
    <t>令和４年</t>
    <rPh sb="0" eb="2">
      <t>レイワ</t>
    </rPh>
    <rPh sb="3" eb="4">
      <t>ネン</t>
    </rPh>
    <phoneticPr fontId="1"/>
  </si>
  <si>
    <t>秋田県 企画振興部</t>
    <rPh sb="0" eb="3">
      <t>アキタケン</t>
    </rPh>
    <rPh sb="4" eb="6">
      <t>キカク</t>
    </rPh>
    <rPh sb="6" eb="9">
      <t>シンコウブ</t>
    </rPh>
    <phoneticPr fontId="1"/>
  </si>
  <si>
    <t>調査統計課 調整・解析チーム</t>
    <rPh sb="0" eb="2">
      <t>チョウサ</t>
    </rPh>
    <rPh sb="6" eb="8">
      <t>チョウセイ</t>
    </rPh>
    <phoneticPr fontId="1"/>
  </si>
  <si>
    <t>秋田県企画振興部 調査統計課 調整・解析チーム</t>
    <rPh sb="0" eb="3">
      <t>アキタケン</t>
    </rPh>
    <rPh sb="3" eb="5">
      <t>キカク</t>
    </rPh>
    <rPh sb="5" eb="8">
      <t>シンコウブ</t>
    </rPh>
    <rPh sb="9" eb="11">
      <t>チョウサ</t>
    </rPh>
    <rPh sb="11" eb="14">
      <t>トウケイカ</t>
    </rPh>
    <rPh sb="15" eb="17">
      <t>チョウセイ</t>
    </rPh>
    <rPh sb="18" eb="20">
      <t>カイセキ</t>
    </rPh>
    <phoneticPr fontId="1"/>
  </si>
  <si>
    <t>令和５年</t>
    <rPh sb="0" eb="2">
      <t>レイワ</t>
    </rPh>
    <rPh sb="3" eb="4">
      <t>ネン</t>
    </rPh>
    <phoneticPr fontId="1"/>
  </si>
  <si>
    <t>令和６年</t>
    <rPh sb="0" eb="2">
      <t>レイワ</t>
    </rPh>
    <rPh sb="3" eb="4">
      <t>ネン</t>
    </rPh>
    <phoneticPr fontId="1"/>
  </si>
  <si>
    <t>令和７年４月４日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</si>
</sst>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quot;百&quot;&quot;万&quot;&quot;円&quot;"/>
    <numFmt numFmtId="178" formatCode="0.000000_ "/>
    <numFmt numFmtId="179" formatCode="0.0"/>
    <numFmt numFmtId="180" formatCode="0.000000"/>
    <numFmt numFmtId="181" formatCode="&quot;　　　　&quot;General"/>
    <numFmt numFmtId="182" formatCode="0.000000_);[Red]\(0.000000\)"/>
    <numFmt numFmtId="183" formatCode="0.00;&quot;▲ &quot;0.00"/>
    <numFmt numFmtId="184" formatCode="#,##0;&quot;▲ &quot;#,##0"/>
    <numFmt numFmtId="185" formatCode="#,##0.000000_ "/>
    <numFmt numFmtId="186" formatCode="0_);[Red]\(0\)"/>
  </numFmts>
  <fonts count="35">
    <font>
      <sz val="11"/>
      <name val="ＭＳ Ｐゴシック"/>
      <family val="3"/>
      <charset val="128"/>
    </font>
    <font>
      <sz val="6"/>
      <name val="ＭＳ Ｐゴシック"/>
      <family val="3"/>
      <charset val="128"/>
    </font>
    <font>
      <sz val="10"/>
      <name val="ＭＳ ゴシック"/>
      <family val="3"/>
      <charset val="128"/>
    </font>
    <font>
      <b/>
      <sz val="10"/>
      <name val="ＭＳ ゴシック"/>
      <family val="3"/>
      <charset val="128"/>
    </font>
    <font>
      <sz val="9"/>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1"/>
      <name val="明朝"/>
      <family val="1"/>
      <charset val="128"/>
    </font>
    <font>
      <u/>
      <sz val="12.6"/>
      <color indexed="12"/>
      <name val="ＭＳ 明朝"/>
      <family val="1"/>
      <charset val="128"/>
    </font>
    <font>
      <sz val="11"/>
      <name val="ＭＳ Ｐゴシック"/>
      <family val="3"/>
      <charset val="128"/>
    </font>
    <font>
      <sz val="14"/>
      <name val="ＭＳ 明朝"/>
      <family val="1"/>
      <charset val="128"/>
    </font>
    <font>
      <u/>
      <sz val="12.6"/>
      <color indexed="36"/>
      <name val="ＭＳ 明朝"/>
      <family val="1"/>
      <charset val="128"/>
    </font>
    <font>
      <sz val="6"/>
      <name val="ＭＳ Ｐ明朝"/>
      <family val="1"/>
      <charset val="128"/>
    </font>
    <font>
      <sz val="12"/>
      <name val="ＭＳ ゴシック"/>
      <family val="3"/>
      <charset val="128"/>
    </font>
    <font>
      <sz val="11"/>
      <name val="ＭＳ ゴシック"/>
      <family val="3"/>
      <charset val="128"/>
    </font>
    <font>
      <sz val="9"/>
      <color indexed="8"/>
      <name val="ＭＳ Ｐゴシック"/>
      <family val="3"/>
      <charset val="128"/>
    </font>
    <font>
      <sz val="8"/>
      <name val="ＭＳ ゴシック"/>
      <family val="3"/>
      <charset val="128"/>
    </font>
    <font>
      <sz val="8"/>
      <name val="ＭＳ Ｐゴシック"/>
      <family val="3"/>
      <charset val="128"/>
    </font>
    <font>
      <b/>
      <sz val="8"/>
      <name val="ＭＳ ゴシック"/>
      <family val="3"/>
      <charset val="128"/>
    </font>
    <font>
      <vertAlign val="superscript"/>
      <sz val="8"/>
      <name val="ＭＳ ゴシック"/>
      <family val="3"/>
      <charset val="128"/>
    </font>
    <font>
      <b/>
      <sz val="9"/>
      <name val="ＭＳ ゴシック"/>
      <family val="3"/>
      <charset val="128"/>
    </font>
    <font>
      <sz val="7"/>
      <name val="ＭＳ ゴシック"/>
      <family val="3"/>
      <charset val="128"/>
    </font>
    <font>
      <sz val="6"/>
      <name val="ＭＳ ゴシック"/>
      <family val="3"/>
      <charset val="128"/>
    </font>
    <font>
      <sz val="11"/>
      <name val="ＭＳ 明朝"/>
      <family val="1"/>
      <charset val="128"/>
    </font>
    <font>
      <sz val="10"/>
      <name val="ＭＳ 明朝"/>
      <family val="1"/>
      <charset val="128"/>
    </font>
    <font>
      <b/>
      <sz val="14"/>
      <name val="ＭＳ 明朝"/>
      <family val="1"/>
      <charset val="128"/>
    </font>
    <font>
      <b/>
      <sz val="11"/>
      <name val="ＭＳ 明朝"/>
      <family val="1"/>
      <charset val="128"/>
    </font>
    <font>
      <u/>
      <sz val="11"/>
      <color indexed="10"/>
      <name val="ＭＳ 明朝"/>
      <family val="1"/>
      <charset val="128"/>
    </font>
    <font>
      <sz val="11"/>
      <color indexed="10"/>
      <name val="ＭＳ 明朝"/>
      <family val="1"/>
      <charset val="128"/>
    </font>
    <font>
      <sz val="6"/>
      <name val="ＭＳ Ｐゴシック"/>
      <family val="3"/>
      <charset val="128"/>
    </font>
    <font>
      <u/>
      <sz val="10"/>
      <color indexed="10"/>
      <name val="ＭＳ ゴシック"/>
      <family val="3"/>
      <charset val="128"/>
    </font>
    <font>
      <sz val="9"/>
      <color theme="1"/>
      <name val="メイリオ"/>
      <family val="3"/>
      <charset val="128"/>
    </font>
    <font>
      <sz val="8"/>
      <color rgb="FFFF0000"/>
      <name val="ＭＳ ゴシック"/>
      <family val="3"/>
      <charset val="128"/>
    </font>
    <font>
      <sz val="10"/>
      <color rgb="FFFF0000"/>
      <name val="ＭＳ ゴシック"/>
      <family val="3"/>
      <charset val="128"/>
    </font>
  </fonts>
  <fills count="8">
    <fill>
      <patternFill patternType="none"/>
    </fill>
    <fill>
      <patternFill patternType="gray125"/>
    </fill>
    <fill>
      <patternFill patternType="gray0625"/>
    </fill>
    <fill>
      <patternFill patternType="solid">
        <fgColor rgb="FF00FF00"/>
        <bgColor indexed="64"/>
      </patternFill>
    </fill>
    <fill>
      <patternFill patternType="solid">
        <fgColor rgb="FFFFCC00"/>
        <bgColor indexed="64"/>
      </patternFill>
    </fill>
    <fill>
      <patternFill patternType="solid">
        <fgColor rgb="FFCCFFCC"/>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hair">
        <color indexed="64"/>
      </right>
      <top/>
      <bottom/>
      <diagonal/>
    </border>
    <border>
      <left style="hair">
        <color indexed="64"/>
      </left>
      <right style="thin">
        <color indexed="64"/>
      </right>
      <top/>
      <bottom/>
      <diagonal/>
    </border>
    <border>
      <left/>
      <right/>
      <top style="dotted">
        <color indexed="64"/>
      </top>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diagonal/>
    </border>
    <border>
      <left/>
      <right/>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thin">
        <color indexed="64"/>
      </right>
      <top style="hair">
        <color indexed="64"/>
      </top>
      <bottom/>
      <diagonal/>
    </border>
    <border>
      <left/>
      <right style="hair">
        <color indexed="64"/>
      </right>
      <top style="thin">
        <color indexed="64"/>
      </top>
      <bottom/>
      <diagonal/>
    </border>
    <border diagonalUp="1">
      <left style="hair">
        <color indexed="64"/>
      </left>
      <right style="hair">
        <color indexed="64"/>
      </right>
      <top style="thin">
        <color indexed="64"/>
      </top>
      <bottom/>
      <diagonal style="thin">
        <color indexed="64"/>
      </diagonal>
    </border>
    <border diagonalUp="1">
      <left style="hair">
        <color indexed="64"/>
      </left>
      <right style="hair">
        <color indexed="64"/>
      </right>
      <top/>
      <bottom/>
      <diagonal style="thin">
        <color indexed="64"/>
      </diagonal>
    </border>
    <border diagonalUp="1">
      <left style="hair">
        <color indexed="64"/>
      </left>
      <right style="hair">
        <color indexed="64"/>
      </right>
      <top/>
      <bottom style="thin">
        <color indexed="64"/>
      </bottom>
      <diagonal style="thin">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hair">
        <color indexed="64"/>
      </right>
      <top/>
      <bottom style="thin">
        <color indexed="64"/>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12">
    <xf numFmtId="0" fontId="0" fillId="0" borderId="0"/>
    <xf numFmtId="0" fontId="10" fillId="0" borderId="0">
      <alignment vertical="center"/>
    </xf>
    <xf numFmtId="0" fontId="11" fillId="0" borderId="0"/>
    <xf numFmtId="0" fontId="32" fillId="0" borderId="0">
      <alignment vertical="center"/>
    </xf>
    <xf numFmtId="0" fontId="8" fillId="0" borderId="0"/>
    <xf numFmtId="0" fontId="6" fillId="0" borderId="0"/>
    <xf numFmtId="0" fontId="10" fillId="0" borderId="0"/>
    <xf numFmtId="0" fontId="10" fillId="0" borderId="0"/>
    <xf numFmtId="0" fontId="10" fillId="0" borderId="0">
      <alignment vertical="center"/>
    </xf>
    <xf numFmtId="0" fontId="10" fillId="0" borderId="0"/>
    <xf numFmtId="0" fontId="10" fillId="0" borderId="0"/>
    <xf numFmtId="1" fontId="11" fillId="0" borderId="0"/>
  </cellStyleXfs>
  <cellXfs count="648">
    <xf numFmtId="0" fontId="0" fillId="0" borderId="0" xfId="0"/>
    <xf numFmtId="0" fontId="2"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horizontal="distributed" vertical="center" wrapText="1" indent="1"/>
    </xf>
    <xf numFmtId="0" fontId="4" fillId="0" borderId="0" xfId="9" applyFont="1" applyFill="1" applyBorder="1" applyAlignment="1">
      <alignment horizontal="distributed" vertical="center" wrapText="1" indent="1"/>
    </xf>
    <xf numFmtId="0" fontId="2" fillId="0" borderId="0" xfId="4" applyFont="1" applyFill="1" applyAlignment="1">
      <alignment vertical="center"/>
    </xf>
    <xf numFmtId="58" fontId="5" fillId="0" borderId="0" xfId="4" applyNumberFormat="1" applyFont="1" applyFill="1" applyBorder="1" applyAlignment="1">
      <alignment horizontal="centerContinuous" vertical="center"/>
    </xf>
    <xf numFmtId="0" fontId="2" fillId="0" borderId="1" xfId="4" applyFont="1" applyFill="1" applyBorder="1" applyAlignment="1">
      <alignment vertical="center"/>
    </xf>
    <xf numFmtId="0" fontId="2" fillId="0" borderId="2" xfId="4" applyFont="1" applyFill="1" applyBorder="1" applyAlignment="1">
      <alignment vertical="center"/>
    </xf>
    <xf numFmtId="0" fontId="2" fillId="0" borderId="3" xfId="4" applyFont="1" applyFill="1" applyBorder="1" applyAlignment="1">
      <alignment vertical="center"/>
    </xf>
    <xf numFmtId="0" fontId="2" fillId="0" borderId="0" xfId="4" applyFont="1" applyFill="1" applyBorder="1" applyAlignment="1">
      <alignment vertical="center"/>
    </xf>
    <xf numFmtId="181" fontId="2" fillId="0" borderId="4" xfId="4" applyNumberFormat="1" applyFont="1" applyFill="1" applyBorder="1" applyAlignment="1">
      <alignment horizontal="distributed" vertical="center" indent="1"/>
    </xf>
    <xf numFmtId="0" fontId="2" fillId="0" borderId="5" xfId="4" applyFont="1" applyFill="1" applyBorder="1" applyAlignment="1">
      <alignment horizontal="distributed" vertical="center" indent="1"/>
    </xf>
    <xf numFmtId="0" fontId="2" fillId="0" borderId="6" xfId="4" applyFont="1" applyFill="1" applyBorder="1" applyAlignment="1">
      <alignment horizontal="distributed" vertical="center" indent="1"/>
    </xf>
    <xf numFmtId="0" fontId="2" fillId="0" borderId="0" xfId="4" applyFont="1" applyFill="1" applyBorder="1" applyAlignment="1">
      <alignment horizontal="right" vertical="center"/>
    </xf>
    <xf numFmtId="184" fontId="5" fillId="0" borderId="7" xfId="4" applyNumberFormat="1" applyFont="1" applyFill="1" applyBorder="1" applyAlignment="1">
      <alignment vertical="center"/>
    </xf>
    <xf numFmtId="184" fontId="5" fillId="0" borderId="8" xfId="4" applyNumberFormat="1" applyFont="1" applyFill="1" applyBorder="1" applyAlignment="1">
      <alignment vertical="center"/>
    </xf>
    <xf numFmtId="182" fontId="5" fillId="0" borderId="9" xfId="4" applyNumberFormat="1" applyFont="1" applyFill="1" applyBorder="1" applyAlignment="1">
      <alignment vertical="center"/>
    </xf>
    <xf numFmtId="0" fontId="2" fillId="0" borderId="10" xfId="6" applyFont="1" applyFill="1" applyBorder="1" applyAlignment="1"/>
    <xf numFmtId="0" fontId="2" fillId="0" borderId="11" xfId="6" applyFont="1" applyFill="1" applyBorder="1" applyAlignment="1">
      <alignment horizontal="distributed" vertical="center"/>
    </xf>
    <xf numFmtId="0" fontId="2" fillId="0" borderId="10" xfId="4" applyFont="1" applyFill="1" applyBorder="1" applyAlignment="1">
      <alignment wrapText="1"/>
    </xf>
    <xf numFmtId="0" fontId="2" fillId="0" borderId="12" xfId="4" applyFont="1" applyFill="1" applyBorder="1" applyAlignment="1">
      <alignment vertical="center"/>
    </xf>
    <xf numFmtId="0" fontId="2" fillId="0" borderId="13" xfId="6" applyFont="1" applyFill="1" applyBorder="1" applyAlignment="1"/>
    <xf numFmtId="0" fontId="2" fillId="0" borderId="14" xfId="6" applyFont="1" applyFill="1" applyBorder="1" applyAlignment="1">
      <alignment wrapText="1"/>
    </xf>
    <xf numFmtId="0" fontId="2" fillId="0" borderId="15" xfId="6" applyFont="1" applyFill="1" applyBorder="1" applyAlignment="1">
      <alignment horizontal="distributed" vertical="center"/>
    </xf>
    <xf numFmtId="0" fontId="2" fillId="0" borderId="13" xfId="4" applyFont="1" applyFill="1" applyBorder="1" applyAlignment="1"/>
    <xf numFmtId="0" fontId="2" fillId="0" borderId="16" xfId="4" applyFont="1" applyFill="1" applyBorder="1" applyAlignment="1">
      <alignment wrapText="1"/>
    </xf>
    <xf numFmtId="0" fontId="2" fillId="0" borderId="17" xfId="6" applyFont="1" applyFill="1" applyBorder="1" applyAlignment="1">
      <alignment horizontal="center" vertical="center"/>
    </xf>
    <xf numFmtId="0" fontId="2" fillId="0" borderId="18" xfId="6" applyFont="1" applyFill="1" applyBorder="1" applyAlignment="1">
      <alignment horizontal="center" vertical="center" wrapText="1"/>
    </xf>
    <xf numFmtId="0" fontId="2" fillId="0" borderId="19" xfId="6" applyFont="1" applyFill="1" applyBorder="1" applyAlignment="1">
      <alignment horizontal="center" vertical="center" wrapText="1"/>
    </xf>
    <xf numFmtId="0" fontId="2" fillId="0" borderId="17" xfId="6" applyFont="1" applyFill="1" applyBorder="1" applyAlignment="1">
      <alignment horizontal="center" vertical="center" wrapText="1"/>
    </xf>
    <xf numFmtId="0" fontId="2" fillId="0" borderId="20" xfId="6" applyFont="1" applyFill="1" applyBorder="1" applyAlignment="1">
      <alignment horizontal="center" vertical="center" wrapText="1"/>
    </xf>
    <xf numFmtId="184" fontId="5" fillId="0" borderId="4" xfId="11" applyNumberFormat="1" applyFont="1" applyFill="1" applyBorder="1" applyAlignment="1">
      <alignment vertical="center"/>
    </xf>
    <xf numFmtId="184" fontId="5" fillId="0" borderId="21" xfId="11" applyNumberFormat="1" applyFont="1" applyFill="1" applyBorder="1" applyAlignment="1">
      <alignment vertical="center"/>
    </xf>
    <xf numFmtId="184" fontId="5" fillId="0" borderId="7" xfId="11" applyNumberFormat="1" applyFont="1" applyFill="1" applyBorder="1" applyAlignment="1">
      <alignment vertical="center"/>
    </xf>
    <xf numFmtId="184" fontId="5" fillId="0" borderId="22" xfId="11" applyNumberFormat="1" applyFont="1" applyFill="1" applyBorder="1" applyAlignment="1">
      <alignment vertical="center"/>
    </xf>
    <xf numFmtId="184" fontId="5" fillId="0" borderId="23" xfId="11" applyNumberFormat="1" applyFont="1" applyFill="1" applyBorder="1" applyAlignment="1">
      <alignment vertical="center"/>
    </xf>
    <xf numFmtId="184" fontId="5" fillId="0" borderId="24" xfId="11" applyNumberFormat="1" applyFont="1" applyFill="1" applyBorder="1" applyAlignment="1">
      <alignment vertical="center"/>
    </xf>
    <xf numFmtId="184" fontId="5" fillId="0" borderId="8" xfId="11" applyNumberFormat="1" applyFont="1" applyFill="1" applyBorder="1" applyAlignment="1">
      <alignment vertical="center"/>
    </xf>
    <xf numFmtId="184" fontId="5" fillId="0" borderId="25" xfId="11" applyNumberFormat="1" applyFont="1" applyFill="1" applyBorder="1" applyAlignment="1">
      <alignment vertical="center"/>
    </xf>
    <xf numFmtId="184" fontId="5" fillId="0" borderId="26" xfId="11" applyNumberFormat="1" applyFont="1" applyFill="1" applyBorder="1" applyAlignment="1">
      <alignment vertical="center"/>
    </xf>
    <xf numFmtId="184" fontId="5" fillId="0" borderId="6" xfId="6" applyNumberFormat="1" applyFont="1" applyFill="1" applyBorder="1" applyAlignment="1">
      <alignment vertical="center"/>
    </xf>
    <xf numFmtId="184" fontId="5" fillId="0" borderId="27" xfId="6" applyNumberFormat="1" applyFont="1" applyFill="1" applyBorder="1" applyAlignment="1">
      <alignment vertical="center"/>
    </xf>
    <xf numFmtId="184" fontId="5" fillId="0" borderId="9" xfId="6" applyNumberFormat="1" applyFont="1" applyFill="1" applyBorder="1" applyAlignment="1">
      <alignment vertical="center"/>
    </xf>
    <xf numFmtId="184" fontId="5" fillId="0" borderId="17" xfId="11" applyNumberFormat="1" applyFont="1" applyFill="1" applyBorder="1" applyAlignment="1">
      <alignment vertical="center"/>
    </xf>
    <xf numFmtId="184" fontId="5" fillId="0" borderId="20" xfId="11" applyNumberFormat="1" applyFont="1" applyFill="1" applyBorder="1" applyAlignment="1">
      <alignment vertical="center"/>
    </xf>
    <xf numFmtId="183" fontId="5" fillId="0" borderId="28" xfId="6" applyNumberFormat="1" applyFont="1" applyFill="1" applyBorder="1" applyAlignment="1">
      <alignment vertical="center"/>
    </xf>
    <xf numFmtId="0" fontId="2" fillId="0" borderId="0" xfId="6" applyFont="1" applyFill="1" applyAlignment="1">
      <alignment vertical="center"/>
    </xf>
    <xf numFmtId="0" fontId="4" fillId="0" borderId="0" xfId="4" applyFont="1" applyFill="1" applyAlignment="1">
      <alignment vertical="center"/>
    </xf>
    <xf numFmtId="0" fontId="4" fillId="0" borderId="0" xfId="4" applyFont="1" applyFill="1" applyBorder="1" applyAlignment="1">
      <alignment vertical="center"/>
    </xf>
    <xf numFmtId="0" fontId="4" fillId="0" borderId="0" xfId="4" applyFont="1" applyFill="1" applyAlignment="1">
      <alignment horizontal="right" vertical="center"/>
    </xf>
    <xf numFmtId="0" fontId="4" fillId="0" borderId="0" xfId="4" applyFont="1" applyFill="1" applyBorder="1" applyAlignment="1">
      <alignment horizontal="right" vertical="center"/>
    </xf>
    <xf numFmtId="0" fontId="4" fillId="0" borderId="0" xfId="4" applyFont="1" applyFill="1" applyBorder="1" applyAlignment="1">
      <alignment horizontal="distributed" vertical="center" indent="1"/>
    </xf>
    <xf numFmtId="0" fontId="4" fillId="0" borderId="29" xfId="4" applyFont="1" applyFill="1" applyBorder="1" applyAlignment="1" applyProtection="1">
      <alignment horizontal="distributed" vertical="center" indent="1"/>
    </xf>
    <xf numFmtId="0" fontId="4" fillId="0" borderId="30" xfId="4" applyFont="1" applyFill="1" applyBorder="1" applyAlignment="1" applyProtection="1">
      <alignment horizontal="distributed" vertical="center" wrapText="1" indent="1"/>
    </xf>
    <xf numFmtId="0" fontId="4" fillId="0" borderId="31" xfId="4" applyFont="1" applyFill="1" applyBorder="1" applyAlignment="1" applyProtection="1">
      <alignment horizontal="distributed" vertical="center" wrapText="1" indent="1"/>
    </xf>
    <xf numFmtId="0" fontId="4" fillId="0" borderId="0" xfId="4" applyFont="1" applyFill="1" applyBorder="1" applyAlignment="1" applyProtection="1">
      <alignment horizontal="distributed" vertical="center" wrapText="1" indent="1"/>
    </xf>
    <xf numFmtId="179" fontId="4" fillId="0" borderId="0" xfId="11" applyNumberFormat="1" applyFont="1" applyFill="1" applyBorder="1" applyAlignment="1" applyProtection="1">
      <alignment horizontal="center" vertical="center"/>
    </xf>
    <xf numFmtId="180" fontId="4" fillId="0" borderId="0" xfId="11" applyNumberFormat="1" applyFont="1" applyFill="1" applyBorder="1" applyAlignment="1" applyProtection="1">
      <alignment horizontal="center" vertical="center"/>
    </xf>
    <xf numFmtId="180" fontId="4" fillId="0" borderId="0" xfId="11" applyNumberFormat="1" applyFont="1" applyFill="1" applyAlignment="1" applyProtection="1">
      <alignment horizontal="center" vertical="center"/>
    </xf>
    <xf numFmtId="1" fontId="4" fillId="0" borderId="0" xfId="11" applyFont="1" applyFill="1" applyAlignment="1">
      <alignment horizontal="center" vertical="center"/>
    </xf>
    <xf numFmtId="49" fontId="17" fillId="0" borderId="10" xfId="5" applyNumberFormat="1" applyFont="1" applyFill="1" applyBorder="1" applyAlignment="1">
      <alignment horizontal="center" vertical="center"/>
    </xf>
    <xf numFmtId="0" fontId="17" fillId="0" borderId="32" xfId="4" applyFont="1" applyFill="1" applyBorder="1" applyAlignment="1" applyProtection="1">
      <alignment horizontal="distributed" vertical="center" indent="1" shrinkToFit="1"/>
    </xf>
    <xf numFmtId="184" fontId="7" fillId="0" borderId="29" xfId="4" applyNumberFormat="1" applyFont="1" applyFill="1" applyBorder="1" applyAlignment="1" applyProtection="1">
      <alignment vertical="center"/>
    </xf>
    <xf numFmtId="184" fontId="7" fillId="0" borderId="30" xfId="4" applyNumberFormat="1" applyFont="1" applyFill="1" applyBorder="1" applyAlignment="1" applyProtection="1">
      <alignment vertical="center"/>
    </xf>
    <xf numFmtId="184" fontId="7" fillId="0" borderId="31" xfId="4" applyNumberFormat="1" applyFont="1" applyFill="1" applyBorder="1" applyAlignment="1" applyProtection="1">
      <alignment vertical="center"/>
    </xf>
    <xf numFmtId="1" fontId="4" fillId="0" borderId="0" xfId="11" applyFont="1" applyFill="1" applyAlignment="1">
      <alignment vertical="center"/>
    </xf>
    <xf numFmtId="49" fontId="17" fillId="0" borderId="33" xfId="5" applyNumberFormat="1" applyFont="1" applyFill="1" applyBorder="1" applyAlignment="1">
      <alignment horizontal="center" vertical="center"/>
    </xf>
    <xf numFmtId="0" fontId="17" fillId="0" borderId="34" xfId="4" applyFont="1" applyFill="1" applyBorder="1" applyAlignment="1" applyProtection="1">
      <alignment horizontal="distributed" vertical="center" indent="1" shrinkToFit="1"/>
    </xf>
    <xf numFmtId="184" fontId="7" fillId="0" borderId="35" xfId="4" applyNumberFormat="1" applyFont="1" applyFill="1" applyBorder="1" applyAlignment="1" applyProtection="1">
      <alignment vertical="center"/>
    </xf>
    <xf numFmtId="184" fontId="7" fillId="0" borderId="36" xfId="4" applyNumberFormat="1" applyFont="1" applyFill="1" applyBorder="1" applyAlignment="1" applyProtection="1">
      <alignment vertical="center"/>
    </xf>
    <xf numFmtId="184" fontId="7" fillId="0" borderId="37" xfId="4" applyNumberFormat="1" applyFont="1" applyFill="1" applyBorder="1" applyAlignment="1" applyProtection="1">
      <alignment vertical="center"/>
    </xf>
    <xf numFmtId="184" fontId="7" fillId="0" borderId="0" xfId="4" applyNumberFormat="1" applyFont="1" applyFill="1" applyBorder="1" applyAlignment="1" applyProtection="1">
      <alignment vertical="center"/>
    </xf>
    <xf numFmtId="0" fontId="17" fillId="0" borderId="34" xfId="4" applyFont="1" applyFill="1" applyBorder="1" applyAlignment="1" applyProtection="1">
      <alignment horizontal="distributed" vertical="center" wrapText="1" indent="1" shrinkToFit="1"/>
    </xf>
    <xf numFmtId="49" fontId="17" fillId="0" borderId="13" xfId="5" applyNumberFormat="1" applyFont="1" applyFill="1" applyBorder="1" applyAlignment="1">
      <alignment horizontal="center" vertical="center"/>
    </xf>
    <xf numFmtId="0" fontId="17" fillId="0" borderId="0" xfId="4" applyFont="1" applyFill="1" applyBorder="1" applyAlignment="1" applyProtection="1">
      <alignment horizontal="distributed" vertical="center" indent="1" shrinkToFit="1"/>
    </xf>
    <xf numFmtId="184" fontId="7" fillId="0" borderId="5" xfId="4" applyNumberFormat="1" applyFont="1" applyFill="1" applyBorder="1" applyAlignment="1" applyProtection="1">
      <alignment vertical="center"/>
    </xf>
    <xf numFmtId="184" fontId="7" fillId="0" borderId="38" xfId="4" applyNumberFormat="1" applyFont="1" applyFill="1" applyBorder="1" applyAlignment="1" applyProtection="1">
      <alignment vertical="center"/>
    </xf>
    <xf numFmtId="184" fontId="7" fillId="0" borderId="39" xfId="4" applyNumberFormat="1" applyFont="1" applyFill="1" applyBorder="1" applyAlignment="1" applyProtection="1">
      <alignment vertical="center"/>
    </xf>
    <xf numFmtId="0" fontId="17" fillId="0" borderId="40" xfId="4" applyFont="1" applyFill="1" applyBorder="1" applyAlignment="1" applyProtection="1">
      <alignment horizontal="distributed" vertical="center" indent="1" shrinkToFit="1"/>
    </xf>
    <xf numFmtId="184" fontId="7" fillId="0" borderId="41" xfId="4" applyNumberFormat="1" applyFont="1" applyFill="1" applyBorder="1" applyAlignment="1" applyProtection="1">
      <alignment vertical="center"/>
    </xf>
    <xf numFmtId="184" fontId="7" fillId="0" borderId="42" xfId="4" applyNumberFormat="1" applyFont="1" applyFill="1" applyBorder="1" applyAlignment="1" applyProtection="1">
      <alignment vertical="center"/>
    </xf>
    <xf numFmtId="184" fontId="7" fillId="0" borderId="43" xfId="4" applyNumberFormat="1" applyFont="1" applyFill="1" applyBorder="1" applyAlignment="1" applyProtection="1">
      <alignment vertical="center"/>
    </xf>
    <xf numFmtId="49" fontId="17" fillId="0" borderId="44" xfId="5" applyNumberFormat="1" applyFont="1" applyFill="1" applyBorder="1" applyAlignment="1">
      <alignment horizontal="center" vertical="center"/>
    </xf>
    <xf numFmtId="0" fontId="17" fillId="0" borderId="45" xfId="4" applyFont="1" applyFill="1" applyBorder="1" applyAlignment="1" applyProtection="1">
      <alignment horizontal="distributed" vertical="center" indent="1" shrinkToFit="1"/>
    </xf>
    <xf numFmtId="184" fontId="7" fillId="0" borderId="46" xfId="4" applyNumberFormat="1" applyFont="1" applyFill="1" applyBorder="1" applyAlignment="1" applyProtection="1">
      <alignment vertical="center"/>
    </xf>
    <xf numFmtId="184" fontId="7" fillId="0" borderId="47" xfId="4" applyNumberFormat="1" applyFont="1" applyFill="1" applyBorder="1" applyAlignment="1" applyProtection="1">
      <alignment vertical="center"/>
    </xf>
    <xf numFmtId="184" fontId="7" fillId="0" borderId="48" xfId="4" applyNumberFormat="1" applyFont="1" applyFill="1" applyBorder="1" applyAlignment="1" applyProtection="1">
      <alignment vertical="center"/>
    </xf>
    <xf numFmtId="184" fontId="7" fillId="0" borderId="49" xfId="4" applyNumberFormat="1" applyFont="1" applyFill="1" applyBorder="1" applyAlignment="1" applyProtection="1">
      <alignment vertical="center"/>
    </xf>
    <xf numFmtId="0" fontId="4" fillId="0" borderId="50" xfId="4" applyFont="1" applyFill="1" applyBorder="1" applyAlignment="1" applyProtection="1">
      <alignment horizontal="distributed" vertical="center" indent="1"/>
    </xf>
    <xf numFmtId="0" fontId="4" fillId="0" borderId="51" xfId="4" applyFont="1" applyFill="1" applyBorder="1" applyAlignment="1" applyProtection="1">
      <alignment horizontal="distributed" vertical="center" wrapText="1" indent="1"/>
    </xf>
    <xf numFmtId="0" fontId="4" fillId="0" borderId="52" xfId="4" applyFont="1" applyFill="1" applyBorder="1" applyAlignment="1" applyProtection="1">
      <alignment horizontal="distributed" vertical="center" wrapText="1" indent="1"/>
    </xf>
    <xf numFmtId="0" fontId="7" fillId="0" borderId="53" xfId="4" applyFont="1" applyFill="1" applyBorder="1" applyAlignment="1" applyProtection="1">
      <alignment horizontal="distributed" vertical="center"/>
    </xf>
    <xf numFmtId="1" fontId="4" fillId="0" borderId="54" xfId="4" applyNumberFormat="1" applyFont="1" applyFill="1" applyBorder="1" applyAlignment="1" applyProtection="1">
      <alignment horizontal="distributed" vertical="center" indent="1"/>
    </xf>
    <xf numFmtId="184" fontId="16" fillId="0" borderId="50" xfId="4" applyNumberFormat="1" applyFont="1" applyFill="1" applyBorder="1" applyAlignment="1" applyProtection="1">
      <alignment vertical="center"/>
    </xf>
    <xf numFmtId="184" fontId="16" fillId="0" borderId="51" xfId="4" applyNumberFormat="1" applyFont="1" applyFill="1" applyBorder="1" applyAlignment="1" applyProtection="1">
      <alignment vertical="center"/>
    </xf>
    <xf numFmtId="184" fontId="16" fillId="0" borderId="52" xfId="4" applyNumberFormat="1" applyFont="1" applyFill="1" applyBorder="1" applyAlignment="1" applyProtection="1">
      <alignment vertical="center"/>
    </xf>
    <xf numFmtId="184" fontId="16" fillId="0" borderId="0" xfId="4" applyNumberFormat="1" applyFont="1" applyFill="1" applyBorder="1" applyAlignment="1" applyProtection="1">
      <alignment vertical="center"/>
    </xf>
    <xf numFmtId="177" fontId="2" fillId="0" borderId="0" xfId="10" applyNumberFormat="1" applyFont="1" applyFill="1" applyAlignment="1">
      <alignment vertical="center"/>
    </xf>
    <xf numFmtId="49" fontId="15" fillId="0" borderId="0" xfId="7" applyNumberFormat="1" applyFont="1" applyFill="1" applyAlignment="1">
      <alignment vertical="center"/>
    </xf>
    <xf numFmtId="177" fontId="4" fillId="0" borderId="0" xfId="10" applyNumberFormat="1" applyFont="1" applyFill="1" applyAlignment="1">
      <alignment vertical="center"/>
    </xf>
    <xf numFmtId="177" fontId="4" fillId="0" borderId="0" xfId="10" applyNumberFormat="1" applyFont="1" applyFill="1" applyAlignment="1">
      <alignment horizontal="right" vertical="center"/>
    </xf>
    <xf numFmtId="177" fontId="4" fillId="0" borderId="13" xfId="10" applyNumberFormat="1" applyFont="1" applyFill="1" applyBorder="1" applyAlignment="1">
      <alignment horizontal="center" vertical="center"/>
    </xf>
    <xf numFmtId="177" fontId="4" fillId="0" borderId="0" xfId="10" applyNumberFormat="1" applyFont="1" applyFill="1" applyBorder="1" applyAlignment="1">
      <alignment horizontal="center" vertical="center"/>
    </xf>
    <xf numFmtId="177" fontId="4" fillId="0" borderId="0" xfId="10" applyNumberFormat="1" applyFont="1" applyFill="1" applyBorder="1" applyAlignment="1">
      <alignment vertical="center"/>
    </xf>
    <xf numFmtId="177" fontId="4" fillId="0" borderId="0" xfId="10" applyNumberFormat="1" applyFont="1" applyFill="1" applyBorder="1" applyAlignment="1">
      <alignment horizontal="centerContinuous" vertical="center"/>
    </xf>
    <xf numFmtId="177" fontId="21" fillId="0" borderId="0" xfId="10" applyNumberFormat="1" applyFont="1" applyFill="1" applyBorder="1" applyAlignment="1">
      <alignment vertical="center"/>
    </xf>
    <xf numFmtId="184" fontId="7" fillId="0" borderId="0" xfId="10" applyNumberFormat="1" applyFont="1" applyFill="1" applyBorder="1" applyAlignment="1">
      <alignment vertical="center"/>
    </xf>
    <xf numFmtId="177" fontId="2" fillId="0" borderId="0" xfId="10" applyNumberFormat="1" applyFont="1" applyFill="1" applyBorder="1" applyAlignment="1">
      <alignment vertical="center"/>
    </xf>
    <xf numFmtId="177" fontId="4" fillId="0" borderId="13" xfId="10" applyNumberFormat="1" applyFont="1" applyFill="1" applyBorder="1" applyAlignment="1">
      <alignment horizontal="center" vertical="center" wrapText="1"/>
    </xf>
    <xf numFmtId="177" fontId="4" fillId="0" borderId="0" xfId="10" applyNumberFormat="1" applyFont="1" applyFill="1" applyBorder="1" applyAlignment="1">
      <alignment horizontal="center" vertical="center" wrapText="1"/>
    </xf>
    <xf numFmtId="177" fontId="4" fillId="0" borderId="55" xfId="10" applyNumberFormat="1" applyFont="1" applyFill="1" applyBorder="1" applyAlignment="1">
      <alignment vertical="center" wrapText="1"/>
    </xf>
    <xf numFmtId="177" fontId="4" fillId="0" borderId="56" xfId="10" applyNumberFormat="1" applyFont="1" applyFill="1" applyBorder="1" applyAlignment="1">
      <alignment vertical="center" wrapText="1"/>
    </xf>
    <xf numFmtId="177" fontId="5" fillId="0" borderId="0" xfId="10" applyNumberFormat="1" applyFont="1" applyFill="1" applyAlignment="1">
      <alignment vertical="center"/>
    </xf>
    <xf numFmtId="177" fontId="4" fillId="0" borderId="0" xfId="10" applyNumberFormat="1" applyFont="1" applyFill="1" applyBorder="1" applyAlignment="1">
      <alignment vertical="center" wrapText="1"/>
    </xf>
    <xf numFmtId="177" fontId="2" fillId="0" borderId="13" xfId="10" applyNumberFormat="1" applyFont="1" applyFill="1" applyBorder="1" applyAlignment="1">
      <alignment vertical="center"/>
    </xf>
    <xf numFmtId="177" fontId="7" fillId="0" borderId="0" xfId="10" applyNumberFormat="1" applyFont="1" applyFill="1" applyBorder="1" applyAlignment="1">
      <alignment vertical="center"/>
    </xf>
    <xf numFmtId="177" fontId="4" fillId="0" borderId="0" xfId="10" applyNumberFormat="1" applyFont="1" applyFill="1" applyBorder="1" applyAlignment="1">
      <alignment horizontal="left" vertical="center"/>
    </xf>
    <xf numFmtId="186" fontId="7" fillId="0" borderId="0" xfId="10" applyNumberFormat="1" applyFont="1" applyFill="1" applyBorder="1" applyAlignment="1">
      <alignment vertical="center" wrapText="1"/>
    </xf>
    <xf numFmtId="177" fontId="21" fillId="3" borderId="0" xfId="10" applyNumberFormat="1" applyFont="1" applyFill="1" applyBorder="1" applyAlignment="1">
      <alignment vertical="center"/>
    </xf>
    <xf numFmtId="177" fontId="4" fillId="3" borderId="0" xfId="10" applyNumberFormat="1" applyFont="1" applyFill="1" applyBorder="1" applyAlignment="1">
      <alignment vertical="center"/>
    </xf>
    <xf numFmtId="177" fontId="4" fillId="3" borderId="0" xfId="10" applyNumberFormat="1" applyFont="1" applyFill="1" applyAlignment="1">
      <alignment vertical="center"/>
    </xf>
    <xf numFmtId="177" fontId="2" fillId="3" borderId="0" xfId="10" applyNumberFormat="1" applyFont="1" applyFill="1" applyAlignment="1">
      <alignment vertical="center"/>
    </xf>
    <xf numFmtId="177" fontId="7" fillId="3" borderId="0" xfId="10" applyNumberFormat="1" applyFont="1" applyFill="1" applyAlignment="1">
      <alignment vertical="center"/>
    </xf>
    <xf numFmtId="177" fontId="4" fillId="3" borderId="0" xfId="10" applyNumberFormat="1" applyFont="1" applyFill="1" applyBorder="1" applyAlignment="1">
      <alignment horizontal="centerContinuous" vertical="center"/>
    </xf>
    <xf numFmtId="0" fontId="4" fillId="3" borderId="0" xfId="4" applyFont="1" applyFill="1" applyAlignment="1">
      <alignment vertical="center"/>
    </xf>
    <xf numFmtId="184" fontId="7" fillId="3" borderId="0" xfId="10" applyNumberFormat="1" applyFont="1" applyFill="1" applyBorder="1" applyAlignment="1">
      <alignment vertical="center"/>
    </xf>
    <xf numFmtId="177" fontId="2" fillId="3" borderId="0" xfId="10" applyNumberFormat="1" applyFont="1" applyFill="1" applyBorder="1" applyAlignment="1">
      <alignment vertical="center"/>
    </xf>
    <xf numFmtId="177" fontId="21" fillId="4" borderId="0" xfId="10" applyNumberFormat="1" applyFont="1" applyFill="1" applyBorder="1" applyAlignment="1">
      <alignment vertical="center"/>
    </xf>
    <xf numFmtId="177" fontId="2" fillId="4" borderId="0" xfId="10" applyNumberFormat="1" applyFont="1" applyFill="1" applyBorder="1" applyAlignment="1">
      <alignment vertical="center"/>
    </xf>
    <xf numFmtId="177" fontId="2" fillId="4" borderId="0" xfId="10" applyNumberFormat="1" applyFont="1" applyFill="1" applyAlignment="1">
      <alignment vertical="center"/>
    </xf>
    <xf numFmtId="177" fontId="4" fillId="4" borderId="0" xfId="10" applyNumberFormat="1" applyFont="1" applyFill="1" applyBorder="1" applyAlignment="1">
      <alignment vertical="center" wrapText="1"/>
    </xf>
    <xf numFmtId="177" fontId="4" fillId="4" borderId="0" xfId="10" applyNumberFormat="1" applyFont="1" applyFill="1" applyBorder="1" applyAlignment="1">
      <alignment vertical="center"/>
    </xf>
    <xf numFmtId="186" fontId="7" fillId="4" borderId="0" xfId="10" applyNumberFormat="1" applyFont="1" applyFill="1" applyBorder="1" applyAlignment="1">
      <alignment vertical="center" wrapText="1"/>
    </xf>
    <xf numFmtId="0" fontId="2" fillId="0" borderId="0" xfId="0" applyFont="1" applyFill="1" applyAlignment="1">
      <alignment horizontal="distributed" vertical="center" wrapText="1" indent="1"/>
    </xf>
    <xf numFmtId="0" fontId="2"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4" fillId="0" borderId="4" xfId="9" applyFont="1" applyFill="1" applyBorder="1" applyAlignment="1">
      <alignment horizontal="center" vertical="center"/>
    </xf>
    <xf numFmtId="0" fontId="4" fillId="0" borderId="21" xfId="9" applyFont="1" applyFill="1" applyBorder="1" applyAlignment="1">
      <alignment horizontal="distributed" vertical="center" indent="1"/>
    </xf>
    <xf numFmtId="0" fontId="4" fillId="0" borderId="7" xfId="9" applyFont="1" applyFill="1" applyBorder="1" applyAlignment="1">
      <alignment horizontal="distributed" vertical="center" wrapText="1" indent="1"/>
    </xf>
    <xf numFmtId="0" fontId="4" fillId="0" borderId="23" xfId="9" applyFont="1" applyFill="1" applyBorder="1" applyAlignment="1">
      <alignment horizontal="center" vertical="center"/>
    </xf>
    <xf numFmtId="0" fontId="4" fillId="0" borderId="24" xfId="9" applyFont="1" applyFill="1" applyBorder="1" applyAlignment="1">
      <alignment vertical="center"/>
    </xf>
    <xf numFmtId="0" fontId="4" fillId="0" borderId="24" xfId="9" applyFont="1" applyFill="1" applyBorder="1" applyAlignment="1">
      <alignment horizontal="left" vertical="center" indent="1"/>
    </xf>
    <xf numFmtId="0" fontId="4" fillId="0" borderId="8" xfId="9" applyFont="1" applyFill="1" applyBorder="1" applyAlignment="1">
      <alignment horizontal="distributed" vertical="center" wrapText="1" indent="1"/>
    </xf>
    <xf numFmtId="0" fontId="4" fillId="0" borderId="57" xfId="9" applyFont="1" applyFill="1" applyBorder="1" applyAlignment="1">
      <alignment horizontal="center" vertical="center"/>
    </xf>
    <xf numFmtId="0" fontId="4" fillId="0" borderId="58" xfId="9" applyFont="1" applyFill="1" applyBorder="1" applyAlignment="1">
      <alignment horizontal="left" vertical="center" wrapText="1"/>
    </xf>
    <xf numFmtId="0" fontId="4" fillId="0" borderId="58" xfId="9" applyFont="1" applyFill="1" applyBorder="1" applyAlignment="1">
      <alignment horizontal="left" vertical="center" indent="1"/>
    </xf>
    <xf numFmtId="0" fontId="4" fillId="0" borderId="16" xfId="9" applyFont="1" applyFill="1" applyBorder="1" applyAlignment="1">
      <alignment horizontal="distributed" vertical="center" wrapText="1" indent="1"/>
    </xf>
    <xf numFmtId="0" fontId="4" fillId="0" borderId="24" xfId="9" applyFont="1" applyFill="1" applyBorder="1" applyAlignment="1">
      <alignment horizontal="left" vertical="center" wrapText="1"/>
    </xf>
    <xf numFmtId="0" fontId="4" fillId="0" borderId="6" xfId="9" applyFont="1" applyFill="1" applyBorder="1" applyAlignment="1">
      <alignment horizontal="center" vertical="center"/>
    </xf>
    <xf numFmtId="0" fontId="4" fillId="0" borderId="27" xfId="9" applyFont="1" applyFill="1" applyBorder="1" applyAlignment="1">
      <alignment horizontal="left" vertical="center" wrapText="1"/>
    </xf>
    <xf numFmtId="0" fontId="4" fillId="0" borderId="27" xfId="9" applyFont="1" applyFill="1" applyBorder="1" applyAlignment="1">
      <alignment horizontal="left" vertical="center" indent="1"/>
    </xf>
    <xf numFmtId="0" fontId="4" fillId="0" borderId="0" xfId="9" applyFont="1" applyFill="1" applyBorder="1" applyAlignment="1">
      <alignment horizontal="center" vertical="center"/>
    </xf>
    <xf numFmtId="0" fontId="4" fillId="0" borderId="0" xfId="9" applyFont="1" applyFill="1" applyBorder="1" applyAlignment="1">
      <alignment horizontal="left" vertical="center" wrapText="1"/>
    </xf>
    <xf numFmtId="0" fontId="4" fillId="0" borderId="0" xfId="9" applyFont="1" applyFill="1" applyBorder="1" applyAlignment="1">
      <alignment horizontal="left" vertical="center" indent="1"/>
    </xf>
    <xf numFmtId="0" fontId="4" fillId="0" borderId="0" xfId="9" applyFont="1" applyFill="1" applyBorder="1" applyAlignment="1">
      <alignment vertical="center"/>
    </xf>
    <xf numFmtId="0" fontId="4" fillId="0" borderId="27" xfId="9" applyFont="1" applyFill="1" applyBorder="1" applyAlignment="1">
      <alignment vertical="center"/>
    </xf>
    <xf numFmtId="0" fontId="4" fillId="0" borderId="0" xfId="0" applyFont="1" applyFill="1" applyAlignment="1">
      <alignment vertical="center"/>
    </xf>
    <xf numFmtId="0" fontId="17" fillId="0" borderId="0" xfId="0" applyFont="1" applyFill="1" applyAlignment="1">
      <alignment vertical="center"/>
    </xf>
    <xf numFmtId="0" fontId="17" fillId="0" borderId="0" xfId="0" applyFont="1" applyFill="1" applyAlignment="1">
      <alignment horizontal="right" vertical="center"/>
    </xf>
    <xf numFmtId="0" fontId="17" fillId="0" borderId="0" xfId="0" applyFont="1" applyFill="1" applyAlignment="1">
      <alignment horizontal="left" vertical="center"/>
    </xf>
    <xf numFmtId="0" fontId="17" fillId="0" borderId="10" xfId="0" applyFont="1" applyFill="1" applyBorder="1" applyAlignment="1">
      <alignment horizontal="distributed" vertical="center" indent="1"/>
    </xf>
    <xf numFmtId="0" fontId="17" fillId="0" borderId="32" xfId="0" applyFont="1" applyFill="1" applyBorder="1" applyAlignment="1">
      <alignment horizontal="distributed" vertical="center" indent="1"/>
    </xf>
    <xf numFmtId="0" fontId="17" fillId="0" borderId="13" xfId="0" applyFont="1" applyFill="1" applyBorder="1" applyAlignment="1">
      <alignment horizontal="distributed" vertical="center" wrapText="1" indent="1"/>
    </xf>
    <xf numFmtId="0" fontId="17" fillId="0" borderId="0" xfId="0" applyFont="1" applyFill="1" applyBorder="1" applyAlignment="1">
      <alignment horizontal="distributed" vertical="center" wrapText="1" indent="1"/>
    </xf>
    <xf numFmtId="0" fontId="17" fillId="0" borderId="24" xfId="9" applyFont="1" applyFill="1" applyBorder="1" applyAlignment="1">
      <alignment horizontal="distributed" vertical="center" wrapText="1"/>
    </xf>
    <xf numFmtId="0" fontId="17" fillId="0" borderId="59" xfId="9" applyFont="1" applyFill="1" applyBorder="1" applyAlignment="1">
      <alignment horizontal="distributed" vertical="center" wrapText="1"/>
    </xf>
    <xf numFmtId="0" fontId="17" fillId="0" borderId="8" xfId="9" applyFont="1" applyFill="1" applyBorder="1" applyAlignment="1">
      <alignment horizontal="distributed" vertical="center" wrapText="1"/>
    </xf>
    <xf numFmtId="0" fontId="17" fillId="0" borderId="0" xfId="0" applyFont="1" applyFill="1" applyAlignment="1">
      <alignment horizontal="center" vertical="center" wrapText="1"/>
    </xf>
    <xf numFmtId="0" fontId="17" fillId="0" borderId="23" xfId="9" applyFont="1" applyFill="1" applyBorder="1" applyAlignment="1">
      <alignment horizontal="distributed" vertical="center" wrapText="1"/>
    </xf>
    <xf numFmtId="0" fontId="17" fillId="0" borderId="15" xfId="0" applyFont="1" applyFill="1" applyBorder="1" applyAlignment="1">
      <alignment horizontal="distributed" vertical="center" wrapText="1" indent="1"/>
    </xf>
    <xf numFmtId="0" fontId="17" fillId="0" borderId="24" xfId="9" applyFont="1" applyFill="1" applyBorder="1" applyAlignment="1">
      <alignment horizontal="center" vertical="center" wrapText="1"/>
    </xf>
    <xf numFmtId="0" fontId="17" fillId="0" borderId="59" xfId="9" applyFont="1" applyFill="1" applyBorder="1" applyAlignment="1">
      <alignment horizontal="center" vertical="center" wrapText="1"/>
    </xf>
    <xf numFmtId="0" fontId="17" fillId="0" borderId="8" xfId="9"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23" xfId="9" applyFont="1" applyFill="1" applyBorder="1" applyAlignment="1">
      <alignment horizontal="center" vertical="center" wrapText="1"/>
    </xf>
    <xf numFmtId="0" fontId="17" fillId="0" borderId="27" xfId="9" applyFont="1" applyFill="1" applyBorder="1" applyAlignment="1">
      <alignment horizontal="center" vertical="center"/>
    </xf>
    <xf numFmtId="0" fontId="17" fillId="0" borderId="19" xfId="9" applyFont="1" applyFill="1" applyBorder="1" applyAlignment="1">
      <alignment horizontal="center" vertical="center"/>
    </xf>
    <xf numFmtId="0" fontId="17" fillId="0" borderId="9" xfId="9" applyFont="1" applyFill="1" applyBorder="1" applyAlignment="1">
      <alignment horizontal="center" vertical="center"/>
    </xf>
    <xf numFmtId="0" fontId="17" fillId="0" borderId="0" xfId="0" applyFont="1" applyFill="1" applyAlignment="1">
      <alignment horizontal="center" vertical="center"/>
    </xf>
    <xf numFmtId="0" fontId="17" fillId="0" borderId="6" xfId="9" applyFont="1" applyFill="1" applyBorder="1" applyAlignment="1">
      <alignment horizontal="center" vertical="center"/>
    </xf>
    <xf numFmtId="176" fontId="18" fillId="0" borderId="30" xfId="0" applyNumberFormat="1" applyFont="1" applyFill="1" applyBorder="1" applyAlignment="1">
      <alignment vertical="center"/>
    </xf>
    <xf numFmtId="176" fontId="18" fillId="0" borderId="60" xfId="0" applyNumberFormat="1" applyFont="1" applyFill="1" applyBorder="1" applyAlignment="1">
      <alignment vertical="center"/>
    </xf>
    <xf numFmtId="176" fontId="18" fillId="0" borderId="31" xfId="0" applyNumberFormat="1" applyFont="1" applyFill="1" applyBorder="1" applyAlignment="1">
      <alignment vertical="center"/>
    </xf>
    <xf numFmtId="176" fontId="18" fillId="0" borderId="29" xfId="0" applyNumberFormat="1" applyFont="1" applyFill="1" applyBorder="1" applyAlignment="1">
      <alignment vertical="center"/>
    </xf>
    <xf numFmtId="176" fontId="18" fillId="0" borderId="38" xfId="0" applyNumberFormat="1" applyFont="1" applyFill="1" applyBorder="1" applyAlignment="1">
      <alignment vertical="center"/>
    </xf>
    <xf numFmtId="176" fontId="18" fillId="0" borderId="55" xfId="0" applyNumberFormat="1" applyFont="1" applyFill="1" applyBorder="1" applyAlignment="1">
      <alignment vertical="center"/>
    </xf>
    <xf numFmtId="176" fontId="18" fillId="0" borderId="39" xfId="0" applyNumberFormat="1" applyFont="1" applyFill="1" applyBorder="1" applyAlignment="1">
      <alignment vertical="center"/>
    </xf>
    <xf numFmtId="176" fontId="18" fillId="0" borderId="5" xfId="0" applyNumberFormat="1" applyFont="1" applyFill="1" applyBorder="1" applyAlignment="1">
      <alignment vertical="center"/>
    </xf>
    <xf numFmtId="0" fontId="17" fillId="0" borderId="0" xfId="4" applyFont="1" applyFill="1" applyBorder="1" applyAlignment="1" applyProtection="1">
      <alignment horizontal="distributed" vertical="center" wrapText="1" indent="1" shrinkToFit="1"/>
    </xf>
    <xf numFmtId="49" fontId="17" fillId="0" borderId="17" xfId="5" applyNumberFormat="1" applyFont="1" applyFill="1" applyBorder="1" applyAlignment="1">
      <alignment horizontal="center" vertical="center"/>
    </xf>
    <xf numFmtId="0" fontId="17" fillId="0" borderId="49" xfId="4" applyFont="1" applyFill="1" applyBorder="1" applyAlignment="1" applyProtection="1">
      <alignment horizontal="distributed" vertical="center" indent="1" shrinkToFit="1"/>
    </xf>
    <xf numFmtId="176" fontId="18" fillId="0" borderId="18" xfId="0" applyNumberFormat="1" applyFont="1" applyFill="1" applyBorder="1" applyAlignment="1">
      <alignment vertical="center"/>
    </xf>
    <xf numFmtId="176" fontId="18" fillId="0" borderId="61" xfId="0" applyNumberFormat="1" applyFont="1" applyFill="1" applyBorder="1" applyAlignment="1">
      <alignment vertical="center"/>
    </xf>
    <xf numFmtId="176" fontId="18" fillId="0" borderId="20" xfId="0" applyNumberFormat="1" applyFont="1" applyFill="1" applyBorder="1" applyAlignment="1">
      <alignment vertical="center"/>
    </xf>
    <xf numFmtId="176" fontId="18" fillId="0" borderId="62" xfId="0" applyNumberFormat="1" applyFont="1" applyFill="1" applyBorder="1" applyAlignment="1">
      <alignment vertical="center"/>
    </xf>
    <xf numFmtId="0" fontId="18" fillId="0" borderId="63" xfId="4" applyFont="1" applyFill="1" applyBorder="1" applyAlignment="1" applyProtection="1">
      <alignment horizontal="distributed" vertical="center"/>
    </xf>
    <xf numFmtId="1" fontId="17" fillId="0" borderId="64" xfId="4" applyNumberFormat="1" applyFont="1" applyFill="1" applyBorder="1" applyAlignment="1" applyProtection="1">
      <alignment horizontal="distributed" vertical="center" indent="1"/>
    </xf>
    <xf numFmtId="176" fontId="18" fillId="0" borderId="27" xfId="0" applyNumberFormat="1" applyFont="1" applyFill="1" applyBorder="1" applyAlignment="1">
      <alignment vertical="center"/>
    </xf>
    <xf numFmtId="176" fontId="18" fillId="0" borderId="19" xfId="0" applyNumberFormat="1" applyFont="1" applyFill="1" applyBorder="1" applyAlignment="1">
      <alignment vertical="center"/>
    </xf>
    <xf numFmtId="176" fontId="18" fillId="0" borderId="9" xfId="0" applyNumberFormat="1" applyFont="1" applyFill="1" applyBorder="1" applyAlignment="1">
      <alignment vertical="center"/>
    </xf>
    <xf numFmtId="176" fontId="18" fillId="0" borderId="6" xfId="0" applyNumberFormat="1" applyFont="1" applyFill="1" applyBorder="1" applyAlignment="1">
      <alignment vertical="center"/>
    </xf>
    <xf numFmtId="0" fontId="17" fillId="0" borderId="0" xfId="0" applyFont="1" applyFill="1" applyBorder="1" applyAlignment="1">
      <alignment vertical="center"/>
    </xf>
    <xf numFmtId="0" fontId="17" fillId="0" borderId="10" xfId="0" applyFont="1" applyFill="1" applyBorder="1" applyAlignment="1">
      <alignment horizontal="left" vertical="center" wrapText="1"/>
    </xf>
    <xf numFmtId="0" fontId="17" fillId="0" borderId="32" xfId="0" applyFont="1" applyFill="1" applyBorder="1" applyAlignment="1">
      <alignment horizontal="left" vertical="center" wrapText="1"/>
    </xf>
    <xf numFmtId="0" fontId="17" fillId="0" borderId="30" xfId="0" applyFont="1" applyFill="1" applyBorder="1" applyAlignment="1">
      <alignment horizontal="distributed" vertical="center" wrapText="1"/>
    </xf>
    <xf numFmtId="0" fontId="17" fillId="0" borderId="60" xfId="0" applyFont="1" applyFill="1" applyBorder="1" applyAlignment="1">
      <alignment horizontal="distributed" vertical="center" wrapText="1"/>
    </xf>
    <xf numFmtId="0" fontId="17" fillId="0" borderId="31" xfId="0" applyFont="1" applyFill="1" applyBorder="1" applyAlignment="1">
      <alignment horizontal="distributed" vertical="center" wrapText="1"/>
    </xf>
    <xf numFmtId="0" fontId="17" fillId="0" borderId="17" xfId="0" applyFont="1" applyFill="1" applyBorder="1" applyAlignment="1">
      <alignment horizontal="center" vertical="center" wrapText="1"/>
    </xf>
    <xf numFmtId="0" fontId="17" fillId="0" borderId="18" xfId="9" applyFont="1" applyFill="1" applyBorder="1" applyAlignment="1">
      <alignment horizontal="center" vertical="center" wrapText="1"/>
    </xf>
    <xf numFmtId="0" fontId="17" fillId="0" borderId="61" xfId="9" applyFont="1" applyFill="1" applyBorder="1" applyAlignment="1">
      <alignment horizontal="center" vertical="center" wrapText="1"/>
    </xf>
    <xf numFmtId="0" fontId="17" fillId="0" borderId="20" xfId="9" applyFont="1" applyFill="1" applyBorder="1" applyAlignment="1">
      <alignment horizontal="center" vertical="center" wrapText="1"/>
    </xf>
    <xf numFmtId="178" fontId="18" fillId="0" borderId="38" xfId="0" applyNumberFormat="1" applyFont="1" applyFill="1" applyBorder="1" applyAlignment="1">
      <alignment vertical="center"/>
    </xf>
    <xf numFmtId="178" fontId="18" fillId="0" borderId="55" xfId="0" applyNumberFormat="1" applyFont="1" applyFill="1" applyBorder="1" applyAlignment="1">
      <alignment vertical="center"/>
    </xf>
    <xf numFmtId="178" fontId="18" fillId="0" borderId="39" xfId="0" applyNumberFormat="1" applyFont="1" applyFill="1" applyBorder="1" applyAlignment="1">
      <alignment vertical="center"/>
    </xf>
    <xf numFmtId="176" fontId="18" fillId="0" borderId="27" xfId="0" applyNumberFormat="1" applyFont="1" applyFill="1" applyBorder="1" applyAlignment="1">
      <alignment horizontal="center" vertical="center"/>
    </xf>
    <xf numFmtId="178" fontId="18" fillId="0" borderId="27" xfId="0" applyNumberFormat="1" applyFont="1" applyFill="1" applyBorder="1" applyAlignment="1">
      <alignment vertical="center"/>
    </xf>
    <xf numFmtId="178" fontId="18" fillId="0" borderId="19" xfId="0" applyNumberFormat="1" applyFont="1" applyFill="1" applyBorder="1" applyAlignment="1">
      <alignment vertical="center"/>
    </xf>
    <xf numFmtId="178" fontId="18" fillId="0" borderId="9" xfId="0" applyNumberFormat="1" applyFont="1" applyFill="1" applyBorder="1" applyAlignment="1">
      <alignment vertical="center"/>
    </xf>
    <xf numFmtId="0" fontId="17" fillId="0" borderId="0" xfId="0" applyFont="1" applyFill="1" applyBorder="1" applyAlignment="1">
      <alignment horizontal="left" vertical="center"/>
    </xf>
    <xf numFmtId="0" fontId="19" fillId="0" borderId="0" xfId="0" applyFont="1" applyFill="1" applyBorder="1" applyAlignment="1">
      <alignment vertical="center"/>
    </xf>
    <xf numFmtId="0" fontId="17" fillId="0" borderId="65" xfId="0" applyFont="1" applyFill="1" applyBorder="1" applyAlignment="1">
      <alignment horizontal="center" vertical="center" wrapText="1"/>
    </xf>
    <xf numFmtId="0" fontId="17" fillId="0" borderId="59" xfId="0" applyFont="1" applyFill="1" applyBorder="1" applyAlignment="1">
      <alignment vertical="center"/>
    </xf>
    <xf numFmtId="0" fontId="17" fillId="0" borderId="15" xfId="0" applyFont="1" applyFill="1" applyBorder="1" applyAlignment="1">
      <alignment vertical="center"/>
    </xf>
    <xf numFmtId="0" fontId="17" fillId="0" borderId="66" xfId="0" applyFont="1" applyFill="1" applyBorder="1" applyAlignment="1">
      <alignment vertical="center"/>
    </xf>
    <xf numFmtId="0" fontId="17" fillId="0" borderId="67" xfId="0" applyFont="1" applyFill="1" applyBorder="1" applyAlignment="1">
      <alignment horizontal="center" vertical="center" wrapText="1"/>
    </xf>
    <xf numFmtId="0" fontId="0" fillId="0" borderId="15" xfId="0" applyFill="1" applyBorder="1"/>
    <xf numFmtId="0" fontId="0" fillId="0" borderId="66" xfId="0" applyFill="1" applyBorder="1"/>
    <xf numFmtId="0" fontId="0" fillId="0" borderId="0" xfId="0" applyFill="1" applyBorder="1"/>
    <xf numFmtId="0" fontId="0" fillId="0" borderId="68" xfId="0" applyFill="1" applyBorder="1"/>
    <xf numFmtId="0" fontId="17" fillId="0" borderId="64" xfId="0" applyFont="1" applyFill="1" applyBorder="1" applyAlignment="1">
      <alignment horizontal="distributed" vertical="center" wrapText="1" indent="1"/>
    </xf>
    <xf numFmtId="0" fontId="17" fillId="0" borderId="64" xfId="0" applyFont="1" applyFill="1" applyBorder="1" applyAlignment="1">
      <alignment vertical="center"/>
    </xf>
    <xf numFmtId="0" fontId="17" fillId="0" borderId="69" xfId="0" applyFont="1" applyFill="1" applyBorder="1" applyAlignment="1">
      <alignment vertical="center"/>
    </xf>
    <xf numFmtId="0" fontId="17" fillId="0" borderId="0" xfId="0" applyFont="1" applyFill="1" applyBorder="1" applyAlignment="1">
      <alignment horizontal="center" vertical="center"/>
    </xf>
    <xf numFmtId="178" fontId="18" fillId="0" borderId="18" xfId="0" applyNumberFormat="1" applyFont="1" applyFill="1" applyBorder="1" applyAlignment="1">
      <alignment vertical="center"/>
    </xf>
    <xf numFmtId="178" fontId="18" fillId="0" borderId="61" xfId="0" applyNumberFormat="1" applyFont="1" applyFill="1" applyBorder="1" applyAlignment="1">
      <alignment vertical="center"/>
    </xf>
    <xf numFmtId="178" fontId="18" fillId="0" borderId="20" xfId="0" applyNumberFormat="1" applyFont="1" applyFill="1" applyBorder="1" applyAlignment="1">
      <alignment vertical="center"/>
    </xf>
    <xf numFmtId="49" fontId="17" fillId="0" borderId="0" xfId="5" applyNumberFormat="1" applyFont="1" applyFill="1" applyBorder="1" applyAlignment="1">
      <alignment horizontal="center" vertical="center"/>
    </xf>
    <xf numFmtId="178" fontId="18" fillId="0" borderId="0" xfId="0" applyNumberFormat="1" applyFont="1" applyFill="1" applyBorder="1" applyAlignment="1">
      <alignment vertical="center"/>
    </xf>
    <xf numFmtId="178" fontId="18" fillId="0" borderId="0" xfId="0" applyNumberFormat="1" applyFont="1" applyFill="1" applyBorder="1" applyAlignment="1">
      <alignment horizontal="center" vertical="center"/>
    </xf>
    <xf numFmtId="0" fontId="17" fillId="0" borderId="24" xfId="9" applyFont="1" applyFill="1" applyBorder="1" applyAlignment="1">
      <alignment horizontal="center" vertical="center"/>
    </xf>
    <xf numFmtId="0" fontId="17" fillId="0" borderId="8" xfId="9" applyFont="1" applyFill="1" applyBorder="1" applyAlignment="1">
      <alignment horizontal="center" vertical="center"/>
    </xf>
    <xf numFmtId="0" fontId="17" fillId="0" borderId="0" xfId="5" applyFont="1" applyFill="1" applyBorder="1" applyAlignment="1">
      <alignment horizontal="distributed" vertical="center"/>
    </xf>
    <xf numFmtId="176" fontId="18" fillId="0" borderId="0" xfId="0" applyNumberFormat="1" applyFont="1" applyFill="1" applyBorder="1" applyAlignment="1">
      <alignment vertical="center"/>
    </xf>
    <xf numFmtId="0" fontId="17" fillId="0" borderId="0" xfId="0" applyFont="1" applyFill="1" applyBorder="1" applyAlignment="1">
      <alignment horizontal="distributed" vertical="center" indent="1"/>
    </xf>
    <xf numFmtId="0" fontId="17" fillId="0" borderId="0" xfId="9" applyFont="1" applyFill="1" applyBorder="1" applyAlignment="1">
      <alignment horizontal="center" vertical="center"/>
    </xf>
    <xf numFmtId="0" fontId="17" fillId="0" borderId="10" xfId="0" applyFont="1" applyFill="1" applyBorder="1" applyAlignment="1">
      <alignment vertical="center"/>
    </xf>
    <xf numFmtId="0" fontId="17" fillId="0" borderId="32" xfId="0" applyFont="1" applyFill="1" applyBorder="1" applyAlignment="1">
      <alignment vertical="center"/>
    </xf>
    <xf numFmtId="0" fontId="17" fillId="0" borderId="13" xfId="0" applyFont="1" applyFill="1" applyBorder="1" applyAlignment="1">
      <alignment horizontal="left" vertical="center" wrapText="1"/>
    </xf>
    <xf numFmtId="0" fontId="17" fillId="0" borderId="70" xfId="0" applyFont="1" applyFill="1" applyBorder="1" applyAlignment="1">
      <alignment horizontal="distributed" vertical="center" wrapText="1"/>
    </xf>
    <xf numFmtId="0" fontId="17" fillId="0" borderId="14" xfId="0" applyFont="1" applyFill="1" applyBorder="1" applyAlignment="1">
      <alignment horizontal="distributed" vertical="center" wrapText="1"/>
    </xf>
    <xf numFmtId="0" fontId="17" fillId="0" borderId="58" xfId="9"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71" xfId="9" applyFont="1" applyFill="1" applyBorder="1" applyAlignment="1">
      <alignment horizontal="center" vertical="center" wrapText="1"/>
    </xf>
    <xf numFmtId="0" fontId="17" fillId="0" borderId="65" xfId="0" applyFont="1" applyFill="1" applyBorder="1" applyAlignment="1">
      <alignment horizontal="distributed" vertical="center"/>
    </xf>
    <xf numFmtId="176" fontId="18" fillId="0" borderId="8" xfId="0" applyNumberFormat="1" applyFont="1" applyFill="1" applyBorder="1" applyAlignment="1">
      <alignment vertical="center"/>
    </xf>
    <xf numFmtId="0" fontId="17" fillId="0" borderId="0" xfId="0" applyFont="1" applyFill="1" applyAlignment="1">
      <alignment horizontal="left" vertical="center" wrapText="1"/>
    </xf>
    <xf numFmtId="0" fontId="17" fillId="0" borderId="63" xfId="0" applyFont="1" applyFill="1" applyBorder="1" applyAlignment="1">
      <alignment horizontal="distributed" vertical="center"/>
    </xf>
    <xf numFmtId="0" fontId="17" fillId="0" borderId="72" xfId="0" applyFont="1" applyFill="1" applyBorder="1" applyAlignment="1">
      <alignment horizontal="center" vertical="center"/>
    </xf>
    <xf numFmtId="0" fontId="17" fillId="0" borderId="0" xfId="0" applyFont="1" applyFill="1" applyBorder="1" applyAlignment="1">
      <alignment vertical="center" wrapText="1"/>
    </xf>
    <xf numFmtId="0" fontId="17" fillId="0" borderId="5"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49" xfId="0" applyFont="1" applyFill="1" applyBorder="1" applyAlignment="1">
      <alignment vertical="center"/>
    </xf>
    <xf numFmtId="0" fontId="17" fillId="0" borderId="0" xfId="0" applyFont="1" applyFill="1" applyBorder="1" applyAlignment="1">
      <alignment horizontal="right" vertical="center"/>
    </xf>
    <xf numFmtId="49" fontId="17" fillId="0" borderId="10" xfId="0" applyNumberFormat="1" applyFont="1" applyFill="1" applyBorder="1" applyAlignment="1">
      <alignment horizontal="center" vertical="center"/>
    </xf>
    <xf numFmtId="0" fontId="18" fillId="0" borderId="60"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73"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1"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56" xfId="4" applyFont="1" applyFill="1" applyBorder="1" applyAlignment="1" applyProtection="1">
      <alignment horizontal="distributed" vertical="center" indent="1" shrinkToFit="1"/>
    </xf>
    <xf numFmtId="0" fontId="17" fillId="0" borderId="56" xfId="4" applyFont="1" applyFill="1" applyBorder="1" applyAlignment="1" applyProtection="1">
      <alignment horizontal="distributed" vertical="center" wrapText="1" indent="1" shrinkToFit="1"/>
    </xf>
    <xf numFmtId="0" fontId="18" fillId="0" borderId="65" xfId="0" applyFont="1" applyFill="1" applyBorder="1" applyAlignment="1">
      <alignment horizontal="center" vertical="center"/>
    </xf>
    <xf numFmtId="0" fontId="17" fillId="0" borderId="74" xfId="5" applyFont="1" applyFill="1" applyBorder="1" applyAlignment="1">
      <alignment horizontal="distributed" vertical="center" indent="1"/>
    </xf>
    <xf numFmtId="176" fontId="18" fillId="0" borderId="15" xfId="0" applyNumberFormat="1" applyFont="1" applyFill="1" applyBorder="1" applyAlignment="1">
      <alignment vertical="center"/>
    </xf>
    <xf numFmtId="0" fontId="18" fillId="0" borderId="13" xfId="0" applyFont="1" applyFill="1" applyBorder="1" applyAlignment="1">
      <alignment horizontal="center" vertical="center"/>
    </xf>
    <xf numFmtId="0" fontId="17" fillId="0" borderId="56" xfId="0" applyFont="1" applyFill="1" applyBorder="1" applyAlignment="1">
      <alignment horizontal="distributed" vertical="center" indent="1"/>
    </xf>
    <xf numFmtId="0" fontId="17" fillId="0" borderId="74" xfId="0" applyFont="1" applyFill="1" applyBorder="1" applyAlignment="1">
      <alignment horizontal="distributed" vertical="center" indent="1"/>
    </xf>
    <xf numFmtId="0" fontId="18" fillId="0" borderId="17" xfId="0" applyFont="1" applyFill="1" applyBorder="1" applyAlignment="1">
      <alignment horizontal="center" vertical="center"/>
    </xf>
    <xf numFmtId="0" fontId="17" fillId="0" borderId="75" xfId="0" applyFont="1" applyFill="1" applyBorder="1" applyAlignment="1">
      <alignment horizontal="distributed" vertical="center" indent="1"/>
    </xf>
    <xf numFmtId="176" fontId="18" fillId="0" borderId="49" xfId="0" applyNumberFormat="1" applyFont="1" applyFill="1" applyBorder="1" applyAlignment="1">
      <alignment vertical="center"/>
    </xf>
    <xf numFmtId="0" fontId="17" fillId="0" borderId="39" xfId="0" applyFont="1" applyFill="1" applyBorder="1" applyAlignment="1">
      <alignment horizontal="center" vertical="center" wrapText="1"/>
    </xf>
    <xf numFmtId="49" fontId="17" fillId="0" borderId="67" xfId="5" applyNumberFormat="1" applyFont="1" applyFill="1" applyBorder="1" applyAlignment="1">
      <alignment horizontal="center" vertical="center"/>
    </xf>
    <xf numFmtId="0" fontId="17" fillId="0" borderId="76" xfId="4" applyFont="1" applyFill="1" applyBorder="1" applyAlignment="1" applyProtection="1">
      <alignment horizontal="distributed" vertical="center" indent="1" shrinkToFit="1"/>
    </xf>
    <xf numFmtId="0" fontId="17" fillId="0" borderId="56" xfId="5" applyFont="1" applyFill="1" applyBorder="1" applyAlignment="1">
      <alignment horizontal="distributed" vertical="center" indent="1"/>
    </xf>
    <xf numFmtId="0" fontId="18" fillId="0" borderId="67" xfId="0" applyFont="1" applyFill="1" applyBorder="1" applyAlignment="1">
      <alignment horizontal="center" vertical="center"/>
    </xf>
    <xf numFmtId="0" fontId="17" fillId="0" borderId="76" xfId="0" applyFont="1" applyFill="1" applyBorder="1" applyAlignment="1">
      <alignment horizontal="distributed" vertical="center" indent="1"/>
    </xf>
    <xf numFmtId="0" fontId="18" fillId="0" borderId="25" xfId="0" applyFont="1" applyFill="1" applyBorder="1" applyAlignment="1">
      <alignment horizontal="center" vertical="center"/>
    </xf>
    <xf numFmtId="0" fontId="17" fillId="0" borderId="77" xfId="0" applyFont="1" applyFill="1" applyBorder="1" applyAlignment="1">
      <alignment horizontal="distributed" vertical="center" indent="1"/>
    </xf>
    <xf numFmtId="0" fontId="18" fillId="0" borderId="63" xfId="0" applyFont="1" applyFill="1" applyBorder="1" applyAlignment="1">
      <alignment horizontal="center" vertical="center"/>
    </xf>
    <xf numFmtId="0" fontId="17" fillId="0" borderId="72" xfId="0" applyFont="1" applyFill="1" applyBorder="1" applyAlignment="1">
      <alignment horizontal="distributed" vertical="center" indent="1"/>
    </xf>
    <xf numFmtId="0" fontId="18" fillId="0" borderId="71" xfId="0" applyFont="1" applyFill="1" applyBorder="1" applyAlignment="1">
      <alignment horizontal="center" vertical="center"/>
    </xf>
    <xf numFmtId="178" fontId="18" fillId="0" borderId="55" xfId="0" applyNumberFormat="1" applyFont="1" applyFill="1" applyBorder="1" applyAlignment="1">
      <alignment vertical="center" shrinkToFit="1"/>
    </xf>
    <xf numFmtId="0" fontId="17" fillId="0" borderId="64" xfId="5" applyFont="1" applyFill="1" applyBorder="1" applyAlignment="1">
      <alignment horizontal="distributed" vertical="center" indent="1"/>
    </xf>
    <xf numFmtId="178" fontId="18" fillId="0" borderId="19" xfId="0" applyNumberFormat="1" applyFont="1" applyFill="1" applyBorder="1" applyAlignment="1">
      <alignment vertical="center" shrinkToFit="1"/>
    </xf>
    <xf numFmtId="0" fontId="17" fillId="0" borderId="26" xfId="0" applyFont="1" applyFill="1" applyBorder="1" applyAlignment="1">
      <alignment horizontal="center" vertical="center"/>
    </xf>
    <xf numFmtId="178" fontId="18" fillId="0" borderId="39" xfId="0" applyNumberFormat="1" applyFont="1" applyFill="1" applyBorder="1" applyAlignment="1">
      <alignment vertical="center" shrinkToFit="1"/>
    </xf>
    <xf numFmtId="178" fontId="18" fillId="0" borderId="9" xfId="0" applyNumberFormat="1" applyFont="1" applyFill="1" applyBorder="1" applyAlignment="1">
      <alignment vertical="center" shrinkToFit="1"/>
    </xf>
    <xf numFmtId="49" fontId="18" fillId="0" borderId="63" xfId="5" applyNumberFormat="1" applyFont="1" applyFill="1" applyBorder="1" applyAlignment="1">
      <alignment horizontal="distributed" vertical="center"/>
    </xf>
    <xf numFmtId="0" fontId="17" fillId="0" borderId="72" xfId="5" applyFont="1" applyFill="1" applyBorder="1" applyAlignment="1">
      <alignment horizontal="distributed" vertical="center" indent="1"/>
    </xf>
    <xf numFmtId="49" fontId="17" fillId="0" borderId="13" xfId="0" applyNumberFormat="1" applyFont="1" applyFill="1" applyBorder="1" applyAlignment="1">
      <alignment horizontal="center" vertical="center" wrapText="1"/>
    </xf>
    <xf numFmtId="0" fontId="17" fillId="0" borderId="39" xfId="0" applyFont="1" applyFill="1" applyBorder="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0" fontId="17" fillId="0" borderId="78" xfId="4" applyFont="1" applyFill="1" applyBorder="1" applyAlignment="1" applyProtection="1">
      <alignment horizontal="distributed" vertical="center" indent="1" shrinkToFit="1"/>
    </xf>
    <xf numFmtId="176" fontId="18" fillId="0" borderId="67" xfId="0" applyNumberFormat="1" applyFont="1" applyFill="1" applyBorder="1" applyAlignment="1">
      <alignment vertical="center" shrinkToFit="1"/>
    </xf>
    <xf numFmtId="178" fontId="18" fillId="0" borderId="16" xfId="0" applyNumberFormat="1" applyFont="1" applyFill="1" applyBorder="1" applyAlignment="1">
      <alignment vertical="center" shrinkToFit="1"/>
    </xf>
    <xf numFmtId="176" fontId="18" fillId="0" borderId="0" xfId="0" applyNumberFormat="1" applyFont="1" applyFill="1" applyAlignment="1">
      <alignment vertical="center" shrinkToFit="1"/>
    </xf>
    <xf numFmtId="0" fontId="18" fillId="0" borderId="0" xfId="0" applyFont="1" applyFill="1" applyAlignment="1">
      <alignment horizontal="center" vertical="center" shrinkToFit="1"/>
    </xf>
    <xf numFmtId="176" fontId="18" fillId="0" borderId="13" xfId="0" applyNumberFormat="1" applyFont="1" applyFill="1" applyBorder="1" applyAlignment="1">
      <alignment vertical="center" shrinkToFit="1"/>
    </xf>
    <xf numFmtId="49" fontId="17" fillId="0" borderId="25" xfId="5" applyNumberFormat="1" applyFont="1" applyFill="1" applyBorder="1" applyAlignment="1">
      <alignment horizontal="center" vertical="center"/>
    </xf>
    <xf numFmtId="178" fontId="17" fillId="0" borderId="0" xfId="0" applyNumberFormat="1" applyFont="1" applyFill="1" applyBorder="1" applyAlignment="1">
      <alignment vertical="center"/>
    </xf>
    <xf numFmtId="176" fontId="18" fillId="0" borderId="78" xfId="0" applyNumberFormat="1" applyFont="1" applyFill="1" applyBorder="1" applyAlignment="1">
      <alignment vertical="center"/>
    </xf>
    <xf numFmtId="176" fontId="18" fillId="0" borderId="16" xfId="0" applyNumberFormat="1" applyFont="1" applyFill="1" applyBorder="1" applyAlignment="1">
      <alignment vertical="center"/>
    </xf>
    <xf numFmtId="0" fontId="17" fillId="0" borderId="77" xfId="4" applyFont="1" applyFill="1" applyBorder="1" applyAlignment="1" applyProtection="1">
      <alignment horizontal="distributed" vertical="center" indent="1" shrinkToFit="1"/>
    </xf>
    <xf numFmtId="176" fontId="18" fillId="0" borderId="79" xfId="0" applyNumberFormat="1" applyFont="1" applyFill="1" applyBorder="1" applyAlignment="1">
      <alignment vertical="center"/>
    </xf>
    <xf numFmtId="176" fontId="18" fillId="0" borderId="26" xfId="0" applyNumberFormat="1" applyFont="1" applyFill="1" applyBorder="1" applyAlignment="1">
      <alignment vertical="center"/>
    </xf>
    <xf numFmtId="176" fontId="18" fillId="0" borderId="16" xfId="0" applyNumberFormat="1" applyFont="1" applyFill="1" applyBorder="1" applyAlignment="1">
      <alignment vertical="center" shrinkToFit="1"/>
    </xf>
    <xf numFmtId="176" fontId="18" fillId="0" borderId="39" xfId="0" applyNumberFormat="1" applyFont="1" applyFill="1" applyBorder="1" applyAlignment="1">
      <alignment vertical="center" shrinkToFit="1"/>
    </xf>
    <xf numFmtId="176" fontId="18" fillId="0" borderId="20" xfId="0" applyNumberFormat="1" applyFont="1" applyFill="1" applyBorder="1" applyAlignment="1">
      <alignment vertical="center" shrinkToFit="1"/>
    </xf>
    <xf numFmtId="0" fontId="3" fillId="0" borderId="0" xfId="8" applyFont="1" applyFill="1" applyBorder="1" applyAlignment="1">
      <alignment vertical="center"/>
    </xf>
    <xf numFmtId="0" fontId="2" fillId="0" borderId="0" xfId="8" applyFont="1" applyFill="1" applyBorder="1" applyAlignment="1">
      <alignment vertical="center"/>
    </xf>
    <xf numFmtId="0" fontId="2" fillId="0" borderId="0" xfId="8" applyFont="1" applyFill="1" applyBorder="1" applyAlignment="1">
      <alignment horizontal="right" vertical="center"/>
    </xf>
    <xf numFmtId="0" fontId="2" fillId="0" borderId="5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3" xfId="0" applyFont="1" applyFill="1" applyBorder="1" applyAlignment="1">
      <alignment horizontal="center" vertical="center"/>
    </xf>
    <xf numFmtId="0" fontId="17" fillId="0" borderId="32" xfId="8" applyFont="1" applyFill="1" applyBorder="1" applyAlignment="1">
      <alignment horizontal="center" vertical="center"/>
    </xf>
    <xf numFmtId="0" fontId="17" fillId="0" borderId="32" xfId="8" applyFont="1" applyFill="1" applyBorder="1" applyAlignment="1">
      <alignment horizontal="center" vertical="center" wrapText="1"/>
    </xf>
    <xf numFmtId="0" fontId="17" fillId="0" borderId="28" xfId="8" applyFont="1" applyFill="1" applyBorder="1" applyAlignment="1">
      <alignment horizontal="center" vertical="center" wrapText="1"/>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13" xfId="0" applyFont="1" applyFill="1" applyBorder="1" applyAlignment="1">
      <alignment vertical="center"/>
    </xf>
    <xf numFmtId="0" fontId="17" fillId="0" borderId="68" xfId="0" applyFont="1" applyFill="1" applyBorder="1" applyAlignment="1">
      <alignment vertical="center"/>
    </xf>
    <xf numFmtId="0" fontId="17" fillId="0" borderId="53" xfId="8" applyFont="1" applyFill="1" applyBorder="1" applyAlignment="1">
      <alignment horizontal="center" vertical="center"/>
    </xf>
    <xf numFmtId="176" fontId="5" fillId="0" borderId="0" xfId="8" applyNumberFormat="1" applyFont="1" applyFill="1" applyAlignment="1">
      <alignment vertical="center" shrinkToFit="1"/>
    </xf>
    <xf numFmtId="0" fontId="5" fillId="0" borderId="0" xfId="8" applyFont="1" applyFill="1" applyAlignment="1">
      <alignment horizontal="center" vertical="center" shrinkToFit="1"/>
    </xf>
    <xf numFmtId="0" fontId="18" fillId="0" borderId="53" xfId="4" applyFont="1" applyFill="1" applyBorder="1" applyAlignment="1" applyProtection="1">
      <alignment horizontal="distributed" vertical="center"/>
    </xf>
    <xf numFmtId="0" fontId="17" fillId="0" borderId="80" xfId="5" applyFont="1" applyFill="1" applyBorder="1" applyAlignment="1">
      <alignment horizontal="distributed" vertical="center" indent="1"/>
    </xf>
    <xf numFmtId="178" fontId="18" fillId="0" borderId="68" xfId="0" applyNumberFormat="1" applyFont="1" applyFill="1" applyBorder="1" applyAlignment="1">
      <alignment vertical="center"/>
    </xf>
    <xf numFmtId="178" fontId="18" fillId="0" borderId="81" xfId="0" applyNumberFormat="1" applyFont="1" applyFill="1" applyBorder="1" applyAlignment="1">
      <alignment vertical="center"/>
    </xf>
    <xf numFmtId="178" fontId="18" fillId="0" borderId="38" xfId="0" applyNumberFormat="1" applyFont="1" applyFill="1" applyBorder="1" applyAlignment="1">
      <alignment horizontal="right" vertical="center"/>
    </xf>
    <xf numFmtId="178" fontId="18" fillId="0" borderId="68" xfId="0" applyNumberFormat="1" applyFont="1" applyFill="1" applyBorder="1" applyAlignment="1">
      <alignment horizontal="right" vertical="center"/>
    </xf>
    <xf numFmtId="0" fontId="17" fillId="0" borderId="39" xfId="0" applyFont="1" applyFill="1" applyBorder="1" applyAlignment="1">
      <alignment vertical="center"/>
    </xf>
    <xf numFmtId="0" fontId="23" fillId="0" borderId="56" xfId="0" applyFont="1" applyFill="1" applyBorder="1" applyAlignment="1">
      <alignment horizontal="distributed" vertical="center" indent="1"/>
    </xf>
    <xf numFmtId="0" fontId="33" fillId="0" borderId="0" xfId="0" applyFont="1" applyFill="1" applyBorder="1" applyAlignment="1">
      <alignment vertical="center"/>
    </xf>
    <xf numFmtId="176" fontId="18" fillId="0" borderId="63" xfId="0" applyNumberFormat="1" applyFont="1" applyFill="1" applyBorder="1" applyAlignment="1">
      <alignment vertical="center" shrinkToFit="1"/>
    </xf>
    <xf numFmtId="184" fontId="7" fillId="0" borderId="82" xfId="4" applyNumberFormat="1" applyFont="1" applyFill="1" applyBorder="1" applyAlignment="1" applyProtection="1">
      <alignment vertical="center"/>
    </xf>
    <xf numFmtId="0" fontId="17" fillId="0" borderId="58" xfId="0" applyFont="1" applyFill="1" applyBorder="1" applyAlignment="1">
      <alignment horizontal="center" vertical="center"/>
    </xf>
    <xf numFmtId="0" fontId="17" fillId="0" borderId="79" xfId="9" applyFont="1" applyFill="1" applyBorder="1" applyAlignment="1">
      <alignment horizontal="center" vertical="center" wrapText="1"/>
    </xf>
    <xf numFmtId="178" fontId="18" fillId="0" borderId="14" xfId="0" applyNumberFormat="1" applyFont="1" applyFill="1" applyBorder="1" applyAlignment="1">
      <alignment vertical="center"/>
    </xf>
    <xf numFmtId="0" fontId="17" fillId="0" borderId="83" xfId="0" applyFont="1" applyFill="1" applyBorder="1" applyAlignment="1">
      <alignment horizontal="distributed" vertical="center" wrapText="1"/>
    </xf>
    <xf numFmtId="0" fontId="17" fillId="0" borderId="57" xfId="9" applyFont="1" applyFill="1" applyBorder="1" applyAlignment="1">
      <alignment horizontal="center" vertical="center" wrapText="1"/>
    </xf>
    <xf numFmtId="178" fontId="18" fillId="0" borderId="5" xfId="0" applyNumberFormat="1" applyFont="1" applyFill="1" applyBorder="1" applyAlignment="1">
      <alignment vertical="center"/>
    </xf>
    <xf numFmtId="176" fontId="18" fillId="0" borderId="6" xfId="0" applyNumberFormat="1" applyFont="1" applyFill="1" applyBorder="1" applyAlignment="1">
      <alignment horizontal="center" vertical="center"/>
    </xf>
    <xf numFmtId="0" fontId="17" fillId="0" borderId="2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6" xfId="0" applyFont="1" applyFill="1" applyBorder="1" applyAlignment="1">
      <alignment horizontal="distributed" vertical="center" wrapText="1"/>
    </xf>
    <xf numFmtId="0" fontId="24" fillId="0" borderId="0" xfId="0" applyFont="1" applyFill="1" applyAlignment="1">
      <alignment vertical="center"/>
    </xf>
    <xf numFmtId="0" fontId="26" fillId="0" borderId="0" xfId="0" applyFont="1" applyFill="1" applyAlignment="1">
      <alignment horizontal="center" vertical="center" wrapText="1"/>
    </xf>
    <xf numFmtId="0" fontId="24" fillId="0" borderId="10" xfId="0" applyFont="1" applyFill="1" applyBorder="1" applyAlignment="1">
      <alignment vertical="center"/>
    </xf>
    <xf numFmtId="0" fontId="24" fillId="0" borderId="32" xfId="0" applyFont="1" applyFill="1" applyBorder="1" applyAlignment="1">
      <alignment vertical="center"/>
    </xf>
    <xf numFmtId="0" fontId="24" fillId="0" borderId="73" xfId="0" applyFont="1" applyFill="1" applyBorder="1" applyAlignment="1">
      <alignment vertical="center"/>
    </xf>
    <xf numFmtId="0" fontId="24" fillId="0" borderId="13" xfId="0" applyFont="1" applyFill="1" applyBorder="1" applyAlignment="1">
      <alignment vertical="center"/>
    </xf>
    <xf numFmtId="0" fontId="24" fillId="0" borderId="68" xfId="0" applyFont="1" applyFill="1" applyBorder="1" applyAlignment="1">
      <alignment vertical="center"/>
    </xf>
    <xf numFmtId="0" fontId="24" fillId="0" borderId="17" xfId="0" applyFont="1" applyFill="1" applyBorder="1" applyAlignment="1">
      <alignment vertical="center"/>
    </xf>
    <xf numFmtId="0" fontId="24" fillId="0" borderId="49" xfId="0" applyFont="1" applyFill="1" applyBorder="1" applyAlignment="1">
      <alignment vertical="center"/>
    </xf>
    <xf numFmtId="0" fontId="24" fillId="0" borderId="81" xfId="0" applyFont="1" applyFill="1" applyBorder="1" applyAlignment="1">
      <alignment vertical="center"/>
    </xf>
    <xf numFmtId="0" fontId="24" fillId="0" borderId="0" xfId="3" applyFont="1" applyFill="1" applyAlignment="1">
      <alignment vertical="center"/>
    </xf>
    <xf numFmtId="176" fontId="18" fillId="6" borderId="55" xfId="0" applyNumberFormat="1" applyFont="1" applyFill="1" applyBorder="1" applyAlignment="1">
      <alignment vertical="center"/>
    </xf>
    <xf numFmtId="176" fontId="18" fillId="6" borderId="0" xfId="0" applyNumberFormat="1" applyFont="1" applyFill="1" applyBorder="1" applyAlignment="1">
      <alignment vertical="center"/>
    </xf>
    <xf numFmtId="176" fontId="18" fillId="6" borderId="68" xfId="0" applyNumberFormat="1" applyFont="1" applyFill="1" applyBorder="1" applyAlignment="1">
      <alignment vertical="center"/>
    </xf>
    <xf numFmtId="176" fontId="18" fillId="6" borderId="59" xfId="0" applyNumberFormat="1" applyFont="1" applyFill="1" applyBorder="1" applyAlignment="1">
      <alignment vertical="center"/>
    </xf>
    <xf numFmtId="176" fontId="18" fillId="6" borderId="15" xfId="0" applyNumberFormat="1" applyFont="1" applyFill="1" applyBorder="1" applyAlignment="1">
      <alignment vertical="center"/>
    </xf>
    <xf numFmtId="176" fontId="18" fillId="6" borderId="66" xfId="0" applyNumberFormat="1" applyFont="1" applyFill="1" applyBorder="1" applyAlignment="1">
      <alignment vertical="center"/>
    </xf>
    <xf numFmtId="176" fontId="18" fillId="6" borderId="61" xfId="0" applyNumberFormat="1" applyFont="1" applyFill="1" applyBorder="1" applyAlignment="1">
      <alignment vertical="center"/>
    </xf>
    <xf numFmtId="176" fontId="18" fillId="6" borderId="49" xfId="0" applyNumberFormat="1" applyFont="1" applyFill="1" applyBorder="1" applyAlignment="1">
      <alignment vertical="center"/>
    </xf>
    <xf numFmtId="176" fontId="18" fillId="6" borderId="81" xfId="0" applyNumberFormat="1" applyFont="1" applyFill="1" applyBorder="1" applyAlignment="1">
      <alignment vertical="center"/>
    </xf>
    <xf numFmtId="176" fontId="18" fillId="6" borderId="38" xfId="0" applyNumberFormat="1" applyFont="1" applyFill="1" applyBorder="1" applyAlignment="1">
      <alignment vertical="center"/>
    </xf>
    <xf numFmtId="176" fontId="18" fillId="6" borderId="39" xfId="0" applyNumberFormat="1" applyFont="1" applyFill="1" applyBorder="1" applyAlignment="1">
      <alignment vertical="center"/>
    </xf>
    <xf numFmtId="176" fontId="18" fillId="6" borderId="63" xfId="0" applyNumberFormat="1" applyFont="1" applyFill="1" applyBorder="1" applyAlignment="1">
      <alignment vertical="center"/>
    </xf>
    <xf numFmtId="176" fontId="18" fillId="6" borderId="64" xfId="0" applyNumberFormat="1" applyFont="1" applyFill="1" applyBorder="1" applyAlignment="1">
      <alignment vertical="center"/>
    </xf>
    <xf numFmtId="176" fontId="18" fillId="6" borderId="27" xfId="0" applyNumberFormat="1" applyFont="1" applyFill="1" applyBorder="1" applyAlignment="1">
      <alignment vertical="center"/>
    </xf>
    <xf numFmtId="176" fontId="18" fillId="6" borderId="19" xfId="0" applyNumberFormat="1" applyFont="1" applyFill="1" applyBorder="1" applyAlignment="1">
      <alignment vertical="center"/>
    </xf>
    <xf numFmtId="176" fontId="18" fillId="6" borderId="9" xfId="0" applyNumberFormat="1" applyFont="1" applyFill="1" applyBorder="1" applyAlignment="1">
      <alignment vertical="center"/>
    </xf>
    <xf numFmtId="0" fontId="23" fillId="0" borderId="56" xfId="4" applyFont="1" applyFill="1" applyBorder="1" applyAlignment="1" applyProtection="1">
      <alignment horizontal="distributed" vertical="center" indent="1" shrinkToFit="1"/>
    </xf>
    <xf numFmtId="0" fontId="18" fillId="0" borderId="17" xfId="0" applyFont="1" applyFill="1" applyBorder="1" applyAlignment="1">
      <alignment vertical="center" wrapText="1"/>
    </xf>
    <xf numFmtId="0" fontId="18" fillId="0" borderId="49" xfId="0" applyFont="1" applyFill="1" applyBorder="1" applyAlignment="1">
      <alignment vertical="center" wrapText="1"/>
    </xf>
    <xf numFmtId="0" fontId="1" fillId="0" borderId="49" xfId="0" applyFont="1" applyFill="1" applyBorder="1" applyAlignment="1">
      <alignment vertical="center" wrapText="1"/>
    </xf>
    <xf numFmtId="0" fontId="17" fillId="0" borderId="84" xfId="0" applyFont="1" applyFill="1" applyBorder="1" applyAlignment="1">
      <alignment horizontal="left" vertical="center" wrapText="1"/>
    </xf>
    <xf numFmtId="0" fontId="17" fillId="0" borderId="79" xfId="0" applyFont="1" applyFill="1" applyBorder="1" applyAlignment="1">
      <alignment horizontal="left" vertical="center" wrapText="1"/>
    </xf>
    <xf numFmtId="0" fontId="17" fillId="0" borderId="58" xfId="0" applyFont="1" applyFill="1" applyBorder="1" applyAlignment="1">
      <alignment horizontal="left" vertical="center" wrapText="1"/>
    </xf>
    <xf numFmtId="0" fontId="17" fillId="0" borderId="71"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23" fillId="0" borderId="0" xfId="0" applyFont="1" applyFill="1" applyBorder="1" applyAlignment="1">
      <alignment horizontal="left" vertical="center" wrapText="1"/>
    </xf>
    <xf numFmtId="178" fontId="18" fillId="6" borderId="78" xfId="0" applyNumberFormat="1" applyFont="1" applyFill="1" applyBorder="1" applyAlignment="1">
      <alignment vertical="center"/>
    </xf>
    <xf numFmtId="178" fontId="18" fillId="6" borderId="16" xfId="0" applyNumberFormat="1" applyFont="1" applyFill="1" applyBorder="1" applyAlignment="1">
      <alignment vertical="center"/>
    </xf>
    <xf numFmtId="178" fontId="18" fillId="6" borderId="0" xfId="0" applyNumberFormat="1" applyFont="1" applyFill="1" applyBorder="1" applyAlignment="1">
      <alignment vertical="center"/>
    </xf>
    <xf numFmtId="178" fontId="18" fillId="6" borderId="39" xfId="0" applyNumberFormat="1" applyFont="1" applyFill="1" applyBorder="1" applyAlignment="1">
      <alignment vertical="center"/>
    </xf>
    <xf numFmtId="178" fontId="18" fillId="6" borderId="79" xfId="0" applyNumberFormat="1" applyFont="1" applyFill="1" applyBorder="1" applyAlignment="1">
      <alignment vertical="center"/>
    </xf>
    <xf numFmtId="178" fontId="18" fillId="6" borderId="26" xfId="0" applyNumberFormat="1" applyFont="1" applyFill="1" applyBorder="1" applyAlignment="1">
      <alignment vertical="center"/>
    </xf>
    <xf numFmtId="178" fontId="18" fillId="6" borderId="64" xfId="0" applyNumberFormat="1" applyFont="1" applyFill="1" applyBorder="1" applyAlignment="1">
      <alignment vertical="center"/>
    </xf>
    <xf numFmtId="178" fontId="18" fillId="6" borderId="9" xfId="0" applyNumberFormat="1" applyFont="1" applyFill="1" applyBorder="1" applyAlignment="1">
      <alignment vertical="center"/>
    </xf>
    <xf numFmtId="0" fontId="23" fillId="0" borderId="79" xfId="0" applyFont="1" applyFill="1" applyBorder="1" applyAlignment="1">
      <alignment horizontal="left" vertical="center" wrapText="1"/>
    </xf>
    <xf numFmtId="178" fontId="18" fillId="6" borderId="20" xfId="0" applyNumberFormat="1" applyFont="1" applyFill="1" applyBorder="1" applyAlignment="1">
      <alignment vertical="center"/>
    </xf>
    <xf numFmtId="178" fontId="18" fillId="6" borderId="69" xfId="0" applyNumberFormat="1" applyFont="1" applyFill="1" applyBorder="1" applyAlignment="1">
      <alignment vertical="center"/>
    </xf>
    <xf numFmtId="0" fontId="23" fillId="0" borderId="0" xfId="4" applyFont="1" applyFill="1" applyBorder="1" applyAlignment="1" applyProtection="1">
      <alignment horizontal="distributed" vertical="center" indent="1" shrinkToFit="1"/>
    </xf>
    <xf numFmtId="176" fontId="18" fillId="6" borderId="85" xfId="8" applyNumberFormat="1" applyFont="1" applyFill="1" applyBorder="1" applyAlignment="1">
      <alignment vertical="center" shrinkToFit="1"/>
    </xf>
    <xf numFmtId="176" fontId="18" fillId="6" borderId="82" xfId="8" applyNumberFormat="1" applyFont="1" applyFill="1" applyBorder="1" applyAlignment="1">
      <alignment vertical="center" shrinkToFit="1"/>
    </xf>
    <xf numFmtId="176" fontId="18" fillId="6" borderId="28" xfId="8" applyNumberFormat="1" applyFont="1" applyFill="1" applyBorder="1" applyAlignment="1">
      <alignment vertical="center" shrinkToFit="1"/>
    </xf>
    <xf numFmtId="185" fontId="18" fillId="6" borderId="85" xfId="8" applyNumberFormat="1" applyFont="1" applyFill="1" applyBorder="1" applyAlignment="1">
      <alignment vertical="center" shrinkToFit="1"/>
    </xf>
    <xf numFmtId="185" fontId="18" fillId="6" borderId="82" xfId="8" applyNumberFormat="1" applyFont="1" applyFill="1" applyBorder="1" applyAlignment="1">
      <alignment vertical="center" shrinkToFit="1"/>
    </xf>
    <xf numFmtId="185" fontId="18" fillId="6" borderId="28" xfId="8" applyNumberFormat="1" applyFont="1" applyFill="1" applyBorder="1" applyAlignment="1">
      <alignment vertical="center" shrinkToFit="1"/>
    </xf>
    <xf numFmtId="178" fontId="18" fillId="6" borderId="70" xfId="0" applyNumberFormat="1" applyFont="1" applyFill="1" applyBorder="1" applyAlignment="1">
      <alignment vertical="center"/>
    </xf>
    <xf numFmtId="178" fontId="18" fillId="6" borderId="38" xfId="0" applyNumberFormat="1" applyFont="1" applyFill="1" applyBorder="1" applyAlignment="1">
      <alignment vertical="center"/>
    </xf>
    <xf numFmtId="178" fontId="18" fillId="6" borderId="68" xfId="0" applyNumberFormat="1" applyFont="1" applyFill="1" applyBorder="1" applyAlignment="1">
      <alignment vertical="center"/>
    </xf>
    <xf numFmtId="178" fontId="18" fillId="6" borderId="68" xfId="0" applyNumberFormat="1" applyFont="1" applyFill="1" applyBorder="1" applyAlignment="1">
      <alignment horizontal="right" vertical="center"/>
    </xf>
    <xf numFmtId="0" fontId="17" fillId="0" borderId="15" xfId="0" applyFont="1" applyFill="1" applyBorder="1" applyAlignment="1">
      <alignment horizontal="center" vertical="center"/>
    </xf>
    <xf numFmtId="178" fontId="7" fillId="7" borderId="20" xfId="0" applyNumberFormat="1" applyFont="1" applyFill="1" applyBorder="1" applyAlignment="1">
      <alignment vertical="center"/>
    </xf>
    <xf numFmtId="176" fontId="18" fillId="0" borderId="19" xfId="0" applyNumberFormat="1" applyFont="1" applyFill="1" applyBorder="1" applyAlignment="1">
      <alignment horizontal="center" vertical="center"/>
    </xf>
    <xf numFmtId="176" fontId="18" fillId="0" borderId="56" xfId="0" applyNumberFormat="1" applyFont="1" applyFill="1" applyBorder="1" applyAlignment="1">
      <alignment vertical="center"/>
    </xf>
    <xf numFmtId="0" fontId="17" fillId="0" borderId="70" xfId="9" applyFont="1" applyFill="1" applyBorder="1" applyAlignment="1">
      <alignment horizontal="center" vertical="center"/>
    </xf>
    <xf numFmtId="0" fontId="34" fillId="0" borderId="0" xfId="4" applyFont="1" applyFill="1" applyAlignment="1">
      <alignment vertical="center"/>
    </xf>
    <xf numFmtId="0" fontId="2" fillId="5" borderId="28" xfId="4" applyFont="1" applyFill="1" applyBorder="1" applyAlignment="1">
      <alignment horizontal="center" vertical="center"/>
    </xf>
    <xf numFmtId="0" fontId="22" fillId="0" borderId="0" xfId="4" applyFont="1" applyFill="1" applyBorder="1" applyAlignment="1" applyProtection="1">
      <alignment horizontal="distributed" vertical="center" indent="1" shrinkToFit="1"/>
    </xf>
    <xf numFmtId="176" fontId="18" fillId="5" borderId="104" xfId="0" applyNumberFormat="1" applyFont="1" applyFill="1" applyBorder="1" applyAlignment="1" applyProtection="1">
      <alignment vertical="center"/>
      <protection locked="0"/>
    </xf>
    <xf numFmtId="176" fontId="18" fillId="5" borderId="105" xfId="0" applyNumberFormat="1" applyFont="1" applyFill="1" applyBorder="1" applyAlignment="1" applyProtection="1">
      <alignment vertical="center"/>
      <protection locked="0"/>
    </xf>
    <xf numFmtId="176" fontId="18" fillId="5" borderId="106" xfId="0" applyNumberFormat="1" applyFont="1" applyFill="1" applyBorder="1" applyAlignment="1" applyProtection="1">
      <alignment vertical="center"/>
      <protection locked="0"/>
    </xf>
    <xf numFmtId="178" fontId="18" fillId="5" borderId="107" xfId="0" applyNumberFormat="1" applyFont="1" applyFill="1" applyBorder="1" applyAlignment="1" applyProtection="1">
      <alignment vertical="center"/>
      <protection locked="0"/>
    </xf>
    <xf numFmtId="176" fontId="18" fillId="5" borderId="108" xfId="0" applyNumberFormat="1" applyFont="1" applyFill="1" applyBorder="1" applyAlignment="1" applyProtection="1">
      <alignment vertical="center"/>
      <protection locked="0"/>
    </xf>
    <xf numFmtId="176" fontId="18" fillId="5" borderId="109" xfId="0" applyNumberFormat="1" applyFont="1" applyFill="1" applyBorder="1" applyAlignment="1" applyProtection="1">
      <alignment vertical="center"/>
      <protection locked="0"/>
    </xf>
    <xf numFmtId="0" fontId="2" fillId="0" borderId="0" xfId="4" applyFont="1" applyFill="1" applyBorder="1" applyAlignment="1" applyProtection="1">
      <alignment vertical="center"/>
      <protection locked="0"/>
    </xf>
    <xf numFmtId="0" fontId="17" fillId="0" borderId="0" xfId="0" applyFont="1" applyFill="1" applyAlignment="1">
      <alignment vertical="center" wrapText="1"/>
    </xf>
    <xf numFmtId="0" fontId="17" fillId="0" borderId="5" xfId="0" applyFont="1" applyBorder="1" applyAlignment="1">
      <alignment horizontal="center" vertical="center"/>
    </xf>
    <xf numFmtId="178" fontId="18" fillId="5" borderId="38" xfId="0" applyNumberFormat="1" applyFont="1" applyFill="1" applyBorder="1" applyAlignment="1">
      <alignment vertical="center"/>
    </xf>
    <xf numFmtId="178" fontId="18" fillId="0" borderId="68" xfId="0" applyNumberFormat="1" applyFont="1" applyBorder="1" applyAlignment="1">
      <alignment horizontal="right" vertical="center"/>
    </xf>
    <xf numFmtId="0" fontId="4" fillId="0" borderId="8" xfId="9" applyFont="1" applyFill="1" applyBorder="1" applyAlignment="1">
      <alignment horizontal="distributed" vertical="center" wrapText="1" indent="1"/>
    </xf>
    <xf numFmtId="177" fontId="7" fillId="0" borderId="0" xfId="10" applyNumberFormat="1" applyFont="1" applyFill="1" applyAlignment="1">
      <alignment vertical="center"/>
    </xf>
    <xf numFmtId="0" fontId="4" fillId="0" borderId="24" xfId="9" applyFont="1" applyBorder="1" applyAlignment="1">
      <alignment horizontal="left" vertical="center" wrapText="1"/>
    </xf>
    <xf numFmtId="178" fontId="18" fillId="0" borderId="64" xfId="0" applyNumberFormat="1" applyFont="1" applyFill="1" applyBorder="1" applyAlignment="1">
      <alignment vertical="center"/>
    </xf>
    <xf numFmtId="0" fontId="17" fillId="0" borderId="19" xfId="0" applyFont="1" applyBorder="1" applyAlignment="1">
      <alignment vertical="center"/>
    </xf>
    <xf numFmtId="0" fontId="24" fillId="0" borderId="0" xfId="0" applyFont="1" applyFill="1" applyBorder="1" applyAlignment="1">
      <alignment horizontal="distributed" vertical="center" indent="1"/>
    </xf>
    <xf numFmtId="0" fontId="24" fillId="0" borderId="0" xfId="0" applyFont="1" applyFill="1" applyBorder="1" applyAlignment="1">
      <alignment horizontal="center" vertical="center"/>
    </xf>
    <xf numFmtId="0" fontId="24" fillId="0" borderId="0" xfId="0" applyFont="1" applyFill="1" applyBorder="1" applyAlignment="1">
      <alignment horizontal="distributed" vertical="center"/>
    </xf>
    <xf numFmtId="0" fontId="24" fillId="0" borderId="0" xfId="0" applyFont="1" applyFill="1" applyAlignment="1">
      <alignment horizontal="distributed" vertical="center" wrapText="1"/>
    </xf>
    <xf numFmtId="0" fontId="24" fillId="0" borderId="0" xfId="0" applyFont="1" applyFill="1" applyAlignment="1">
      <alignment horizontal="distributed" vertical="center"/>
    </xf>
    <xf numFmtId="0" fontId="25" fillId="5" borderId="53" xfId="4" applyFont="1" applyFill="1" applyBorder="1" applyAlignment="1">
      <alignment horizontal="center" vertical="center"/>
    </xf>
    <xf numFmtId="0" fontId="25" fillId="5" borderId="80" xfId="4" applyFont="1" applyFill="1" applyBorder="1" applyAlignment="1">
      <alignment horizontal="center" vertical="center"/>
    </xf>
    <xf numFmtId="49" fontId="25" fillId="0" borderId="0" xfId="0" applyNumberFormat="1" applyFont="1" applyFill="1" applyAlignment="1">
      <alignment horizontal="right" vertical="center"/>
    </xf>
    <xf numFmtId="0" fontId="26" fillId="0" borderId="0" xfId="0" applyFont="1" applyFill="1" applyAlignment="1">
      <alignment horizontal="center" vertical="center" wrapText="1"/>
    </xf>
    <xf numFmtId="0" fontId="17" fillId="0" borderId="29" xfId="0" applyFont="1" applyFill="1" applyBorder="1" applyAlignment="1">
      <alignment horizontal="center" vertical="center"/>
    </xf>
    <xf numFmtId="0" fontId="17" fillId="0" borderId="57" xfId="0" applyFont="1" applyFill="1" applyBorder="1" applyAlignment="1">
      <alignment horizontal="center" vertical="center"/>
    </xf>
    <xf numFmtId="0" fontId="17" fillId="0" borderId="89" xfId="9" applyFont="1" applyFill="1" applyBorder="1" applyAlignment="1">
      <alignment horizontal="distributed" vertical="center" indent="1"/>
    </xf>
    <xf numFmtId="0" fontId="17" fillId="0" borderId="11" xfId="9" applyFont="1" applyFill="1" applyBorder="1" applyAlignment="1">
      <alignment horizontal="distributed" vertical="center" indent="1"/>
    </xf>
    <xf numFmtId="176" fontId="18" fillId="2" borderId="70" xfId="0" applyNumberFormat="1" applyFont="1" applyFill="1" applyBorder="1" applyAlignment="1">
      <alignment horizontal="center" vertical="center" textRotation="255"/>
    </xf>
    <xf numFmtId="176" fontId="18" fillId="2" borderId="38" xfId="0" applyNumberFormat="1" applyFont="1" applyFill="1" applyBorder="1" applyAlignment="1">
      <alignment horizontal="center" vertical="center" textRotation="255"/>
    </xf>
    <xf numFmtId="176" fontId="18" fillId="2" borderId="58" xfId="0" applyNumberFormat="1" applyFont="1" applyFill="1" applyBorder="1" applyAlignment="1">
      <alignment horizontal="center" vertical="center" textRotation="255"/>
    </xf>
    <xf numFmtId="178" fontId="18" fillId="0" borderId="86" xfId="0" applyNumberFormat="1" applyFont="1" applyFill="1" applyBorder="1" applyAlignment="1">
      <alignment horizontal="center" vertical="center"/>
    </xf>
    <xf numFmtId="178" fontId="18" fillId="0" borderId="87" xfId="0" applyNumberFormat="1" applyFont="1" applyFill="1" applyBorder="1" applyAlignment="1">
      <alignment horizontal="center" vertical="center"/>
    </xf>
    <xf numFmtId="176" fontId="18" fillId="0" borderId="86" xfId="0" applyNumberFormat="1" applyFont="1" applyFill="1" applyBorder="1" applyAlignment="1">
      <alignment horizontal="center" vertical="center"/>
    </xf>
    <xf numFmtId="176" fontId="18" fillId="0" borderId="87" xfId="0" applyNumberFormat="1" applyFont="1" applyFill="1" applyBorder="1" applyAlignment="1">
      <alignment horizontal="center" vertical="center"/>
    </xf>
    <xf numFmtId="176" fontId="18" fillId="0" borderId="88" xfId="0" applyNumberFormat="1" applyFont="1" applyFill="1" applyBorder="1" applyAlignment="1">
      <alignment horizontal="center" vertical="center"/>
    </xf>
    <xf numFmtId="0" fontId="17" fillId="0" borderId="22"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73"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80" xfId="0" applyFont="1" applyFill="1" applyBorder="1" applyAlignment="1">
      <alignment horizontal="center" vertical="center"/>
    </xf>
    <xf numFmtId="0" fontId="22" fillId="0" borderId="31"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7" fillId="0" borderId="30"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12" xfId="9" applyFont="1" applyFill="1" applyBorder="1" applyAlignment="1">
      <alignment horizontal="distributed" vertical="center" indent="1"/>
    </xf>
    <xf numFmtId="0" fontId="17" fillId="0" borderId="0" xfId="0" applyFont="1" applyFill="1" applyAlignment="1">
      <alignment horizontal="left" vertical="center" wrapText="1"/>
    </xf>
    <xf numFmtId="0" fontId="17" fillId="0" borderId="25" xfId="0" applyFont="1" applyFill="1" applyBorder="1" applyAlignment="1">
      <alignment horizontal="center" vertical="center" wrapText="1"/>
    </xf>
    <xf numFmtId="0" fontId="17" fillId="0" borderId="79" xfId="0" applyFont="1" applyFill="1" applyBorder="1" applyAlignment="1">
      <alignment horizontal="center" vertical="center" wrapText="1"/>
    </xf>
    <xf numFmtId="0" fontId="17" fillId="0" borderId="65" xfId="0" applyFont="1" applyFill="1" applyBorder="1" applyAlignment="1">
      <alignment horizontal="distributed" vertical="center" wrapText="1" indent="1"/>
    </xf>
    <xf numFmtId="0" fontId="17" fillId="0" borderId="15" xfId="0" applyFont="1" applyFill="1" applyBorder="1" applyAlignment="1">
      <alignment horizontal="distributed" vertical="center" wrapText="1" indent="1"/>
    </xf>
    <xf numFmtId="0" fontId="17" fillId="0" borderId="65" xfId="0" applyFont="1" applyFill="1" applyBorder="1" applyAlignment="1">
      <alignment horizontal="distributed" vertical="center" indent="1"/>
    </xf>
    <xf numFmtId="0" fontId="17" fillId="0" borderId="15" xfId="0" applyFont="1" applyFill="1" applyBorder="1" applyAlignment="1">
      <alignment horizontal="distributed" vertical="center" indent="1"/>
    </xf>
    <xf numFmtId="0" fontId="2" fillId="5" borderId="53" xfId="0" applyFont="1" applyFill="1" applyBorder="1" applyAlignment="1">
      <alignment horizontal="center" vertical="center"/>
    </xf>
    <xf numFmtId="0" fontId="2" fillId="5" borderId="80" xfId="0" applyFont="1" applyFill="1" applyBorder="1" applyAlignment="1">
      <alignment horizontal="center" vertical="center"/>
    </xf>
    <xf numFmtId="0" fontId="17" fillId="0" borderId="30" xfId="9" applyFont="1" applyFill="1" applyBorder="1" applyAlignment="1">
      <alignment horizontal="distributed" vertical="center" indent="1"/>
    </xf>
    <xf numFmtId="0" fontId="17" fillId="0" borderId="30" xfId="9" applyFont="1" applyFill="1" applyBorder="1" applyAlignment="1">
      <alignment horizontal="distributed" vertical="center" wrapText="1"/>
    </xf>
    <xf numFmtId="0" fontId="17" fillId="0" borderId="58" xfId="9" applyFont="1" applyFill="1" applyBorder="1" applyAlignment="1">
      <alignment horizontal="distributed" vertical="center" wrapText="1"/>
    </xf>
    <xf numFmtId="0" fontId="17" fillId="0" borderId="31" xfId="9" applyFont="1" applyFill="1" applyBorder="1" applyAlignment="1">
      <alignment horizontal="distributed" vertical="center" indent="1"/>
    </xf>
    <xf numFmtId="58" fontId="5" fillId="0" borderId="110" xfId="4" applyNumberFormat="1" applyFont="1" applyFill="1" applyBorder="1" applyAlignment="1" applyProtection="1">
      <alignment horizontal="right" vertical="center" indent="1"/>
      <protection locked="0"/>
    </xf>
    <xf numFmtId="0" fontId="14" fillId="0" borderId="111" xfId="4"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protection locked="0"/>
    </xf>
    <xf numFmtId="0" fontId="14" fillId="0" borderId="112" xfId="4" applyFont="1" applyFill="1" applyBorder="1" applyAlignment="1" applyProtection="1">
      <alignment horizontal="center" vertical="center"/>
      <protection locked="0"/>
    </xf>
    <xf numFmtId="0" fontId="14" fillId="0" borderId="113" xfId="4" applyFont="1" applyFill="1" applyBorder="1" applyAlignment="1" applyProtection="1">
      <alignment horizontal="center" vertical="center"/>
      <protection locked="0"/>
    </xf>
    <xf numFmtId="0" fontId="14" fillId="0" borderId="110" xfId="4" applyFont="1" applyFill="1" applyBorder="1" applyAlignment="1" applyProtection="1">
      <alignment horizontal="center" vertical="center"/>
      <protection locked="0"/>
    </xf>
    <xf numFmtId="0" fontId="14" fillId="0" borderId="114" xfId="4" applyFont="1" applyFill="1" applyBorder="1" applyAlignment="1" applyProtection="1">
      <alignment horizontal="center" vertical="center"/>
      <protection locked="0"/>
    </xf>
    <xf numFmtId="181" fontId="2" fillId="0" borderId="60" xfId="4" applyNumberFormat="1" applyFont="1" applyFill="1" applyBorder="1" applyAlignment="1" applyProtection="1">
      <alignment horizontal="center" vertical="center"/>
      <protection locked="0"/>
    </xf>
    <xf numFmtId="181" fontId="2" fillId="0" borderId="32" xfId="4" applyNumberFormat="1" applyFont="1" applyFill="1" applyBorder="1" applyAlignment="1" applyProtection="1">
      <alignment horizontal="center" vertical="center"/>
      <protection locked="0"/>
    </xf>
    <xf numFmtId="181" fontId="2" fillId="0" borderId="73" xfId="4" applyNumberFormat="1" applyFont="1" applyFill="1" applyBorder="1" applyAlignment="1" applyProtection="1">
      <alignment horizontal="center" vertical="center"/>
      <protection locked="0"/>
    </xf>
    <xf numFmtId="181" fontId="2" fillId="0" borderId="59" xfId="4" applyNumberFormat="1" applyFont="1" applyFill="1" applyBorder="1" applyAlignment="1" applyProtection="1">
      <alignment horizontal="center" vertical="center"/>
      <protection locked="0"/>
    </xf>
    <xf numFmtId="181" fontId="2" fillId="0" borderId="15" xfId="4" applyNumberFormat="1" applyFont="1" applyFill="1" applyBorder="1" applyAlignment="1" applyProtection="1">
      <alignment horizontal="center" vertical="center"/>
      <protection locked="0"/>
    </xf>
    <xf numFmtId="181" fontId="2" fillId="0" borderId="66" xfId="4" applyNumberFormat="1" applyFont="1" applyFill="1" applyBorder="1" applyAlignment="1" applyProtection="1">
      <alignment horizontal="center" vertical="center"/>
      <protection locked="0"/>
    </xf>
    <xf numFmtId="0" fontId="2" fillId="0" borderId="10" xfId="4" applyFont="1" applyFill="1" applyBorder="1" applyAlignment="1" applyProtection="1">
      <alignment horizontal="left" vertical="top"/>
      <protection locked="0"/>
    </xf>
    <xf numFmtId="0" fontId="2" fillId="0" borderId="32" xfId="4" applyFont="1" applyFill="1" applyBorder="1" applyAlignment="1" applyProtection="1">
      <alignment horizontal="left" vertical="top"/>
      <protection locked="0"/>
    </xf>
    <xf numFmtId="0" fontId="2" fillId="0" borderId="73" xfId="4" applyFont="1" applyFill="1" applyBorder="1" applyAlignment="1" applyProtection="1">
      <alignment horizontal="left" vertical="top"/>
      <protection locked="0"/>
    </xf>
    <xf numFmtId="0" fontId="2" fillId="0" borderId="13" xfId="4" applyFont="1" applyFill="1" applyBorder="1" applyAlignment="1" applyProtection="1">
      <alignment horizontal="left" vertical="top"/>
      <protection locked="0"/>
    </xf>
    <xf numFmtId="0" fontId="2" fillId="0" borderId="0" xfId="4" applyFont="1" applyFill="1" applyBorder="1" applyAlignment="1" applyProtection="1">
      <alignment horizontal="left" vertical="top"/>
      <protection locked="0"/>
    </xf>
    <xf numFmtId="0" fontId="2" fillId="0" borderId="68" xfId="4" applyFont="1" applyFill="1" applyBorder="1" applyAlignment="1" applyProtection="1">
      <alignment horizontal="left" vertical="top"/>
      <protection locked="0"/>
    </xf>
    <xf numFmtId="0" fontId="2" fillId="0" borderId="17" xfId="4" applyFont="1" applyFill="1" applyBorder="1" applyAlignment="1" applyProtection="1">
      <alignment horizontal="left" vertical="top"/>
      <protection locked="0"/>
    </xf>
    <xf numFmtId="0" fontId="2" fillId="0" borderId="49" xfId="4" applyFont="1" applyFill="1" applyBorder="1" applyAlignment="1" applyProtection="1">
      <alignment horizontal="left" vertical="top"/>
      <protection locked="0"/>
    </xf>
    <xf numFmtId="0" fontId="2" fillId="0" borderId="81" xfId="4" applyFont="1" applyFill="1" applyBorder="1" applyAlignment="1" applyProtection="1">
      <alignment horizontal="left" vertical="top"/>
      <protection locked="0"/>
    </xf>
    <xf numFmtId="0" fontId="2" fillId="0" borderId="53" xfId="6" applyFont="1" applyFill="1" applyBorder="1" applyAlignment="1">
      <alignment horizontal="distributed" vertical="center" wrapText="1" indent="1"/>
    </xf>
    <xf numFmtId="0" fontId="2" fillId="0" borderId="54" xfId="6" applyFont="1" applyFill="1" applyBorder="1" applyAlignment="1">
      <alignment horizontal="distributed" vertical="center" wrapText="1" indent="1"/>
    </xf>
    <xf numFmtId="0" fontId="2" fillId="0" borderId="61" xfId="4" applyFont="1" applyFill="1" applyBorder="1" applyAlignment="1" applyProtection="1">
      <alignment horizontal="center" vertical="center"/>
      <protection locked="0"/>
    </xf>
    <xf numFmtId="0" fontId="2" fillId="0" borderId="49" xfId="4" applyFont="1" applyFill="1" applyBorder="1" applyAlignment="1" applyProtection="1">
      <alignment horizontal="center" vertical="center"/>
      <protection locked="0"/>
    </xf>
    <xf numFmtId="0" fontId="2" fillId="0" borderId="81" xfId="4" applyFont="1" applyFill="1" applyBorder="1" applyAlignment="1" applyProtection="1">
      <alignment horizontal="center" vertical="center"/>
      <protection locked="0"/>
    </xf>
    <xf numFmtId="0" fontId="2" fillId="0" borderId="65" xfId="6" applyFont="1" applyFill="1" applyBorder="1" applyAlignment="1">
      <alignment horizontal="distributed" vertical="center" indent="1"/>
    </xf>
    <xf numFmtId="0" fontId="2" fillId="0" borderId="15" xfId="6" applyFont="1" applyFill="1" applyBorder="1" applyAlignment="1">
      <alignment horizontal="distributed" vertical="center" indent="1"/>
    </xf>
    <xf numFmtId="0" fontId="2" fillId="0" borderId="63" xfId="6" applyFont="1" applyFill="1" applyBorder="1" applyAlignment="1">
      <alignment horizontal="distributed" vertical="center" indent="1"/>
    </xf>
    <xf numFmtId="0" fontId="2" fillId="0" borderId="64" xfId="6" applyFont="1" applyFill="1" applyBorder="1" applyAlignment="1">
      <alignment horizontal="distributed" vertical="center" indent="1"/>
    </xf>
    <xf numFmtId="0" fontId="2" fillId="0" borderId="91" xfId="6" applyFont="1" applyFill="1" applyBorder="1" applyAlignment="1">
      <alignment horizontal="center" vertical="center"/>
    </xf>
    <xf numFmtId="0" fontId="2" fillId="0" borderId="92" xfId="6" applyFont="1" applyFill="1" applyBorder="1" applyAlignment="1">
      <alignment horizontal="center" vertical="center"/>
    </xf>
    <xf numFmtId="0" fontId="2" fillId="0" borderId="93" xfId="6" applyFont="1" applyFill="1" applyBorder="1" applyAlignment="1">
      <alignment horizontal="center" vertical="center"/>
    </xf>
    <xf numFmtId="0" fontId="2" fillId="0" borderId="94" xfId="6" applyFont="1" applyFill="1" applyBorder="1" applyAlignment="1">
      <alignment horizontal="center" vertical="center"/>
    </xf>
    <xf numFmtId="0" fontId="2" fillId="0" borderId="95" xfId="6" applyFont="1" applyFill="1" applyBorder="1" applyAlignment="1">
      <alignment horizontal="center" vertical="center"/>
    </xf>
    <xf numFmtId="0" fontId="2" fillId="0" borderId="96" xfId="6" applyFont="1" applyFill="1" applyBorder="1" applyAlignment="1">
      <alignment horizontal="center" vertical="center"/>
    </xf>
    <xf numFmtId="0" fontId="2" fillId="0" borderId="63" xfId="4" applyFont="1" applyFill="1" applyBorder="1" applyAlignment="1">
      <alignment horizontal="distributed" vertical="center" indent="1"/>
    </xf>
    <xf numFmtId="0" fontId="2" fillId="0" borderId="72" xfId="4" applyFont="1" applyFill="1" applyBorder="1" applyAlignment="1">
      <alignment horizontal="distributed" vertical="center" indent="1"/>
    </xf>
    <xf numFmtId="0" fontId="2" fillId="0" borderId="22" xfId="6" applyFont="1" applyFill="1" applyBorder="1" applyAlignment="1">
      <alignment horizontal="distributed" vertical="center" indent="1"/>
    </xf>
    <xf numFmtId="0" fontId="2" fillId="0" borderId="11" xfId="6" applyFont="1" applyFill="1" applyBorder="1" applyAlignment="1">
      <alignment horizontal="distributed" vertical="center" indent="1"/>
    </xf>
    <xf numFmtId="0" fontId="2" fillId="0" borderId="22" xfId="4" applyFont="1" applyFill="1" applyBorder="1" applyAlignment="1">
      <alignment horizontal="distributed" vertical="center" indent="1"/>
    </xf>
    <xf numFmtId="0" fontId="2" fillId="0" borderId="90" xfId="4" applyFont="1" applyFill="1" applyBorder="1" applyAlignment="1">
      <alignment horizontal="distributed" vertical="center" indent="1"/>
    </xf>
    <xf numFmtId="0" fontId="2" fillId="0" borderId="65" xfId="4" applyFont="1" applyFill="1" applyBorder="1" applyAlignment="1">
      <alignment horizontal="distributed" vertical="center" indent="1"/>
    </xf>
    <xf numFmtId="0" fontId="2" fillId="0" borderId="74" xfId="4" applyFont="1" applyFill="1" applyBorder="1" applyAlignment="1">
      <alignment horizontal="distributed" vertical="center" indent="1"/>
    </xf>
    <xf numFmtId="0" fontId="2" fillId="5" borderId="53" xfId="4" applyFont="1" applyFill="1" applyBorder="1" applyAlignment="1">
      <alignment horizontal="center" vertical="center"/>
    </xf>
    <xf numFmtId="0" fontId="2" fillId="5" borderId="54" xfId="4" applyFont="1" applyFill="1" applyBorder="1" applyAlignment="1">
      <alignment horizontal="center" vertical="center"/>
    </xf>
    <xf numFmtId="0" fontId="2" fillId="5" borderId="80" xfId="4" applyFont="1" applyFill="1" applyBorder="1" applyAlignment="1">
      <alignment horizontal="center" vertical="center"/>
    </xf>
    <xf numFmtId="0" fontId="2" fillId="0" borderId="0" xfId="4" applyFont="1" applyFill="1" applyBorder="1" applyAlignment="1">
      <alignment horizontal="center" vertical="center"/>
    </xf>
    <xf numFmtId="1" fontId="4" fillId="0" borderId="10" xfId="11" applyNumberFormat="1" applyFont="1" applyFill="1" applyBorder="1" applyAlignment="1" applyProtection="1">
      <alignment horizontal="distributed" vertical="center" indent="1"/>
    </xf>
    <xf numFmtId="1" fontId="4" fillId="0" borderId="73" xfId="11" applyNumberFormat="1" applyFont="1" applyFill="1" applyBorder="1" applyAlignment="1" applyProtection="1">
      <alignment horizontal="distributed" vertical="center" indent="1"/>
    </xf>
    <xf numFmtId="1" fontId="4" fillId="0" borderId="17" xfId="11" applyNumberFormat="1" applyFont="1" applyFill="1" applyBorder="1" applyAlignment="1" applyProtection="1">
      <alignment horizontal="distributed" vertical="center" indent="1"/>
    </xf>
    <xf numFmtId="1" fontId="4" fillId="0" borderId="81" xfId="11" applyNumberFormat="1" applyFont="1" applyFill="1" applyBorder="1" applyAlignment="1" applyProtection="1">
      <alignment horizontal="distributed" vertical="center" indent="1"/>
    </xf>
    <xf numFmtId="0" fontId="4" fillId="0" borderId="53" xfId="4" applyFont="1" applyFill="1" applyBorder="1" applyAlignment="1">
      <alignment horizontal="distributed" vertical="center" indent="4"/>
    </xf>
    <xf numFmtId="0" fontId="4" fillId="0" borderId="54" xfId="4" applyFont="1" applyFill="1" applyBorder="1" applyAlignment="1">
      <alignment horizontal="distributed" vertical="center" indent="4"/>
    </xf>
    <xf numFmtId="0" fontId="4" fillId="0" borderId="80" xfId="4" applyFont="1" applyFill="1" applyBorder="1" applyAlignment="1">
      <alignment horizontal="distributed" vertical="center" indent="4"/>
    </xf>
    <xf numFmtId="0" fontId="4" fillId="0" borderId="53" xfId="4" applyFont="1" applyFill="1" applyBorder="1" applyAlignment="1">
      <alignment horizontal="distributed" vertical="center" indent="2"/>
    </xf>
    <xf numFmtId="0" fontId="4" fillId="0" borderId="80" xfId="4" applyFont="1" applyFill="1" applyBorder="1" applyAlignment="1">
      <alignment horizontal="distributed" vertical="center" indent="2"/>
    </xf>
    <xf numFmtId="1" fontId="4" fillId="0" borderId="13" xfId="11" applyNumberFormat="1" applyFont="1" applyFill="1" applyBorder="1" applyAlignment="1" applyProtection="1">
      <alignment horizontal="distributed" vertical="center" indent="1"/>
    </xf>
    <xf numFmtId="1" fontId="4" fillId="0" borderId="68" xfId="11" applyNumberFormat="1" applyFont="1" applyFill="1" applyBorder="1" applyAlignment="1" applyProtection="1">
      <alignment horizontal="distributed" vertical="center" indent="1"/>
    </xf>
    <xf numFmtId="186" fontId="7" fillId="0" borderId="17" xfId="10" applyNumberFormat="1" applyFont="1" applyFill="1" applyBorder="1" applyAlignment="1">
      <alignment horizontal="center" vertical="center" wrapText="1"/>
    </xf>
    <xf numFmtId="186" fontId="7" fillId="0" borderId="49" xfId="10" applyNumberFormat="1" applyFont="1" applyFill="1" applyBorder="1" applyAlignment="1">
      <alignment horizontal="center" vertical="center" wrapText="1"/>
    </xf>
    <xf numFmtId="186" fontId="7" fillId="0" borderId="61" xfId="10" applyNumberFormat="1" applyFont="1" applyFill="1" applyBorder="1" applyAlignment="1">
      <alignment horizontal="center" vertical="center" wrapText="1"/>
    </xf>
    <xf numFmtId="186" fontId="7" fillId="0" borderId="81" xfId="10" applyNumberFormat="1" applyFont="1" applyFill="1" applyBorder="1" applyAlignment="1">
      <alignment horizontal="center" vertical="center" wrapText="1"/>
    </xf>
    <xf numFmtId="186" fontId="7" fillId="0" borderId="75" xfId="10" applyNumberFormat="1" applyFont="1" applyFill="1" applyBorder="1" applyAlignment="1">
      <alignment horizontal="center" vertical="center" wrapText="1"/>
    </xf>
    <xf numFmtId="177" fontId="4" fillId="0" borderId="10" xfId="10" applyNumberFormat="1" applyFont="1" applyFill="1" applyBorder="1" applyAlignment="1">
      <alignment horizontal="left" vertical="center"/>
    </xf>
    <xf numFmtId="177" fontId="4" fillId="0" borderId="32" xfId="10" applyNumberFormat="1" applyFont="1" applyFill="1" applyBorder="1" applyAlignment="1">
      <alignment horizontal="left" vertical="center"/>
    </xf>
    <xf numFmtId="177" fontId="4" fillId="0" borderId="73" xfId="10" applyNumberFormat="1" applyFont="1" applyFill="1" applyBorder="1" applyAlignment="1">
      <alignment horizontal="left" vertical="center"/>
    </xf>
    <xf numFmtId="177" fontId="4" fillId="0" borderId="14" xfId="10" applyNumberFormat="1" applyFont="1" applyFill="1" applyBorder="1" applyAlignment="1">
      <alignment horizontal="center" vertical="center"/>
    </xf>
    <xf numFmtId="177" fontId="4" fillId="0" borderId="78" xfId="10" applyNumberFormat="1" applyFont="1" applyFill="1" applyBorder="1" applyAlignment="1">
      <alignment horizontal="center" vertical="center"/>
    </xf>
    <xf numFmtId="177" fontId="4" fillId="0" borderId="97" xfId="10" applyNumberFormat="1" applyFont="1" applyFill="1" applyBorder="1" applyAlignment="1">
      <alignment horizontal="center" vertical="center"/>
    </xf>
    <xf numFmtId="177" fontId="4" fillId="0" borderId="10" xfId="10" applyNumberFormat="1" applyFont="1" applyFill="1" applyBorder="1" applyAlignment="1">
      <alignment horizontal="center" vertical="center"/>
    </xf>
    <xf numFmtId="177" fontId="4" fillId="0" borderId="32" xfId="10" applyNumberFormat="1" applyFont="1" applyFill="1" applyBorder="1" applyAlignment="1">
      <alignment horizontal="center" vertical="center"/>
    </xf>
    <xf numFmtId="177" fontId="4" fillId="0" borderId="73" xfId="10" applyNumberFormat="1" applyFont="1" applyFill="1" applyBorder="1" applyAlignment="1">
      <alignment horizontal="center" vertical="center"/>
    </xf>
    <xf numFmtId="177" fontId="4" fillId="0" borderId="13" xfId="10" applyNumberFormat="1" applyFont="1" applyFill="1" applyBorder="1" applyAlignment="1">
      <alignment horizontal="center" vertical="center"/>
    </xf>
    <xf numFmtId="177" fontId="4" fillId="0" borderId="0" xfId="10" applyNumberFormat="1" applyFont="1" applyFill="1" applyBorder="1" applyAlignment="1">
      <alignment horizontal="center" vertical="center"/>
    </xf>
    <xf numFmtId="177" fontId="4" fillId="0" borderId="68" xfId="10" applyNumberFormat="1" applyFont="1" applyFill="1" applyBorder="1" applyAlignment="1">
      <alignment horizontal="center" vertical="center"/>
    </xf>
    <xf numFmtId="184" fontId="7" fillId="0" borderId="17" xfId="10" applyNumberFormat="1" applyFont="1" applyFill="1" applyBorder="1" applyAlignment="1">
      <alignment horizontal="center" vertical="center"/>
    </xf>
    <xf numFmtId="184" fontId="7" fillId="0" borderId="49" xfId="10" applyNumberFormat="1" applyFont="1" applyFill="1" applyBorder="1" applyAlignment="1">
      <alignment horizontal="center" vertical="center"/>
    </xf>
    <xf numFmtId="184" fontId="7" fillId="0" borderId="81" xfId="10" applyNumberFormat="1" applyFont="1" applyFill="1" applyBorder="1" applyAlignment="1">
      <alignment horizontal="center" vertical="center"/>
    </xf>
    <xf numFmtId="184" fontId="7" fillId="0" borderId="75" xfId="10" applyNumberFormat="1" applyFont="1" applyFill="1" applyBorder="1" applyAlignment="1">
      <alignment horizontal="center" vertical="center"/>
    </xf>
    <xf numFmtId="177" fontId="4" fillId="0" borderId="10" xfId="10" applyNumberFormat="1" applyFont="1" applyFill="1" applyBorder="1" applyAlignment="1">
      <alignment horizontal="left" vertical="center" wrapText="1"/>
    </xf>
    <xf numFmtId="177" fontId="4" fillId="0" borderId="32" xfId="10" applyNumberFormat="1" applyFont="1" applyFill="1" applyBorder="1" applyAlignment="1">
      <alignment horizontal="left" vertical="center" wrapText="1"/>
    </xf>
    <xf numFmtId="177" fontId="4" fillId="0" borderId="73" xfId="10" applyNumberFormat="1" applyFont="1" applyFill="1" applyBorder="1" applyAlignment="1">
      <alignment horizontal="left" vertical="center" wrapText="1"/>
    </xf>
    <xf numFmtId="177" fontId="4" fillId="0" borderId="10" xfId="10" applyNumberFormat="1" applyFont="1" applyFill="1" applyBorder="1" applyAlignment="1">
      <alignment horizontal="center" vertical="center" wrapText="1"/>
    </xf>
    <xf numFmtId="177" fontId="4" fillId="0" borderId="32" xfId="10" applyNumberFormat="1" applyFont="1" applyFill="1" applyBorder="1" applyAlignment="1">
      <alignment horizontal="center" vertical="center" wrapText="1"/>
    </xf>
    <xf numFmtId="177" fontId="4" fillId="0" borderId="73" xfId="10" applyNumberFormat="1" applyFont="1" applyFill="1" applyBorder="1" applyAlignment="1">
      <alignment horizontal="center" vertical="center" wrapText="1"/>
    </xf>
    <xf numFmtId="177" fontId="4" fillId="0" borderId="13" xfId="10" applyNumberFormat="1" applyFont="1" applyFill="1" applyBorder="1" applyAlignment="1">
      <alignment horizontal="center" vertical="center" wrapText="1"/>
    </xf>
    <xf numFmtId="177" fontId="4" fillId="0" borderId="0" xfId="10" applyNumberFormat="1" applyFont="1" applyFill="1" applyBorder="1" applyAlignment="1">
      <alignment horizontal="center" vertical="center" wrapText="1"/>
    </xf>
    <xf numFmtId="177" fontId="4" fillId="0" borderId="68" xfId="10" applyNumberFormat="1" applyFont="1" applyFill="1" applyBorder="1" applyAlignment="1">
      <alignment horizontal="center" vertical="center" wrapText="1"/>
    </xf>
    <xf numFmtId="177" fontId="4" fillId="0" borderId="31" xfId="10" applyNumberFormat="1" applyFont="1" applyFill="1" applyBorder="1" applyAlignment="1">
      <alignment horizontal="center" vertical="center" textRotation="255" wrapText="1"/>
    </xf>
    <xf numFmtId="177" fontId="4" fillId="0" borderId="39" xfId="10" applyNumberFormat="1" applyFont="1" applyFill="1" applyBorder="1" applyAlignment="1">
      <alignment horizontal="center" vertical="center" textRotation="255" wrapText="1"/>
    </xf>
    <xf numFmtId="177" fontId="4" fillId="0" borderId="20" xfId="10" applyNumberFormat="1" applyFont="1" applyFill="1" applyBorder="1" applyAlignment="1">
      <alignment horizontal="center" vertical="center" textRotation="255" wrapText="1"/>
    </xf>
    <xf numFmtId="177" fontId="4" fillId="0" borderId="98" xfId="10" applyNumberFormat="1" applyFont="1" applyFill="1" applyBorder="1" applyAlignment="1">
      <alignment horizontal="center" vertical="center" wrapText="1"/>
    </xf>
    <xf numFmtId="177" fontId="4" fillId="0" borderId="56" xfId="10" applyNumberFormat="1" applyFont="1" applyFill="1" applyBorder="1" applyAlignment="1">
      <alignment horizontal="center" vertical="center" wrapText="1"/>
    </xf>
    <xf numFmtId="177" fontId="4" fillId="0" borderId="60" xfId="10" applyNumberFormat="1" applyFont="1" applyFill="1" applyBorder="1" applyAlignment="1">
      <alignment horizontal="left" vertical="center" wrapText="1"/>
    </xf>
    <xf numFmtId="184" fontId="7" fillId="0" borderId="61" xfId="10" applyNumberFormat="1" applyFont="1" applyFill="1" applyBorder="1" applyAlignment="1">
      <alignment horizontal="center" vertical="center"/>
    </xf>
    <xf numFmtId="177" fontId="4" fillId="0" borderId="14" xfId="10" applyNumberFormat="1" applyFont="1" applyFill="1" applyBorder="1" applyAlignment="1">
      <alignment horizontal="center" vertical="center" wrapText="1"/>
    </xf>
    <xf numFmtId="177" fontId="4" fillId="0" borderId="78" xfId="10" applyNumberFormat="1" applyFont="1" applyFill="1" applyBorder="1" applyAlignment="1">
      <alignment horizontal="center" vertical="center" wrapText="1"/>
    </xf>
    <xf numFmtId="177" fontId="4" fillId="0" borderId="97" xfId="10" applyNumberFormat="1" applyFont="1" applyFill="1" applyBorder="1" applyAlignment="1">
      <alignment horizontal="center" vertical="center" wrapText="1"/>
    </xf>
    <xf numFmtId="177" fontId="4" fillId="0" borderId="14" xfId="10" applyNumberFormat="1" applyFont="1" applyFill="1" applyBorder="1" applyAlignment="1">
      <alignment horizontal="center" vertical="center" shrinkToFit="1"/>
    </xf>
    <xf numFmtId="177" fontId="4" fillId="0" borderId="78" xfId="10" applyNumberFormat="1" applyFont="1" applyFill="1" applyBorder="1" applyAlignment="1">
      <alignment horizontal="center" vertical="center" shrinkToFit="1"/>
    </xf>
    <xf numFmtId="177" fontId="4" fillId="0" borderId="97" xfId="10" applyNumberFormat="1" applyFont="1" applyFill="1" applyBorder="1" applyAlignment="1">
      <alignment horizontal="center" vertical="center" shrinkToFit="1"/>
    </xf>
    <xf numFmtId="0" fontId="4" fillId="0" borderId="26" xfId="9" applyFont="1" applyFill="1" applyBorder="1" applyAlignment="1">
      <alignment horizontal="distributed" vertical="center" wrapText="1" indent="1"/>
    </xf>
    <xf numFmtId="0" fontId="4" fillId="0" borderId="8" xfId="9" applyFont="1" applyFill="1" applyBorder="1" applyAlignment="1">
      <alignment horizontal="distributed" vertical="center" wrapText="1" indent="1"/>
    </xf>
    <xf numFmtId="0" fontId="4" fillId="0" borderId="9" xfId="9" applyFont="1" applyFill="1" applyBorder="1" applyAlignment="1">
      <alignment horizontal="distributed" vertical="center" wrapText="1" indent="1"/>
    </xf>
    <xf numFmtId="0" fontId="4" fillId="0" borderId="16" xfId="9" applyFont="1" applyFill="1" applyBorder="1" applyAlignment="1">
      <alignment horizontal="distributed" vertical="center" wrapText="1" indent="1"/>
    </xf>
    <xf numFmtId="0" fontId="4" fillId="0" borderId="39" xfId="9" applyFont="1" applyFill="1" applyBorder="1" applyAlignment="1">
      <alignment horizontal="distributed" vertical="center" wrapText="1" indent="1"/>
    </xf>
    <xf numFmtId="0" fontId="4" fillId="0" borderId="20" xfId="9" applyFont="1" applyFill="1" applyBorder="1" applyAlignment="1">
      <alignment horizontal="distributed" vertical="center" wrapText="1" indent="1"/>
    </xf>
    <xf numFmtId="0" fontId="17" fillId="0" borderId="63" xfId="0" applyFont="1" applyFill="1" applyBorder="1" applyAlignment="1">
      <alignment horizontal="distributed" vertical="center" indent="1"/>
    </xf>
    <xf numFmtId="0" fontId="17" fillId="0" borderId="64" xfId="0" applyFont="1" applyFill="1" applyBorder="1" applyAlignment="1">
      <alignment horizontal="distributed" vertical="center" indent="1"/>
    </xf>
    <xf numFmtId="0" fontId="17" fillId="0" borderId="21" xfId="9" applyFont="1" applyFill="1" applyBorder="1" applyAlignment="1">
      <alignment horizontal="distributed" vertical="center" indent="1"/>
    </xf>
    <xf numFmtId="0" fontId="17" fillId="0" borderId="7" xfId="9" applyFont="1" applyFill="1" applyBorder="1" applyAlignment="1">
      <alignment horizontal="distributed" vertical="center" indent="1"/>
    </xf>
    <xf numFmtId="0" fontId="17" fillId="0" borderId="22" xfId="9" applyFont="1" applyFill="1" applyBorder="1" applyAlignment="1">
      <alignment horizontal="distributed" vertical="center" indent="1"/>
    </xf>
    <xf numFmtId="176" fontId="18" fillId="0" borderId="99" xfId="0" applyNumberFormat="1" applyFont="1" applyFill="1" applyBorder="1" applyAlignment="1">
      <alignment horizontal="center" vertical="center"/>
    </xf>
    <xf numFmtId="176" fontId="18" fillId="0" borderId="100" xfId="0" applyNumberFormat="1" applyFont="1" applyFill="1" applyBorder="1" applyAlignment="1">
      <alignment horizontal="center" vertical="center"/>
    </xf>
    <xf numFmtId="176" fontId="18" fillId="0" borderId="101" xfId="0" applyNumberFormat="1" applyFont="1" applyFill="1" applyBorder="1" applyAlignment="1">
      <alignment horizontal="center" vertical="center"/>
    </xf>
    <xf numFmtId="176" fontId="18" fillId="0" borderId="102" xfId="0" applyNumberFormat="1" applyFont="1" applyFill="1" applyBorder="1" applyAlignment="1">
      <alignment horizontal="center" vertical="center"/>
    </xf>
    <xf numFmtId="0" fontId="2" fillId="0" borderId="0" xfId="0" applyFont="1" applyFill="1" applyBorder="1" applyAlignment="1">
      <alignment horizontal="center" vertical="center"/>
    </xf>
    <xf numFmtId="178" fontId="18" fillId="0" borderId="102" xfId="0" applyNumberFormat="1" applyFont="1" applyFill="1" applyBorder="1" applyAlignment="1">
      <alignment horizontal="center" vertical="center"/>
    </xf>
    <xf numFmtId="178" fontId="18" fillId="0" borderId="103" xfId="0" applyNumberFormat="1" applyFont="1" applyFill="1" applyBorder="1" applyAlignment="1">
      <alignment horizontal="center" vertical="center"/>
    </xf>
    <xf numFmtId="0" fontId="17" fillId="0" borderId="17"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0" fillId="0" borderId="90" xfId="0" applyFill="1" applyBorder="1"/>
    <xf numFmtId="0" fontId="17" fillId="0" borderId="76" xfId="0" applyFont="1" applyFill="1" applyBorder="1" applyAlignment="1">
      <alignment horizontal="distributed" vertical="center" wrapText="1" indent="1"/>
    </xf>
    <xf numFmtId="0" fontId="17" fillId="0" borderId="77" xfId="0" applyFont="1" applyFill="1" applyBorder="1" applyAlignment="1">
      <alignment horizontal="distributed" vertical="center" wrapText="1" indent="1"/>
    </xf>
    <xf numFmtId="0" fontId="17" fillId="0" borderId="14" xfId="0" applyFont="1" applyFill="1" applyBorder="1" applyAlignment="1">
      <alignment horizontal="left" vertical="center" wrapText="1"/>
    </xf>
    <xf numFmtId="0" fontId="0" fillId="0" borderId="78" xfId="0" applyFill="1" applyBorder="1"/>
    <xf numFmtId="0" fontId="0" fillId="0" borderId="97" xfId="0" applyFill="1" applyBorder="1"/>
    <xf numFmtId="0" fontId="0" fillId="0" borderId="71" xfId="0" applyFill="1" applyBorder="1"/>
    <xf numFmtId="0" fontId="0" fillId="0" borderId="79" xfId="0" applyFill="1" applyBorder="1"/>
    <xf numFmtId="0" fontId="0" fillId="0" borderId="84" xfId="0" applyFill="1" applyBorder="1"/>
    <xf numFmtId="178" fontId="18" fillId="0" borderId="88" xfId="0" applyNumberFormat="1" applyFont="1" applyFill="1" applyBorder="1" applyAlignment="1">
      <alignment horizontal="center" vertical="center"/>
    </xf>
    <xf numFmtId="0" fontId="17" fillId="0" borderId="67" xfId="0" applyFont="1" applyFill="1" applyBorder="1" applyAlignment="1">
      <alignment horizontal="center" vertical="center" wrapText="1"/>
    </xf>
    <xf numFmtId="0" fontId="17" fillId="0" borderId="89" xfId="0" applyFont="1" applyFill="1" applyBorder="1" applyAlignment="1">
      <alignment horizontal="center" vertical="center"/>
    </xf>
    <xf numFmtId="0" fontId="0" fillId="0" borderId="11" xfId="0" applyFill="1" applyBorder="1"/>
    <xf numFmtId="0" fontId="0" fillId="0" borderId="12" xfId="0" applyFill="1" applyBorder="1"/>
    <xf numFmtId="49" fontId="17" fillId="0" borderId="10" xfId="0" applyNumberFormat="1" applyFont="1" applyFill="1" applyBorder="1" applyAlignment="1">
      <alignment horizontal="center" vertical="center"/>
    </xf>
    <xf numFmtId="49" fontId="17" fillId="0" borderId="98" xfId="0" applyNumberFormat="1" applyFont="1" applyFill="1" applyBorder="1" applyAlignment="1">
      <alignment horizontal="center" vertical="center"/>
    </xf>
    <xf numFmtId="49" fontId="17" fillId="0" borderId="25" xfId="0" applyNumberFormat="1" applyFont="1" applyFill="1" applyBorder="1" applyAlignment="1">
      <alignment horizontal="center" vertical="center"/>
    </xf>
    <xf numFmtId="49" fontId="17" fillId="0" borderId="77" xfId="0" applyNumberFormat="1" applyFont="1" applyFill="1" applyBorder="1" applyAlignment="1">
      <alignment horizontal="center" vertical="center"/>
    </xf>
    <xf numFmtId="49" fontId="17" fillId="0" borderId="13" xfId="0" applyNumberFormat="1" applyFont="1" applyFill="1" applyBorder="1" applyAlignment="1">
      <alignment horizontal="center" vertical="center"/>
    </xf>
    <xf numFmtId="49" fontId="17" fillId="0" borderId="56" xfId="0" applyNumberFormat="1" applyFont="1" applyFill="1" applyBorder="1" applyAlignment="1">
      <alignment horizontal="center" vertical="center"/>
    </xf>
    <xf numFmtId="49" fontId="17" fillId="0" borderId="32" xfId="0" applyNumberFormat="1" applyFont="1" applyFill="1" applyBorder="1" applyAlignment="1">
      <alignment horizontal="center" vertical="center"/>
    </xf>
    <xf numFmtId="49" fontId="17" fillId="0" borderId="79" xfId="0" applyNumberFormat="1" applyFont="1" applyFill="1" applyBorder="1" applyAlignment="1">
      <alignment horizontal="center" vertical="center"/>
    </xf>
    <xf numFmtId="0" fontId="2" fillId="5" borderId="54" xfId="0"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0" borderId="68" xfId="0" applyNumberFormat="1" applyFont="1" applyFill="1" applyBorder="1" applyAlignment="1">
      <alignment horizontal="center" vertical="center"/>
    </xf>
    <xf numFmtId="49" fontId="17" fillId="0" borderId="17" xfId="0" applyNumberFormat="1" applyFont="1" applyFill="1" applyBorder="1" applyAlignment="1">
      <alignment horizontal="center" vertical="center"/>
    </xf>
    <xf numFmtId="49" fontId="17" fillId="0" borderId="81" xfId="0" applyNumberFormat="1" applyFont="1" applyFill="1" applyBorder="1" applyAlignment="1">
      <alignment horizontal="center" vertical="center"/>
    </xf>
    <xf numFmtId="0" fontId="17" fillId="0" borderId="10" xfId="8" applyFont="1" applyFill="1" applyBorder="1" applyAlignment="1">
      <alignment horizontal="center" vertical="center"/>
    </xf>
    <xf numFmtId="0" fontId="17" fillId="0" borderId="13" xfId="8" applyFont="1" applyFill="1" applyBorder="1" applyAlignment="1">
      <alignment horizontal="center" vertical="center"/>
    </xf>
    <xf numFmtId="0" fontId="17" fillId="0" borderId="17" xfId="8" applyFont="1" applyFill="1" applyBorder="1" applyAlignment="1">
      <alignment horizontal="center" vertical="center"/>
    </xf>
    <xf numFmtId="0" fontId="17" fillId="0" borderId="28" xfId="8" applyFont="1" applyFill="1" applyBorder="1" applyAlignment="1">
      <alignment horizontal="center" vertical="center"/>
    </xf>
    <xf numFmtId="0" fontId="17" fillId="0" borderId="10" xfId="8" applyFont="1" applyFill="1" applyBorder="1" applyAlignment="1">
      <alignment horizontal="center" vertical="center" wrapText="1"/>
    </xf>
    <xf numFmtId="0" fontId="17" fillId="0" borderId="13" xfId="8" applyFont="1" applyFill="1" applyBorder="1" applyAlignment="1">
      <alignment horizontal="center" vertical="center" wrapText="1"/>
    </xf>
    <xf numFmtId="0" fontId="17" fillId="0" borderId="17" xfId="8" applyFont="1" applyFill="1" applyBorder="1" applyAlignment="1">
      <alignment horizontal="center" vertical="center" wrapText="1"/>
    </xf>
    <xf numFmtId="0" fontId="17" fillId="0" borderId="28" xfId="8" applyFont="1" applyFill="1" applyBorder="1" applyAlignment="1">
      <alignment horizontal="center" vertical="center" wrapText="1"/>
    </xf>
  </cellXfs>
  <cellStyles count="12">
    <cellStyle name="標準" xfId="0" builtinId="0"/>
    <cellStyle name="標準 2" xfId="1" xr:uid="{00000000-0005-0000-0000-000001000000}"/>
    <cellStyle name="標準 3" xfId="2" xr:uid="{00000000-0005-0000-0000-000002000000}"/>
    <cellStyle name="標準 4" xfId="3" xr:uid="{00000000-0005-0000-0000-000003000000}"/>
    <cellStyle name="標準_34部門分析（新）" xfId="4" xr:uid="{00000000-0005-0000-0000-000004000000}"/>
    <cellStyle name="標準_code_jp" xfId="5" xr:uid="{00000000-0005-0000-0000-000005000000}"/>
    <cellStyle name="標準_Sheet1_2" xfId="6" xr:uid="{00000000-0005-0000-0000-000006000000}"/>
    <cellStyle name="標準_概念と利用の手引き" xfId="7" xr:uid="{00000000-0005-0000-0000-000007000000}"/>
    <cellStyle name="標準_係数公表用原稿" xfId="8" xr:uid="{00000000-0005-0000-0000-000008000000}"/>
    <cellStyle name="標準_国体県７-15分析ツール" xfId="9" xr:uid="{00000000-0005-0000-0000-000009000000}"/>
    <cellStyle name="標準_図１　生産フロー_34部門分析（新）" xfId="10" xr:uid="{00000000-0005-0000-0000-00000A000000}"/>
    <cellStyle name="標準_生産誘発額等の算定 (医療・保健)" xfId="11" xr:uid="{00000000-0005-0000-0000-00000B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21771</xdr:colOff>
      <xdr:row>268</xdr:row>
      <xdr:rowOff>44450</xdr:rowOff>
    </xdr:from>
    <xdr:to>
      <xdr:col>22</xdr:col>
      <xdr:colOff>50346</xdr:colOff>
      <xdr:row>278</xdr:row>
      <xdr:rowOff>151040</xdr:rowOff>
    </xdr:to>
    <xdr:pic>
      <xdr:nvPicPr>
        <xdr:cNvPr id="6303" name="図 2">
          <a:extLst>
            <a:ext uri="{FF2B5EF4-FFF2-40B4-BE49-F238E27FC236}">
              <a16:creationId xmlns:a16="http://schemas.microsoft.com/office/drawing/2014/main" id="{00000000-0008-0000-01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33314" y="50276579"/>
          <a:ext cx="3980089" cy="1902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9434" name="Line 1">
          <a:extLst>
            <a:ext uri="{FF2B5EF4-FFF2-40B4-BE49-F238E27FC236}">
              <a16:creationId xmlns:a16="http://schemas.microsoft.com/office/drawing/2014/main" id="{00000000-0008-0000-0400-0000FA72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29435" name="Line 2">
          <a:extLst>
            <a:ext uri="{FF2B5EF4-FFF2-40B4-BE49-F238E27FC236}">
              <a16:creationId xmlns:a16="http://schemas.microsoft.com/office/drawing/2014/main" id="{00000000-0008-0000-0400-0000FB72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29436" name="Line 3">
          <a:extLst>
            <a:ext uri="{FF2B5EF4-FFF2-40B4-BE49-F238E27FC236}">
              <a16:creationId xmlns:a16="http://schemas.microsoft.com/office/drawing/2014/main" id="{00000000-0008-0000-0400-0000FC72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29437" name="Line 4">
          <a:extLst>
            <a:ext uri="{FF2B5EF4-FFF2-40B4-BE49-F238E27FC236}">
              <a16:creationId xmlns:a16="http://schemas.microsoft.com/office/drawing/2014/main" id="{00000000-0008-0000-0400-0000FD72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29438" name="Line 5">
          <a:extLst>
            <a:ext uri="{FF2B5EF4-FFF2-40B4-BE49-F238E27FC236}">
              <a16:creationId xmlns:a16="http://schemas.microsoft.com/office/drawing/2014/main" id="{00000000-0008-0000-0400-0000FE72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29439" name="Line 6">
          <a:extLst>
            <a:ext uri="{FF2B5EF4-FFF2-40B4-BE49-F238E27FC236}">
              <a16:creationId xmlns:a16="http://schemas.microsoft.com/office/drawing/2014/main" id="{00000000-0008-0000-0400-0000FF72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29440" name="Line 7">
          <a:extLst>
            <a:ext uri="{FF2B5EF4-FFF2-40B4-BE49-F238E27FC236}">
              <a16:creationId xmlns:a16="http://schemas.microsoft.com/office/drawing/2014/main" id="{00000000-0008-0000-0400-00000073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29441" name="Line 8">
          <a:extLst>
            <a:ext uri="{FF2B5EF4-FFF2-40B4-BE49-F238E27FC236}">
              <a16:creationId xmlns:a16="http://schemas.microsoft.com/office/drawing/2014/main" id="{00000000-0008-0000-0400-00000173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29442" name="Line 9">
          <a:extLst>
            <a:ext uri="{FF2B5EF4-FFF2-40B4-BE49-F238E27FC236}">
              <a16:creationId xmlns:a16="http://schemas.microsoft.com/office/drawing/2014/main" id="{00000000-0008-0000-0400-00000273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29443" name="Line 10">
          <a:extLst>
            <a:ext uri="{FF2B5EF4-FFF2-40B4-BE49-F238E27FC236}">
              <a16:creationId xmlns:a16="http://schemas.microsoft.com/office/drawing/2014/main" id="{00000000-0008-0000-0400-00000373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29444" name="Line 11">
          <a:extLst>
            <a:ext uri="{FF2B5EF4-FFF2-40B4-BE49-F238E27FC236}">
              <a16:creationId xmlns:a16="http://schemas.microsoft.com/office/drawing/2014/main" id="{00000000-0008-0000-0400-00000473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29445" name="Line 12">
          <a:extLst>
            <a:ext uri="{FF2B5EF4-FFF2-40B4-BE49-F238E27FC236}">
              <a16:creationId xmlns:a16="http://schemas.microsoft.com/office/drawing/2014/main" id="{00000000-0008-0000-0400-00000573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29446" name="Line 13">
          <a:extLst>
            <a:ext uri="{FF2B5EF4-FFF2-40B4-BE49-F238E27FC236}">
              <a16:creationId xmlns:a16="http://schemas.microsoft.com/office/drawing/2014/main" id="{00000000-0008-0000-0400-00000673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29447" name="Line 14">
          <a:extLst>
            <a:ext uri="{FF2B5EF4-FFF2-40B4-BE49-F238E27FC236}">
              <a16:creationId xmlns:a16="http://schemas.microsoft.com/office/drawing/2014/main" id="{00000000-0008-0000-0400-00000773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29448" name="Line 15">
          <a:extLst>
            <a:ext uri="{FF2B5EF4-FFF2-40B4-BE49-F238E27FC236}">
              <a16:creationId xmlns:a16="http://schemas.microsoft.com/office/drawing/2014/main" id="{00000000-0008-0000-0400-00000873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29449" name="Line 16">
          <a:extLst>
            <a:ext uri="{FF2B5EF4-FFF2-40B4-BE49-F238E27FC236}">
              <a16:creationId xmlns:a16="http://schemas.microsoft.com/office/drawing/2014/main" id="{00000000-0008-0000-0400-00000973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29450" name="Line 17">
          <a:extLst>
            <a:ext uri="{FF2B5EF4-FFF2-40B4-BE49-F238E27FC236}">
              <a16:creationId xmlns:a16="http://schemas.microsoft.com/office/drawing/2014/main" id="{00000000-0008-0000-0400-00000A73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29451" name="Line 18">
          <a:extLst>
            <a:ext uri="{FF2B5EF4-FFF2-40B4-BE49-F238E27FC236}">
              <a16:creationId xmlns:a16="http://schemas.microsoft.com/office/drawing/2014/main" id="{00000000-0008-0000-0400-00000B73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67</xdr:row>
      <xdr:rowOff>66675</xdr:rowOff>
    </xdr:from>
    <xdr:to>
      <xdr:col>9</xdr:col>
      <xdr:colOff>76200</xdr:colOff>
      <xdr:row>75</xdr:row>
      <xdr:rowOff>180975</xdr:rowOff>
    </xdr:to>
    <xdr:sp macro="" textlink="">
      <xdr:nvSpPr>
        <xdr:cNvPr id="29452" name="AutoShape 19">
          <a:extLst>
            <a:ext uri="{FF2B5EF4-FFF2-40B4-BE49-F238E27FC236}">
              <a16:creationId xmlns:a16="http://schemas.microsoft.com/office/drawing/2014/main" id="{00000000-0008-0000-0400-00000C730000}"/>
            </a:ext>
          </a:extLst>
        </xdr:cNvPr>
        <xdr:cNvSpPr>
          <a:spLocks noChangeArrowheads="1"/>
        </xdr:cNvSpPr>
      </xdr:nvSpPr>
      <xdr:spPr bwMode="auto">
        <a:xfrm rot="5400000">
          <a:off x="8462963" y="4214812"/>
          <a:ext cx="17907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8</xdr:col>
      <xdr:colOff>66675</xdr:colOff>
      <xdr:row>59</xdr:row>
      <xdr:rowOff>47625</xdr:rowOff>
    </xdr:from>
    <xdr:to>
      <xdr:col>10</xdr:col>
      <xdr:colOff>152400</xdr:colOff>
      <xdr:row>63</xdr:row>
      <xdr:rowOff>152400</xdr:rowOff>
    </xdr:to>
    <xdr:sp macro="" textlink="">
      <xdr:nvSpPr>
        <xdr:cNvPr id="29453" name="AutoShape 20">
          <a:extLst>
            <a:ext uri="{FF2B5EF4-FFF2-40B4-BE49-F238E27FC236}">
              <a16:creationId xmlns:a16="http://schemas.microsoft.com/office/drawing/2014/main" id="{00000000-0008-0000-0400-00000D730000}"/>
            </a:ext>
          </a:extLst>
        </xdr:cNvPr>
        <xdr:cNvSpPr>
          <a:spLocks noChangeArrowheads="1"/>
        </xdr:cNvSpPr>
      </xdr:nvSpPr>
      <xdr:spPr bwMode="auto">
        <a:xfrm rot="5400000">
          <a:off x="9163050" y="2095500"/>
          <a:ext cx="9429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6</xdr:col>
      <xdr:colOff>28575</xdr:colOff>
      <xdr:row>79</xdr:row>
      <xdr:rowOff>28575</xdr:rowOff>
    </xdr:from>
    <xdr:to>
      <xdr:col>8</xdr:col>
      <xdr:colOff>114300</xdr:colOff>
      <xdr:row>87</xdr:row>
      <xdr:rowOff>152400</xdr:rowOff>
    </xdr:to>
    <xdr:sp macro="" textlink="">
      <xdr:nvSpPr>
        <xdr:cNvPr id="29454" name="AutoShape 21">
          <a:extLst>
            <a:ext uri="{FF2B5EF4-FFF2-40B4-BE49-F238E27FC236}">
              <a16:creationId xmlns:a16="http://schemas.microsoft.com/office/drawing/2014/main" id="{00000000-0008-0000-0400-00000E730000}"/>
            </a:ext>
          </a:extLst>
        </xdr:cNvPr>
        <xdr:cNvSpPr>
          <a:spLocks noChangeArrowheads="1"/>
        </xdr:cNvSpPr>
      </xdr:nvSpPr>
      <xdr:spPr bwMode="auto">
        <a:xfrm rot="5400000">
          <a:off x="8296275" y="6696075"/>
          <a:ext cx="18002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27</xdr:col>
      <xdr:colOff>190500</xdr:colOff>
      <xdr:row>65</xdr:row>
      <xdr:rowOff>28575</xdr:rowOff>
    </xdr:from>
    <xdr:to>
      <xdr:col>27</xdr:col>
      <xdr:colOff>190500</xdr:colOff>
      <xdr:row>70</xdr:row>
      <xdr:rowOff>190500</xdr:rowOff>
    </xdr:to>
    <xdr:sp macro="" textlink="">
      <xdr:nvSpPr>
        <xdr:cNvPr id="29455" name="Line 22">
          <a:extLst>
            <a:ext uri="{FF2B5EF4-FFF2-40B4-BE49-F238E27FC236}">
              <a16:creationId xmlns:a16="http://schemas.microsoft.com/office/drawing/2014/main" id="{00000000-0008-0000-0400-00000F730000}"/>
            </a:ext>
          </a:extLst>
        </xdr:cNvPr>
        <xdr:cNvSpPr>
          <a:spLocks noChangeShapeType="1"/>
        </xdr:cNvSpPr>
      </xdr:nvSpPr>
      <xdr:spPr bwMode="auto">
        <a:xfrm>
          <a:off x="13315950" y="3105150"/>
          <a:ext cx="0" cy="1209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9525</xdr:colOff>
      <xdr:row>65</xdr:row>
      <xdr:rowOff>171450</xdr:rowOff>
    </xdr:from>
    <xdr:to>
      <xdr:col>23</xdr:col>
      <xdr:colOff>38100</xdr:colOff>
      <xdr:row>65</xdr:row>
      <xdr:rowOff>171450</xdr:rowOff>
    </xdr:to>
    <xdr:sp macro="" textlink="">
      <xdr:nvSpPr>
        <xdr:cNvPr id="29456" name="Line 23">
          <a:extLst>
            <a:ext uri="{FF2B5EF4-FFF2-40B4-BE49-F238E27FC236}">
              <a16:creationId xmlns:a16="http://schemas.microsoft.com/office/drawing/2014/main" id="{00000000-0008-0000-0400-000010730000}"/>
            </a:ext>
          </a:extLst>
        </xdr:cNvPr>
        <xdr:cNvSpPr>
          <a:spLocks noChangeShapeType="1"/>
        </xdr:cNvSpPr>
      </xdr:nvSpPr>
      <xdr:spPr bwMode="auto">
        <a:xfrm>
          <a:off x="10934700" y="3248025"/>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38100</xdr:colOff>
      <xdr:row>65</xdr:row>
      <xdr:rowOff>180975</xdr:rowOff>
    </xdr:from>
    <xdr:to>
      <xdr:col>23</xdr:col>
      <xdr:colOff>38100</xdr:colOff>
      <xdr:row>69</xdr:row>
      <xdr:rowOff>180975</xdr:rowOff>
    </xdr:to>
    <xdr:sp macro="" textlink="">
      <xdr:nvSpPr>
        <xdr:cNvPr id="29457" name="Line 24">
          <a:extLst>
            <a:ext uri="{FF2B5EF4-FFF2-40B4-BE49-F238E27FC236}">
              <a16:creationId xmlns:a16="http://schemas.microsoft.com/office/drawing/2014/main" id="{00000000-0008-0000-0400-000011730000}"/>
            </a:ext>
          </a:extLst>
        </xdr:cNvPr>
        <xdr:cNvSpPr>
          <a:spLocks noChangeShapeType="1"/>
        </xdr:cNvSpPr>
      </xdr:nvSpPr>
      <xdr:spPr bwMode="auto">
        <a:xfrm>
          <a:off x="12363450" y="3257550"/>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9525</xdr:colOff>
      <xdr:row>65</xdr:row>
      <xdr:rowOff>19050</xdr:rowOff>
    </xdr:from>
    <xdr:to>
      <xdr:col>27</xdr:col>
      <xdr:colOff>190500</xdr:colOff>
      <xdr:row>65</xdr:row>
      <xdr:rowOff>19050</xdr:rowOff>
    </xdr:to>
    <xdr:sp macro="" textlink="">
      <xdr:nvSpPr>
        <xdr:cNvPr id="29458" name="Line 25">
          <a:extLst>
            <a:ext uri="{FF2B5EF4-FFF2-40B4-BE49-F238E27FC236}">
              <a16:creationId xmlns:a16="http://schemas.microsoft.com/office/drawing/2014/main" id="{00000000-0008-0000-0400-000012730000}"/>
            </a:ext>
          </a:extLst>
        </xdr:cNvPr>
        <xdr:cNvSpPr>
          <a:spLocks noChangeShapeType="1"/>
        </xdr:cNvSpPr>
      </xdr:nvSpPr>
      <xdr:spPr bwMode="auto">
        <a:xfrm>
          <a:off x="10934700" y="3095625"/>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77</xdr:row>
      <xdr:rowOff>0</xdr:rowOff>
    </xdr:from>
    <xdr:to>
      <xdr:col>27</xdr:col>
      <xdr:colOff>161925</xdr:colOff>
      <xdr:row>77</xdr:row>
      <xdr:rowOff>0</xdr:rowOff>
    </xdr:to>
    <xdr:sp macro="" textlink="">
      <xdr:nvSpPr>
        <xdr:cNvPr id="29459" name="Line 26">
          <a:extLst>
            <a:ext uri="{FF2B5EF4-FFF2-40B4-BE49-F238E27FC236}">
              <a16:creationId xmlns:a16="http://schemas.microsoft.com/office/drawing/2014/main" id="{00000000-0008-0000-0400-000013730000}"/>
            </a:ext>
          </a:extLst>
        </xdr:cNvPr>
        <xdr:cNvSpPr>
          <a:spLocks noChangeShapeType="1"/>
        </xdr:cNvSpPr>
      </xdr:nvSpPr>
      <xdr:spPr bwMode="auto">
        <a:xfrm>
          <a:off x="10534650" y="5591175"/>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171450</xdr:colOff>
      <xdr:row>77</xdr:row>
      <xdr:rowOff>0</xdr:rowOff>
    </xdr:from>
    <xdr:to>
      <xdr:col>27</xdr:col>
      <xdr:colOff>171450</xdr:colOff>
      <xdr:row>83</xdr:row>
      <xdr:rowOff>0</xdr:rowOff>
    </xdr:to>
    <xdr:sp macro="" textlink="">
      <xdr:nvSpPr>
        <xdr:cNvPr id="29460" name="Line 27">
          <a:extLst>
            <a:ext uri="{FF2B5EF4-FFF2-40B4-BE49-F238E27FC236}">
              <a16:creationId xmlns:a16="http://schemas.microsoft.com/office/drawing/2014/main" id="{00000000-0008-0000-0400-000014730000}"/>
            </a:ext>
          </a:extLst>
        </xdr:cNvPr>
        <xdr:cNvSpPr>
          <a:spLocks noChangeShapeType="1"/>
        </xdr:cNvSpPr>
      </xdr:nvSpPr>
      <xdr:spPr bwMode="auto">
        <a:xfrm>
          <a:off x="13296900" y="5591175"/>
          <a:ext cx="0" cy="12573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28575</xdr:colOff>
      <xdr:row>77</xdr:row>
      <xdr:rowOff>180975</xdr:rowOff>
    </xdr:from>
    <xdr:to>
      <xdr:col>23</xdr:col>
      <xdr:colOff>28575</xdr:colOff>
      <xdr:row>82</xdr:row>
      <xdr:rowOff>9525</xdr:rowOff>
    </xdr:to>
    <xdr:sp macro="" textlink="">
      <xdr:nvSpPr>
        <xdr:cNvPr id="29461" name="Line 28">
          <a:extLst>
            <a:ext uri="{FF2B5EF4-FFF2-40B4-BE49-F238E27FC236}">
              <a16:creationId xmlns:a16="http://schemas.microsoft.com/office/drawing/2014/main" id="{00000000-0008-0000-0400-000015730000}"/>
            </a:ext>
          </a:extLst>
        </xdr:cNvPr>
        <xdr:cNvSpPr>
          <a:spLocks noChangeShapeType="1"/>
        </xdr:cNvSpPr>
      </xdr:nvSpPr>
      <xdr:spPr bwMode="auto">
        <a:xfrm>
          <a:off x="12353925" y="5772150"/>
          <a:ext cx="0" cy="8763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77</xdr:row>
      <xdr:rowOff>171450</xdr:rowOff>
    </xdr:from>
    <xdr:to>
      <xdr:col>23</xdr:col>
      <xdr:colOff>28575</xdr:colOff>
      <xdr:row>77</xdr:row>
      <xdr:rowOff>171450</xdr:rowOff>
    </xdr:to>
    <xdr:sp macro="" textlink="">
      <xdr:nvSpPr>
        <xdr:cNvPr id="29462" name="Line 29">
          <a:extLst>
            <a:ext uri="{FF2B5EF4-FFF2-40B4-BE49-F238E27FC236}">
              <a16:creationId xmlns:a16="http://schemas.microsoft.com/office/drawing/2014/main" id="{00000000-0008-0000-0400-000016730000}"/>
            </a:ext>
          </a:extLst>
        </xdr:cNvPr>
        <xdr:cNvSpPr>
          <a:spLocks noChangeShapeType="1"/>
        </xdr:cNvSpPr>
      </xdr:nvSpPr>
      <xdr:spPr bwMode="auto">
        <a:xfrm>
          <a:off x="10534650" y="5762625"/>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89</xdr:row>
      <xdr:rowOff>171450</xdr:rowOff>
    </xdr:from>
    <xdr:to>
      <xdr:col>23</xdr:col>
      <xdr:colOff>28575</xdr:colOff>
      <xdr:row>94</xdr:row>
      <xdr:rowOff>0</xdr:rowOff>
    </xdr:to>
    <xdr:sp macro="" textlink="">
      <xdr:nvSpPr>
        <xdr:cNvPr id="29463" name="Line 30">
          <a:extLst>
            <a:ext uri="{FF2B5EF4-FFF2-40B4-BE49-F238E27FC236}">
              <a16:creationId xmlns:a16="http://schemas.microsoft.com/office/drawing/2014/main" id="{00000000-0008-0000-0400-000017730000}"/>
            </a:ext>
          </a:extLst>
        </xdr:cNvPr>
        <xdr:cNvSpPr>
          <a:spLocks noChangeShapeType="1"/>
        </xdr:cNvSpPr>
      </xdr:nvSpPr>
      <xdr:spPr bwMode="auto">
        <a:xfrm>
          <a:off x="12353925" y="8277225"/>
          <a:ext cx="0" cy="8763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89</xdr:row>
      <xdr:rowOff>171450</xdr:rowOff>
    </xdr:from>
    <xdr:to>
      <xdr:col>23</xdr:col>
      <xdr:colOff>19050</xdr:colOff>
      <xdr:row>89</xdr:row>
      <xdr:rowOff>171450</xdr:rowOff>
    </xdr:to>
    <xdr:sp macro="" textlink="">
      <xdr:nvSpPr>
        <xdr:cNvPr id="29464" name="Line 31">
          <a:extLst>
            <a:ext uri="{FF2B5EF4-FFF2-40B4-BE49-F238E27FC236}">
              <a16:creationId xmlns:a16="http://schemas.microsoft.com/office/drawing/2014/main" id="{00000000-0008-0000-0400-000018730000}"/>
            </a:ext>
          </a:extLst>
        </xdr:cNvPr>
        <xdr:cNvSpPr>
          <a:spLocks noChangeShapeType="1"/>
        </xdr:cNvSpPr>
      </xdr:nvSpPr>
      <xdr:spPr bwMode="auto">
        <a:xfrm>
          <a:off x="10134600" y="8277225"/>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89</xdr:row>
      <xdr:rowOff>9525</xdr:rowOff>
    </xdr:from>
    <xdr:to>
      <xdr:col>27</xdr:col>
      <xdr:colOff>180975</xdr:colOff>
      <xdr:row>89</xdr:row>
      <xdr:rowOff>9525</xdr:rowOff>
    </xdr:to>
    <xdr:sp macro="" textlink="">
      <xdr:nvSpPr>
        <xdr:cNvPr id="29465" name="Line 32">
          <a:extLst>
            <a:ext uri="{FF2B5EF4-FFF2-40B4-BE49-F238E27FC236}">
              <a16:creationId xmlns:a16="http://schemas.microsoft.com/office/drawing/2014/main" id="{00000000-0008-0000-0400-000019730000}"/>
            </a:ext>
          </a:extLst>
        </xdr:cNvPr>
        <xdr:cNvSpPr>
          <a:spLocks noChangeShapeType="1"/>
        </xdr:cNvSpPr>
      </xdr:nvSpPr>
      <xdr:spPr bwMode="auto">
        <a:xfrm>
          <a:off x="10134600" y="8115300"/>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180975</xdr:colOff>
      <xdr:row>89</xdr:row>
      <xdr:rowOff>19050</xdr:rowOff>
    </xdr:from>
    <xdr:to>
      <xdr:col>27</xdr:col>
      <xdr:colOff>180975</xdr:colOff>
      <xdr:row>94</xdr:row>
      <xdr:rowOff>180975</xdr:rowOff>
    </xdr:to>
    <xdr:sp macro="" textlink="">
      <xdr:nvSpPr>
        <xdr:cNvPr id="29466" name="Line 33">
          <a:extLst>
            <a:ext uri="{FF2B5EF4-FFF2-40B4-BE49-F238E27FC236}">
              <a16:creationId xmlns:a16="http://schemas.microsoft.com/office/drawing/2014/main" id="{00000000-0008-0000-0400-00001A730000}"/>
            </a:ext>
          </a:extLst>
        </xdr:cNvPr>
        <xdr:cNvSpPr>
          <a:spLocks noChangeShapeType="1"/>
        </xdr:cNvSpPr>
      </xdr:nvSpPr>
      <xdr:spPr bwMode="auto">
        <a:xfrm>
          <a:off x="13306425" y="8124825"/>
          <a:ext cx="0" cy="1209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36"/>
  <sheetViews>
    <sheetView showGridLines="0" tabSelected="1" view="pageBreakPreview" zoomScale="145" zoomScaleNormal="100" zoomScaleSheetLayoutView="145" workbookViewId="0">
      <selection activeCell="I3" sqref="I3"/>
    </sheetView>
  </sheetViews>
  <sheetFormatPr defaultColWidth="9" defaultRowHeight="20.25" customHeight="1"/>
  <cols>
    <col min="1" max="1" width="1.6328125" style="360" customWidth="1"/>
    <col min="2" max="7" width="9" style="360"/>
    <col min="8" max="8" width="10.36328125" style="360" customWidth="1"/>
    <col min="9" max="16384" width="9" style="360"/>
  </cols>
  <sheetData>
    <row r="1" spans="2:10" ht="15" customHeight="1"/>
    <row r="2" spans="2:10" ht="20.25" customHeight="1">
      <c r="B2" s="449" t="s">
        <v>250</v>
      </c>
      <c r="C2" s="450"/>
      <c r="H2" s="451" t="s">
        <v>790</v>
      </c>
      <c r="I2" s="451"/>
      <c r="J2" s="451"/>
    </row>
    <row r="6" spans="2:10" ht="20.25" customHeight="1">
      <c r="C6" s="452" t="s">
        <v>738</v>
      </c>
      <c r="D6" s="452"/>
      <c r="E6" s="452"/>
      <c r="F6" s="452"/>
      <c r="G6" s="452"/>
      <c r="H6" s="452"/>
      <c r="I6" s="452"/>
    </row>
    <row r="7" spans="2:10" ht="20.25" customHeight="1">
      <c r="C7" s="452"/>
      <c r="D7" s="452"/>
      <c r="E7" s="452"/>
      <c r="F7" s="452"/>
      <c r="G7" s="452"/>
      <c r="H7" s="452"/>
      <c r="I7" s="452"/>
    </row>
    <row r="8" spans="2:10" ht="20.25" customHeight="1">
      <c r="C8" s="361"/>
      <c r="D8" s="361"/>
      <c r="E8" s="361"/>
      <c r="F8" s="361"/>
      <c r="G8" s="361"/>
      <c r="H8" s="361"/>
      <c r="I8" s="361"/>
    </row>
    <row r="9" spans="2:10" ht="20.25" customHeight="1">
      <c r="C9" s="361"/>
      <c r="D9" s="361"/>
      <c r="E9" s="361"/>
      <c r="F9" s="361"/>
      <c r="G9" s="361"/>
      <c r="H9" s="361"/>
      <c r="I9" s="361"/>
    </row>
    <row r="10" spans="2:10" ht="20.25" customHeight="1">
      <c r="C10" s="361"/>
      <c r="D10" s="361"/>
      <c r="E10" s="361"/>
      <c r="F10" s="361"/>
      <c r="G10" s="447" t="s">
        <v>785</v>
      </c>
      <c r="H10" s="447"/>
      <c r="I10" s="447"/>
      <c r="J10" s="447"/>
    </row>
    <row r="11" spans="2:10" ht="20.25" customHeight="1">
      <c r="G11" s="448" t="s">
        <v>786</v>
      </c>
      <c r="H11" s="448"/>
      <c r="I11" s="448"/>
      <c r="J11" s="448"/>
    </row>
    <row r="13" spans="2:10" ht="20.25" customHeight="1">
      <c r="B13" s="360" t="s">
        <v>601</v>
      </c>
    </row>
    <row r="14" spans="2:10" ht="20.25" customHeight="1">
      <c r="B14" s="360" t="s">
        <v>602</v>
      </c>
    </row>
    <row r="15" spans="2:10" ht="20.25" customHeight="1">
      <c r="B15" s="360" t="s">
        <v>603</v>
      </c>
    </row>
    <row r="16" spans="2:10" ht="20.25" customHeight="1">
      <c r="B16" s="360" t="s">
        <v>604</v>
      </c>
    </row>
    <row r="17" spans="2:3" ht="20.25" customHeight="1">
      <c r="B17" s="360" t="s">
        <v>264</v>
      </c>
    </row>
    <row r="18" spans="2:3" ht="20.25" customHeight="1">
      <c r="B18" s="360" t="s">
        <v>251</v>
      </c>
    </row>
    <row r="19" spans="2:3" ht="20.25" customHeight="1">
      <c r="B19" s="360" t="s">
        <v>252</v>
      </c>
    </row>
    <row r="20" spans="2:3" ht="20.25" customHeight="1">
      <c r="B20" s="360" t="s">
        <v>253</v>
      </c>
    </row>
    <row r="21" spans="2:3" ht="20.25" customHeight="1">
      <c r="B21" s="360" t="s">
        <v>265</v>
      </c>
    </row>
    <row r="22" spans="2:3" ht="20.25" customHeight="1">
      <c r="B22" s="360" t="s">
        <v>254</v>
      </c>
    </row>
    <row r="23" spans="2:3" ht="20.25" customHeight="1">
      <c r="B23" s="360" t="s">
        <v>266</v>
      </c>
    </row>
    <row r="24" spans="2:3" ht="20.25" customHeight="1">
      <c r="B24" s="360" t="s">
        <v>267</v>
      </c>
    </row>
    <row r="25" spans="2:3" ht="20.25" customHeight="1">
      <c r="B25" s="360" t="s">
        <v>268</v>
      </c>
    </row>
    <row r="26" spans="2:3" ht="20.25" customHeight="1">
      <c r="B26" s="360" t="s">
        <v>736</v>
      </c>
    </row>
    <row r="27" spans="2:3" ht="20.25" customHeight="1">
      <c r="B27" s="360" t="s">
        <v>269</v>
      </c>
    </row>
    <row r="28" spans="2:3" ht="20.25" customHeight="1">
      <c r="B28" s="360" t="s">
        <v>270</v>
      </c>
    </row>
    <row r="30" spans="2:3" ht="20.25" customHeight="1">
      <c r="B30" s="360" t="s">
        <v>271</v>
      </c>
    </row>
    <row r="31" spans="2:3" ht="20.25" customHeight="1">
      <c r="C31" s="360" t="s">
        <v>441</v>
      </c>
    </row>
    <row r="32" spans="2:3" ht="20.25" customHeight="1">
      <c r="C32" s="360" t="s">
        <v>739</v>
      </c>
    </row>
    <row r="33" spans="2:3" ht="6.75" customHeight="1"/>
    <row r="34" spans="2:3" ht="19.5" customHeight="1">
      <c r="C34" s="360" t="s">
        <v>740</v>
      </c>
    </row>
    <row r="35" spans="2:3" ht="6.75" customHeight="1"/>
    <row r="36" spans="2:3" ht="20.25" customHeight="1">
      <c r="C36" s="370" t="s">
        <v>741</v>
      </c>
    </row>
    <row r="37" spans="2:3" ht="20.25" customHeight="1">
      <c r="C37" s="370" t="s">
        <v>742</v>
      </c>
    </row>
    <row r="38" spans="2:3" ht="20.25" customHeight="1">
      <c r="C38" s="370" t="s">
        <v>743</v>
      </c>
    </row>
    <row r="39" spans="2:3" ht="6.75" customHeight="1"/>
    <row r="40" spans="2:3" ht="20.25" customHeight="1">
      <c r="C40" s="360" t="s">
        <v>744</v>
      </c>
    </row>
    <row r="41" spans="2:3" ht="20.25" customHeight="1">
      <c r="C41" s="360" t="s">
        <v>745</v>
      </c>
    </row>
    <row r="42" spans="2:3" ht="20.25" customHeight="1">
      <c r="C42" s="360" t="s">
        <v>746</v>
      </c>
    </row>
    <row r="43" spans="2:3" ht="6" customHeight="1"/>
    <row r="44" spans="2:3" ht="18.75" customHeight="1">
      <c r="C44" s="360" t="s">
        <v>747</v>
      </c>
    </row>
    <row r="45" spans="2:3" ht="20.25" customHeight="1">
      <c r="C45" s="360" t="s">
        <v>608</v>
      </c>
    </row>
    <row r="47" spans="2:3" ht="20.25" customHeight="1">
      <c r="B47" s="360" t="s">
        <v>272</v>
      </c>
    </row>
    <row r="48" spans="2:3" ht="20.25" customHeight="1">
      <c r="C48" s="360" t="s">
        <v>273</v>
      </c>
    </row>
    <row r="49" spans="3:3" ht="20.25" customHeight="1">
      <c r="C49" s="360" t="s">
        <v>737</v>
      </c>
    </row>
    <row r="50" spans="3:3" ht="6.75" customHeight="1"/>
    <row r="51" spans="3:3" ht="20.25" customHeight="1">
      <c r="C51" s="360" t="s">
        <v>274</v>
      </c>
    </row>
    <row r="52" spans="3:3" ht="6.75" customHeight="1"/>
    <row r="53" spans="3:3" ht="20.25" customHeight="1">
      <c r="C53" s="360" t="s">
        <v>275</v>
      </c>
    </row>
    <row r="54" spans="3:3" ht="20.25" customHeight="1">
      <c r="C54" s="360" t="s">
        <v>276</v>
      </c>
    </row>
    <row r="55" spans="3:3" ht="6.75" customHeight="1"/>
    <row r="56" spans="3:3" ht="20.25" customHeight="1">
      <c r="C56" s="360" t="s">
        <v>277</v>
      </c>
    </row>
    <row r="57" spans="3:3" ht="20.25" customHeight="1">
      <c r="C57" s="360" t="s">
        <v>278</v>
      </c>
    </row>
    <row r="58" spans="3:3" ht="6.75" customHeight="1"/>
    <row r="59" spans="3:3" ht="20.25" customHeight="1">
      <c r="C59" s="360" t="s">
        <v>279</v>
      </c>
    </row>
    <row r="60" spans="3:3" ht="20.25" customHeight="1">
      <c r="C60" s="360" t="s">
        <v>280</v>
      </c>
    </row>
    <row r="62" spans="3:3" ht="20.25" customHeight="1">
      <c r="C62" s="360" t="s">
        <v>281</v>
      </c>
    </row>
    <row r="63" spans="3:3" ht="20.25" customHeight="1">
      <c r="C63" s="360" t="s">
        <v>282</v>
      </c>
    </row>
    <row r="64" spans="3:3" ht="20.25" customHeight="1">
      <c r="C64" s="360" t="s">
        <v>605</v>
      </c>
    </row>
    <row r="65" spans="3:3" ht="6.75" customHeight="1"/>
    <row r="66" spans="3:3" ht="20.25" customHeight="1">
      <c r="C66" s="360" t="s">
        <v>283</v>
      </c>
    </row>
    <row r="67" spans="3:3" ht="20.25" customHeight="1">
      <c r="C67" s="360" t="s">
        <v>284</v>
      </c>
    </row>
    <row r="68" spans="3:3" ht="6.75" customHeight="1"/>
    <row r="69" spans="3:3" ht="20.25" customHeight="1">
      <c r="C69" s="360" t="s">
        <v>625</v>
      </c>
    </row>
    <row r="70" spans="3:3" ht="20.25" customHeight="1">
      <c r="C70" s="360" t="s">
        <v>591</v>
      </c>
    </row>
    <row r="72" spans="3:3" ht="20.25" customHeight="1">
      <c r="C72" s="360" t="s">
        <v>285</v>
      </c>
    </row>
    <row r="73" spans="3:3" ht="20.25" customHeight="1">
      <c r="C73" s="360" t="s">
        <v>728</v>
      </c>
    </row>
    <row r="74" spans="3:3" ht="20.25" customHeight="1">
      <c r="C74" s="360" t="s">
        <v>286</v>
      </c>
    </row>
    <row r="75" spans="3:3" ht="20.25" customHeight="1">
      <c r="C75" s="360" t="s">
        <v>319</v>
      </c>
    </row>
    <row r="76" spans="3:3" ht="6.75" customHeight="1"/>
    <row r="77" spans="3:3" ht="20.25" customHeight="1">
      <c r="C77" s="360" t="s">
        <v>287</v>
      </c>
    </row>
    <row r="78" spans="3:3" ht="6.75" customHeight="1"/>
    <row r="79" spans="3:3" ht="20.25" customHeight="1">
      <c r="C79" s="360" t="s">
        <v>288</v>
      </c>
    </row>
    <row r="80" spans="3:3" ht="20.25" customHeight="1">
      <c r="C80" s="360" t="s">
        <v>289</v>
      </c>
    </row>
    <row r="81" spans="3:3" ht="6.75" customHeight="1"/>
    <row r="82" spans="3:3" ht="20.25" customHeight="1">
      <c r="C82" s="360" t="s">
        <v>290</v>
      </c>
    </row>
    <row r="83" spans="3:3" ht="20.25" customHeight="1">
      <c r="C83" s="360" t="s">
        <v>291</v>
      </c>
    </row>
    <row r="84" spans="3:3" ht="20.25" customHeight="1">
      <c r="C84" s="360" t="s">
        <v>292</v>
      </c>
    </row>
    <row r="85" spans="3:3" ht="20.25" customHeight="1">
      <c r="C85" s="360" t="s">
        <v>280</v>
      </c>
    </row>
    <row r="86" spans="3:3" ht="6.75" customHeight="1"/>
    <row r="87" spans="3:3" ht="20.25" customHeight="1">
      <c r="C87" s="360" t="s">
        <v>293</v>
      </c>
    </row>
    <row r="88" spans="3:3" ht="20.25" customHeight="1">
      <c r="C88" s="360" t="s">
        <v>294</v>
      </c>
    </row>
    <row r="89" spans="3:3" ht="6.75" customHeight="1"/>
    <row r="90" spans="3:3" ht="20.25" customHeight="1">
      <c r="C90" s="360" t="s">
        <v>295</v>
      </c>
    </row>
    <row r="91" spans="3:3" ht="20.25" customHeight="1">
      <c r="C91" s="360" t="s">
        <v>296</v>
      </c>
    </row>
    <row r="92" spans="3:3" ht="20.25" customHeight="1">
      <c r="C92" s="360" t="s">
        <v>297</v>
      </c>
    </row>
    <row r="93" spans="3:3" ht="20.25" customHeight="1">
      <c r="C93" s="360" t="s">
        <v>298</v>
      </c>
    </row>
    <row r="94" spans="3:3" ht="20.25" customHeight="1">
      <c r="C94" s="360" t="s">
        <v>299</v>
      </c>
    </row>
    <row r="95" spans="3:3" ht="6.75" customHeight="1"/>
    <row r="96" spans="3:3" ht="20.25" customHeight="1">
      <c r="C96" s="360" t="s">
        <v>300</v>
      </c>
    </row>
    <row r="97" spans="3:3" ht="20.25" customHeight="1">
      <c r="C97" s="360" t="s">
        <v>301</v>
      </c>
    </row>
    <row r="98" spans="3:3" ht="20.25" customHeight="1">
      <c r="C98" s="360" t="s">
        <v>320</v>
      </c>
    </row>
    <row r="100" spans="3:3" ht="20.25" customHeight="1">
      <c r="C100" s="360" t="s">
        <v>302</v>
      </c>
    </row>
    <row r="101" spans="3:3" ht="20.25" customHeight="1">
      <c r="C101" s="360" t="s">
        <v>303</v>
      </c>
    </row>
    <row r="102" spans="3:3" ht="20.25" customHeight="1">
      <c r="C102" s="360" t="s">
        <v>304</v>
      </c>
    </row>
    <row r="103" spans="3:3" ht="20.25" customHeight="1">
      <c r="C103" s="360" t="s">
        <v>305</v>
      </c>
    </row>
    <row r="104" spans="3:3" ht="20.25" customHeight="1">
      <c r="C104" s="360" t="s">
        <v>306</v>
      </c>
    </row>
    <row r="106" spans="3:3" ht="20.25" customHeight="1">
      <c r="C106" s="360" t="s">
        <v>307</v>
      </c>
    </row>
    <row r="107" spans="3:3" ht="20.25" customHeight="1">
      <c r="C107" s="360" t="s">
        <v>308</v>
      </c>
    </row>
    <row r="108" spans="3:3" ht="20.25" customHeight="1">
      <c r="C108" s="360" t="s">
        <v>309</v>
      </c>
    </row>
    <row r="109" spans="3:3" ht="6.75" customHeight="1"/>
    <row r="110" spans="3:3" ht="20.25" customHeight="1">
      <c r="C110" s="360" t="s">
        <v>735</v>
      </c>
    </row>
    <row r="111" spans="3:3" ht="20.25" customHeight="1">
      <c r="C111" s="360" t="s">
        <v>310</v>
      </c>
    </row>
    <row r="112" spans="3:3" ht="20.25" customHeight="1">
      <c r="C112" s="360" t="s">
        <v>773</v>
      </c>
    </row>
    <row r="113" spans="2:3" ht="20.25" customHeight="1">
      <c r="C113" s="360" t="s">
        <v>311</v>
      </c>
    </row>
    <row r="114" spans="2:3" ht="6.75" customHeight="1"/>
    <row r="115" spans="2:3" ht="20.25" customHeight="1">
      <c r="C115" s="360" t="s">
        <v>312</v>
      </c>
    </row>
    <row r="116" spans="2:3" ht="20.25" customHeight="1">
      <c r="C116" s="360" t="s">
        <v>774</v>
      </c>
    </row>
    <row r="118" spans="2:3" ht="20.25" customHeight="1">
      <c r="B118" s="360" t="s">
        <v>258</v>
      </c>
    </row>
    <row r="119" spans="2:3" ht="20.25" customHeight="1">
      <c r="C119" s="360" t="s">
        <v>748</v>
      </c>
    </row>
    <row r="120" spans="2:3" ht="20.25" customHeight="1">
      <c r="C120" s="360" t="s">
        <v>749</v>
      </c>
    </row>
    <row r="122" spans="2:3" ht="20.25" customHeight="1">
      <c r="C122" s="360" t="s">
        <v>734</v>
      </c>
    </row>
    <row r="123" spans="2:3" ht="20.25" customHeight="1">
      <c r="C123" s="360" t="s">
        <v>313</v>
      </c>
    </row>
    <row r="124" spans="2:3" ht="6.75" customHeight="1"/>
    <row r="125" spans="2:3" ht="6.75" customHeight="1"/>
    <row r="126" spans="2:3" ht="20.25" customHeight="1">
      <c r="C126" s="360" t="s">
        <v>775</v>
      </c>
    </row>
    <row r="127" spans="2:3" ht="20.25" customHeight="1">
      <c r="C127" s="360" t="s">
        <v>314</v>
      </c>
    </row>
    <row r="129" spans="3:9" ht="20.25" customHeight="1">
      <c r="E129" s="445" t="s">
        <v>83</v>
      </c>
      <c r="F129" s="445"/>
      <c r="G129" s="445"/>
    </row>
    <row r="130" spans="3:9" ht="20.25" customHeight="1">
      <c r="C130" s="362"/>
      <c r="D130" s="363"/>
      <c r="E130" s="445"/>
      <c r="F130" s="445"/>
      <c r="G130" s="445"/>
      <c r="H130" s="363"/>
      <c r="I130" s="364"/>
    </row>
    <row r="131" spans="3:9" ht="20.25" customHeight="1">
      <c r="C131" s="365"/>
      <c r="D131" s="446" t="s">
        <v>315</v>
      </c>
      <c r="E131" s="446"/>
      <c r="F131" s="446"/>
      <c r="G131" s="446"/>
      <c r="H131" s="446"/>
      <c r="I131" s="366"/>
    </row>
    <row r="132" spans="3:9" ht="20.25" customHeight="1">
      <c r="C132" s="365"/>
      <c r="D132" s="446" t="s">
        <v>787</v>
      </c>
      <c r="E132" s="446"/>
      <c r="F132" s="446"/>
      <c r="G132" s="446"/>
      <c r="H132" s="446"/>
      <c r="I132" s="366"/>
    </row>
    <row r="133" spans="3:9" ht="20.25" customHeight="1">
      <c r="C133" s="365"/>
      <c r="D133" s="444" t="s">
        <v>316</v>
      </c>
      <c r="E133" s="444"/>
      <c r="F133" s="444"/>
      <c r="G133" s="444"/>
      <c r="H133" s="444"/>
      <c r="I133" s="366"/>
    </row>
    <row r="134" spans="3:9" ht="20.25" customHeight="1">
      <c r="C134" s="365"/>
      <c r="D134" s="444" t="s">
        <v>317</v>
      </c>
      <c r="E134" s="444"/>
      <c r="F134" s="444"/>
      <c r="G134" s="444"/>
      <c r="H134" s="444"/>
      <c r="I134" s="366"/>
    </row>
    <row r="135" spans="3:9" ht="20.25" customHeight="1">
      <c r="C135" s="365"/>
      <c r="D135" s="444" t="s">
        <v>318</v>
      </c>
      <c r="E135" s="444"/>
      <c r="F135" s="444"/>
      <c r="G135" s="444"/>
      <c r="H135" s="444"/>
      <c r="I135" s="366"/>
    </row>
    <row r="136" spans="3:9" ht="20.25" customHeight="1">
      <c r="C136" s="367"/>
      <c r="D136" s="368"/>
      <c r="E136" s="368"/>
      <c r="F136" s="368"/>
      <c r="G136" s="368"/>
      <c r="H136" s="368"/>
      <c r="I136" s="369"/>
    </row>
  </sheetData>
  <sheetProtection sheet="1" objects="1" scenarios="1" selectLockedCells="1" selectUnlockedCells="1"/>
  <mergeCells count="11">
    <mergeCell ref="G10:J10"/>
    <mergeCell ref="G11:J11"/>
    <mergeCell ref="B2:C2"/>
    <mergeCell ref="H2:J2"/>
    <mergeCell ref="C6:I7"/>
    <mergeCell ref="D135:H135"/>
    <mergeCell ref="E129:G130"/>
    <mergeCell ref="D131:H131"/>
    <mergeCell ref="D132:H132"/>
    <mergeCell ref="D133:H133"/>
    <mergeCell ref="D134:H134"/>
  </mergeCells>
  <phoneticPr fontId="1"/>
  <printOptions horizontalCentered="1"/>
  <pageMargins left="0.78740157480314965" right="0.78740157480314965" top="0.78740157480314965" bottom="0.78740157480314965" header="0" footer="0.19685039370078741"/>
  <pageSetup paperSize="9" scale="91" orientation="portrait" useFirstPageNumber="1" r:id="rId1"/>
  <headerFooter alignWithMargins="0">
    <oddFooter>&amp;C［ &amp;P ］</oddFooter>
  </headerFooter>
  <rowBreaks count="2" manualBreakCount="2">
    <brk id="46" min="1" max="9" man="1"/>
    <brk id="95"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92D050"/>
    <pageSetUpPr fitToPage="1"/>
  </sheetPr>
  <dimension ref="B1:X343"/>
  <sheetViews>
    <sheetView showGridLines="0" view="pageBreakPreview" topLeftCell="C1" zoomScale="130" zoomScaleNormal="100" zoomScaleSheetLayoutView="130" workbookViewId="0">
      <pane ySplit="6" topLeftCell="A7" activePane="bottomLeft" state="frozen"/>
      <selection pane="bottomLeft" activeCell="C5" sqref="C5"/>
    </sheetView>
  </sheetViews>
  <sheetFormatPr defaultColWidth="9" defaultRowHeight="20.25" customHeight="1"/>
  <cols>
    <col min="1" max="1" width="1.6328125" style="159" customWidth="1"/>
    <col min="2" max="2" width="2.6328125" style="159" bestFit="1" customWidth="1"/>
    <col min="3" max="3" width="26.6328125" style="159" customWidth="1"/>
    <col min="4" max="22" width="9.36328125" style="159" customWidth="1"/>
    <col min="23" max="16384" width="9" style="159"/>
  </cols>
  <sheetData>
    <row r="1" spans="2:22" ht="15" customHeight="1"/>
    <row r="2" spans="2:22" ht="20.25" customHeight="1">
      <c r="B2" s="484" t="s">
        <v>63</v>
      </c>
      <c r="C2" s="485"/>
    </row>
    <row r="3" spans="2:22" ht="20.25" customHeight="1">
      <c r="V3" s="160" t="s">
        <v>175</v>
      </c>
    </row>
    <row r="4" spans="2:22" s="161" customFormat="1" ht="20.25" customHeight="1">
      <c r="B4" s="162"/>
      <c r="C4" s="163"/>
      <c r="D4" s="487" t="s">
        <v>166</v>
      </c>
      <c r="E4" s="486" t="s">
        <v>60</v>
      </c>
      <c r="F4" s="486"/>
      <c r="G4" s="486"/>
      <c r="H4" s="487" t="s">
        <v>132</v>
      </c>
      <c r="I4" s="487" t="s">
        <v>176</v>
      </c>
      <c r="J4" s="486" t="s">
        <v>94</v>
      </c>
      <c r="K4" s="486"/>
      <c r="L4" s="486"/>
      <c r="M4" s="487" t="s">
        <v>95</v>
      </c>
      <c r="N4" s="487" t="s">
        <v>96</v>
      </c>
      <c r="O4" s="487" t="s">
        <v>187</v>
      </c>
      <c r="P4" s="487" t="s">
        <v>188</v>
      </c>
      <c r="Q4" s="486" t="s">
        <v>255</v>
      </c>
      <c r="R4" s="486"/>
      <c r="S4" s="486"/>
      <c r="T4" s="486" t="s">
        <v>61</v>
      </c>
      <c r="U4" s="486"/>
      <c r="V4" s="489"/>
    </row>
    <row r="5" spans="2:22" s="169" customFormat="1" ht="36" customHeight="1">
      <c r="B5" s="164"/>
      <c r="C5" s="165"/>
      <c r="D5" s="488"/>
      <c r="E5" s="166" t="s">
        <v>167</v>
      </c>
      <c r="F5" s="166" t="s">
        <v>36</v>
      </c>
      <c r="G5" s="166" t="s">
        <v>37</v>
      </c>
      <c r="H5" s="488"/>
      <c r="I5" s="488"/>
      <c r="J5" s="166" t="s">
        <v>97</v>
      </c>
      <c r="K5" s="166" t="s">
        <v>98</v>
      </c>
      <c r="L5" s="166" t="s">
        <v>99</v>
      </c>
      <c r="M5" s="488"/>
      <c r="N5" s="488"/>
      <c r="O5" s="488"/>
      <c r="P5" s="488"/>
      <c r="Q5" s="166" t="s">
        <v>38</v>
      </c>
      <c r="R5" s="166" t="s">
        <v>100</v>
      </c>
      <c r="S5" s="166" t="s">
        <v>101</v>
      </c>
      <c r="T5" s="166" t="s">
        <v>102</v>
      </c>
      <c r="U5" s="166" t="s">
        <v>103</v>
      </c>
      <c r="V5" s="168" t="s">
        <v>104</v>
      </c>
    </row>
    <row r="6" spans="2:22" s="175" customFormat="1" ht="20.25" customHeight="1">
      <c r="B6" s="480" t="s">
        <v>39</v>
      </c>
      <c r="C6" s="481"/>
      <c r="D6" s="172" t="s">
        <v>105</v>
      </c>
      <c r="E6" s="172" t="s">
        <v>106</v>
      </c>
      <c r="F6" s="172" t="s">
        <v>107</v>
      </c>
      <c r="G6" s="172" t="s">
        <v>108</v>
      </c>
      <c r="H6" s="172" t="s">
        <v>109</v>
      </c>
      <c r="I6" s="172" t="s">
        <v>110</v>
      </c>
      <c r="J6" s="172" t="s">
        <v>111</v>
      </c>
      <c r="K6" s="172" t="s">
        <v>112</v>
      </c>
      <c r="L6" s="172" t="s">
        <v>113</v>
      </c>
      <c r="M6" s="172" t="s">
        <v>114</v>
      </c>
      <c r="N6" s="172" t="s">
        <v>115</v>
      </c>
      <c r="O6" s="172" t="s">
        <v>116</v>
      </c>
      <c r="P6" s="172" t="s">
        <v>117</v>
      </c>
      <c r="Q6" s="172" t="s">
        <v>118</v>
      </c>
      <c r="R6" s="172" t="s">
        <v>119</v>
      </c>
      <c r="S6" s="172" t="s">
        <v>120</v>
      </c>
      <c r="T6" s="172" t="s">
        <v>121</v>
      </c>
      <c r="U6" s="172" t="s">
        <v>122</v>
      </c>
      <c r="V6" s="174" t="s">
        <v>123</v>
      </c>
    </row>
    <row r="7" spans="2:22" s="180" customFormat="1" ht="20.25" customHeight="1" thickBot="1">
      <c r="B7" s="482" t="s">
        <v>59</v>
      </c>
      <c r="C7" s="483"/>
      <c r="D7" s="424"/>
      <c r="E7" s="241" t="s">
        <v>217</v>
      </c>
      <c r="F7" s="241" t="s">
        <v>218</v>
      </c>
      <c r="G7" s="241" t="s">
        <v>219</v>
      </c>
      <c r="H7" s="241" t="s">
        <v>220</v>
      </c>
      <c r="I7" s="241" t="s">
        <v>221</v>
      </c>
      <c r="J7" s="241" t="s">
        <v>222</v>
      </c>
      <c r="K7" s="241" t="s">
        <v>223</v>
      </c>
      <c r="L7" s="241" t="s">
        <v>224</v>
      </c>
      <c r="M7" s="241" t="s">
        <v>225</v>
      </c>
      <c r="N7" s="241" t="s">
        <v>226</v>
      </c>
      <c r="O7" s="241" t="s">
        <v>227</v>
      </c>
      <c r="P7" s="241" t="s">
        <v>228</v>
      </c>
      <c r="Q7" s="241" t="s">
        <v>229</v>
      </c>
      <c r="R7" s="241" t="s">
        <v>230</v>
      </c>
      <c r="S7" s="241" t="s">
        <v>231</v>
      </c>
      <c r="T7" s="241" t="s">
        <v>232</v>
      </c>
      <c r="U7" s="241" t="s">
        <v>233</v>
      </c>
      <c r="V7" s="242" t="s">
        <v>234</v>
      </c>
    </row>
    <row r="8" spans="2:22" ht="14.15" customHeight="1">
      <c r="B8" s="74" t="s">
        <v>484</v>
      </c>
      <c r="C8" s="75" t="s">
        <v>627</v>
      </c>
      <c r="D8" s="428"/>
      <c r="E8" s="423">
        <f t="shared" ref="E8:F27" si="0">D8*D235</f>
        <v>0</v>
      </c>
      <c r="F8" s="186">
        <f t="shared" si="0"/>
        <v>0</v>
      </c>
      <c r="G8" s="186">
        <f t="shared" ref="G8:G39" si="1">E8*F235</f>
        <v>0</v>
      </c>
      <c r="H8" s="186">
        <f>手順⑤!DG6</f>
        <v>0</v>
      </c>
      <c r="I8" s="186">
        <f t="shared" ref="I8:I39" si="2">H8*D235</f>
        <v>0</v>
      </c>
      <c r="J8" s="186">
        <f>手順⑦!D6</f>
        <v>0</v>
      </c>
      <c r="K8" s="186">
        <f t="shared" ref="K8:K39" si="3">J8*E235</f>
        <v>0</v>
      </c>
      <c r="L8" s="186">
        <f t="shared" ref="L8:L39" si="4">J8*F235</f>
        <v>0</v>
      </c>
      <c r="M8" s="462"/>
      <c r="N8" s="462"/>
      <c r="O8" s="186">
        <f t="shared" ref="O8:O39" si="5">N$115*J235</f>
        <v>0</v>
      </c>
      <c r="P8" s="186">
        <f t="shared" ref="P8:P39" si="6">O8*D235</f>
        <v>0</v>
      </c>
      <c r="Q8" s="186">
        <f>手順⑭!D6</f>
        <v>0</v>
      </c>
      <c r="R8" s="186">
        <f t="shared" ref="R8:R39" si="7">Q8*E235</f>
        <v>0</v>
      </c>
      <c r="S8" s="186">
        <f t="shared" ref="S8:S39" si="8">Q8*F235</f>
        <v>0</v>
      </c>
      <c r="T8" s="186">
        <f>E8+J8+Q8</f>
        <v>0</v>
      </c>
      <c r="U8" s="186">
        <f>F8+K8+R8</f>
        <v>0</v>
      </c>
      <c r="V8" s="188">
        <f>G8+L8+S8</f>
        <v>0</v>
      </c>
    </row>
    <row r="9" spans="2:22" ht="14.15" customHeight="1">
      <c r="B9" s="74" t="s">
        <v>485</v>
      </c>
      <c r="C9" s="75" t="s">
        <v>442</v>
      </c>
      <c r="D9" s="429"/>
      <c r="E9" s="423">
        <f t="shared" si="0"/>
        <v>0</v>
      </c>
      <c r="F9" s="186">
        <f t="shared" si="0"/>
        <v>0</v>
      </c>
      <c r="G9" s="186">
        <f t="shared" si="1"/>
        <v>0</v>
      </c>
      <c r="H9" s="186">
        <f>手順⑤!DG7</f>
        <v>0</v>
      </c>
      <c r="I9" s="186">
        <f t="shared" si="2"/>
        <v>0</v>
      </c>
      <c r="J9" s="186">
        <f>手順⑦!D7</f>
        <v>0</v>
      </c>
      <c r="K9" s="186">
        <f t="shared" si="3"/>
        <v>0</v>
      </c>
      <c r="L9" s="186">
        <f t="shared" si="4"/>
        <v>0</v>
      </c>
      <c r="M9" s="463"/>
      <c r="N9" s="463"/>
      <c r="O9" s="186">
        <f t="shared" si="5"/>
        <v>0</v>
      </c>
      <c r="P9" s="186">
        <f t="shared" si="6"/>
        <v>0</v>
      </c>
      <c r="Q9" s="186">
        <f>手順⑭!D7</f>
        <v>0</v>
      </c>
      <c r="R9" s="186">
        <f t="shared" si="7"/>
        <v>0</v>
      </c>
      <c r="S9" s="186">
        <f t="shared" si="8"/>
        <v>0</v>
      </c>
      <c r="T9" s="186">
        <f t="shared" ref="T9:T71" si="9">E9+J9+Q9</f>
        <v>0</v>
      </c>
      <c r="U9" s="186">
        <f t="shared" ref="U9:U71" si="10">F9+K9+R9</f>
        <v>0</v>
      </c>
      <c r="V9" s="188">
        <f t="shared" ref="V9:V71" si="11">G9+L9+S9</f>
        <v>0</v>
      </c>
    </row>
    <row r="10" spans="2:22" ht="14.15" customHeight="1">
      <c r="B10" s="74" t="s">
        <v>486</v>
      </c>
      <c r="C10" s="75" t="s">
        <v>443</v>
      </c>
      <c r="D10" s="429"/>
      <c r="E10" s="423">
        <f t="shared" si="0"/>
        <v>0</v>
      </c>
      <c r="F10" s="186">
        <f t="shared" si="0"/>
        <v>0</v>
      </c>
      <c r="G10" s="186">
        <f t="shared" si="1"/>
        <v>0</v>
      </c>
      <c r="H10" s="186">
        <f>手順⑤!DG8</f>
        <v>0</v>
      </c>
      <c r="I10" s="186">
        <f t="shared" si="2"/>
        <v>0</v>
      </c>
      <c r="J10" s="186">
        <f>手順⑦!D8</f>
        <v>0</v>
      </c>
      <c r="K10" s="186">
        <f t="shared" si="3"/>
        <v>0</v>
      </c>
      <c r="L10" s="186">
        <f t="shared" si="4"/>
        <v>0</v>
      </c>
      <c r="M10" s="463"/>
      <c r="N10" s="463"/>
      <c r="O10" s="186">
        <f t="shared" si="5"/>
        <v>0</v>
      </c>
      <c r="P10" s="186">
        <f t="shared" si="6"/>
        <v>0</v>
      </c>
      <c r="Q10" s="186">
        <f>手順⑭!D8</f>
        <v>0</v>
      </c>
      <c r="R10" s="186">
        <f t="shared" si="7"/>
        <v>0</v>
      </c>
      <c r="S10" s="186">
        <f t="shared" si="8"/>
        <v>0</v>
      </c>
      <c r="T10" s="186">
        <f t="shared" si="9"/>
        <v>0</v>
      </c>
      <c r="U10" s="186">
        <f t="shared" si="10"/>
        <v>0</v>
      </c>
      <c r="V10" s="188">
        <f t="shared" si="11"/>
        <v>0</v>
      </c>
    </row>
    <row r="11" spans="2:22" ht="14.15" customHeight="1">
      <c r="B11" s="74" t="s">
        <v>487</v>
      </c>
      <c r="C11" s="75" t="s">
        <v>1</v>
      </c>
      <c r="D11" s="429"/>
      <c r="E11" s="423">
        <f t="shared" si="0"/>
        <v>0</v>
      </c>
      <c r="F11" s="186">
        <f t="shared" si="0"/>
        <v>0</v>
      </c>
      <c r="G11" s="186">
        <f t="shared" si="1"/>
        <v>0</v>
      </c>
      <c r="H11" s="186">
        <f>手順⑤!DG9</f>
        <v>0</v>
      </c>
      <c r="I11" s="186">
        <f t="shared" si="2"/>
        <v>0</v>
      </c>
      <c r="J11" s="186">
        <f>手順⑦!D9</f>
        <v>0</v>
      </c>
      <c r="K11" s="186">
        <f t="shared" si="3"/>
        <v>0</v>
      </c>
      <c r="L11" s="186">
        <f t="shared" si="4"/>
        <v>0</v>
      </c>
      <c r="M11" s="463"/>
      <c r="N11" s="463"/>
      <c r="O11" s="186">
        <f t="shared" si="5"/>
        <v>0</v>
      </c>
      <c r="P11" s="186">
        <f t="shared" si="6"/>
        <v>0</v>
      </c>
      <c r="Q11" s="186">
        <f>手順⑭!D9</f>
        <v>0</v>
      </c>
      <c r="R11" s="186">
        <f t="shared" si="7"/>
        <v>0</v>
      </c>
      <c r="S11" s="186">
        <f t="shared" si="8"/>
        <v>0</v>
      </c>
      <c r="T11" s="186">
        <f t="shared" si="9"/>
        <v>0</v>
      </c>
      <c r="U11" s="186">
        <f t="shared" si="10"/>
        <v>0</v>
      </c>
      <c r="V11" s="188">
        <f t="shared" si="11"/>
        <v>0</v>
      </c>
    </row>
    <row r="12" spans="2:22" ht="14.15" customHeight="1">
      <c r="B12" s="74" t="s">
        <v>488</v>
      </c>
      <c r="C12" s="75" t="s">
        <v>2</v>
      </c>
      <c r="D12" s="429"/>
      <c r="E12" s="423">
        <f t="shared" si="0"/>
        <v>0</v>
      </c>
      <c r="F12" s="186">
        <f t="shared" si="0"/>
        <v>0</v>
      </c>
      <c r="G12" s="186">
        <f t="shared" si="1"/>
        <v>0</v>
      </c>
      <c r="H12" s="186">
        <f>手順⑤!DG10</f>
        <v>0</v>
      </c>
      <c r="I12" s="186">
        <f t="shared" si="2"/>
        <v>0</v>
      </c>
      <c r="J12" s="186">
        <f>手順⑦!D10</f>
        <v>0</v>
      </c>
      <c r="K12" s="186">
        <f t="shared" si="3"/>
        <v>0</v>
      </c>
      <c r="L12" s="186">
        <f t="shared" si="4"/>
        <v>0</v>
      </c>
      <c r="M12" s="463"/>
      <c r="N12" s="463"/>
      <c r="O12" s="186">
        <f t="shared" si="5"/>
        <v>0</v>
      </c>
      <c r="P12" s="186">
        <f t="shared" si="6"/>
        <v>0</v>
      </c>
      <c r="Q12" s="186">
        <f>手順⑭!D10</f>
        <v>0</v>
      </c>
      <c r="R12" s="186">
        <f t="shared" si="7"/>
        <v>0</v>
      </c>
      <c r="S12" s="186">
        <f t="shared" si="8"/>
        <v>0</v>
      </c>
      <c r="T12" s="186">
        <f t="shared" si="9"/>
        <v>0</v>
      </c>
      <c r="U12" s="186">
        <f t="shared" si="10"/>
        <v>0</v>
      </c>
      <c r="V12" s="188">
        <f t="shared" si="11"/>
        <v>0</v>
      </c>
    </row>
    <row r="13" spans="2:22" ht="14.15" customHeight="1">
      <c r="B13" s="74" t="s">
        <v>489</v>
      </c>
      <c r="C13" s="190" t="s">
        <v>628</v>
      </c>
      <c r="D13" s="429"/>
      <c r="E13" s="423">
        <f t="shared" si="0"/>
        <v>0</v>
      </c>
      <c r="F13" s="186">
        <f t="shared" si="0"/>
        <v>0</v>
      </c>
      <c r="G13" s="186">
        <f t="shared" si="1"/>
        <v>0</v>
      </c>
      <c r="H13" s="186">
        <f>手順⑤!DG11</f>
        <v>0</v>
      </c>
      <c r="I13" s="186">
        <f t="shared" si="2"/>
        <v>0</v>
      </c>
      <c r="J13" s="186">
        <f>手順⑦!D11</f>
        <v>0</v>
      </c>
      <c r="K13" s="186">
        <f t="shared" si="3"/>
        <v>0</v>
      </c>
      <c r="L13" s="186">
        <f t="shared" si="4"/>
        <v>0</v>
      </c>
      <c r="M13" s="463"/>
      <c r="N13" s="463"/>
      <c r="O13" s="186">
        <f t="shared" si="5"/>
        <v>0</v>
      </c>
      <c r="P13" s="186">
        <f t="shared" si="6"/>
        <v>0</v>
      </c>
      <c r="Q13" s="186">
        <f>手順⑭!D11</f>
        <v>0</v>
      </c>
      <c r="R13" s="186">
        <f t="shared" si="7"/>
        <v>0</v>
      </c>
      <c r="S13" s="186">
        <f t="shared" si="8"/>
        <v>0</v>
      </c>
      <c r="T13" s="186">
        <f t="shared" si="9"/>
        <v>0</v>
      </c>
      <c r="U13" s="186">
        <f t="shared" si="10"/>
        <v>0</v>
      </c>
      <c r="V13" s="188">
        <f t="shared" si="11"/>
        <v>0</v>
      </c>
    </row>
    <row r="14" spans="2:22" ht="14.15" customHeight="1">
      <c r="B14" s="74" t="s">
        <v>490</v>
      </c>
      <c r="C14" s="75" t="s">
        <v>750</v>
      </c>
      <c r="D14" s="429"/>
      <c r="E14" s="423">
        <f t="shared" si="0"/>
        <v>0</v>
      </c>
      <c r="F14" s="186">
        <f t="shared" si="0"/>
        <v>0</v>
      </c>
      <c r="G14" s="186">
        <f t="shared" si="1"/>
        <v>0</v>
      </c>
      <c r="H14" s="186">
        <f>手順⑤!DG12</f>
        <v>0</v>
      </c>
      <c r="I14" s="186">
        <f t="shared" si="2"/>
        <v>0</v>
      </c>
      <c r="J14" s="186">
        <f>手順⑦!D12</f>
        <v>0</v>
      </c>
      <c r="K14" s="186">
        <f t="shared" si="3"/>
        <v>0</v>
      </c>
      <c r="L14" s="186">
        <f t="shared" si="4"/>
        <v>0</v>
      </c>
      <c r="M14" s="463"/>
      <c r="N14" s="463"/>
      <c r="O14" s="186">
        <f t="shared" si="5"/>
        <v>0</v>
      </c>
      <c r="P14" s="186">
        <f t="shared" si="6"/>
        <v>0</v>
      </c>
      <c r="Q14" s="186">
        <f>手順⑭!D12</f>
        <v>0</v>
      </c>
      <c r="R14" s="186">
        <f t="shared" si="7"/>
        <v>0</v>
      </c>
      <c r="S14" s="186">
        <f t="shared" si="8"/>
        <v>0</v>
      </c>
      <c r="T14" s="186">
        <f t="shared" si="9"/>
        <v>0</v>
      </c>
      <c r="U14" s="186">
        <f t="shared" si="10"/>
        <v>0</v>
      </c>
      <c r="V14" s="188">
        <f t="shared" si="11"/>
        <v>0</v>
      </c>
    </row>
    <row r="15" spans="2:22" ht="14.15" customHeight="1">
      <c r="B15" s="74" t="s">
        <v>491</v>
      </c>
      <c r="C15" s="190" t="s">
        <v>444</v>
      </c>
      <c r="D15" s="429"/>
      <c r="E15" s="423">
        <f t="shared" si="0"/>
        <v>0</v>
      </c>
      <c r="F15" s="186">
        <f t="shared" si="0"/>
        <v>0</v>
      </c>
      <c r="G15" s="186">
        <f t="shared" si="1"/>
        <v>0</v>
      </c>
      <c r="H15" s="186">
        <f>手順⑤!DG13</f>
        <v>0</v>
      </c>
      <c r="I15" s="186">
        <f t="shared" si="2"/>
        <v>0</v>
      </c>
      <c r="J15" s="186">
        <f>手順⑦!D13</f>
        <v>0</v>
      </c>
      <c r="K15" s="186">
        <f t="shared" si="3"/>
        <v>0</v>
      </c>
      <c r="L15" s="186">
        <f t="shared" si="4"/>
        <v>0</v>
      </c>
      <c r="M15" s="463"/>
      <c r="N15" s="463"/>
      <c r="O15" s="186">
        <f t="shared" si="5"/>
        <v>0</v>
      </c>
      <c r="P15" s="186">
        <f t="shared" si="6"/>
        <v>0</v>
      </c>
      <c r="Q15" s="186">
        <f>手順⑭!D13</f>
        <v>0</v>
      </c>
      <c r="R15" s="186">
        <f t="shared" si="7"/>
        <v>0</v>
      </c>
      <c r="S15" s="186">
        <f t="shared" si="8"/>
        <v>0</v>
      </c>
      <c r="T15" s="186">
        <f t="shared" si="9"/>
        <v>0</v>
      </c>
      <c r="U15" s="186">
        <f t="shared" si="10"/>
        <v>0</v>
      </c>
      <c r="V15" s="188">
        <f t="shared" si="11"/>
        <v>0</v>
      </c>
    </row>
    <row r="16" spans="2:22" ht="14.15" customHeight="1">
      <c r="B16" s="74" t="s">
        <v>492</v>
      </c>
      <c r="C16" s="190" t="s">
        <v>629</v>
      </c>
      <c r="D16" s="429"/>
      <c r="E16" s="423">
        <f t="shared" si="0"/>
        <v>0</v>
      </c>
      <c r="F16" s="186">
        <f t="shared" si="0"/>
        <v>0</v>
      </c>
      <c r="G16" s="186">
        <f t="shared" si="1"/>
        <v>0</v>
      </c>
      <c r="H16" s="186">
        <f>手順⑤!DG14</f>
        <v>0</v>
      </c>
      <c r="I16" s="186">
        <f t="shared" si="2"/>
        <v>0</v>
      </c>
      <c r="J16" s="186">
        <f>手順⑦!D14</f>
        <v>0</v>
      </c>
      <c r="K16" s="186">
        <f t="shared" si="3"/>
        <v>0</v>
      </c>
      <c r="L16" s="186">
        <f t="shared" si="4"/>
        <v>0</v>
      </c>
      <c r="M16" s="463"/>
      <c r="N16" s="463"/>
      <c r="O16" s="186">
        <f t="shared" si="5"/>
        <v>0</v>
      </c>
      <c r="P16" s="186">
        <f t="shared" si="6"/>
        <v>0</v>
      </c>
      <c r="Q16" s="186">
        <f>手順⑭!D14</f>
        <v>0</v>
      </c>
      <c r="R16" s="186">
        <f t="shared" si="7"/>
        <v>0</v>
      </c>
      <c r="S16" s="186">
        <f t="shared" si="8"/>
        <v>0</v>
      </c>
      <c r="T16" s="186">
        <f t="shared" si="9"/>
        <v>0</v>
      </c>
      <c r="U16" s="186">
        <f t="shared" si="10"/>
        <v>0</v>
      </c>
      <c r="V16" s="188">
        <f t="shared" si="11"/>
        <v>0</v>
      </c>
    </row>
    <row r="17" spans="2:22" ht="14.15" customHeight="1">
      <c r="B17" s="74" t="s">
        <v>493</v>
      </c>
      <c r="C17" s="409" t="s">
        <v>630</v>
      </c>
      <c r="D17" s="429"/>
      <c r="E17" s="423">
        <f t="shared" si="0"/>
        <v>0</v>
      </c>
      <c r="F17" s="186">
        <f t="shared" si="0"/>
        <v>0</v>
      </c>
      <c r="G17" s="186">
        <f t="shared" si="1"/>
        <v>0</v>
      </c>
      <c r="H17" s="186">
        <f>手順⑤!DG15</f>
        <v>0</v>
      </c>
      <c r="I17" s="186">
        <f t="shared" si="2"/>
        <v>0</v>
      </c>
      <c r="J17" s="186">
        <f>手順⑦!D15</f>
        <v>0</v>
      </c>
      <c r="K17" s="186">
        <f t="shared" si="3"/>
        <v>0</v>
      </c>
      <c r="L17" s="186">
        <f t="shared" si="4"/>
        <v>0</v>
      </c>
      <c r="M17" s="463"/>
      <c r="N17" s="463"/>
      <c r="O17" s="186">
        <f t="shared" si="5"/>
        <v>0</v>
      </c>
      <c r="P17" s="186">
        <f t="shared" si="6"/>
        <v>0</v>
      </c>
      <c r="Q17" s="186">
        <f>手順⑭!D15</f>
        <v>0</v>
      </c>
      <c r="R17" s="186">
        <f t="shared" si="7"/>
        <v>0</v>
      </c>
      <c r="S17" s="186">
        <f t="shared" si="8"/>
        <v>0</v>
      </c>
      <c r="T17" s="186">
        <f t="shared" si="9"/>
        <v>0</v>
      </c>
      <c r="U17" s="186">
        <f t="shared" si="10"/>
        <v>0</v>
      </c>
      <c r="V17" s="188">
        <f t="shared" si="11"/>
        <v>0</v>
      </c>
    </row>
    <row r="18" spans="2:22" ht="14.15" customHeight="1">
      <c r="B18" s="74" t="s">
        <v>494</v>
      </c>
      <c r="C18" s="75" t="s">
        <v>445</v>
      </c>
      <c r="D18" s="429"/>
      <c r="E18" s="423">
        <f t="shared" si="0"/>
        <v>0</v>
      </c>
      <c r="F18" s="186">
        <f t="shared" si="0"/>
        <v>0</v>
      </c>
      <c r="G18" s="186">
        <f t="shared" si="1"/>
        <v>0</v>
      </c>
      <c r="H18" s="186">
        <f>手順⑤!DG16</f>
        <v>0</v>
      </c>
      <c r="I18" s="186">
        <f t="shared" si="2"/>
        <v>0</v>
      </c>
      <c r="J18" s="186">
        <f>手順⑦!D16</f>
        <v>0</v>
      </c>
      <c r="K18" s="186">
        <f t="shared" si="3"/>
        <v>0</v>
      </c>
      <c r="L18" s="186">
        <f t="shared" si="4"/>
        <v>0</v>
      </c>
      <c r="M18" s="463"/>
      <c r="N18" s="463"/>
      <c r="O18" s="186">
        <f t="shared" si="5"/>
        <v>0</v>
      </c>
      <c r="P18" s="186">
        <f t="shared" si="6"/>
        <v>0</v>
      </c>
      <c r="Q18" s="186">
        <f>手順⑭!D16</f>
        <v>0</v>
      </c>
      <c r="R18" s="186">
        <f t="shared" si="7"/>
        <v>0</v>
      </c>
      <c r="S18" s="186">
        <f t="shared" si="8"/>
        <v>0</v>
      </c>
      <c r="T18" s="186">
        <f t="shared" si="9"/>
        <v>0</v>
      </c>
      <c r="U18" s="186">
        <f t="shared" si="10"/>
        <v>0</v>
      </c>
      <c r="V18" s="188">
        <f t="shared" si="11"/>
        <v>0</v>
      </c>
    </row>
    <row r="19" spans="2:22" ht="14.15" customHeight="1">
      <c r="B19" s="74" t="s">
        <v>495</v>
      </c>
      <c r="C19" s="75" t="s">
        <v>446</v>
      </c>
      <c r="D19" s="429"/>
      <c r="E19" s="423">
        <f t="shared" si="0"/>
        <v>0</v>
      </c>
      <c r="F19" s="186">
        <f t="shared" si="0"/>
        <v>0</v>
      </c>
      <c r="G19" s="186">
        <f t="shared" si="1"/>
        <v>0</v>
      </c>
      <c r="H19" s="186">
        <f>手順⑤!DG17</f>
        <v>0</v>
      </c>
      <c r="I19" s="186">
        <f t="shared" si="2"/>
        <v>0</v>
      </c>
      <c r="J19" s="186">
        <f>手順⑦!D17</f>
        <v>0</v>
      </c>
      <c r="K19" s="186">
        <f t="shared" si="3"/>
        <v>0</v>
      </c>
      <c r="L19" s="186">
        <f t="shared" si="4"/>
        <v>0</v>
      </c>
      <c r="M19" s="463"/>
      <c r="N19" s="463"/>
      <c r="O19" s="186">
        <f t="shared" si="5"/>
        <v>0</v>
      </c>
      <c r="P19" s="186">
        <f t="shared" si="6"/>
        <v>0</v>
      </c>
      <c r="Q19" s="186">
        <f>手順⑭!D17</f>
        <v>0</v>
      </c>
      <c r="R19" s="186">
        <f t="shared" si="7"/>
        <v>0</v>
      </c>
      <c r="S19" s="186">
        <f t="shared" si="8"/>
        <v>0</v>
      </c>
      <c r="T19" s="186">
        <f t="shared" si="9"/>
        <v>0</v>
      </c>
      <c r="U19" s="186">
        <f t="shared" si="10"/>
        <v>0</v>
      </c>
      <c r="V19" s="188">
        <f t="shared" si="11"/>
        <v>0</v>
      </c>
    </row>
    <row r="20" spans="2:22" ht="14.15" customHeight="1">
      <c r="B20" s="74" t="s">
        <v>496</v>
      </c>
      <c r="C20" s="75" t="s">
        <v>631</v>
      </c>
      <c r="D20" s="429"/>
      <c r="E20" s="423">
        <f t="shared" si="0"/>
        <v>0</v>
      </c>
      <c r="F20" s="186">
        <f t="shared" si="0"/>
        <v>0</v>
      </c>
      <c r="G20" s="186">
        <f t="shared" si="1"/>
        <v>0</v>
      </c>
      <c r="H20" s="186">
        <f>手順⑤!DG18</f>
        <v>0</v>
      </c>
      <c r="I20" s="186">
        <f t="shared" si="2"/>
        <v>0</v>
      </c>
      <c r="J20" s="186">
        <f>手順⑦!D18</f>
        <v>0</v>
      </c>
      <c r="K20" s="186">
        <f t="shared" si="3"/>
        <v>0</v>
      </c>
      <c r="L20" s="186">
        <f t="shared" si="4"/>
        <v>0</v>
      </c>
      <c r="M20" s="463"/>
      <c r="N20" s="463"/>
      <c r="O20" s="186">
        <f t="shared" si="5"/>
        <v>0</v>
      </c>
      <c r="P20" s="186">
        <f t="shared" si="6"/>
        <v>0</v>
      </c>
      <c r="Q20" s="186">
        <f>手順⑭!D18</f>
        <v>0</v>
      </c>
      <c r="R20" s="186">
        <f t="shared" si="7"/>
        <v>0</v>
      </c>
      <c r="S20" s="186">
        <f t="shared" si="8"/>
        <v>0</v>
      </c>
      <c r="T20" s="186">
        <f t="shared" si="9"/>
        <v>0</v>
      </c>
      <c r="U20" s="186">
        <f t="shared" si="10"/>
        <v>0</v>
      </c>
      <c r="V20" s="188">
        <f t="shared" si="11"/>
        <v>0</v>
      </c>
    </row>
    <row r="21" spans="2:22" ht="14.15" customHeight="1">
      <c r="B21" s="74" t="s">
        <v>497</v>
      </c>
      <c r="C21" s="75" t="s">
        <v>632</v>
      </c>
      <c r="D21" s="429"/>
      <c r="E21" s="423">
        <f t="shared" si="0"/>
        <v>0</v>
      </c>
      <c r="F21" s="186">
        <f t="shared" si="0"/>
        <v>0</v>
      </c>
      <c r="G21" s="186">
        <f t="shared" si="1"/>
        <v>0</v>
      </c>
      <c r="H21" s="186">
        <f>手順⑤!DG19</f>
        <v>0</v>
      </c>
      <c r="I21" s="186">
        <f t="shared" si="2"/>
        <v>0</v>
      </c>
      <c r="J21" s="186">
        <f>手順⑦!D19</f>
        <v>0</v>
      </c>
      <c r="K21" s="186">
        <f t="shared" si="3"/>
        <v>0</v>
      </c>
      <c r="L21" s="186">
        <f t="shared" si="4"/>
        <v>0</v>
      </c>
      <c r="M21" s="463"/>
      <c r="N21" s="463"/>
      <c r="O21" s="186">
        <f t="shared" si="5"/>
        <v>0</v>
      </c>
      <c r="P21" s="186">
        <f t="shared" si="6"/>
        <v>0</v>
      </c>
      <c r="Q21" s="186">
        <f>手順⑭!D19</f>
        <v>0</v>
      </c>
      <c r="R21" s="186">
        <f t="shared" si="7"/>
        <v>0</v>
      </c>
      <c r="S21" s="186">
        <f t="shared" si="8"/>
        <v>0</v>
      </c>
      <c r="T21" s="186">
        <f t="shared" si="9"/>
        <v>0</v>
      </c>
      <c r="U21" s="186">
        <f t="shared" si="10"/>
        <v>0</v>
      </c>
      <c r="V21" s="188">
        <f t="shared" si="11"/>
        <v>0</v>
      </c>
    </row>
    <row r="22" spans="2:22" ht="14.15" customHeight="1">
      <c r="B22" s="74" t="s">
        <v>498</v>
      </c>
      <c r="C22" s="75" t="s">
        <v>447</v>
      </c>
      <c r="D22" s="429"/>
      <c r="E22" s="423">
        <f t="shared" si="0"/>
        <v>0</v>
      </c>
      <c r="F22" s="186">
        <f t="shared" si="0"/>
        <v>0</v>
      </c>
      <c r="G22" s="186">
        <f t="shared" si="1"/>
        <v>0</v>
      </c>
      <c r="H22" s="186">
        <f>手順⑤!DG20</f>
        <v>0</v>
      </c>
      <c r="I22" s="186">
        <f t="shared" si="2"/>
        <v>0</v>
      </c>
      <c r="J22" s="186">
        <f>手順⑦!D20</f>
        <v>0</v>
      </c>
      <c r="K22" s="186">
        <f t="shared" si="3"/>
        <v>0</v>
      </c>
      <c r="L22" s="186">
        <f t="shared" si="4"/>
        <v>0</v>
      </c>
      <c r="M22" s="463"/>
      <c r="N22" s="463"/>
      <c r="O22" s="186">
        <f t="shared" si="5"/>
        <v>0</v>
      </c>
      <c r="P22" s="186">
        <f t="shared" si="6"/>
        <v>0</v>
      </c>
      <c r="Q22" s="186">
        <f>手順⑭!D20</f>
        <v>0</v>
      </c>
      <c r="R22" s="186">
        <f t="shared" si="7"/>
        <v>0</v>
      </c>
      <c r="S22" s="186">
        <f t="shared" si="8"/>
        <v>0</v>
      </c>
      <c r="T22" s="186">
        <f t="shared" si="9"/>
        <v>0</v>
      </c>
      <c r="U22" s="186">
        <f t="shared" si="10"/>
        <v>0</v>
      </c>
      <c r="V22" s="188">
        <f t="shared" si="11"/>
        <v>0</v>
      </c>
    </row>
    <row r="23" spans="2:22" ht="14.15" customHeight="1">
      <c r="B23" s="74" t="s">
        <v>499</v>
      </c>
      <c r="C23" s="75" t="s">
        <v>633</v>
      </c>
      <c r="D23" s="429"/>
      <c r="E23" s="423">
        <f t="shared" si="0"/>
        <v>0</v>
      </c>
      <c r="F23" s="186">
        <f t="shared" si="0"/>
        <v>0</v>
      </c>
      <c r="G23" s="186">
        <f t="shared" si="1"/>
        <v>0</v>
      </c>
      <c r="H23" s="186">
        <f>手順⑤!DG21</f>
        <v>0</v>
      </c>
      <c r="I23" s="186">
        <f t="shared" si="2"/>
        <v>0</v>
      </c>
      <c r="J23" s="186">
        <f>手順⑦!D21</f>
        <v>0</v>
      </c>
      <c r="K23" s="186">
        <f t="shared" si="3"/>
        <v>0</v>
      </c>
      <c r="L23" s="186">
        <f t="shared" si="4"/>
        <v>0</v>
      </c>
      <c r="M23" s="463"/>
      <c r="N23" s="463"/>
      <c r="O23" s="186">
        <f t="shared" si="5"/>
        <v>0</v>
      </c>
      <c r="P23" s="186">
        <f t="shared" si="6"/>
        <v>0</v>
      </c>
      <c r="Q23" s="186">
        <f>手順⑭!D21</f>
        <v>0</v>
      </c>
      <c r="R23" s="186">
        <f t="shared" si="7"/>
        <v>0</v>
      </c>
      <c r="S23" s="186">
        <f t="shared" si="8"/>
        <v>0</v>
      </c>
      <c r="T23" s="186">
        <f t="shared" si="9"/>
        <v>0</v>
      </c>
      <c r="U23" s="186">
        <f t="shared" si="10"/>
        <v>0</v>
      </c>
      <c r="V23" s="188">
        <f t="shared" si="11"/>
        <v>0</v>
      </c>
    </row>
    <row r="24" spans="2:22" ht="14.15" customHeight="1">
      <c r="B24" s="74" t="s">
        <v>500</v>
      </c>
      <c r="C24" s="75" t="s">
        <v>634</v>
      </c>
      <c r="D24" s="429"/>
      <c r="E24" s="423">
        <f t="shared" si="0"/>
        <v>0</v>
      </c>
      <c r="F24" s="186">
        <f t="shared" si="0"/>
        <v>0</v>
      </c>
      <c r="G24" s="186">
        <f t="shared" si="1"/>
        <v>0</v>
      </c>
      <c r="H24" s="186">
        <f>手順⑤!DG22</f>
        <v>0</v>
      </c>
      <c r="I24" s="186">
        <f t="shared" si="2"/>
        <v>0</v>
      </c>
      <c r="J24" s="186">
        <f>手順⑦!D22</f>
        <v>0</v>
      </c>
      <c r="K24" s="186">
        <f t="shared" si="3"/>
        <v>0</v>
      </c>
      <c r="L24" s="186">
        <f t="shared" si="4"/>
        <v>0</v>
      </c>
      <c r="M24" s="463"/>
      <c r="N24" s="463"/>
      <c r="O24" s="186">
        <f t="shared" si="5"/>
        <v>0</v>
      </c>
      <c r="P24" s="186">
        <f t="shared" si="6"/>
        <v>0</v>
      </c>
      <c r="Q24" s="186">
        <f>手順⑭!D22</f>
        <v>0</v>
      </c>
      <c r="R24" s="186">
        <f t="shared" si="7"/>
        <v>0</v>
      </c>
      <c r="S24" s="186">
        <f t="shared" si="8"/>
        <v>0</v>
      </c>
      <c r="T24" s="186">
        <f t="shared" si="9"/>
        <v>0</v>
      </c>
      <c r="U24" s="186">
        <f t="shared" si="10"/>
        <v>0</v>
      </c>
      <c r="V24" s="188">
        <f t="shared" si="11"/>
        <v>0</v>
      </c>
    </row>
    <row r="25" spans="2:22" ht="14.15" customHeight="1">
      <c r="B25" s="74" t="s">
        <v>501</v>
      </c>
      <c r="C25" s="75" t="s">
        <v>635</v>
      </c>
      <c r="D25" s="429"/>
      <c r="E25" s="423">
        <f t="shared" si="0"/>
        <v>0</v>
      </c>
      <c r="F25" s="186">
        <f t="shared" si="0"/>
        <v>0</v>
      </c>
      <c r="G25" s="186">
        <f t="shared" si="1"/>
        <v>0</v>
      </c>
      <c r="H25" s="186">
        <f>手順⑤!DG23</f>
        <v>0</v>
      </c>
      <c r="I25" s="186">
        <f t="shared" si="2"/>
        <v>0</v>
      </c>
      <c r="J25" s="186">
        <f>手順⑦!D23</f>
        <v>0</v>
      </c>
      <c r="K25" s="186">
        <f t="shared" si="3"/>
        <v>0</v>
      </c>
      <c r="L25" s="186">
        <f t="shared" si="4"/>
        <v>0</v>
      </c>
      <c r="M25" s="463"/>
      <c r="N25" s="463"/>
      <c r="O25" s="186">
        <f t="shared" si="5"/>
        <v>0</v>
      </c>
      <c r="P25" s="186">
        <f t="shared" si="6"/>
        <v>0</v>
      </c>
      <c r="Q25" s="186">
        <f>手順⑭!D23</f>
        <v>0</v>
      </c>
      <c r="R25" s="186">
        <f t="shared" si="7"/>
        <v>0</v>
      </c>
      <c r="S25" s="186">
        <f t="shared" si="8"/>
        <v>0</v>
      </c>
      <c r="T25" s="186">
        <f t="shared" si="9"/>
        <v>0</v>
      </c>
      <c r="U25" s="186">
        <f t="shared" si="10"/>
        <v>0</v>
      </c>
      <c r="V25" s="188">
        <f t="shared" si="11"/>
        <v>0</v>
      </c>
    </row>
    <row r="26" spans="2:22" ht="14.15" customHeight="1">
      <c r="B26" s="74" t="s">
        <v>502</v>
      </c>
      <c r="C26" s="75" t="s">
        <v>448</v>
      </c>
      <c r="D26" s="429"/>
      <c r="E26" s="423">
        <f t="shared" si="0"/>
        <v>0</v>
      </c>
      <c r="F26" s="186">
        <f t="shared" si="0"/>
        <v>0</v>
      </c>
      <c r="G26" s="186">
        <f t="shared" si="1"/>
        <v>0</v>
      </c>
      <c r="H26" s="186">
        <f>手順⑤!DG24</f>
        <v>0</v>
      </c>
      <c r="I26" s="186">
        <f t="shared" si="2"/>
        <v>0</v>
      </c>
      <c r="J26" s="186">
        <f>手順⑦!D24</f>
        <v>0</v>
      </c>
      <c r="K26" s="186">
        <f t="shared" si="3"/>
        <v>0</v>
      </c>
      <c r="L26" s="186">
        <f t="shared" si="4"/>
        <v>0</v>
      </c>
      <c r="M26" s="463"/>
      <c r="N26" s="463"/>
      <c r="O26" s="186">
        <f t="shared" si="5"/>
        <v>0</v>
      </c>
      <c r="P26" s="186">
        <f t="shared" si="6"/>
        <v>0</v>
      </c>
      <c r="Q26" s="186">
        <f>手順⑭!D24</f>
        <v>0</v>
      </c>
      <c r="R26" s="186">
        <f t="shared" si="7"/>
        <v>0</v>
      </c>
      <c r="S26" s="186">
        <f t="shared" si="8"/>
        <v>0</v>
      </c>
      <c r="T26" s="186">
        <f t="shared" si="9"/>
        <v>0</v>
      </c>
      <c r="U26" s="186">
        <f t="shared" si="10"/>
        <v>0</v>
      </c>
      <c r="V26" s="188">
        <f t="shared" si="11"/>
        <v>0</v>
      </c>
    </row>
    <row r="27" spans="2:22" ht="14.15" customHeight="1">
      <c r="B27" s="74" t="s">
        <v>503</v>
      </c>
      <c r="C27" s="75" t="s">
        <v>636</v>
      </c>
      <c r="D27" s="429"/>
      <c r="E27" s="423">
        <f t="shared" si="0"/>
        <v>0</v>
      </c>
      <c r="F27" s="186">
        <f t="shared" si="0"/>
        <v>0</v>
      </c>
      <c r="G27" s="186">
        <f t="shared" si="1"/>
        <v>0</v>
      </c>
      <c r="H27" s="186">
        <f>手順⑤!DG25</f>
        <v>0</v>
      </c>
      <c r="I27" s="186">
        <f t="shared" si="2"/>
        <v>0</v>
      </c>
      <c r="J27" s="186">
        <f>手順⑦!D25</f>
        <v>0</v>
      </c>
      <c r="K27" s="186">
        <f t="shared" si="3"/>
        <v>0</v>
      </c>
      <c r="L27" s="186">
        <f t="shared" si="4"/>
        <v>0</v>
      </c>
      <c r="M27" s="463"/>
      <c r="N27" s="463"/>
      <c r="O27" s="186">
        <f t="shared" si="5"/>
        <v>0</v>
      </c>
      <c r="P27" s="186">
        <f t="shared" si="6"/>
        <v>0</v>
      </c>
      <c r="Q27" s="186">
        <f>手順⑭!D25</f>
        <v>0</v>
      </c>
      <c r="R27" s="186">
        <f t="shared" si="7"/>
        <v>0</v>
      </c>
      <c r="S27" s="186">
        <f t="shared" si="8"/>
        <v>0</v>
      </c>
      <c r="T27" s="186">
        <f t="shared" si="9"/>
        <v>0</v>
      </c>
      <c r="U27" s="186">
        <f t="shared" si="10"/>
        <v>0</v>
      </c>
      <c r="V27" s="188">
        <f t="shared" si="11"/>
        <v>0</v>
      </c>
    </row>
    <row r="28" spans="2:22" ht="14.15" customHeight="1">
      <c r="B28" s="74" t="s">
        <v>504</v>
      </c>
      <c r="C28" s="75" t="s">
        <v>751</v>
      </c>
      <c r="D28" s="429"/>
      <c r="E28" s="423">
        <f t="shared" ref="E28:F47" si="12">D28*D255</f>
        <v>0</v>
      </c>
      <c r="F28" s="186">
        <f t="shared" si="12"/>
        <v>0</v>
      </c>
      <c r="G28" s="186">
        <f t="shared" si="1"/>
        <v>0</v>
      </c>
      <c r="H28" s="186">
        <f>手順⑤!DG26</f>
        <v>0</v>
      </c>
      <c r="I28" s="186">
        <f t="shared" si="2"/>
        <v>0</v>
      </c>
      <c r="J28" s="186">
        <f>手順⑦!D26</f>
        <v>0</v>
      </c>
      <c r="K28" s="186">
        <f t="shared" si="3"/>
        <v>0</v>
      </c>
      <c r="L28" s="186">
        <f t="shared" si="4"/>
        <v>0</v>
      </c>
      <c r="M28" s="463"/>
      <c r="N28" s="463"/>
      <c r="O28" s="186">
        <f t="shared" si="5"/>
        <v>0</v>
      </c>
      <c r="P28" s="186">
        <f t="shared" si="6"/>
        <v>0</v>
      </c>
      <c r="Q28" s="186">
        <f>手順⑭!D26</f>
        <v>0</v>
      </c>
      <c r="R28" s="186">
        <f t="shared" si="7"/>
        <v>0</v>
      </c>
      <c r="S28" s="186">
        <f t="shared" si="8"/>
        <v>0</v>
      </c>
      <c r="T28" s="186">
        <f t="shared" si="9"/>
        <v>0</v>
      </c>
      <c r="U28" s="186">
        <f t="shared" si="10"/>
        <v>0</v>
      </c>
      <c r="V28" s="188">
        <f t="shared" si="11"/>
        <v>0</v>
      </c>
    </row>
    <row r="29" spans="2:22" ht="23.25" customHeight="1">
      <c r="B29" s="74" t="s">
        <v>505</v>
      </c>
      <c r="C29" s="75" t="s">
        <v>752</v>
      </c>
      <c r="D29" s="429"/>
      <c r="E29" s="423">
        <f t="shared" si="12"/>
        <v>0</v>
      </c>
      <c r="F29" s="186">
        <f t="shared" si="12"/>
        <v>0</v>
      </c>
      <c r="G29" s="186">
        <f t="shared" si="1"/>
        <v>0</v>
      </c>
      <c r="H29" s="186">
        <f>手順⑤!DG27</f>
        <v>0</v>
      </c>
      <c r="I29" s="186">
        <f t="shared" si="2"/>
        <v>0</v>
      </c>
      <c r="J29" s="186">
        <f>手順⑦!D27</f>
        <v>0</v>
      </c>
      <c r="K29" s="186">
        <f t="shared" si="3"/>
        <v>0</v>
      </c>
      <c r="L29" s="186">
        <f t="shared" si="4"/>
        <v>0</v>
      </c>
      <c r="M29" s="463"/>
      <c r="N29" s="463"/>
      <c r="O29" s="186">
        <f t="shared" si="5"/>
        <v>0</v>
      </c>
      <c r="P29" s="186">
        <f t="shared" si="6"/>
        <v>0</v>
      </c>
      <c r="Q29" s="186">
        <f>手順⑭!D27</f>
        <v>0</v>
      </c>
      <c r="R29" s="186">
        <f t="shared" si="7"/>
        <v>0</v>
      </c>
      <c r="S29" s="186">
        <f t="shared" si="8"/>
        <v>0</v>
      </c>
      <c r="T29" s="186">
        <f t="shared" si="9"/>
        <v>0</v>
      </c>
      <c r="U29" s="186">
        <f t="shared" si="10"/>
        <v>0</v>
      </c>
      <c r="V29" s="188">
        <f t="shared" si="11"/>
        <v>0</v>
      </c>
    </row>
    <row r="30" spans="2:22" ht="14.15" customHeight="1">
      <c r="B30" s="74" t="s">
        <v>506</v>
      </c>
      <c r="C30" s="75" t="s">
        <v>637</v>
      </c>
      <c r="D30" s="429"/>
      <c r="E30" s="423">
        <f t="shared" si="12"/>
        <v>0</v>
      </c>
      <c r="F30" s="186">
        <f t="shared" si="12"/>
        <v>0</v>
      </c>
      <c r="G30" s="186">
        <f t="shared" si="1"/>
        <v>0</v>
      </c>
      <c r="H30" s="186">
        <f>手順⑤!DG28</f>
        <v>0</v>
      </c>
      <c r="I30" s="186">
        <f t="shared" si="2"/>
        <v>0</v>
      </c>
      <c r="J30" s="186">
        <f>手順⑦!D28</f>
        <v>0</v>
      </c>
      <c r="K30" s="186">
        <f t="shared" si="3"/>
        <v>0</v>
      </c>
      <c r="L30" s="186">
        <f t="shared" si="4"/>
        <v>0</v>
      </c>
      <c r="M30" s="463"/>
      <c r="N30" s="463"/>
      <c r="O30" s="186">
        <f t="shared" si="5"/>
        <v>0</v>
      </c>
      <c r="P30" s="186">
        <f t="shared" si="6"/>
        <v>0</v>
      </c>
      <c r="Q30" s="186">
        <f>手順⑭!D28</f>
        <v>0</v>
      </c>
      <c r="R30" s="186">
        <f t="shared" si="7"/>
        <v>0</v>
      </c>
      <c r="S30" s="186">
        <f t="shared" si="8"/>
        <v>0</v>
      </c>
      <c r="T30" s="186">
        <f t="shared" si="9"/>
        <v>0</v>
      </c>
      <c r="U30" s="186">
        <f t="shared" si="10"/>
        <v>0</v>
      </c>
      <c r="V30" s="188">
        <f t="shared" si="11"/>
        <v>0</v>
      </c>
    </row>
    <row r="31" spans="2:22" ht="14.15" customHeight="1">
      <c r="B31" s="74" t="s">
        <v>507</v>
      </c>
      <c r="C31" s="75" t="s">
        <v>638</v>
      </c>
      <c r="D31" s="429"/>
      <c r="E31" s="423">
        <f t="shared" si="12"/>
        <v>0</v>
      </c>
      <c r="F31" s="186">
        <f t="shared" si="12"/>
        <v>0</v>
      </c>
      <c r="G31" s="186">
        <f t="shared" si="1"/>
        <v>0</v>
      </c>
      <c r="H31" s="186">
        <f>手順⑤!DG29</f>
        <v>0</v>
      </c>
      <c r="I31" s="186">
        <f t="shared" si="2"/>
        <v>0</v>
      </c>
      <c r="J31" s="186">
        <f>手順⑦!D29</f>
        <v>0</v>
      </c>
      <c r="K31" s="186">
        <f t="shared" si="3"/>
        <v>0</v>
      </c>
      <c r="L31" s="186">
        <f t="shared" si="4"/>
        <v>0</v>
      </c>
      <c r="M31" s="463"/>
      <c r="N31" s="463"/>
      <c r="O31" s="186">
        <f t="shared" si="5"/>
        <v>0</v>
      </c>
      <c r="P31" s="186">
        <f t="shared" si="6"/>
        <v>0</v>
      </c>
      <c r="Q31" s="186">
        <f>手順⑭!D29</f>
        <v>0</v>
      </c>
      <c r="R31" s="186">
        <f t="shared" si="7"/>
        <v>0</v>
      </c>
      <c r="S31" s="186">
        <f t="shared" si="8"/>
        <v>0</v>
      </c>
      <c r="T31" s="186">
        <f t="shared" si="9"/>
        <v>0</v>
      </c>
      <c r="U31" s="186">
        <f t="shared" si="10"/>
        <v>0</v>
      </c>
      <c r="V31" s="188">
        <f t="shared" si="11"/>
        <v>0</v>
      </c>
    </row>
    <row r="32" spans="2:22" ht="14.15" customHeight="1">
      <c r="B32" s="74" t="s">
        <v>508</v>
      </c>
      <c r="C32" s="75" t="s">
        <v>639</v>
      </c>
      <c r="D32" s="429"/>
      <c r="E32" s="423">
        <f t="shared" si="12"/>
        <v>0</v>
      </c>
      <c r="F32" s="186">
        <f t="shared" si="12"/>
        <v>0</v>
      </c>
      <c r="G32" s="186">
        <f t="shared" si="1"/>
        <v>0</v>
      </c>
      <c r="H32" s="186">
        <f>手順⑤!DG30</f>
        <v>0</v>
      </c>
      <c r="I32" s="186">
        <f t="shared" si="2"/>
        <v>0</v>
      </c>
      <c r="J32" s="186">
        <f>手順⑦!D30</f>
        <v>0</v>
      </c>
      <c r="K32" s="186">
        <f t="shared" si="3"/>
        <v>0</v>
      </c>
      <c r="L32" s="186">
        <f t="shared" si="4"/>
        <v>0</v>
      </c>
      <c r="M32" s="463"/>
      <c r="N32" s="463"/>
      <c r="O32" s="186">
        <f t="shared" si="5"/>
        <v>0</v>
      </c>
      <c r="P32" s="186">
        <f t="shared" si="6"/>
        <v>0</v>
      </c>
      <c r="Q32" s="186">
        <f>手順⑭!D30</f>
        <v>0</v>
      </c>
      <c r="R32" s="186">
        <f t="shared" si="7"/>
        <v>0</v>
      </c>
      <c r="S32" s="186">
        <f t="shared" si="8"/>
        <v>0</v>
      </c>
      <c r="T32" s="186">
        <f t="shared" si="9"/>
        <v>0</v>
      </c>
      <c r="U32" s="186">
        <f t="shared" si="10"/>
        <v>0</v>
      </c>
      <c r="V32" s="188">
        <f t="shared" si="11"/>
        <v>0</v>
      </c>
    </row>
    <row r="33" spans="2:22" ht="14.15" customHeight="1">
      <c r="B33" s="74" t="s">
        <v>509</v>
      </c>
      <c r="C33" s="409" t="s">
        <v>640</v>
      </c>
      <c r="D33" s="429"/>
      <c r="E33" s="423">
        <f t="shared" si="12"/>
        <v>0</v>
      </c>
      <c r="F33" s="186">
        <f t="shared" si="12"/>
        <v>0</v>
      </c>
      <c r="G33" s="186">
        <f t="shared" si="1"/>
        <v>0</v>
      </c>
      <c r="H33" s="186">
        <f>手順⑤!DG31</f>
        <v>0</v>
      </c>
      <c r="I33" s="186">
        <f t="shared" si="2"/>
        <v>0</v>
      </c>
      <c r="J33" s="186">
        <f>手順⑦!D31</f>
        <v>0</v>
      </c>
      <c r="K33" s="186">
        <f t="shared" si="3"/>
        <v>0</v>
      </c>
      <c r="L33" s="186">
        <f t="shared" si="4"/>
        <v>0</v>
      </c>
      <c r="M33" s="463"/>
      <c r="N33" s="463"/>
      <c r="O33" s="186">
        <f t="shared" si="5"/>
        <v>0</v>
      </c>
      <c r="P33" s="186">
        <f t="shared" si="6"/>
        <v>0</v>
      </c>
      <c r="Q33" s="186">
        <f>手順⑭!D31</f>
        <v>0</v>
      </c>
      <c r="R33" s="186">
        <f t="shared" si="7"/>
        <v>0</v>
      </c>
      <c r="S33" s="186">
        <f t="shared" si="8"/>
        <v>0</v>
      </c>
      <c r="T33" s="186">
        <f t="shared" si="9"/>
        <v>0</v>
      </c>
      <c r="U33" s="186">
        <f t="shared" si="10"/>
        <v>0</v>
      </c>
      <c r="V33" s="188">
        <f t="shared" si="11"/>
        <v>0</v>
      </c>
    </row>
    <row r="34" spans="2:22" ht="14.15" customHeight="1">
      <c r="B34" s="74" t="s">
        <v>510</v>
      </c>
      <c r="C34" s="75" t="s">
        <v>641</v>
      </c>
      <c r="D34" s="429"/>
      <c r="E34" s="423">
        <f t="shared" si="12"/>
        <v>0</v>
      </c>
      <c r="F34" s="186">
        <f t="shared" si="12"/>
        <v>0</v>
      </c>
      <c r="G34" s="186">
        <f t="shared" si="1"/>
        <v>0</v>
      </c>
      <c r="H34" s="186">
        <f>手順⑤!DG32</f>
        <v>0</v>
      </c>
      <c r="I34" s="186">
        <f t="shared" si="2"/>
        <v>0</v>
      </c>
      <c r="J34" s="186">
        <f>手順⑦!D32</f>
        <v>0</v>
      </c>
      <c r="K34" s="186">
        <f t="shared" si="3"/>
        <v>0</v>
      </c>
      <c r="L34" s="186">
        <f t="shared" si="4"/>
        <v>0</v>
      </c>
      <c r="M34" s="463"/>
      <c r="N34" s="463"/>
      <c r="O34" s="186">
        <f t="shared" si="5"/>
        <v>0</v>
      </c>
      <c r="P34" s="186">
        <f t="shared" si="6"/>
        <v>0</v>
      </c>
      <c r="Q34" s="186">
        <f>手順⑭!D32</f>
        <v>0</v>
      </c>
      <c r="R34" s="186">
        <f t="shared" si="7"/>
        <v>0</v>
      </c>
      <c r="S34" s="186">
        <f t="shared" si="8"/>
        <v>0</v>
      </c>
      <c r="T34" s="186">
        <f t="shared" si="9"/>
        <v>0</v>
      </c>
      <c r="U34" s="186">
        <f t="shared" si="10"/>
        <v>0</v>
      </c>
      <c r="V34" s="188">
        <f t="shared" si="11"/>
        <v>0</v>
      </c>
    </row>
    <row r="35" spans="2:22" ht="14.15" customHeight="1">
      <c r="B35" s="74" t="s">
        <v>511</v>
      </c>
      <c r="C35" s="75" t="s">
        <v>642</v>
      </c>
      <c r="D35" s="429"/>
      <c r="E35" s="423">
        <f t="shared" si="12"/>
        <v>0</v>
      </c>
      <c r="F35" s="186">
        <f t="shared" si="12"/>
        <v>0</v>
      </c>
      <c r="G35" s="186">
        <f t="shared" si="1"/>
        <v>0</v>
      </c>
      <c r="H35" s="186">
        <f>手順⑤!DG33</f>
        <v>0</v>
      </c>
      <c r="I35" s="186">
        <f t="shared" si="2"/>
        <v>0</v>
      </c>
      <c r="J35" s="186">
        <f>手順⑦!D33</f>
        <v>0</v>
      </c>
      <c r="K35" s="186">
        <f t="shared" si="3"/>
        <v>0</v>
      </c>
      <c r="L35" s="186">
        <f t="shared" si="4"/>
        <v>0</v>
      </c>
      <c r="M35" s="463"/>
      <c r="N35" s="463"/>
      <c r="O35" s="186">
        <f t="shared" si="5"/>
        <v>0</v>
      </c>
      <c r="P35" s="186">
        <f t="shared" si="6"/>
        <v>0</v>
      </c>
      <c r="Q35" s="186">
        <f>手順⑭!D33</f>
        <v>0</v>
      </c>
      <c r="R35" s="186">
        <f t="shared" si="7"/>
        <v>0</v>
      </c>
      <c r="S35" s="186">
        <f t="shared" si="8"/>
        <v>0</v>
      </c>
      <c r="T35" s="186">
        <f t="shared" si="9"/>
        <v>0</v>
      </c>
      <c r="U35" s="186">
        <f t="shared" si="10"/>
        <v>0</v>
      </c>
      <c r="V35" s="188">
        <f t="shared" si="11"/>
        <v>0</v>
      </c>
    </row>
    <row r="36" spans="2:22" ht="14.15" customHeight="1">
      <c r="B36" s="74" t="s">
        <v>512</v>
      </c>
      <c r="C36" s="75" t="s">
        <v>449</v>
      </c>
      <c r="D36" s="429"/>
      <c r="E36" s="423">
        <f t="shared" si="12"/>
        <v>0</v>
      </c>
      <c r="F36" s="186">
        <f t="shared" si="12"/>
        <v>0</v>
      </c>
      <c r="G36" s="186">
        <f t="shared" si="1"/>
        <v>0</v>
      </c>
      <c r="H36" s="186">
        <f>手順⑤!DG34</f>
        <v>0</v>
      </c>
      <c r="I36" s="186">
        <f t="shared" si="2"/>
        <v>0</v>
      </c>
      <c r="J36" s="186">
        <f>手順⑦!D34</f>
        <v>0</v>
      </c>
      <c r="K36" s="186">
        <f t="shared" si="3"/>
        <v>0</v>
      </c>
      <c r="L36" s="186">
        <f t="shared" si="4"/>
        <v>0</v>
      </c>
      <c r="M36" s="463"/>
      <c r="N36" s="463"/>
      <c r="O36" s="186">
        <f t="shared" si="5"/>
        <v>0</v>
      </c>
      <c r="P36" s="186">
        <f t="shared" si="6"/>
        <v>0</v>
      </c>
      <c r="Q36" s="186">
        <f>手順⑭!D34</f>
        <v>0</v>
      </c>
      <c r="R36" s="186">
        <f t="shared" si="7"/>
        <v>0</v>
      </c>
      <c r="S36" s="186">
        <f t="shared" si="8"/>
        <v>0</v>
      </c>
      <c r="T36" s="186">
        <f t="shared" si="9"/>
        <v>0</v>
      </c>
      <c r="U36" s="186">
        <f t="shared" si="10"/>
        <v>0</v>
      </c>
      <c r="V36" s="188">
        <f t="shared" si="11"/>
        <v>0</v>
      </c>
    </row>
    <row r="37" spans="2:22" ht="14.15" customHeight="1">
      <c r="B37" s="74" t="s">
        <v>513</v>
      </c>
      <c r="C37" s="75" t="s">
        <v>450</v>
      </c>
      <c r="D37" s="429"/>
      <c r="E37" s="423">
        <f t="shared" si="12"/>
        <v>0</v>
      </c>
      <c r="F37" s="186">
        <f t="shared" si="12"/>
        <v>0</v>
      </c>
      <c r="G37" s="186">
        <f t="shared" si="1"/>
        <v>0</v>
      </c>
      <c r="H37" s="186">
        <f>手順⑤!DG35</f>
        <v>0</v>
      </c>
      <c r="I37" s="186">
        <f t="shared" si="2"/>
        <v>0</v>
      </c>
      <c r="J37" s="186">
        <f>手順⑦!D35</f>
        <v>0</v>
      </c>
      <c r="K37" s="186">
        <f t="shared" si="3"/>
        <v>0</v>
      </c>
      <c r="L37" s="186">
        <f t="shared" si="4"/>
        <v>0</v>
      </c>
      <c r="M37" s="463"/>
      <c r="N37" s="463"/>
      <c r="O37" s="186">
        <f t="shared" si="5"/>
        <v>0</v>
      </c>
      <c r="P37" s="186">
        <f t="shared" si="6"/>
        <v>0</v>
      </c>
      <c r="Q37" s="186">
        <f>手順⑭!D35</f>
        <v>0</v>
      </c>
      <c r="R37" s="186">
        <f t="shared" si="7"/>
        <v>0</v>
      </c>
      <c r="S37" s="186">
        <f t="shared" si="8"/>
        <v>0</v>
      </c>
      <c r="T37" s="186">
        <f t="shared" si="9"/>
        <v>0</v>
      </c>
      <c r="U37" s="186">
        <f t="shared" si="10"/>
        <v>0</v>
      </c>
      <c r="V37" s="188">
        <f t="shared" si="11"/>
        <v>0</v>
      </c>
    </row>
    <row r="38" spans="2:22" ht="14.15" customHeight="1">
      <c r="B38" s="74" t="s">
        <v>514</v>
      </c>
      <c r="C38" s="75" t="s">
        <v>753</v>
      </c>
      <c r="D38" s="429"/>
      <c r="E38" s="423">
        <f t="shared" si="12"/>
        <v>0</v>
      </c>
      <c r="F38" s="186">
        <f t="shared" si="12"/>
        <v>0</v>
      </c>
      <c r="G38" s="186">
        <f t="shared" si="1"/>
        <v>0</v>
      </c>
      <c r="H38" s="186">
        <f>手順⑤!DG36</f>
        <v>0</v>
      </c>
      <c r="I38" s="186">
        <f t="shared" si="2"/>
        <v>0</v>
      </c>
      <c r="J38" s="186">
        <f>手順⑦!D36</f>
        <v>0</v>
      </c>
      <c r="K38" s="186">
        <f t="shared" si="3"/>
        <v>0</v>
      </c>
      <c r="L38" s="186">
        <f t="shared" si="4"/>
        <v>0</v>
      </c>
      <c r="M38" s="463"/>
      <c r="N38" s="463"/>
      <c r="O38" s="186">
        <f t="shared" si="5"/>
        <v>0</v>
      </c>
      <c r="P38" s="186">
        <f t="shared" si="6"/>
        <v>0</v>
      </c>
      <c r="Q38" s="186">
        <f>手順⑭!D36</f>
        <v>0</v>
      </c>
      <c r="R38" s="186">
        <f t="shared" si="7"/>
        <v>0</v>
      </c>
      <c r="S38" s="186">
        <f t="shared" si="8"/>
        <v>0</v>
      </c>
      <c r="T38" s="186">
        <f t="shared" si="9"/>
        <v>0</v>
      </c>
      <c r="U38" s="186">
        <f t="shared" si="10"/>
        <v>0</v>
      </c>
      <c r="V38" s="188">
        <f t="shared" si="11"/>
        <v>0</v>
      </c>
    </row>
    <row r="39" spans="2:22" ht="14.15" customHeight="1">
      <c r="B39" s="74" t="s">
        <v>515</v>
      </c>
      <c r="C39" s="75" t="s">
        <v>451</v>
      </c>
      <c r="D39" s="429"/>
      <c r="E39" s="423">
        <f t="shared" si="12"/>
        <v>0</v>
      </c>
      <c r="F39" s="186">
        <f t="shared" si="12"/>
        <v>0</v>
      </c>
      <c r="G39" s="186">
        <f t="shared" si="1"/>
        <v>0</v>
      </c>
      <c r="H39" s="186">
        <f>手順⑤!DG37</f>
        <v>0</v>
      </c>
      <c r="I39" s="186">
        <f t="shared" si="2"/>
        <v>0</v>
      </c>
      <c r="J39" s="186">
        <f>手順⑦!D37</f>
        <v>0</v>
      </c>
      <c r="K39" s="186">
        <f t="shared" si="3"/>
        <v>0</v>
      </c>
      <c r="L39" s="186">
        <f t="shared" si="4"/>
        <v>0</v>
      </c>
      <c r="M39" s="463"/>
      <c r="N39" s="463"/>
      <c r="O39" s="186">
        <f t="shared" si="5"/>
        <v>0</v>
      </c>
      <c r="P39" s="186">
        <f t="shared" si="6"/>
        <v>0</v>
      </c>
      <c r="Q39" s="186">
        <f>手順⑭!D37</f>
        <v>0</v>
      </c>
      <c r="R39" s="186">
        <f t="shared" si="7"/>
        <v>0</v>
      </c>
      <c r="S39" s="186">
        <f t="shared" si="8"/>
        <v>0</v>
      </c>
      <c r="T39" s="186">
        <f t="shared" si="9"/>
        <v>0</v>
      </c>
      <c r="U39" s="186">
        <f t="shared" si="10"/>
        <v>0</v>
      </c>
      <c r="V39" s="188">
        <f t="shared" si="11"/>
        <v>0</v>
      </c>
    </row>
    <row r="40" spans="2:22" ht="14.15" customHeight="1">
      <c r="B40" s="74" t="s">
        <v>516</v>
      </c>
      <c r="C40" s="75" t="s">
        <v>452</v>
      </c>
      <c r="D40" s="429"/>
      <c r="E40" s="423">
        <f t="shared" si="12"/>
        <v>0</v>
      </c>
      <c r="F40" s="186">
        <f t="shared" si="12"/>
        <v>0</v>
      </c>
      <c r="G40" s="186">
        <f t="shared" ref="G40:G71" si="13">E40*F267</f>
        <v>0</v>
      </c>
      <c r="H40" s="186">
        <f>手順⑤!DG38</f>
        <v>0</v>
      </c>
      <c r="I40" s="186">
        <f t="shared" ref="I40:I71" si="14">H40*D267</f>
        <v>0</v>
      </c>
      <c r="J40" s="186">
        <f>手順⑦!D38</f>
        <v>0</v>
      </c>
      <c r="K40" s="186">
        <f t="shared" ref="K40:K71" si="15">J40*E267</f>
        <v>0</v>
      </c>
      <c r="L40" s="186">
        <f t="shared" ref="L40:L71" si="16">J40*F267</f>
        <v>0</v>
      </c>
      <c r="M40" s="463"/>
      <c r="N40" s="463"/>
      <c r="O40" s="186">
        <f t="shared" ref="O40:O71" si="17">N$115*J267</f>
        <v>0</v>
      </c>
      <c r="P40" s="186">
        <f t="shared" ref="P40:P71" si="18">O40*D267</f>
        <v>0</v>
      </c>
      <c r="Q40" s="186">
        <f>手順⑭!D38</f>
        <v>0</v>
      </c>
      <c r="R40" s="186">
        <f t="shared" ref="R40:R71" si="19">Q40*E267</f>
        <v>0</v>
      </c>
      <c r="S40" s="186">
        <f t="shared" ref="S40:S71" si="20">Q40*F267</f>
        <v>0</v>
      </c>
      <c r="T40" s="186">
        <f t="shared" si="9"/>
        <v>0</v>
      </c>
      <c r="U40" s="186">
        <f t="shared" si="10"/>
        <v>0</v>
      </c>
      <c r="V40" s="188">
        <f t="shared" si="11"/>
        <v>0</v>
      </c>
    </row>
    <row r="41" spans="2:22" ht="14.15" customHeight="1">
      <c r="B41" s="74" t="s">
        <v>517</v>
      </c>
      <c r="C41" s="75" t="s">
        <v>643</v>
      </c>
      <c r="D41" s="429"/>
      <c r="E41" s="423">
        <f t="shared" si="12"/>
        <v>0</v>
      </c>
      <c r="F41" s="186">
        <f t="shared" si="12"/>
        <v>0</v>
      </c>
      <c r="G41" s="186">
        <f t="shared" si="13"/>
        <v>0</v>
      </c>
      <c r="H41" s="186">
        <f>手順⑤!DG39</f>
        <v>0</v>
      </c>
      <c r="I41" s="186">
        <f t="shared" si="14"/>
        <v>0</v>
      </c>
      <c r="J41" s="186">
        <f>手順⑦!D39</f>
        <v>0</v>
      </c>
      <c r="K41" s="186">
        <f t="shared" si="15"/>
        <v>0</v>
      </c>
      <c r="L41" s="186">
        <f t="shared" si="16"/>
        <v>0</v>
      </c>
      <c r="M41" s="463"/>
      <c r="N41" s="463"/>
      <c r="O41" s="186">
        <f t="shared" si="17"/>
        <v>0</v>
      </c>
      <c r="P41" s="186">
        <f t="shared" si="18"/>
        <v>0</v>
      </c>
      <c r="Q41" s="186">
        <f>手順⑭!D39</f>
        <v>0</v>
      </c>
      <c r="R41" s="186">
        <f t="shared" si="19"/>
        <v>0</v>
      </c>
      <c r="S41" s="186">
        <f t="shared" si="20"/>
        <v>0</v>
      </c>
      <c r="T41" s="186">
        <f t="shared" si="9"/>
        <v>0</v>
      </c>
      <c r="U41" s="186">
        <f t="shared" si="10"/>
        <v>0</v>
      </c>
      <c r="V41" s="188">
        <f t="shared" si="11"/>
        <v>0</v>
      </c>
    </row>
    <row r="42" spans="2:22" ht="14.15" customHeight="1">
      <c r="B42" s="74" t="s">
        <v>518</v>
      </c>
      <c r="C42" s="75" t="s">
        <v>453</v>
      </c>
      <c r="D42" s="429"/>
      <c r="E42" s="423">
        <f t="shared" si="12"/>
        <v>0</v>
      </c>
      <c r="F42" s="186">
        <f t="shared" si="12"/>
        <v>0</v>
      </c>
      <c r="G42" s="186">
        <f t="shared" si="13"/>
        <v>0</v>
      </c>
      <c r="H42" s="186">
        <f>手順⑤!DG40</f>
        <v>0</v>
      </c>
      <c r="I42" s="186">
        <f t="shared" si="14"/>
        <v>0</v>
      </c>
      <c r="J42" s="186">
        <f>手順⑦!D40</f>
        <v>0</v>
      </c>
      <c r="K42" s="186">
        <f t="shared" si="15"/>
        <v>0</v>
      </c>
      <c r="L42" s="186">
        <f t="shared" si="16"/>
        <v>0</v>
      </c>
      <c r="M42" s="463"/>
      <c r="N42" s="463"/>
      <c r="O42" s="186">
        <f t="shared" si="17"/>
        <v>0</v>
      </c>
      <c r="P42" s="186">
        <f t="shared" si="18"/>
        <v>0</v>
      </c>
      <c r="Q42" s="186">
        <f>手順⑭!D40</f>
        <v>0</v>
      </c>
      <c r="R42" s="186">
        <f t="shared" si="19"/>
        <v>0</v>
      </c>
      <c r="S42" s="186">
        <f t="shared" si="20"/>
        <v>0</v>
      </c>
      <c r="T42" s="186">
        <f t="shared" si="9"/>
        <v>0</v>
      </c>
      <c r="U42" s="186">
        <f t="shared" si="10"/>
        <v>0</v>
      </c>
      <c r="V42" s="188">
        <f t="shared" si="11"/>
        <v>0</v>
      </c>
    </row>
    <row r="43" spans="2:22" ht="14.15" customHeight="1">
      <c r="B43" s="74" t="s">
        <v>519</v>
      </c>
      <c r="C43" s="75" t="s">
        <v>454</v>
      </c>
      <c r="D43" s="429"/>
      <c r="E43" s="423">
        <f t="shared" si="12"/>
        <v>0</v>
      </c>
      <c r="F43" s="186">
        <f t="shared" si="12"/>
        <v>0</v>
      </c>
      <c r="G43" s="186">
        <f t="shared" si="13"/>
        <v>0</v>
      </c>
      <c r="H43" s="186">
        <f>手順⑤!DG41</f>
        <v>0</v>
      </c>
      <c r="I43" s="186">
        <f t="shared" si="14"/>
        <v>0</v>
      </c>
      <c r="J43" s="186">
        <f>手順⑦!D41</f>
        <v>0</v>
      </c>
      <c r="K43" s="186">
        <f t="shared" si="15"/>
        <v>0</v>
      </c>
      <c r="L43" s="186">
        <f t="shared" si="16"/>
        <v>0</v>
      </c>
      <c r="M43" s="463"/>
      <c r="N43" s="463"/>
      <c r="O43" s="186">
        <f t="shared" si="17"/>
        <v>0</v>
      </c>
      <c r="P43" s="186">
        <f t="shared" si="18"/>
        <v>0</v>
      </c>
      <c r="Q43" s="186">
        <f>手順⑭!D41</f>
        <v>0</v>
      </c>
      <c r="R43" s="186">
        <f t="shared" si="19"/>
        <v>0</v>
      </c>
      <c r="S43" s="186">
        <f t="shared" si="20"/>
        <v>0</v>
      </c>
      <c r="T43" s="186">
        <f t="shared" si="9"/>
        <v>0</v>
      </c>
      <c r="U43" s="186">
        <f t="shared" si="10"/>
        <v>0</v>
      </c>
      <c r="V43" s="188">
        <f t="shared" si="11"/>
        <v>0</v>
      </c>
    </row>
    <row r="44" spans="2:22" ht="14.15" customHeight="1">
      <c r="B44" s="74" t="s">
        <v>520</v>
      </c>
      <c r="C44" s="75" t="s">
        <v>455</v>
      </c>
      <c r="D44" s="429"/>
      <c r="E44" s="423">
        <f t="shared" si="12"/>
        <v>0</v>
      </c>
      <c r="F44" s="186">
        <f t="shared" si="12"/>
        <v>0</v>
      </c>
      <c r="G44" s="186">
        <f t="shared" si="13"/>
        <v>0</v>
      </c>
      <c r="H44" s="186">
        <f>手順⑤!DG42</f>
        <v>0</v>
      </c>
      <c r="I44" s="186">
        <f t="shared" si="14"/>
        <v>0</v>
      </c>
      <c r="J44" s="186">
        <f>手順⑦!D42</f>
        <v>0</v>
      </c>
      <c r="K44" s="186">
        <f t="shared" si="15"/>
        <v>0</v>
      </c>
      <c r="L44" s="186">
        <f t="shared" si="16"/>
        <v>0</v>
      </c>
      <c r="M44" s="463"/>
      <c r="N44" s="463"/>
      <c r="O44" s="186">
        <f t="shared" si="17"/>
        <v>0</v>
      </c>
      <c r="P44" s="186">
        <f t="shared" si="18"/>
        <v>0</v>
      </c>
      <c r="Q44" s="186">
        <f>手順⑭!D42</f>
        <v>0</v>
      </c>
      <c r="R44" s="186">
        <f t="shared" si="19"/>
        <v>0</v>
      </c>
      <c r="S44" s="186">
        <f t="shared" si="20"/>
        <v>0</v>
      </c>
      <c r="T44" s="186">
        <f t="shared" si="9"/>
        <v>0</v>
      </c>
      <c r="U44" s="186">
        <f t="shared" si="10"/>
        <v>0</v>
      </c>
      <c r="V44" s="188">
        <f t="shared" si="11"/>
        <v>0</v>
      </c>
    </row>
    <row r="45" spans="2:22" ht="14.15" customHeight="1">
      <c r="B45" s="74" t="s">
        <v>521</v>
      </c>
      <c r="C45" s="75" t="s">
        <v>754</v>
      </c>
      <c r="D45" s="429"/>
      <c r="E45" s="423">
        <f t="shared" si="12"/>
        <v>0</v>
      </c>
      <c r="F45" s="186">
        <f t="shared" si="12"/>
        <v>0</v>
      </c>
      <c r="G45" s="186">
        <f t="shared" si="13"/>
        <v>0</v>
      </c>
      <c r="H45" s="186">
        <f>手順⑤!DG43</f>
        <v>0</v>
      </c>
      <c r="I45" s="186">
        <f t="shared" si="14"/>
        <v>0</v>
      </c>
      <c r="J45" s="186">
        <f>手順⑦!D43</f>
        <v>0</v>
      </c>
      <c r="K45" s="186">
        <f t="shared" si="15"/>
        <v>0</v>
      </c>
      <c r="L45" s="186">
        <f t="shared" si="16"/>
        <v>0</v>
      </c>
      <c r="M45" s="463"/>
      <c r="N45" s="463"/>
      <c r="O45" s="186">
        <f t="shared" si="17"/>
        <v>0</v>
      </c>
      <c r="P45" s="186">
        <f t="shared" si="18"/>
        <v>0</v>
      </c>
      <c r="Q45" s="186">
        <f>手順⑭!D43</f>
        <v>0</v>
      </c>
      <c r="R45" s="186">
        <f t="shared" si="19"/>
        <v>0</v>
      </c>
      <c r="S45" s="186">
        <f t="shared" si="20"/>
        <v>0</v>
      </c>
      <c r="T45" s="186">
        <f t="shared" si="9"/>
        <v>0</v>
      </c>
      <c r="U45" s="186">
        <f t="shared" si="10"/>
        <v>0</v>
      </c>
      <c r="V45" s="188">
        <f t="shared" si="11"/>
        <v>0</v>
      </c>
    </row>
    <row r="46" spans="2:22" ht="14.15" customHeight="1">
      <c r="B46" s="74" t="s">
        <v>522</v>
      </c>
      <c r="C46" s="75" t="s">
        <v>644</v>
      </c>
      <c r="D46" s="429"/>
      <c r="E46" s="423">
        <f t="shared" si="12"/>
        <v>0</v>
      </c>
      <c r="F46" s="186">
        <f t="shared" si="12"/>
        <v>0</v>
      </c>
      <c r="G46" s="186">
        <f t="shared" si="13"/>
        <v>0</v>
      </c>
      <c r="H46" s="186">
        <f>手順⑤!DG44</f>
        <v>0</v>
      </c>
      <c r="I46" s="186">
        <f t="shared" si="14"/>
        <v>0</v>
      </c>
      <c r="J46" s="186">
        <f>手順⑦!D44</f>
        <v>0</v>
      </c>
      <c r="K46" s="186">
        <f t="shared" si="15"/>
        <v>0</v>
      </c>
      <c r="L46" s="186">
        <f t="shared" si="16"/>
        <v>0</v>
      </c>
      <c r="M46" s="463"/>
      <c r="N46" s="463"/>
      <c r="O46" s="186">
        <f t="shared" si="17"/>
        <v>0</v>
      </c>
      <c r="P46" s="186">
        <f t="shared" si="18"/>
        <v>0</v>
      </c>
      <c r="Q46" s="186">
        <f>手順⑭!D44</f>
        <v>0</v>
      </c>
      <c r="R46" s="186">
        <f t="shared" si="19"/>
        <v>0</v>
      </c>
      <c r="S46" s="186">
        <f t="shared" si="20"/>
        <v>0</v>
      </c>
      <c r="T46" s="186">
        <f t="shared" si="9"/>
        <v>0</v>
      </c>
      <c r="U46" s="186">
        <f t="shared" si="10"/>
        <v>0</v>
      </c>
      <c r="V46" s="188">
        <f t="shared" si="11"/>
        <v>0</v>
      </c>
    </row>
    <row r="47" spans="2:22" ht="14.15" customHeight="1">
      <c r="B47" s="74" t="s">
        <v>523</v>
      </c>
      <c r="C47" s="75" t="s">
        <v>456</v>
      </c>
      <c r="D47" s="429"/>
      <c r="E47" s="423">
        <f t="shared" si="12"/>
        <v>0</v>
      </c>
      <c r="F47" s="186">
        <f t="shared" si="12"/>
        <v>0</v>
      </c>
      <c r="G47" s="186">
        <f t="shared" si="13"/>
        <v>0</v>
      </c>
      <c r="H47" s="186">
        <f>手順⑤!DG45</f>
        <v>0</v>
      </c>
      <c r="I47" s="186">
        <f t="shared" si="14"/>
        <v>0</v>
      </c>
      <c r="J47" s="186">
        <f>手順⑦!D45</f>
        <v>0</v>
      </c>
      <c r="K47" s="186">
        <f t="shared" si="15"/>
        <v>0</v>
      </c>
      <c r="L47" s="186">
        <f t="shared" si="16"/>
        <v>0</v>
      </c>
      <c r="M47" s="463"/>
      <c r="N47" s="463"/>
      <c r="O47" s="186">
        <f t="shared" si="17"/>
        <v>0</v>
      </c>
      <c r="P47" s="186">
        <f t="shared" si="18"/>
        <v>0</v>
      </c>
      <c r="Q47" s="186">
        <f>手順⑭!D45</f>
        <v>0</v>
      </c>
      <c r="R47" s="186">
        <f t="shared" si="19"/>
        <v>0</v>
      </c>
      <c r="S47" s="186">
        <f t="shared" si="20"/>
        <v>0</v>
      </c>
      <c r="T47" s="186">
        <f t="shared" si="9"/>
        <v>0</v>
      </c>
      <c r="U47" s="186">
        <f t="shared" si="10"/>
        <v>0</v>
      </c>
      <c r="V47" s="188">
        <f t="shared" si="11"/>
        <v>0</v>
      </c>
    </row>
    <row r="48" spans="2:22" ht="14.15" customHeight="1">
      <c r="B48" s="74" t="s">
        <v>524</v>
      </c>
      <c r="C48" s="75" t="s">
        <v>457</v>
      </c>
      <c r="D48" s="429"/>
      <c r="E48" s="423">
        <f t="shared" ref="E48:F67" si="21">D48*D275</f>
        <v>0</v>
      </c>
      <c r="F48" s="186">
        <f t="shared" si="21"/>
        <v>0</v>
      </c>
      <c r="G48" s="186">
        <f t="shared" si="13"/>
        <v>0</v>
      </c>
      <c r="H48" s="186">
        <f>手順⑤!DG46</f>
        <v>0</v>
      </c>
      <c r="I48" s="186">
        <f t="shared" si="14"/>
        <v>0</v>
      </c>
      <c r="J48" s="186">
        <f>手順⑦!D46</f>
        <v>0</v>
      </c>
      <c r="K48" s="186">
        <f t="shared" si="15"/>
        <v>0</v>
      </c>
      <c r="L48" s="186">
        <f t="shared" si="16"/>
        <v>0</v>
      </c>
      <c r="M48" s="463"/>
      <c r="N48" s="463"/>
      <c r="O48" s="186">
        <f t="shared" si="17"/>
        <v>0</v>
      </c>
      <c r="P48" s="186">
        <f t="shared" si="18"/>
        <v>0</v>
      </c>
      <c r="Q48" s="186">
        <f>手順⑭!D46</f>
        <v>0</v>
      </c>
      <c r="R48" s="186">
        <f t="shared" si="19"/>
        <v>0</v>
      </c>
      <c r="S48" s="186">
        <f t="shared" si="20"/>
        <v>0</v>
      </c>
      <c r="T48" s="186">
        <f t="shared" si="9"/>
        <v>0</v>
      </c>
      <c r="U48" s="186">
        <f t="shared" si="10"/>
        <v>0</v>
      </c>
      <c r="V48" s="188">
        <f t="shared" si="11"/>
        <v>0</v>
      </c>
    </row>
    <row r="49" spans="2:22" ht="14.15" customHeight="1">
      <c r="B49" s="74" t="s">
        <v>525</v>
      </c>
      <c r="C49" s="75" t="s">
        <v>755</v>
      </c>
      <c r="D49" s="429"/>
      <c r="E49" s="423">
        <f t="shared" si="21"/>
        <v>0</v>
      </c>
      <c r="F49" s="186">
        <f t="shared" si="21"/>
        <v>0</v>
      </c>
      <c r="G49" s="186">
        <f t="shared" si="13"/>
        <v>0</v>
      </c>
      <c r="H49" s="186">
        <f>手順⑤!DG47</f>
        <v>0</v>
      </c>
      <c r="I49" s="186">
        <f t="shared" si="14"/>
        <v>0</v>
      </c>
      <c r="J49" s="186">
        <f>手順⑦!D47</f>
        <v>0</v>
      </c>
      <c r="K49" s="186">
        <f t="shared" si="15"/>
        <v>0</v>
      </c>
      <c r="L49" s="186">
        <f t="shared" si="16"/>
        <v>0</v>
      </c>
      <c r="M49" s="463"/>
      <c r="N49" s="463"/>
      <c r="O49" s="186">
        <f t="shared" si="17"/>
        <v>0</v>
      </c>
      <c r="P49" s="186">
        <f t="shared" si="18"/>
        <v>0</v>
      </c>
      <c r="Q49" s="186">
        <f>手順⑭!D47</f>
        <v>0</v>
      </c>
      <c r="R49" s="186">
        <f t="shared" si="19"/>
        <v>0</v>
      </c>
      <c r="S49" s="186">
        <f t="shared" si="20"/>
        <v>0</v>
      </c>
      <c r="T49" s="186">
        <f t="shared" si="9"/>
        <v>0</v>
      </c>
      <c r="U49" s="186">
        <f t="shared" si="10"/>
        <v>0</v>
      </c>
      <c r="V49" s="188">
        <f t="shared" si="11"/>
        <v>0</v>
      </c>
    </row>
    <row r="50" spans="2:22" ht="14.15" customHeight="1">
      <c r="B50" s="74" t="s">
        <v>526</v>
      </c>
      <c r="C50" s="75" t="s">
        <v>458</v>
      </c>
      <c r="D50" s="429"/>
      <c r="E50" s="423">
        <f t="shared" si="21"/>
        <v>0</v>
      </c>
      <c r="F50" s="186">
        <f t="shared" si="21"/>
        <v>0</v>
      </c>
      <c r="G50" s="186">
        <f t="shared" si="13"/>
        <v>0</v>
      </c>
      <c r="H50" s="186">
        <f>手順⑤!DG48</f>
        <v>0</v>
      </c>
      <c r="I50" s="186">
        <f t="shared" si="14"/>
        <v>0</v>
      </c>
      <c r="J50" s="186">
        <f>手順⑦!D48</f>
        <v>0</v>
      </c>
      <c r="K50" s="186">
        <f t="shared" si="15"/>
        <v>0</v>
      </c>
      <c r="L50" s="186">
        <f t="shared" si="16"/>
        <v>0</v>
      </c>
      <c r="M50" s="463"/>
      <c r="N50" s="463"/>
      <c r="O50" s="186">
        <f t="shared" si="17"/>
        <v>0</v>
      </c>
      <c r="P50" s="186">
        <f t="shared" si="18"/>
        <v>0</v>
      </c>
      <c r="Q50" s="186">
        <f>手順⑭!D48</f>
        <v>0</v>
      </c>
      <c r="R50" s="186">
        <f t="shared" si="19"/>
        <v>0</v>
      </c>
      <c r="S50" s="186">
        <f t="shared" si="20"/>
        <v>0</v>
      </c>
      <c r="T50" s="186">
        <f t="shared" si="9"/>
        <v>0</v>
      </c>
      <c r="U50" s="186">
        <f t="shared" si="10"/>
        <v>0</v>
      </c>
      <c r="V50" s="188">
        <f t="shared" si="11"/>
        <v>0</v>
      </c>
    </row>
    <row r="51" spans="2:22" ht="14.15" customHeight="1">
      <c r="B51" s="74" t="s">
        <v>527</v>
      </c>
      <c r="C51" s="75" t="s">
        <v>645</v>
      </c>
      <c r="D51" s="429"/>
      <c r="E51" s="423">
        <f t="shared" si="21"/>
        <v>0</v>
      </c>
      <c r="F51" s="186">
        <f t="shared" si="21"/>
        <v>0</v>
      </c>
      <c r="G51" s="186">
        <f t="shared" si="13"/>
        <v>0</v>
      </c>
      <c r="H51" s="186">
        <f>手順⑤!DG49</f>
        <v>0</v>
      </c>
      <c r="I51" s="186">
        <f t="shared" si="14"/>
        <v>0</v>
      </c>
      <c r="J51" s="186">
        <f>手順⑦!D49</f>
        <v>0</v>
      </c>
      <c r="K51" s="186">
        <f t="shared" si="15"/>
        <v>0</v>
      </c>
      <c r="L51" s="186">
        <f t="shared" si="16"/>
        <v>0</v>
      </c>
      <c r="M51" s="463"/>
      <c r="N51" s="463"/>
      <c r="O51" s="186">
        <f t="shared" si="17"/>
        <v>0</v>
      </c>
      <c r="P51" s="186">
        <f t="shared" si="18"/>
        <v>0</v>
      </c>
      <c r="Q51" s="186">
        <f>手順⑭!D49</f>
        <v>0</v>
      </c>
      <c r="R51" s="186">
        <f t="shared" si="19"/>
        <v>0</v>
      </c>
      <c r="S51" s="186">
        <f t="shared" si="20"/>
        <v>0</v>
      </c>
      <c r="T51" s="186">
        <f t="shared" si="9"/>
        <v>0</v>
      </c>
      <c r="U51" s="186">
        <f t="shared" si="10"/>
        <v>0</v>
      </c>
      <c r="V51" s="188">
        <f t="shared" si="11"/>
        <v>0</v>
      </c>
    </row>
    <row r="52" spans="2:22" ht="14.15" customHeight="1">
      <c r="B52" s="74" t="s">
        <v>528</v>
      </c>
      <c r="C52" s="75" t="s">
        <v>646</v>
      </c>
      <c r="D52" s="429"/>
      <c r="E52" s="423">
        <f t="shared" si="21"/>
        <v>0</v>
      </c>
      <c r="F52" s="186">
        <f t="shared" si="21"/>
        <v>0</v>
      </c>
      <c r="G52" s="186">
        <f t="shared" si="13"/>
        <v>0</v>
      </c>
      <c r="H52" s="186">
        <f>手順⑤!DG50</f>
        <v>0</v>
      </c>
      <c r="I52" s="186">
        <f t="shared" si="14"/>
        <v>0</v>
      </c>
      <c r="J52" s="186">
        <f>手順⑦!D50</f>
        <v>0</v>
      </c>
      <c r="K52" s="186">
        <f t="shared" si="15"/>
        <v>0</v>
      </c>
      <c r="L52" s="186">
        <f t="shared" si="16"/>
        <v>0</v>
      </c>
      <c r="M52" s="463"/>
      <c r="N52" s="463"/>
      <c r="O52" s="186">
        <f t="shared" si="17"/>
        <v>0</v>
      </c>
      <c r="P52" s="186">
        <f t="shared" si="18"/>
        <v>0</v>
      </c>
      <c r="Q52" s="186">
        <f>手順⑭!D50</f>
        <v>0</v>
      </c>
      <c r="R52" s="186">
        <f t="shared" si="19"/>
        <v>0</v>
      </c>
      <c r="S52" s="186">
        <f t="shared" si="20"/>
        <v>0</v>
      </c>
      <c r="T52" s="186">
        <f t="shared" si="9"/>
        <v>0</v>
      </c>
      <c r="U52" s="186">
        <f t="shared" si="10"/>
        <v>0</v>
      </c>
      <c r="V52" s="188">
        <f t="shared" si="11"/>
        <v>0</v>
      </c>
    </row>
    <row r="53" spans="2:22" ht="14.15" customHeight="1">
      <c r="B53" s="74" t="s">
        <v>529</v>
      </c>
      <c r="C53" s="75" t="s">
        <v>647</v>
      </c>
      <c r="D53" s="429"/>
      <c r="E53" s="423">
        <f t="shared" si="21"/>
        <v>0</v>
      </c>
      <c r="F53" s="186">
        <f t="shared" si="21"/>
        <v>0</v>
      </c>
      <c r="G53" s="186">
        <f t="shared" si="13"/>
        <v>0</v>
      </c>
      <c r="H53" s="186">
        <f>手順⑤!DG51</f>
        <v>0</v>
      </c>
      <c r="I53" s="186">
        <f t="shared" si="14"/>
        <v>0</v>
      </c>
      <c r="J53" s="186">
        <f>手順⑦!D51</f>
        <v>0</v>
      </c>
      <c r="K53" s="186">
        <f t="shared" si="15"/>
        <v>0</v>
      </c>
      <c r="L53" s="186">
        <f t="shared" si="16"/>
        <v>0</v>
      </c>
      <c r="M53" s="463"/>
      <c r="N53" s="463"/>
      <c r="O53" s="186">
        <f t="shared" si="17"/>
        <v>0</v>
      </c>
      <c r="P53" s="186">
        <f t="shared" si="18"/>
        <v>0</v>
      </c>
      <c r="Q53" s="186">
        <f>手順⑭!D51</f>
        <v>0</v>
      </c>
      <c r="R53" s="186">
        <f t="shared" si="19"/>
        <v>0</v>
      </c>
      <c r="S53" s="186">
        <f t="shared" si="20"/>
        <v>0</v>
      </c>
      <c r="T53" s="186">
        <f t="shared" si="9"/>
        <v>0</v>
      </c>
      <c r="U53" s="186">
        <f t="shared" si="10"/>
        <v>0</v>
      </c>
      <c r="V53" s="188">
        <f t="shared" si="11"/>
        <v>0</v>
      </c>
    </row>
    <row r="54" spans="2:22" ht="14.15" customHeight="1">
      <c r="B54" s="74" t="s">
        <v>530</v>
      </c>
      <c r="C54" s="75" t="s">
        <v>648</v>
      </c>
      <c r="D54" s="429"/>
      <c r="E54" s="423">
        <f t="shared" si="21"/>
        <v>0</v>
      </c>
      <c r="F54" s="186">
        <f t="shared" si="21"/>
        <v>0</v>
      </c>
      <c r="G54" s="186">
        <f t="shared" si="13"/>
        <v>0</v>
      </c>
      <c r="H54" s="186">
        <f>手順⑤!DG52</f>
        <v>0</v>
      </c>
      <c r="I54" s="186">
        <f t="shared" si="14"/>
        <v>0</v>
      </c>
      <c r="J54" s="186">
        <f>手順⑦!D52</f>
        <v>0</v>
      </c>
      <c r="K54" s="186">
        <f t="shared" si="15"/>
        <v>0</v>
      </c>
      <c r="L54" s="186">
        <f t="shared" si="16"/>
        <v>0</v>
      </c>
      <c r="M54" s="463"/>
      <c r="N54" s="463"/>
      <c r="O54" s="186">
        <f t="shared" si="17"/>
        <v>0</v>
      </c>
      <c r="P54" s="186">
        <f t="shared" si="18"/>
        <v>0</v>
      </c>
      <c r="Q54" s="186">
        <f>手順⑭!D52</f>
        <v>0</v>
      </c>
      <c r="R54" s="186">
        <f t="shared" si="19"/>
        <v>0</v>
      </c>
      <c r="S54" s="186">
        <f t="shared" si="20"/>
        <v>0</v>
      </c>
      <c r="T54" s="186">
        <f t="shared" si="9"/>
        <v>0</v>
      </c>
      <c r="U54" s="186">
        <f t="shared" si="10"/>
        <v>0</v>
      </c>
      <c r="V54" s="188">
        <f t="shared" si="11"/>
        <v>0</v>
      </c>
    </row>
    <row r="55" spans="2:22" ht="14.15" customHeight="1">
      <c r="B55" s="74" t="s">
        <v>531</v>
      </c>
      <c r="C55" s="75" t="s">
        <v>649</v>
      </c>
      <c r="D55" s="429"/>
      <c r="E55" s="423">
        <f t="shared" si="21"/>
        <v>0</v>
      </c>
      <c r="F55" s="186">
        <f t="shared" si="21"/>
        <v>0</v>
      </c>
      <c r="G55" s="186">
        <f t="shared" si="13"/>
        <v>0</v>
      </c>
      <c r="H55" s="186">
        <f>手順⑤!DG53</f>
        <v>0</v>
      </c>
      <c r="I55" s="186">
        <f t="shared" si="14"/>
        <v>0</v>
      </c>
      <c r="J55" s="186">
        <f>手順⑦!D53</f>
        <v>0</v>
      </c>
      <c r="K55" s="186">
        <f t="shared" si="15"/>
        <v>0</v>
      </c>
      <c r="L55" s="186">
        <f t="shared" si="16"/>
        <v>0</v>
      </c>
      <c r="M55" s="463"/>
      <c r="N55" s="463"/>
      <c r="O55" s="186">
        <f t="shared" si="17"/>
        <v>0</v>
      </c>
      <c r="P55" s="186">
        <f t="shared" si="18"/>
        <v>0</v>
      </c>
      <c r="Q55" s="186">
        <f>手順⑭!D53</f>
        <v>0</v>
      </c>
      <c r="R55" s="186">
        <f t="shared" si="19"/>
        <v>0</v>
      </c>
      <c r="S55" s="186">
        <f t="shared" si="20"/>
        <v>0</v>
      </c>
      <c r="T55" s="186">
        <f t="shared" si="9"/>
        <v>0</v>
      </c>
      <c r="U55" s="186">
        <f t="shared" si="10"/>
        <v>0</v>
      </c>
      <c r="V55" s="188">
        <f t="shared" si="11"/>
        <v>0</v>
      </c>
    </row>
    <row r="56" spans="2:22" ht="14.15" customHeight="1">
      <c r="B56" s="74" t="s">
        <v>532</v>
      </c>
      <c r="C56" s="75" t="s">
        <v>650</v>
      </c>
      <c r="D56" s="429"/>
      <c r="E56" s="423">
        <f t="shared" si="21"/>
        <v>0</v>
      </c>
      <c r="F56" s="186">
        <f t="shared" si="21"/>
        <v>0</v>
      </c>
      <c r="G56" s="186">
        <f t="shared" si="13"/>
        <v>0</v>
      </c>
      <c r="H56" s="186">
        <f>手順⑤!DG54</f>
        <v>0</v>
      </c>
      <c r="I56" s="186">
        <f t="shared" si="14"/>
        <v>0</v>
      </c>
      <c r="J56" s="186">
        <f>手順⑦!D54</f>
        <v>0</v>
      </c>
      <c r="K56" s="186">
        <f t="shared" si="15"/>
        <v>0</v>
      </c>
      <c r="L56" s="186">
        <f t="shared" si="16"/>
        <v>0</v>
      </c>
      <c r="M56" s="463"/>
      <c r="N56" s="463"/>
      <c r="O56" s="186">
        <f t="shared" si="17"/>
        <v>0</v>
      </c>
      <c r="P56" s="186">
        <f t="shared" si="18"/>
        <v>0</v>
      </c>
      <c r="Q56" s="186">
        <f>手順⑭!D54</f>
        <v>0</v>
      </c>
      <c r="R56" s="186">
        <f t="shared" si="19"/>
        <v>0</v>
      </c>
      <c r="S56" s="186">
        <f t="shared" si="20"/>
        <v>0</v>
      </c>
      <c r="T56" s="186">
        <f t="shared" si="9"/>
        <v>0</v>
      </c>
      <c r="U56" s="186">
        <f t="shared" si="10"/>
        <v>0</v>
      </c>
      <c r="V56" s="188">
        <f t="shared" si="11"/>
        <v>0</v>
      </c>
    </row>
    <row r="57" spans="2:22" ht="14.15" customHeight="1">
      <c r="B57" s="74" t="s">
        <v>533</v>
      </c>
      <c r="C57" s="75" t="s">
        <v>651</v>
      </c>
      <c r="D57" s="429"/>
      <c r="E57" s="423">
        <f t="shared" si="21"/>
        <v>0</v>
      </c>
      <c r="F57" s="186">
        <f t="shared" si="21"/>
        <v>0</v>
      </c>
      <c r="G57" s="186">
        <f t="shared" si="13"/>
        <v>0</v>
      </c>
      <c r="H57" s="186">
        <f>手順⑤!DG55</f>
        <v>0</v>
      </c>
      <c r="I57" s="186">
        <f t="shared" si="14"/>
        <v>0</v>
      </c>
      <c r="J57" s="186">
        <f>手順⑦!D55</f>
        <v>0</v>
      </c>
      <c r="K57" s="186">
        <f t="shared" si="15"/>
        <v>0</v>
      </c>
      <c r="L57" s="186">
        <f t="shared" si="16"/>
        <v>0</v>
      </c>
      <c r="M57" s="463"/>
      <c r="N57" s="463"/>
      <c r="O57" s="186">
        <f t="shared" si="17"/>
        <v>0</v>
      </c>
      <c r="P57" s="186">
        <f t="shared" si="18"/>
        <v>0</v>
      </c>
      <c r="Q57" s="186">
        <f>手順⑭!D55</f>
        <v>0</v>
      </c>
      <c r="R57" s="186">
        <f t="shared" si="19"/>
        <v>0</v>
      </c>
      <c r="S57" s="186">
        <f t="shared" si="20"/>
        <v>0</v>
      </c>
      <c r="T57" s="186">
        <f t="shared" si="9"/>
        <v>0</v>
      </c>
      <c r="U57" s="186">
        <f t="shared" si="10"/>
        <v>0</v>
      </c>
      <c r="V57" s="188">
        <f t="shared" si="11"/>
        <v>0</v>
      </c>
    </row>
    <row r="58" spans="2:22" ht="14.15" customHeight="1">
      <c r="B58" s="74" t="s">
        <v>534</v>
      </c>
      <c r="C58" s="75" t="s">
        <v>652</v>
      </c>
      <c r="D58" s="429"/>
      <c r="E58" s="423">
        <f t="shared" si="21"/>
        <v>0</v>
      </c>
      <c r="F58" s="186">
        <f t="shared" si="21"/>
        <v>0</v>
      </c>
      <c r="G58" s="186">
        <f t="shared" si="13"/>
        <v>0</v>
      </c>
      <c r="H58" s="186">
        <f>手順⑤!DG56</f>
        <v>0</v>
      </c>
      <c r="I58" s="186">
        <f t="shared" si="14"/>
        <v>0</v>
      </c>
      <c r="J58" s="186">
        <f>手順⑦!D56</f>
        <v>0</v>
      </c>
      <c r="K58" s="186">
        <f t="shared" si="15"/>
        <v>0</v>
      </c>
      <c r="L58" s="186">
        <f t="shared" si="16"/>
        <v>0</v>
      </c>
      <c r="M58" s="463"/>
      <c r="N58" s="463"/>
      <c r="O58" s="186">
        <f t="shared" si="17"/>
        <v>0</v>
      </c>
      <c r="P58" s="186">
        <f t="shared" si="18"/>
        <v>0</v>
      </c>
      <c r="Q58" s="186">
        <f>手順⑭!D56</f>
        <v>0</v>
      </c>
      <c r="R58" s="186">
        <f t="shared" si="19"/>
        <v>0</v>
      </c>
      <c r="S58" s="186">
        <f t="shared" si="20"/>
        <v>0</v>
      </c>
      <c r="T58" s="186">
        <f t="shared" si="9"/>
        <v>0</v>
      </c>
      <c r="U58" s="186">
        <f t="shared" si="10"/>
        <v>0</v>
      </c>
      <c r="V58" s="188">
        <f t="shared" si="11"/>
        <v>0</v>
      </c>
    </row>
    <row r="59" spans="2:22" ht="14.15" customHeight="1">
      <c r="B59" s="74" t="s">
        <v>535</v>
      </c>
      <c r="C59" s="75" t="s">
        <v>653</v>
      </c>
      <c r="D59" s="429"/>
      <c r="E59" s="423">
        <f t="shared" si="21"/>
        <v>0</v>
      </c>
      <c r="F59" s="186">
        <f t="shared" si="21"/>
        <v>0</v>
      </c>
      <c r="G59" s="186">
        <f t="shared" si="13"/>
        <v>0</v>
      </c>
      <c r="H59" s="186">
        <f>手順⑤!DG57</f>
        <v>0</v>
      </c>
      <c r="I59" s="186">
        <f t="shared" si="14"/>
        <v>0</v>
      </c>
      <c r="J59" s="186">
        <f>手順⑦!D57</f>
        <v>0</v>
      </c>
      <c r="K59" s="186">
        <f t="shared" si="15"/>
        <v>0</v>
      </c>
      <c r="L59" s="186">
        <f t="shared" si="16"/>
        <v>0</v>
      </c>
      <c r="M59" s="463"/>
      <c r="N59" s="463"/>
      <c r="O59" s="186">
        <f t="shared" si="17"/>
        <v>0</v>
      </c>
      <c r="P59" s="186">
        <f t="shared" si="18"/>
        <v>0</v>
      </c>
      <c r="Q59" s="186">
        <f>手順⑭!D57</f>
        <v>0</v>
      </c>
      <c r="R59" s="186">
        <f t="shared" si="19"/>
        <v>0</v>
      </c>
      <c r="S59" s="186">
        <f t="shared" si="20"/>
        <v>0</v>
      </c>
      <c r="T59" s="186">
        <f t="shared" si="9"/>
        <v>0</v>
      </c>
      <c r="U59" s="186">
        <f t="shared" si="10"/>
        <v>0</v>
      </c>
      <c r="V59" s="188">
        <f t="shared" si="11"/>
        <v>0</v>
      </c>
    </row>
    <row r="60" spans="2:22" ht="14.15" customHeight="1">
      <c r="B60" s="74" t="s">
        <v>536</v>
      </c>
      <c r="C60" s="75" t="s">
        <v>756</v>
      </c>
      <c r="D60" s="429"/>
      <c r="E60" s="423">
        <f t="shared" si="21"/>
        <v>0</v>
      </c>
      <c r="F60" s="186">
        <f t="shared" si="21"/>
        <v>0</v>
      </c>
      <c r="G60" s="186">
        <f t="shared" si="13"/>
        <v>0</v>
      </c>
      <c r="H60" s="186">
        <f>手順⑤!DG58</f>
        <v>0</v>
      </c>
      <c r="I60" s="186">
        <f t="shared" si="14"/>
        <v>0</v>
      </c>
      <c r="J60" s="186">
        <f>手順⑦!D58</f>
        <v>0</v>
      </c>
      <c r="K60" s="186">
        <f t="shared" si="15"/>
        <v>0</v>
      </c>
      <c r="L60" s="186">
        <f t="shared" si="16"/>
        <v>0</v>
      </c>
      <c r="M60" s="463"/>
      <c r="N60" s="463"/>
      <c r="O60" s="186">
        <f t="shared" si="17"/>
        <v>0</v>
      </c>
      <c r="P60" s="186">
        <f t="shared" si="18"/>
        <v>0</v>
      </c>
      <c r="Q60" s="186">
        <f>手順⑭!D58</f>
        <v>0</v>
      </c>
      <c r="R60" s="186">
        <f t="shared" si="19"/>
        <v>0</v>
      </c>
      <c r="S60" s="186">
        <f t="shared" si="20"/>
        <v>0</v>
      </c>
      <c r="T60" s="186">
        <f t="shared" si="9"/>
        <v>0</v>
      </c>
      <c r="U60" s="186">
        <f t="shared" si="10"/>
        <v>0</v>
      </c>
      <c r="V60" s="188">
        <f t="shared" si="11"/>
        <v>0</v>
      </c>
    </row>
    <row r="61" spans="2:22" ht="14.15" customHeight="1">
      <c r="B61" s="74" t="s">
        <v>537</v>
      </c>
      <c r="C61" s="75" t="s">
        <v>654</v>
      </c>
      <c r="D61" s="429"/>
      <c r="E61" s="423">
        <f t="shared" si="21"/>
        <v>0</v>
      </c>
      <c r="F61" s="186">
        <f t="shared" si="21"/>
        <v>0</v>
      </c>
      <c r="G61" s="186">
        <f t="shared" si="13"/>
        <v>0</v>
      </c>
      <c r="H61" s="186">
        <f>手順⑤!DG59</f>
        <v>0</v>
      </c>
      <c r="I61" s="186">
        <f t="shared" si="14"/>
        <v>0</v>
      </c>
      <c r="J61" s="186">
        <f>手順⑦!D59</f>
        <v>0</v>
      </c>
      <c r="K61" s="186">
        <f t="shared" si="15"/>
        <v>0</v>
      </c>
      <c r="L61" s="186">
        <f t="shared" si="16"/>
        <v>0</v>
      </c>
      <c r="M61" s="463"/>
      <c r="N61" s="463"/>
      <c r="O61" s="186">
        <f t="shared" si="17"/>
        <v>0</v>
      </c>
      <c r="P61" s="186">
        <f t="shared" si="18"/>
        <v>0</v>
      </c>
      <c r="Q61" s="186">
        <f>手順⑭!D59</f>
        <v>0</v>
      </c>
      <c r="R61" s="186">
        <f t="shared" si="19"/>
        <v>0</v>
      </c>
      <c r="S61" s="186">
        <f t="shared" si="20"/>
        <v>0</v>
      </c>
      <c r="T61" s="186">
        <f t="shared" si="9"/>
        <v>0</v>
      </c>
      <c r="U61" s="186">
        <f t="shared" si="10"/>
        <v>0</v>
      </c>
      <c r="V61" s="188">
        <f t="shared" si="11"/>
        <v>0</v>
      </c>
    </row>
    <row r="62" spans="2:22" ht="14.15" customHeight="1">
      <c r="B62" s="74" t="s">
        <v>538</v>
      </c>
      <c r="C62" s="75" t="s">
        <v>655</v>
      </c>
      <c r="D62" s="429"/>
      <c r="E62" s="423">
        <f t="shared" si="21"/>
        <v>0</v>
      </c>
      <c r="F62" s="186">
        <f t="shared" si="21"/>
        <v>0</v>
      </c>
      <c r="G62" s="186">
        <f t="shared" si="13"/>
        <v>0</v>
      </c>
      <c r="H62" s="186">
        <f>手順⑤!DG60</f>
        <v>0</v>
      </c>
      <c r="I62" s="186">
        <f t="shared" si="14"/>
        <v>0</v>
      </c>
      <c r="J62" s="186">
        <f>手順⑦!D60</f>
        <v>0</v>
      </c>
      <c r="K62" s="186">
        <f t="shared" si="15"/>
        <v>0</v>
      </c>
      <c r="L62" s="186">
        <f t="shared" si="16"/>
        <v>0</v>
      </c>
      <c r="M62" s="463"/>
      <c r="N62" s="463"/>
      <c r="O62" s="186">
        <f t="shared" si="17"/>
        <v>0</v>
      </c>
      <c r="P62" s="186">
        <f t="shared" si="18"/>
        <v>0</v>
      </c>
      <c r="Q62" s="186">
        <f>手順⑭!D60</f>
        <v>0</v>
      </c>
      <c r="R62" s="186">
        <f t="shared" si="19"/>
        <v>0</v>
      </c>
      <c r="S62" s="186">
        <f t="shared" si="20"/>
        <v>0</v>
      </c>
      <c r="T62" s="186">
        <f t="shared" si="9"/>
        <v>0</v>
      </c>
      <c r="U62" s="186">
        <f t="shared" si="10"/>
        <v>0</v>
      </c>
      <c r="V62" s="188">
        <f t="shared" si="11"/>
        <v>0</v>
      </c>
    </row>
    <row r="63" spans="2:22" ht="14.15" customHeight="1">
      <c r="B63" s="74" t="s">
        <v>539</v>
      </c>
      <c r="C63" s="75" t="s">
        <v>656</v>
      </c>
      <c r="D63" s="429"/>
      <c r="E63" s="423">
        <f t="shared" si="21"/>
        <v>0</v>
      </c>
      <c r="F63" s="186">
        <f t="shared" si="21"/>
        <v>0</v>
      </c>
      <c r="G63" s="186">
        <f t="shared" si="13"/>
        <v>0</v>
      </c>
      <c r="H63" s="186">
        <f>手順⑤!DG61</f>
        <v>0</v>
      </c>
      <c r="I63" s="186">
        <f t="shared" si="14"/>
        <v>0</v>
      </c>
      <c r="J63" s="186">
        <f>手順⑦!D61</f>
        <v>0</v>
      </c>
      <c r="K63" s="186">
        <f t="shared" si="15"/>
        <v>0</v>
      </c>
      <c r="L63" s="186">
        <f t="shared" si="16"/>
        <v>0</v>
      </c>
      <c r="M63" s="463"/>
      <c r="N63" s="463"/>
      <c r="O63" s="186">
        <f t="shared" si="17"/>
        <v>0</v>
      </c>
      <c r="P63" s="186">
        <f t="shared" si="18"/>
        <v>0</v>
      </c>
      <c r="Q63" s="186">
        <f>手順⑭!D61</f>
        <v>0</v>
      </c>
      <c r="R63" s="186">
        <f t="shared" si="19"/>
        <v>0</v>
      </c>
      <c r="S63" s="186">
        <f t="shared" si="20"/>
        <v>0</v>
      </c>
      <c r="T63" s="186">
        <f t="shared" si="9"/>
        <v>0</v>
      </c>
      <c r="U63" s="186">
        <f t="shared" si="10"/>
        <v>0</v>
      </c>
      <c r="V63" s="188">
        <f t="shared" si="11"/>
        <v>0</v>
      </c>
    </row>
    <row r="64" spans="2:22" ht="14.15" customHeight="1">
      <c r="B64" s="74" t="s">
        <v>540</v>
      </c>
      <c r="C64" s="75" t="s">
        <v>657</v>
      </c>
      <c r="D64" s="429"/>
      <c r="E64" s="423">
        <f t="shared" si="21"/>
        <v>0</v>
      </c>
      <c r="F64" s="186">
        <f t="shared" si="21"/>
        <v>0</v>
      </c>
      <c r="G64" s="186">
        <f t="shared" si="13"/>
        <v>0</v>
      </c>
      <c r="H64" s="186">
        <f>手順⑤!DG62</f>
        <v>0</v>
      </c>
      <c r="I64" s="186">
        <f t="shared" si="14"/>
        <v>0</v>
      </c>
      <c r="J64" s="186">
        <f>手順⑦!D62</f>
        <v>0</v>
      </c>
      <c r="K64" s="186">
        <f t="shared" si="15"/>
        <v>0</v>
      </c>
      <c r="L64" s="186">
        <f t="shared" si="16"/>
        <v>0</v>
      </c>
      <c r="M64" s="463"/>
      <c r="N64" s="463"/>
      <c r="O64" s="186">
        <f t="shared" si="17"/>
        <v>0</v>
      </c>
      <c r="P64" s="186">
        <f t="shared" si="18"/>
        <v>0</v>
      </c>
      <c r="Q64" s="186">
        <f>手順⑭!D62</f>
        <v>0</v>
      </c>
      <c r="R64" s="186">
        <f t="shared" si="19"/>
        <v>0</v>
      </c>
      <c r="S64" s="186">
        <f t="shared" si="20"/>
        <v>0</v>
      </c>
      <c r="T64" s="186">
        <f t="shared" si="9"/>
        <v>0</v>
      </c>
      <c r="U64" s="186">
        <f t="shared" si="10"/>
        <v>0</v>
      </c>
      <c r="V64" s="188">
        <f t="shared" si="11"/>
        <v>0</v>
      </c>
    </row>
    <row r="65" spans="2:22" ht="14.15" customHeight="1">
      <c r="B65" s="74" t="s">
        <v>541</v>
      </c>
      <c r="C65" s="75" t="s">
        <v>459</v>
      </c>
      <c r="D65" s="429"/>
      <c r="E65" s="423">
        <f t="shared" si="21"/>
        <v>0</v>
      </c>
      <c r="F65" s="186">
        <f t="shared" si="21"/>
        <v>0</v>
      </c>
      <c r="G65" s="186">
        <f t="shared" si="13"/>
        <v>0</v>
      </c>
      <c r="H65" s="186">
        <f>手順⑤!DG63</f>
        <v>0</v>
      </c>
      <c r="I65" s="186">
        <f t="shared" si="14"/>
        <v>0</v>
      </c>
      <c r="J65" s="186">
        <f>手順⑦!D63</f>
        <v>0</v>
      </c>
      <c r="K65" s="186">
        <f t="shared" si="15"/>
        <v>0</v>
      </c>
      <c r="L65" s="186">
        <f t="shared" si="16"/>
        <v>0</v>
      </c>
      <c r="M65" s="463"/>
      <c r="N65" s="463"/>
      <c r="O65" s="186">
        <f t="shared" si="17"/>
        <v>0</v>
      </c>
      <c r="P65" s="186">
        <f t="shared" si="18"/>
        <v>0</v>
      </c>
      <c r="Q65" s="186">
        <f>手順⑭!D63</f>
        <v>0</v>
      </c>
      <c r="R65" s="186">
        <f t="shared" si="19"/>
        <v>0</v>
      </c>
      <c r="S65" s="186">
        <f t="shared" si="20"/>
        <v>0</v>
      </c>
      <c r="T65" s="186">
        <f t="shared" si="9"/>
        <v>0</v>
      </c>
      <c r="U65" s="186">
        <f t="shared" si="10"/>
        <v>0</v>
      </c>
      <c r="V65" s="188">
        <f t="shared" si="11"/>
        <v>0</v>
      </c>
    </row>
    <row r="66" spans="2:22" ht="14.15" customHeight="1">
      <c r="B66" s="74" t="s">
        <v>542</v>
      </c>
      <c r="C66" s="75" t="s">
        <v>460</v>
      </c>
      <c r="D66" s="429"/>
      <c r="E66" s="423">
        <f t="shared" si="21"/>
        <v>0</v>
      </c>
      <c r="F66" s="186">
        <f t="shared" si="21"/>
        <v>0</v>
      </c>
      <c r="G66" s="186">
        <f t="shared" si="13"/>
        <v>0</v>
      </c>
      <c r="H66" s="186">
        <f>手順⑤!DG64</f>
        <v>0</v>
      </c>
      <c r="I66" s="186">
        <f t="shared" si="14"/>
        <v>0</v>
      </c>
      <c r="J66" s="186">
        <f>手順⑦!D64</f>
        <v>0</v>
      </c>
      <c r="K66" s="186">
        <f t="shared" si="15"/>
        <v>0</v>
      </c>
      <c r="L66" s="186">
        <f t="shared" si="16"/>
        <v>0</v>
      </c>
      <c r="M66" s="463"/>
      <c r="N66" s="463"/>
      <c r="O66" s="186">
        <f t="shared" si="17"/>
        <v>0</v>
      </c>
      <c r="P66" s="186">
        <f t="shared" si="18"/>
        <v>0</v>
      </c>
      <c r="Q66" s="186">
        <f>手順⑭!D64</f>
        <v>0</v>
      </c>
      <c r="R66" s="186">
        <f t="shared" si="19"/>
        <v>0</v>
      </c>
      <c r="S66" s="186">
        <f t="shared" si="20"/>
        <v>0</v>
      </c>
      <c r="T66" s="186">
        <f t="shared" si="9"/>
        <v>0</v>
      </c>
      <c r="U66" s="186">
        <f t="shared" si="10"/>
        <v>0</v>
      </c>
      <c r="V66" s="188">
        <f t="shared" si="11"/>
        <v>0</v>
      </c>
    </row>
    <row r="67" spans="2:22" ht="14.15" customHeight="1">
      <c r="B67" s="74" t="s">
        <v>543</v>
      </c>
      <c r="C67" s="75" t="s">
        <v>91</v>
      </c>
      <c r="D67" s="429"/>
      <c r="E67" s="423">
        <f t="shared" si="21"/>
        <v>0</v>
      </c>
      <c r="F67" s="186">
        <f t="shared" si="21"/>
        <v>0</v>
      </c>
      <c r="G67" s="186">
        <f t="shared" si="13"/>
        <v>0</v>
      </c>
      <c r="H67" s="186">
        <f>手順⑤!DG65</f>
        <v>0</v>
      </c>
      <c r="I67" s="186">
        <f t="shared" si="14"/>
        <v>0</v>
      </c>
      <c r="J67" s="186">
        <f>手順⑦!D65</f>
        <v>0</v>
      </c>
      <c r="K67" s="186">
        <f t="shared" si="15"/>
        <v>0</v>
      </c>
      <c r="L67" s="186">
        <f t="shared" si="16"/>
        <v>0</v>
      </c>
      <c r="M67" s="463"/>
      <c r="N67" s="463"/>
      <c r="O67" s="186">
        <f t="shared" si="17"/>
        <v>0</v>
      </c>
      <c r="P67" s="186">
        <f t="shared" si="18"/>
        <v>0</v>
      </c>
      <c r="Q67" s="186">
        <f>手順⑭!D65</f>
        <v>0</v>
      </c>
      <c r="R67" s="186">
        <f t="shared" si="19"/>
        <v>0</v>
      </c>
      <c r="S67" s="186">
        <f t="shared" si="20"/>
        <v>0</v>
      </c>
      <c r="T67" s="186">
        <f t="shared" si="9"/>
        <v>0</v>
      </c>
      <c r="U67" s="186">
        <f t="shared" si="10"/>
        <v>0</v>
      </c>
      <c r="V67" s="188">
        <f t="shared" si="11"/>
        <v>0</v>
      </c>
    </row>
    <row r="68" spans="2:22" ht="14.15" customHeight="1">
      <c r="B68" s="74" t="s">
        <v>544</v>
      </c>
      <c r="C68" s="75" t="s">
        <v>658</v>
      </c>
      <c r="D68" s="429"/>
      <c r="E68" s="423">
        <f t="shared" ref="E68:F87" si="22">D68*D295</f>
        <v>0</v>
      </c>
      <c r="F68" s="186">
        <f t="shared" si="22"/>
        <v>0</v>
      </c>
      <c r="G68" s="186">
        <f t="shared" si="13"/>
        <v>0</v>
      </c>
      <c r="H68" s="186">
        <f>手順⑤!DG66</f>
        <v>0</v>
      </c>
      <c r="I68" s="186">
        <f t="shared" si="14"/>
        <v>0</v>
      </c>
      <c r="J68" s="186">
        <f>手順⑦!D66</f>
        <v>0</v>
      </c>
      <c r="K68" s="186">
        <f t="shared" si="15"/>
        <v>0</v>
      </c>
      <c r="L68" s="186">
        <f t="shared" si="16"/>
        <v>0</v>
      </c>
      <c r="M68" s="463"/>
      <c r="N68" s="463"/>
      <c r="O68" s="186">
        <f t="shared" si="17"/>
        <v>0</v>
      </c>
      <c r="P68" s="186">
        <f t="shared" si="18"/>
        <v>0</v>
      </c>
      <c r="Q68" s="186">
        <f>手順⑭!D66</f>
        <v>0</v>
      </c>
      <c r="R68" s="186">
        <f t="shared" si="19"/>
        <v>0</v>
      </c>
      <c r="S68" s="186">
        <f t="shared" si="20"/>
        <v>0</v>
      </c>
      <c r="T68" s="186">
        <f t="shared" si="9"/>
        <v>0</v>
      </c>
      <c r="U68" s="186">
        <f t="shared" si="10"/>
        <v>0</v>
      </c>
      <c r="V68" s="188">
        <f t="shared" si="11"/>
        <v>0</v>
      </c>
    </row>
    <row r="69" spans="2:22" ht="14.15" customHeight="1">
      <c r="B69" s="74" t="s">
        <v>545</v>
      </c>
      <c r="C69" s="75" t="s">
        <v>659</v>
      </c>
      <c r="D69" s="429"/>
      <c r="E69" s="423">
        <f t="shared" si="22"/>
        <v>0</v>
      </c>
      <c r="F69" s="186">
        <f t="shared" si="22"/>
        <v>0</v>
      </c>
      <c r="G69" s="186">
        <f t="shared" si="13"/>
        <v>0</v>
      </c>
      <c r="H69" s="186">
        <f>手順⑤!DG67</f>
        <v>0</v>
      </c>
      <c r="I69" s="186">
        <f t="shared" si="14"/>
        <v>0</v>
      </c>
      <c r="J69" s="186">
        <f>手順⑦!D67</f>
        <v>0</v>
      </c>
      <c r="K69" s="186">
        <f t="shared" si="15"/>
        <v>0</v>
      </c>
      <c r="L69" s="186">
        <f t="shared" si="16"/>
        <v>0</v>
      </c>
      <c r="M69" s="463"/>
      <c r="N69" s="463"/>
      <c r="O69" s="186">
        <f t="shared" si="17"/>
        <v>0</v>
      </c>
      <c r="P69" s="186">
        <f t="shared" si="18"/>
        <v>0</v>
      </c>
      <c r="Q69" s="186">
        <f>手順⑭!D67</f>
        <v>0</v>
      </c>
      <c r="R69" s="186">
        <f t="shared" si="19"/>
        <v>0</v>
      </c>
      <c r="S69" s="186">
        <f t="shared" si="20"/>
        <v>0</v>
      </c>
      <c r="T69" s="186">
        <f t="shared" si="9"/>
        <v>0</v>
      </c>
      <c r="U69" s="186">
        <f t="shared" si="10"/>
        <v>0</v>
      </c>
      <c r="V69" s="188">
        <f t="shared" si="11"/>
        <v>0</v>
      </c>
    </row>
    <row r="70" spans="2:22" ht="14.15" customHeight="1">
      <c r="B70" s="74" t="s">
        <v>546</v>
      </c>
      <c r="C70" s="75" t="s">
        <v>461</v>
      </c>
      <c r="D70" s="429"/>
      <c r="E70" s="423">
        <f t="shared" si="22"/>
        <v>0</v>
      </c>
      <c r="F70" s="186">
        <f t="shared" si="22"/>
        <v>0</v>
      </c>
      <c r="G70" s="186">
        <f t="shared" si="13"/>
        <v>0</v>
      </c>
      <c r="H70" s="186">
        <f>手順⑤!DG68</f>
        <v>0</v>
      </c>
      <c r="I70" s="186">
        <f t="shared" si="14"/>
        <v>0</v>
      </c>
      <c r="J70" s="186">
        <f>手順⑦!D68</f>
        <v>0</v>
      </c>
      <c r="K70" s="186">
        <f t="shared" si="15"/>
        <v>0</v>
      </c>
      <c r="L70" s="186">
        <f t="shared" si="16"/>
        <v>0</v>
      </c>
      <c r="M70" s="463"/>
      <c r="N70" s="463"/>
      <c r="O70" s="186">
        <f t="shared" si="17"/>
        <v>0</v>
      </c>
      <c r="P70" s="186">
        <f t="shared" si="18"/>
        <v>0</v>
      </c>
      <c r="Q70" s="186">
        <f>手順⑭!D68</f>
        <v>0</v>
      </c>
      <c r="R70" s="186">
        <f t="shared" si="19"/>
        <v>0</v>
      </c>
      <c r="S70" s="186">
        <f t="shared" si="20"/>
        <v>0</v>
      </c>
      <c r="T70" s="186">
        <f t="shared" si="9"/>
        <v>0</v>
      </c>
      <c r="U70" s="186">
        <f t="shared" si="10"/>
        <v>0</v>
      </c>
      <c r="V70" s="188">
        <f t="shared" si="11"/>
        <v>0</v>
      </c>
    </row>
    <row r="71" spans="2:22" ht="14.15" customHeight="1">
      <c r="B71" s="74" t="s">
        <v>547</v>
      </c>
      <c r="C71" s="75" t="s">
        <v>462</v>
      </c>
      <c r="D71" s="429"/>
      <c r="E71" s="423">
        <f t="shared" si="22"/>
        <v>0</v>
      </c>
      <c r="F71" s="186">
        <f t="shared" si="22"/>
        <v>0</v>
      </c>
      <c r="G71" s="186">
        <f t="shared" si="13"/>
        <v>0</v>
      </c>
      <c r="H71" s="186">
        <f>手順⑤!DG69</f>
        <v>0</v>
      </c>
      <c r="I71" s="186">
        <f t="shared" si="14"/>
        <v>0</v>
      </c>
      <c r="J71" s="186">
        <f>手順⑦!D69</f>
        <v>0</v>
      </c>
      <c r="K71" s="186">
        <f t="shared" si="15"/>
        <v>0</v>
      </c>
      <c r="L71" s="186">
        <f t="shared" si="16"/>
        <v>0</v>
      </c>
      <c r="M71" s="463"/>
      <c r="N71" s="463"/>
      <c r="O71" s="186">
        <f t="shared" si="17"/>
        <v>0</v>
      </c>
      <c r="P71" s="186">
        <f t="shared" si="18"/>
        <v>0</v>
      </c>
      <c r="Q71" s="186">
        <f>手順⑭!D69</f>
        <v>0</v>
      </c>
      <c r="R71" s="186">
        <f t="shared" si="19"/>
        <v>0</v>
      </c>
      <c r="S71" s="186">
        <f t="shared" si="20"/>
        <v>0</v>
      </c>
      <c r="T71" s="186">
        <f t="shared" si="9"/>
        <v>0</v>
      </c>
      <c r="U71" s="186">
        <f t="shared" si="10"/>
        <v>0</v>
      </c>
      <c r="V71" s="188">
        <f t="shared" si="11"/>
        <v>0</v>
      </c>
    </row>
    <row r="72" spans="2:22" ht="14.15" customHeight="1">
      <c r="B72" s="74" t="s">
        <v>548</v>
      </c>
      <c r="C72" s="75" t="s">
        <v>463</v>
      </c>
      <c r="D72" s="429"/>
      <c r="E72" s="423">
        <f t="shared" si="22"/>
        <v>0</v>
      </c>
      <c r="F72" s="186">
        <f t="shared" si="22"/>
        <v>0</v>
      </c>
      <c r="G72" s="186">
        <f t="shared" ref="G72:G103" si="23">E72*F299</f>
        <v>0</v>
      </c>
      <c r="H72" s="186">
        <f>手順⑤!DG70</f>
        <v>0</v>
      </c>
      <c r="I72" s="186">
        <f t="shared" ref="I72:I103" si="24">H72*D299</f>
        <v>0</v>
      </c>
      <c r="J72" s="186">
        <f>手順⑦!D70</f>
        <v>0</v>
      </c>
      <c r="K72" s="186">
        <f t="shared" ref="K72:K103" si="25">J72*E299</f>
        <v>0</v>
      </c>
      <c r="L72" s="186">
        <f t="shared" ref="L72:L103" si="26">J72*F299</f>
        <v>0</v>
      </c>
      <c r="M72" s="463"/>
      <c r="N72" s="463"/>
      <c r="O72" s="186">
        <f t="shared" ref="O72:O103" si="27">N$115*J299</f>
        <v>0</v>
      </c>
      <c r="P72" s="186">
        <f t="shared" ref="P72:P103" si="28">O72*D299</f>
        <v>0</v>
      </c>
      <c r="Q72" s="186">
        <f>手順⑭!D70</f>
        <v>0</v>
      </c>
      <c r="R72" s="186">
        <f t="shared" ref="R72:R103" si="29">Q72*E299</f>
        <v>0</v>
      </c>
      <c r="S72" s="186">
        <f t="shared" ref="S72:S103" si="30">Q72*F299</f>
        <v>0</v>
      </c>
      <c r="T72" s="186">
        <f t="shared" ref="T72:T114" si="31">E72+J72+Q72</f>
        <v>0</v>
      </c>
      <c r="U72" s="186">
        <f t="shared" ref="U72:U114" si="32">F72+K72+R72</f>
        <v>0</v>
      </c>
      <c r="V72" s="188">
        <f t="shared" ref="V72:V114" si="33">G72+L72+S72</f>
        <v>0</v>
      </c>
    </row>
    <row r="73" spans="2:22" ht="14.15" customHeight="1">
      <c r="B73" s="74" t="s">
        <v>549</v>
      </c>
      <c r="C73" s="75" t="s">
        <v>464</v>
      </c>
      <c r="D73" s="429"/>
      <c r="E73" s="423">
        <f t="shared" si="22"/>
        <v>0</v>
      </c>
      <c r="F73" s="186">
        <f t="shared" si="22"/>
        <v>0</v>
      </c>
      <c r="G73" s="186">
        <f t="shared" si="23"/>
        <v>0</v>
      </c>
      <c r="H73" s="186">
        <f>手順⑤!DG71</f>
        <v>0</v>
      </c>
      <c r="I73" s="186">
        <f t="shared" si="24"/>
        <v>0</v>
      </c>
      <c r="J73" s="186">
        <f>手順⑦!D71</f>
        <v>0</v>
      </c>
      <c r="K73" s="186">
        <f t="shared" si="25"/>
        <v>0</v>
      </c>
      <c r="L73" s="186">
        <f t="shared" si="26"/>
        <v>0</v>
      </c>
      <c r="M73" s="463"/>
      <c r="N73" s="463"/>
      <c r="O73" s="186">
        <f t="shared" si="27"/>
        <v>0</v>
      </c>
      <c r="P73" s="186">
        <f t="shared" si="28"/>
        <v>0</v>
      </c>
      <c r="Q73" s="186">
        <f>手順⑭!D71</f>
        <v>0</v>
      </c>
      <c r="R73" s="186">
        <f t="shared" si="29"/>
        <v>0</v>
      </c>
      <c r="S73" s="186">
        <f t="shared" si="30"/>
        <v>0</v>
      </c>
      <c r="T73" s="186">
        <f t="shared" si="31"/>
        <v>0</v>
      </c>
      <c r="U73" s="186">
        <f t="shared" si="32"/>
        <v>0</v>
      </c>
      <c r="V73" s="188">
        <f t="shared" si="33"/>
        <v>0</v>
      </c>
    </row>
    <row r="74" spans="2:22" ht="14.15" customHeight="1">
      <c r="B74" s="74" t="s">
        <v>550</v>
      </c>
      <c r="C74" s="75" t="s">
        <v>465</v>
      </c>
      <c r="D74" s="429"/>
      <c r="E74" s="423">
        <f t="shared" si="22"/>
        <v>0</v>
      </c>
      <c r="F74" s="186">
        <f t="shared" si="22"/>
        <v>0</v>
      </c>
      <c r="G74" s="186">
        <f t="shared" si="23"/>
        <v>0</v>
      </c>
      <c r="H74" s="186">
        <f>手順⑤!DG72</f>
        <v>0</v>
      </c>
      <c r="I74" s="186">
        <f t="shared" si="24"/>
        <v>0</v>
      </c>
      <c r="J74" s="186">
        <f>手順⑦!D72</f>
        <v>0</v>
      </c>
      <c r="K74" s="186">
        <f t="shared" si="25"/>
        <v>0</v>
      </c>
      <c r="L74" s="186">
        <f t="shared" si="26"/>
        <v>0</v>
      </c>
      <c r="M74" s="463"/>
      <c r="N74" s="463"/>
      <c r="O74" s="186">
        <f t="shared" si="27"/>
        <v>0</v>
      </c>
      <c r="P74" s="186">
        <f t="shared" si="28"/>
        <v>0</v>
      </c>
      <c r="Q74" s="186">
        <f>手順⑭!D72</f>
        <v>0</v>
      </c>
      <c r="R74" s="186">
        <f t="shared" si="29"/>
        <v>0</v>
      </c>
      <c r="S74" s="186">
        <f t="shared" si="30"/>
        <v>0</v>
      </c>
      <c r="T74" s="186">
        <f t="shared" si="31"/>
        <v>0</v>
      </c>
      <c r="U74" s="186">
        <f t="shared" si="32"/>
        <v>0</v>
      </c>
      <c r="V74" s="188">
        <f t="shared" si="33"/>
        <v>0</v>
      </c>
    </row>
    <row r="75" spans="2:22" ht="14.15" customHeight="1">
      <c r="B75" s="74" t="s">
        <v>551</v>
      </c>
      <c r="C75" s="75" t="s">
        <v>466</v>
      </c>
      <c r="D75" s="429"/>
      <c r="E75" s="423">
        <f t="shared" si="22"/>
        <v>0</v>
      </c>
      <c r="F75" s="186">
        <f t="shared" si="22"/>
        <v>0</v>
      </c>
      <c r="G75" s="186">
        <f t="shared" si="23"/>
        <v>0</v>
      </c>
      <c r="H75" s="186">
        <f>手順⑤!DG73</f>
        <v>0</v>
      </c>
      <c r="I75" s="186">
        <f t="shared" si="24"/>
        <v>0</v>
      </c>
      <c r="J75" s="186">
        <f>手順⑦!D73</f>
        <v>0</v>
      </c>
      <c r="K75" s="186">
        <f t="shared" si="25"/>
        <v>0</v>
      </c>
      <c r="L75" s="186">
        <f t="shared" si="26"/>
        <v>0</v>
      </c>
      <c r="M75" s="463"/>
      <c r="N75" s="463"/>
      <c r="O75" s="186">
        <f t="shared" si="27"/>
        <v>0</v>
      </c>
      <c r="P75" s="186">
        <f t="shared" si="28"/>
        <v>0</v>
      </c>
      <c r="Q75" s="186">
        <f>手順⑭!D73</f>
        <v>0</v>
      </c>
      <c r="R75" s="186">
        <f t="shared" si="29"/>
        <v>0</v>
      </c>
      <c r="S75" s="186">
        <f t="shared" si="30"/>
        <v>0</v>
      </c>
      <c r="T75" s="186">
        <f t="shared" si="31"/>
        <v>0</v>
      </c>
      <c r="U75" s="186">
        <f t="shared" si="32"/>
        <v>0</v>
      </c>
      <c r="V75" s="188">
        <f t="shared" si="33"/>
        <v>0</v>
      </c>
    </row>
    <row r="76" spans="2:22" ht="14.15" customHeight="1">
      <c r="B76" s="74" t="s">
        <v>552</v>
      </c>
      <c r="C76" s="75" t="s">
        <v>467</v>
      </c>
      <c r="D76" s="429"/>
      <c r="E76" s="423">
        <f t="shared" si="22"/>
        <v>0</v>
      </c>
      <c r="F76" s="186">
        <f t="shared" si="22"/>
        <v>0</v>
      </c>
      <c r="G76" s="186">
        <f t="shared" si="23"/>
        <v>0</v>
      </c>
      <c r="H76" s="186">
        <f>手順⑤!DG74</f>
        <v>0</v>
      </c>
      <c r="I76" s="186">
        <f t="shared" si="24"/>
        <v>0</v>
      </c>
      <c r="J76" s="186">
        <f>手順⑦!D74</f>
        <v>0</v>
      </c>
      <c r="K76" s="186">
        <f t="shared" si="25"/>
        <v>0</v>
      </c>
      <c r="L76" s="186">
        <f t="shared" si="26"/>
        <v>0</v>
      </c>
      <c r="M76" s="463"/>
      <c r="N76" s="463"/>
      <c r="O76" s="186">
        <f t="shared" si="27"/>
        <v>0</v>
      </c>
      <c r="P76" s="186">
        <f t="shared" si="28"/>
        <v>0</v>
      </c>
      <c r="Q76" s="186">
        <f>手順⑭!D74</f>
        <v>0</v>
      </c>
      <c r="R76" s="186">
        <f t="shared" si="29"/>
        <v>0</v>
      </c>
      <c r="S76" s="186">
        <f t="shared" si="30"/>
        <v>0</v>
      </c>
      <c r="T76" s="186">
        <f t="shared" si="31"/>
        <v>0</v>
      </c>
      <c r="U76" s="186">
        <f t="shared" si="32"/>
        <v>0</v>
      </c>
      <c r="V76" s="188">
        <f t="shared" si="33"/>
        <v>0</v>
      </c>
    </row>
    <row r="77" spans="2:22" ht="14.15" customHeight="1">
      <c r="B77" s="74" t="s">
        <v>553</v>
      </c>
      <c r="C77" s="75" t="s">
        <v>3</v>
      </c>
      <c r="D77" s="429"/>
      <c r="E77" s="423">
        <f t="shared" si="22"/>
        <v>0</v>
      </c>
      <c r="F77" s="186">
        <f t="shared" si="22"/>
        <v>0</v>
      </c>
      <c r="G77" s="186">
        <f t="shared" si="23"/>
        <v>0</v>
      </c>
      <c r="H77" s="186">
        <f>手順⑤!DG75</f>
        <v>0</v>
      </c>
      <c r="I77" s="186">
        <f t="shared" si="24"/>
        <v>0</v>
      </c>
      <c r="J77" s="186">
        <f>手順⑦!D75</f>
        <v>0</v>
      </c>
      <c r="K77" s="186">
        <f t="shared" si="25"/>
        <v>0</v>
      </c>
      <c r="L77" s="186">
        <f t="shared" si="26"/>
        <v>0</v>
      </c>
      <c r="M77" s="463"/>
      <c r="N77" s="463"/>
      <c r="O77" s="186">
        <f t="shared" si="27"/>
        <v>0</v>
      </c>
      <c r="P77" s="186">
        <f t="shared" si="28"/>
        <v>0</v>
      </c>
      <c r="Q77" s="186">
        <f>手順⑭!D75</f>
        <v>0</v>
      </c>
      <c r="R77" s="186">
        <f t="shared" si="29"/>
        <v>0</v>
      </c>
      <c r="S77" s="186">
        <f t="shared" si="30"/>
        <v>0</v>
      </c>
      <c r="T77" s="186">
        <f t="shared" si="31"/>
        <v>0</v>
      </c>
      <c r="U77" s="186">
        <f t="shared" si="32"/>
        <v>0</v>
      </c>
      <c r="V77" s="188">
        <f t="shared" si="33"/>
        <v>0</v>
      </c>
    </row>
    <row r="78" spans="2:22" ht="14.15" customHeight="1">
      <c r="B78" s="74" t="s">
        <v>554</v>
      </c>
      <c r="C78" s="75" t="s">
        <v>4</v>
      </c>
      <c r="D78" s="429"/>
      <c r="E78" s="423">
        <f t="shared" si="22"/>
        <v>0</v>
      </c>
      <c r="F78" s="186">
        <f t="shared" si="22"/>
        <v>0</v>
      </c>
      <c r="G78" s="186">
        <f t="shared" si="23"/>
        <v>0</v>
      </c>
      <c r="H78" s="186">
        <f>手順⑤!DG76</f>
        <v>0</v>
      </c>
      <c r="I78" s="186">
        <f t="shared" si="24"/>
        <v>0</v>
      </c>
      <c r="J78" s="186">
        <f>手順⑦!D76</f>
        <v>0</v>
      </c>
      <c r="K78" s="186">
        <f t="shared" si="25"/>
        <v>0</v>
      </c>
      <c r="L78" s="186">
        <f t="shared" si="26"/>
        <v>0</v>
      </c>
      <c r="M78" s="463"/>
      <c r="N78" s="463"/>
      <c r="O78" s="186">
        <f t="shared" si="27"/>
        <v>0</v>
      </c>
      <c r="P78" s="186">
        <f t="shared" si="28"/>
        <v>0</v>
      </c>
      <c r="Q78" s="186">
        <f>手順⑭!D76</f>
        <v>0</v>
      </c>
      <c r="R78" s="186">
        <f t="shared" si="29"/>
        <v>0</v>
      </c>
      <c r="S78" s="186">
        <f t="shared" si="30"/>
        <v>0</v>
      </c>
      <c r="T78" s="186">
        <f t="shared" si="31"/>
        <v>0</v>
      </c>
      <c r="U78" s="186">
        <f t="shared" si="32"/>
        <v>0</v>
      </c>
      <c r="V78" s="188">
        <f t="shared" si="33"/>
        <v>0</v>
      </c>
    </row>
    <row r="79" spans="2:22" ht="14.15" customHeight="1">
      <c r="B79" s="74" t="s">
        <v>555</v>
      </c>
      <c r="C79" s="75" t="s">
        <v>468</v>
      </c>
      <c r="D79" s="429"/>
      <c r="E79" s="423">
        <f t="shared" si="22"/>
        <v>0</v>
      </c>
      <c r="F79" s="186">
        <f t="shared" si="22"/>
        <v>0</v>
      </c>
      <c r="G79" s="186">
        <f t="shared" si="23"/>
        <v>0</v>
      </c>
      <c r="H79" s="186">
        <f>手順⑤!DG77</f>
        <v>0</v>
      </c>
      <c r="I79" s="186">
        <f t="shared" si="24"/>
        <v>0</v>
      </c>
      <c r="J79" s="186">
        <f>手順⑦!D77</f>
        <v>0</v>
      </c>
      <c r="K79" s="186">
        <f t="shared" si="25"/>
        <v>0</v>
      </c>
      <c r="L79" s="186">
        <f t="shared" si="26"/>
        <v>0</v>
      </c>
      <c r="M79" s="463"/>
      <c r="N79" s="463"/>
      <c r="O79" s="186">
        <f t="shared" si="27"/>
        <v>0</v>
      </c>
      <c r="P79" s="186">
        <f t="shared" si="28"/>
        <v>0</v>
      </c>
      <c r="Q79" s="186">
        <f>手順⑭!D77</f>
        <v>0</v>
      </c>
      <c r="R79" s="186">
        <f t="shared" si="29"/>
        <v>0</v>
      </c>
      <c r="S79" s="186">
        <f t="shared" si="30"/>
        <v>0</v>
      </c>
      <c r="T79" s="186">
        <f t="shared" si="31"/>
        <v>0</v>
      </c>
      <c r="U79" s="186">
        <f t="shared" si="32"/>
        <v>0</v>
      </c>
      <c r="V79" s="188">
        <f t="shared" si="33"/>
        <v>0</v>
      </c>
    </row>
    <row r="80" spans="2:22" ht="14.15" customHeight="1">
      <c r="B80" s="74" t="s">
        <v>556</v>
      </c>
      <c r="C80" s="75" t="s">
        <v>469</v>
      </c>
      <c r="D80" s="429"/>
      <c r="E80" s="423">
        <f t="shared" si="22"/>
        <v>0</v>
      </c>
      <c r="F80" s="186">
        <f t="shared" si="22"/>
        <v>0</v>
      </c>
      <c r="G80" s="186">
        <f t="shared" si="23"/>
        <v>0</v>
      </c>
      <c r="H80" s="186">
        <f>手順⑤!DG78</f>
        <v>0</v>
      </c>
      <c r="I80" s="186">
        <f t="shared" si="24"/>
        <v>0</v>
      </c>
      <c r="J80" s="186">
        <f>手順⑦!D78</f>
        <v>0</v>
      </c>
      <c r="K80" s="186">
        <f t="shared" si="25"/>
        <v>0</v>
      </c>
      <c r="L80" s="186">
        <f t="shared" si="26"/>
        <v>0</v>
      </c>
      <c r="M80" s="463"/>
      <c r="N80" s="463"/>
      <c r="O80" s="186">
        <f t="shared" si="27"/>
        <v>0</v>
      </c>
      <c r="P80" s="186">
        <f t="shared" si="28"/>
        <v>0</v>
      </c>
      <c r="Q80" s="186">
        <f>手順⑭!D78</f>
        <v>0</v>
      </c>
      <c r="R80" s="186">
        <f t="shared" si="29"/>
        <v>0</v>
      </c>
      <c r="S80" s="186">
        <f t="shared" si="30"/>
        <v>0</v>
      </c>
      <c r="T80" s="186">
        <f t="shared" si="31"/>
        <v>0</v>
      </c>
      <c r="U80" s="186">
        <f t="shared" si="32"/>
        <v>0</v>
      </c>
      <c r="V80" s="188">
        <f t="shared" si="33"/>
        <v>0</v>
      </c>
    </row>
    <row r="81" spans="2:22" ht="14.15" customHeight="1">
      <c r="B81" s="74" t="s">
        <v>557</v>
      </c>
      <c r="C81" s="75" t="s">
        <v>660</v>
      </c>
      <c r="D81" s="429"/>
      <c r="E81" s="423">
        <f t="shared" si="22"/>
        <v>0</v>
      </c>
      <c r="F81" s="186">
        <f t="shared" si="22"/>
        <v>0</v>
      </c>
      <c r="G81" s="186">
        <f t="shared" si="23"/>
        <v>0</v>
      </c>
      <c r="H81" s="186">
        <f>手順⑤!DG79</f>
        <v>0</v>
      </c>
      <c r="I81" s="186">
        <f t="shared" si="24"/>
        <v>0</v>
      </c>
      <c r="J81" s="186">
        <f>手順⑦!D79</f>
        <v>0</v>
      </c>
      <c r="K81" s="186">
        <f t="shared" si="25"/>
        <v>0</v>
      </c>
      <c r="L81" s="186">
        <f t="shared" si="26"/>
        <v>0</v>
      </c>
      <c r="M81" s="463"/>
      <c r="N81" s="463"/>
      <c r="O81" s="186">
        <f t="shared" si="27"/>
        <v>0</v>
      </c>
      <c r="P81" s="186">
        <f t="shared" si="28"/>
        <v>0</v>
      </c>
      <c r="Q81" s="186">
        <f>手順⑭!D79</f>
        <v>0</v>
      </c>
      <c r="R81" s="186">
        <f t="shared" si="29"/>
        <v>0</v>
      </c>
      <c r="S81" s="186">
        <f t="shared" si="30"/>
        <v>0</v>
      </c>
      <c r="T81" s="186">
        <f t="shared" si="31"/>
        <v>0</v>
      </c>
      <c r="U81" s="186">
        <f t="shared" si="32"/>
        <v>0</v>
      </c>
      <c r="V81" s="188">
        <f t="shared" si="33"/>
        <v>0</v>
      </c>
    </row>
    <row r="82" spans="2:22" ht="14.15" customHeight="1">
      <c r="B82" s="74" t="s">
        <v>558</v>
      </c>
      <c r="C82" s="75" t="s">
        <v>470</v>
      </c>
      <c r="D82" s="429"/>
      <c r="E82" s="423">
        <f t="shared" si="22"/>
        <v>0</v>
      </c>
      <c r="F82" s="186">
        <f t="shared" si="22"/>
        <v>0</v>
      </c>
      <c r="G82" s="186">
        <f t="shared" si="23"/>
        <v>0</v>
      </c>
      <c r="H82" s="186">
        <f>手順⑤!DG80</f>
        <v>0</v>
      </c>
      <c r="I82" s="186">
        <f t="shared" si="24"/>
        <v>0</v>
      </c>
      <c r="J82" s="186">
        <f>手順⑦!D80</f>
        <v>0</v>
      </c>
      <c r="K82" s="186">
        <f t="shared" si="25"/>
        <v>0</v>
      </c>
      <c r="L82" s="186">
        <f t="shared" si="26"/>
        <v>0</v>
      </c>
      <c r="M82" s="463"/>
      <c r="N82" s="463"/>
      <c r="O82" s="186">
        <f t="shared" si="27"/>
        <v>0</v>
      </c>
      <c r="P82" s="186">
        <f t="shared" si="28"/>
        <v>0</v>
      </c>
      <c r="Q82" s="186">
        <f>手順⑭!D80</f>
        <v>0</v>
      </c>
      <c r="R82" s="186">
        <f t="shared" si="29"/>
        <v>0</v>
      </c>
      <c r="S82" s="186">
        <f t="shared" si="30"/>
        <v>0</v>
      </c>
      <c r="T82" s="186">
        <f t="shared" si="31"/>
        <v>0</v>
      </c>
      <c r="U82" s="186">
        <f t="shared" si="32"/>
        <v>0</v>
      </c>
      <c r="V82" s="188">
        <f t="shared" si="33"/>
        <v>0</v>
      </c>
    </row>
    <row r="83" spans="2:22" ht="14.15" customHeight="1">
      <c r="B83" s="74" t="s">
        <v>559</v>
      </c>
      <c r="C83" s="75" t="s">
        <v>661</v>
      </c>
      <c r="D83" s="429"/>
      <c r="E83" s="423">
        <f t="shared" si="22"/>
        <v>0</v>
      </c>
      <c r="F83" s="186">
        <f t="shared" si="22"/>
        <v>0</v>
      </c>
      <c r="G83" s="186">
        <f t="shared" si="23"/>
        <v>0</v>
      </c>
      <c r="H83" s="186">
        <f>手順⑤!DG81</f>
        <v>0</v>
      </c>
      <c r="I83" s="186">
        <f t="shared" si="24"/>
        <v>0</v>
      </c>
      <c r="J83" s="186">
        <f>手順⑦!D81</f>
        <v>0</v>
      </c>
      <c r="K83" s="186">
        <f t="shared" si="25"/>
        <v>0</v>
      </c>
      <c r="L83" s="186">
        <f t="shared" si="26"/>
        <v>0</v>
      </c>
      <c r="M83" s="463"/>
      <c r="N83" s="463"/>
      <c r="O83" s="186">
        <f t="shared" si="27"/>
        <v>0</v>
      </c>
      <c r="P83" s="186">
        <f t="shared" si="28"/>
        <v>0</v>
      </c>
      <c r="Q83" s="186">
        <f>手順⑭!D81</f>
        <v>0</v>
      </c>
      <c r="R83" s="186">
        <f t="shared" si="29"/>
        <v>0</v>
      </c>
      <c r="S83" s="186">
        <f t="shared" si="30"/>
        <v>0</v>
      </c>
      <c r="T83" s="186">
        <f t="shared" si="31"/>
        <v>0</v>
      </c>
      <c r="U83" s="186">
        <f t="shared" si="32"/>
        <v>0</v>
      </c>
      <c r="V83" s="188">
        <f t="shared" si="33"/>
        <v>0</v>
      </c>
    </row>
    <row r="84" spans="2:22" ht="14.15" customHeight="1">
      <c r="B84" s="74" t="s">
        <v>560</v>
      </c>
      <c r="C84" s="75" t="s">
        <v>471</v>
      </c>
      <c r="D84" s="429"/>
      <c r="E84" s="423">
        <f t="shared" si="22"/>
        <v>0</v>
      </c>
      <c r="F84" s="186">
        <f t="shared" si="22"/>
        <v>0</v>
      </c>
      <c r="G84" s="186">
        <f t="shared" si="23"/>
        <v>0</v>
      </c>
      <c r="H84" s="186">
        <f>手順⑤!DG82</f>
        <v>0</v>
      </c>
      <c r="I84" s="186">
        <f t="shared" si="24"/>
        <v>0</v>
      </c>
      <c r="J84" s="186">
        <f>手順⑦!D82</f>
        <v>0</v>
      </c>
      <c r="K84" s="186">
        <f t="shared" si="25"/>
        <v>0</v>
      </c>
      <c r="L84" s="186">
        <f t="shared" si="26"/>
        <v>0</v>
      </c>
      <c r="M84" s="463"/>
      <c r="N84" s="463"/>
      <c r="O84" s="186">
        <f t="shared" si="27"/>
        <v>0</v>
      </c>
      <c r="P84" s="186">
        <f t="shared" si="28"/>
        <v>0</v>
      </c>
      <c r="Q84" s="186">
        <f>手順⑭!D82</f>
        <v>0</v>
      </c>
      <c r="R84" s="186">
        <f t="shared" si="29"/>
        <v>0</v>
      </c>
      <c r="S84" s="186">
        <f t="shared" si="30"/>
        <v>0</v>
      </c>
      <c r="T84" s="186">
        <f t="shared" si="31"/>
        <v>0</v>
      </c>
      <c r="U84" s="186">
        <f t="shared" si="32"/>
        <v>0</v>
      </c>
      <c r="V84" s="188">
        <f t="shared" si="33"/>
        <v>0</v>
      </c>
    </row>
    <row r="85" spans="2:22" ht="14.15" customHeight="1">
      <c r="B85" s="74" t="s">
        <v>561</v>
      </c>
      <c r="C85" s="75" t="s">
        <v>472</v>
      </c>
      <c r="D85" s="429"/>
      <c r="E85" s="423">
        <f t="shared" si="22"/>
        <v>0</v>
      </c>
      <c r="F85" s="186">
        <f t="shared" si="22"/>
        <v>0</v>
      </c>
      <c r="G85" s="186">
        <f t="shared" si="23"/>
        <v>0</v>
      </c>
      <c r="H85" s="186">
        <f>手順⑤!DG83</f>
        <v>0</v>
      </c>
      <c r="I85" s="186">
        <f t="shared" si="24"/>
        <v>0</v>
      </c>
      <c r="J85" s="186">
        <f>手順⑦!D83</f>
        <v>0</v>
      </c>
      <c r="K85" s="186">
        <f t="shared" si="25"/>
        <v>0</v>
      </c>
      <c r="L85" s="186">
        <f t="shared" si="26"/>
        <v>0</v>
      </c>
      <c r="M85" s="463"/>
      <c r="N85" s="463"/>
      <c r="O85" s="186">
        <f t="shared" si="27"/>
        <v>0</v>
      </c>
      <c r="P85" s="186">
        <f t="shared" si="28"/>
        <v>0</v>
      </c>
      <c r="Q85" s="186">
        <f>手順⑭!D83</f>
        <v>0</v>
      </c>
      <c r="R85" s="186">
        <f t="shared" si="29"/>
        <v>0</v>
      </c>
      <c r="S85" s="186">
        <f t="shared" si="30"/>
        <v>0</v>
      </c>
      <c r="T85" s="186">
        <f t="shared" si="31"/>
        <v>0</v>
      </c>
      <c r="U85" s="186">
        <f t="shared" si="32"/>
        <v>0</v>
      </c>
      <c r="V85" s="188">
        <f t="shared" si="33"/>
        <v>0</v>
      </c>
    </row>
    <row r="86" spans="2:22" ht="14.15" customHeight="1">
      <c r="B86" s="74" t="s">
        <v>562</v>
      </c>
      <c r="C86" s="75" t="s">
        <v>473</v>
      </c>
      <c r="D86" s="429"/>
      <c r="E86" s="423">
        <f t="shared" si="22"/>
        <v>0</v>
      </c>
      <c r="F86" s="186">
        <f t="shared" si="22"/>
        <v>0</v>
      </c>
      <c r="G86" s="186">
        <f t="shared" si="23"/>
        <v>0</v>
      </c>
      <c r="H86" s="186">
        <f>手順⑤!DG84</f>
        <v>0</v>
      </c>
      <c r="I86" s="186">
        <f t="shared" si="24"/>
        <v>0</v>
      </c>
      <c r="J86" s="186">
        <f>手順⑦!D84</f>
        <v>0</v>
      </c>
      <c r="K86" s="186">
        <f t="shared" si="25"/>
        <v>0</v>
      </c>
      <c r="L86" s="186">
        <f t="shared" si="26"/>
        <v>0</v>
      </c>
      <c r="M86" s="463"/>
      <c r="N86" s="463"/>
      <c r="O86" s="186">
        <f t="shared" si="27"/>
        <v>0</v>
      </c>
      <c r="P86" s="186">
        <f t="shared" si="28"/>
        <v>0</v>
      </c>
      <c r="Q86" s="186">
        <f>手順⑭!D84</f>
        <v>0</v>
      </c>
      <c r="R86" s="186">
        <f t="shared" si="29"/>
        <v>0</v>
      </c>
      <c r="S86" s="186">
        <f t="shared" si="30"/>
        <v>0</v>
      </c>
      <c r="T86" s="186">
        <f t="shared" si="31"/>
        <v>0</v>
      </c>
      <c r="U86" s="186">
        <f t="shared" si="32"/>
        <v>0</v>
      </c>
      <c r="V86" s="188">
        <f t="shared" si="33"/>
        <v>0</v>
      </c>
    </row>
    <row r="87" spans="2:22" ht="14.15" customHeight="1">
      <c r="B87" s="74" t="s">
        <v>563</v>
      </c>
      <c r="C87" s="75" t="s">
        <v>662</v>
      </c>
      <c r="D87" s="429"/>
      <c r="E87" s="423">
        <f t="shared" si="22"/>
        <v>0</v>
      </c>
      <c r="F87" s="186">
        <f t="shared" si="22"/>
        <v>0</v>
      </c>
      <c r="G87" s="186">
        <f t="shared" si="23"/>
        <v>0</v>
      </c>
      <c r="H87" s="186">
        <f>手順⑤!DG85</f>
        <v>0</v>
      </c>
      <c r="I87" s="186">
        <f t="shared" si="24"/>
        <v>0</v>
      </c>
      <c r="J87" s="186">
        <f>手順⑦!D85</f>
        <v>0</v>
      </c>
      <c r="K87" s="186">
        <f t="shared" si="25"/>
        <v>0</v>
      </c>
      <c r="L87" s="186">
        <f t="shared" si="26"/>
        <v>0</v>
      </c>
      <c r="M87" s="463"/>
      <c r="N87" s="463"/>
      <c r="O87" s="186">
        <f t="shared" si="27"/>
        <v>0</v>
      </c>
      <c r="P87" s="186">
        <f t="shared" si="28"/>
        <v>0</v>
      </c>
      <c r="Q87" s="186">
        <f>手順⑭!D85</f>
        <v>0</v>
      </c>
      <c r="R87" s="186">
        <f t="shared" si="29"/>
        <v>0</v>
      </c>
      <c r="S87" s="186">
        <f t="shared" si="30"/>
        <v>0</v>
      </c>
      <c r="T87" s="186">
        <f t="shared" si="31"/>
        <v>0</v>
      </c>
      <c r="U87" s="186">
        <f t="shared" si="32"/>
        <v>0</v>
      </c>
      <c r="V87" s="188">
        <f t="shared" si="33"/>
        <v>0</v>
      </c>
    </row>
    <row r="88" spans="2:22" ht="14.15" customHeight="1">
      <c r="B88" s="74" t="s">
        <v>564</v>
      </c>
      <c r="C88" s="75" t="s">
        <v>474</v>
      </c>
      <c r="D88" s="429"/>
      <c r="E88" s="423">
        <f t="shared" ref="E88:F107" si="34">D88*D315</f>
        <v>0</v>
      </c>
      <c r="F88" s="186">
        <f t="shared" si="34"/>
        <v>0</v>
      </c>
      <c r="G88" s="186">
        <f t="shared" si="23"/>
        <v>0</v>
      </c>
      <c r="H88" s="186">
        <f>手順⑤!DG86</f>
        <v>0</v>
      </c>
      <c r="I88" s="186">
        <f t="shared" si="24"/>
        <v>0</v>
      </c>
      <c r="J88" s="186">
        <f>手順⑦!D86</f>
        <v>0</v>
      </c>
      <c r="K88" s="186">
        <f t="shared" si="25"/>
        <v>0</v>
      </c>
      <c r="L88" s="186">
        <f t="shared" si="26"/>
        <v>0</v>
      </c>
      <c r="M88" s="463"/>
      <c r="N88" s="463"/>
      <c r="O88" s="186">
        <f t="shared" si="27"/>
        <v>0</v>
      </c>
      <c r="P88" s="186">
        <f t="shared" si="28"/>
        <v>0</v>
      </c>
      <c r="Q88" s="186">
        <f>手順⑭!D86</f>
        <v>0</v>
      </c>
      <c r="R88" s="186">
        <f t="shared" si="29"/>
        <v>0</v>
      </c>
      <c r="S88" s="186">
        <f t="shared" si="30"/>
        <v>0</v>
      </c>
      <c r="T88" s="186">
        <f t="shared" si="31"/>
        <v>0</v>
      </c>
      <c r="U88" s="186">
        <f t="shared" si="32"/>
        <v>0</v>
      </c>
      <c r="V88" s="188">
        <f t="shared" si="33"/>
        <v>0</v>
      </c>
    </row>
    <row r="89" spans="2:22" ht="14.15" customHeight="1">
      <c r="B89" s="74" t="s">
        <v>565</v>
      </c>
      <c r="C89" s="75" t="s">
        <v>663</v>
      </c>
      <c r="D89" s="429"/>
      <c r="E89" s="423">
        <f t="shared" si="34"/>
        <v>0</v>
      </c>
      <c r="F89" s="186">
        <f t="shared" si="34"/>
        <v>0</v>
      </c>
      <c r="G89" s="186">
        <f t="shared" si="23"/>
        <v>0</v>
      </c>
      <c r="H89" s="186">
        <f>手順⑤!DG87</f>
        <v>0</v>
      </c>
      <c r="I89" s="186">
        <f t="shared" si="24"/>
        <v>0</v>
      </c>
      <c r="J89" s="186">
        <f>手順⑦!D87</f>
        <v>0</v>
      </c>
      <c r="K89" s="186">
        <f t="shared" si="25"/>
        <v>0</v>
      </c>
      <c r="L89" s="186">
        <f t="shared" si="26"/>
        <v>0</v>
      </c>
      <c r="M89" s="463"/>
      <c r="N89" s="463"/>
      <c r="O89" s="186">
        <f t="shared" si="27"/>
        <v>0</v>
      </c>
      <c r="P89" s="186">
        <f t="shared" si="28"/>
        <v>0</v>
      </c>
      <c r="Q89" s="186">
        <f>手順⑭!D87</f>
        <v>0</v>
      </c>
      <c r="R89" s="186">
        <f t="shared" si="29"/>
        <v>0</v>
      </c>
      <c r="S89" s="186">
        <f t="shared" si="30"/>
        <v>0</v>
      </c>
      <c r="T89" s="186">
        <f t="shared" si="31"/>
        <v>0</v>
      </c>
      <c r="U89" s="186">
        <f t="shared" si="32"/>
        <v>0</v>
      </c>
      <c r="V89" s="188">
        <f t="shared" si="33"/>
        <v>0</v>
      </c>
    </row>
    <row r="90" spans="2:22" ht="14.15" customHeight="1">
      <c r="B90" s="74" t="s">
        <v>566</v>
      </c>
      <c r="C90" s="75" t="s">
        <v>664</v>
      </c>
      <c r="D90" s="429"/>
      <c r="E90" s="423">
        <f t="shared" si="34"/>
        <v>0</v>
      </c>
      <c r="F90" s="186">
        <f t="shared" si="34"/>
        <v>0</v>
      </c>
      <c r="G90" s="186">
        <f t="shared" si="23"/>
        <v>0</v>
      </c>
      <c r="H90" s="186">
        <f>手順⑤!DG88</f>
        <v>0</v>
      </c>
      <c r="I90" s="186">
        <f t="shared" si="24"/>
        <v>0</v>
      </c>
      <c r="J90" s="186">
        <f>手順⑦!D88</f>
        <v>0</v>
      </c>
      <c r="K90" s="186">
        <f t="shared" si="25"/>
        <v>0</v>
      </c>
      <c r="L90" s="186">
        <f t="shared" si="26"/>
        <v>0</v>
      </c>
      <c r="M90" s="463"/>
      <c r="N90" s="463"/>
      <c r="O90" s="186">
        <f t="shared" si="27"/>
        <v>0</v>
      </c>
      <c r="P90" s="186">
        <f t="shared" si="28"/>
        <v>0</v>
      </c>
      <c r="Q90" s="186">
        <f>手順⑭!D88</f>
        <v>0</v>
      </c>
      <c r="R90" s="186">
        <f t="shared" si="29"/>
        <v>0</v>
      </c>
      <c r="S90" s="186">
        <f t="shared" si="30"/>
        <v>0</v>
      </c>
      <c r="T90" s="186">
        <f t="shared" si="31"/>
        <v>0</v>
      </c>
      <c r="U90" s="186">
        <f t="shared" si="32"/>
        <v>0</v>
      </c>
      <c r="V90" s="188">
        <f t="shared" si="33"/>
        <v>0</v>
      </c>
    </row>
    <row r="91" spans="2:22" ht="14.15" customHeight="1">
      <c r="B91" s="74" t="s">
        <v>567</v>
      </c>
      <c r="C91" s="75" t="s">
        <v>475</v>
      </c>
      <c r="D91" s="429"/>
      <c r="E91" s="423">
        <f t="shared" si="34"/>
        <v>0</v>
      </c>
      <c r="F91" s="186">
        <f t="shared" si="34"/>
        <v>0</v>
      </c>
      <c r="G91" s="186">
        <f t="shared" si="23"/>
        <v>0</v>
      </c>
      <c r="H91" s="186">
        <f>手順⑤!DG89</f>
        <v>0</v>
      </c>
      <c r="I91" s="186">
        <f t="shared" si="24"/>
        <v>0</v>
      </c>
      <c r="J91" s="186">
        <f>手順⑦!D89</f>
        <v>0</v>
      </c>
      <c r="K91" s="186">
        <f t="shared" si="25"/>
        <v>0</v>
      </c>
      <c r="L91" s="186">
        <f t="shared" si="26"/>
        <v>0</v>
      </c>
      <c r="M91" s="463"/>
      <c r="N91" s="463"/>
      <c r="O91" s="186">
        <f t="shared" si="27"/>
        <v>0</v>
      </c>
      <c r="P91" s="186">
        <f t="shared" si="28"/>
        <v>0</v>
      </c>
      <c r="Q91" s="186">
        <f>手順⑭!D89</f>
        <v>0</v>
      </c>
      <c r="R91" s="186">
        <f t="shared" si="29"/>
        <v>0</v>
      </c>
      <c r="S91" s="186">
        <f t="shared" si="30"/>
        <v>0</v>
      </c>
      <c r="T91" s="186">
        <f t="shared" si="31"/>
        <v>0</v>
      </c>
      <c r="U91" s="186">
        <f t="shared" si="32"/>
        <v>0</v>
      </c>
      <c r="V91" s="188">
        <f t="shared" si="33"/>
        <v>0</v>
      </c>
    </row>
    <row r="92" spans="2:22" ht="14.15" customHeight="1">
      <c r="B92" s="74" t="s">
        <v>568</v>
      </c>
      <c r="C92" s="75" t="s">
        <v>476</v>
      </c>
      <c r="D92" s="429"/>
      <c r="E92" s="423">
        <f t="shared" si="34"/>
        <v>0</v>
      </c>
      <c r="F92" s="186">
        <f t="shared" si="34"/>
        <v>0</v>
      </c>
      <c r="G92" s="186">
        <f t="shared" si="23"/>
        <v>0</v>
      </c>
      <c r="H92" s="186">
        <f>手順⑤!DG90</f>
        <v>0</v>
      </c>
      <c r="I92" s="186">
        <f t="shared" si="24"/>
        <v>0</v>
      </c>
      <c r="J92" s="186">
        <f>手順⑦!D90</f>
        <v>0</v>
      </c>
      <c r="K92" s="186">
        <f t="shared" si="25"/>
        <v>0</v>
      </c>
      <c r="L92" s="186">
        <f t="shared" si="26"/>
        <v>0</v>
      </c>
      <c r="M92" s="463"/>
      <c r="N92" s="463"/>
      <c r="O92" s="186">
        <f t="shared" si="27"/>
        <v>0</v>
      </c>
      <c r="P92" s="186">
        <f t="shared" si="28"/>
        <v>0</v>
      </c>
      <c r="Q92" s="186">
        <f>手順⑭!D90</f>
        <v>0</v>
      </c>
      <c r="R92" s="186">
        <f t="shared" si="29"/>
        <v>0</v>
      </c>
      <c r="S92" s="186">
        <f t="shared" si="30"/>
        <v>0</v>
      </c>
      <c r="T92" s="186">
        <f t="shared" si="31"/>
        <v>0</v>
      </c>
      <c r="U92" s="186">
        <f t="shared" si="32"/>
        <v>0</v>
      </c>
      <c r="V92" s="188">
        <f t="shared" si="33"/>
        <v>0</v>
      </c>
    </row>
    <row r="93" spans="2:22" ht="14.15" customHeight="1">
      <c r="B93" s="74" t="s">
        <v>569</v>
      </c>
      <c r="C93" s="75" t="s">
        <v>665</v>
      </c>
      <c r="D93" s="429"/>
      <c r="E93" s="423">
        <f t="shared" si="34"/>
        <v>0</v>
      </c>
      <c r="F93" s="186">
        <f t="shared" si="34"/>
        <v>0</v>
      </c>
      <c r="G93" s="186">
        <f t="shared" si="23"/>
        <v>0</v>
      </c>
      <c r="H93" s="186">
        <f>手順⑤!DG91</f>
        <v>0</v>
      </c>
      <c r="I93" s="186">
        <f t="shared" si="24"/>
        <v>0</v>
      </c>
      <c r="J93" s="186">
        <f>手順⑦!D91</f>
        <v>0</v>
      </c>
      <c r="K93" s="186">
        <f t="shared" si="25"/>
        <v>0</v>
      </c>
      <c r="L93" s="186">
        <f t="shared" si="26"/>
        <v>0</v>
      </c>
      <c r="M93" s="463"/>
      <c r="N93" s="463"/>
      <c r="O93" s="186">
        <f t="shared" si="27"/>
        <v>0</v>
      </c>
      <c r="P93" s="186">
        <f t="shared" si="28"/>
        <v>0</v>
      </c>
      <c r="Q93" s="186">
        <f>手順⑭!D91</f>
        <v>0</v>
      </c>
      <c r="R93" s="186">
        <f t="shared" si="29"/>
        <v>0</v>
      </c>
      <c r="S93" s="186">
        <f t="shared" si="30"/>
        <v>0</v>
      </c>
      <c r="T93" s="186">
        <f t="shared" si="31"/>
        <v>0</v>
      </c>
      <c r="U93" s="186">
        <f t="shared" si="32"/>
        <v>0</v>
      </c>
      <c r="V93" s="188">
        <f t="shared" si="33"/>
        <v>0</v>
      </c>
    </row>
    <row r="94" spans="2:22" ht="14.15" customHeight="1">
      <c r="B94" s="74" t="s">
        <v>570</v>
      </c>
      <c r="C94" s="75" t="s">
        <v>666</v>
      </c>
      <c r="D94" s="429"/>
      <c r="E94" s="423">
        <f t="shared" si="34"/>
        <v>0</v>
      </c>
      <c r="F94" s="186">
        <f t="shared" si="34"/>
        <v>0</v>
      </c>
      <c r="G94" s="186">
        <f t="shared" si="23"/>
        <v>0</v>
      </c>
      <c r="H94" s="186">
        <f>手順⑤!DG92</f>
        <v>0</v>
      </c>
      <c r="I94" s="186">
        <f t="shared" si="24"/>
        <v>0</v>
      </c>
      <c r="J94" s="186">
        <f>手順⑦!D92</f>
        <v>0</v>
      </c>
      <c r="K94" s="186">
        <f t="shared" si="25"/>
        <v>0</v>
      </c>
      <c r="L94" s="186">
        <f t="shared" si="26"/>
        <v>0</v>
      </c>
      <c r="M94" s="463"/>
      <c r="N94" s="463"/>
      <c r="O94" s="186">
        <f t="shared" si="27"/>
        <v>0</v>
      </c>
      <c r="P94" s="186">
        <f t="shared" si="28"/>
        <v>0</v>
      </c>
      <c r="Q94" s="186">
        <f>手順⑭!D92</f>
        <v>0</v>
      </c>
      <c r="R94" s="186">
        <f t="shared" si="29"/>
        <v>0</v>
      </c>
      <c r="S94" s="186">
        <f t="shared" si="30"/>
        <v>0</v>
      </c>
      <c r="T94" s="186">
        <f t="shared" si="31"/>
        <v>0</v>
      </c>
      <c r="U94" s="186">
        <f t="shared" si="32"/>
        <v>0</v>
      </c>
      <c r="V94" s="188">
        <f t="shared" si="33"/>
        <v>0</v>
      </c>
    </row>
    <row r="95" spans="2:22" ht="14.15" customHeight="1">
      <c r="B95" s="74" t="s">
        <v>571</v>
      </c>
      <c r="C95" s="75" t="s">
        <v>667</v>
      </c>
      <c r="D95" s="429"/>
      <c r="E95" s="423">
        <f t="shared" si="34"/>
        <v>0</v>
      </c>
      <c r="F95" s="186">
        <f t="shared" si="34"/>
        <v>0</v>
      </c>
      <c r="G95" s="186">
        <f t="shared" si="23"/>
        <v>0</v>
      </c>
      <c r="H95" s="186">
        <f>手順⑤!DG93</f>
        <v>0</v>
      </c>
      <c r="I95" s="186">
        <f t="shared" si="24"/>
        <v>0</v>
      </c>
      <c r="J95" s="186">
        <f>手順⑦!D93</f>
        <v>0</v>
      </c>
      <c r="K95" s="186">
        <f t="shared" si="25"/>
        <v>0</v>
      </c>
      <c r="L95" s="186">
        <f t="shared" si="26"/>
        <v>0</v>
      </c>
      <c r="M95" s="463"/>
      <c r="N95" s="463"/>
      <c r="O95" s="186">
        <f t="shared" si="27"/>
        <v>0</v>
      </c>
      <c r="P95" s="186">
        <f t="shared" si="28"/>
        <v>0</v>
      </c>
      <c r="Q95" s="186">
        <f>手順⑭!D93</f>
        <v>0</v>
      </c>
      <c r="R95" s="186">
        <f t="shared" si="29"/>
        <v>0</v>
      </c>
      <c r="S95" s="186">
        <f t="shared" si="30"/>
        <v>0</v>
      </c>
      <c r="T95" s="186">
        <f t="shared" si="31"/>
        <v>0</v>
      </c>
      <c r="U95" s="186">
        <f t="shared" si="32"/>
        <v>0</v>
      </c>
      <c r="V95" s="188">
        <f t="shared" si="33"/>
        <v>0</v>
      </c>
    </row>
    <row r="96" spans="2:22" ht="14.15" customHeight="1">
      <c r="B96" s="74" t="s">
        <v>572</v>
      </c>
      <c r="C96" s="75" t="s">
        <v>5</v>
      </c>
      <c r="D96" s="429"/>
      <c r="E96" s="423">
        <f t="shared" si="34"/>
        <v>0</v>
      </c>
      <c r="F96" s="186">
        <f t="shared" si="34"/>
        <v>0</v>
      </c>
      <c r="G96" s="186">
        <f t="shared" si="23"/>
        <v>0</v>
      </c>
      <c r="H96" s="186">
        <f>手順⑤!DG94</f>
        <v>0</v>
      </c>
      <c r="I96" s="186">
        <f t="shared" si="24"/>
        <v>0</v>
      </c>
      <c r="J96" s="186">
        <f>手順⑦!D94</f>
        <v>0</v>
      </c>
      <c r="K96" s="186">
        <f t="shared" si="25"/>
        <v>0</v>
      </c>
      <c r="L96" s="186">
        <f t="shared" si="26"/>
        <v>0</v>
      </c>
      <c r="M96" s="463"/>
      <c r="N96" s="463"/>
      <c r="O96" s="186">
        <f t="shared" si="27"/>
        <v>0</v>
      </c>
      <c r="P96" s="186">
        <f t="shared" si="28"/>
        <v>0</v>
      </c>
      <c r="Q96" s="186">
        <f>手順⑭!D94</f>
        <v>0</v>
      </c>
      <c r="R96" s="186">
        <f t="shared" si="29"/>
        <v>0</v>
      </c>
      <c r="S96" s="186">
        <f t="shared" si="30"/>
        <v>0</v>
      </c>
      <c r="T96" s="186">
        <f t="shared" si="31"/>
        <v>0</v>
      </c>
      <c r="U96" s="186">
        <f t="shared" si="32"/>
        <v>0</v>
      </c>
      <c r="V96" s="188">
        <f t="shared" si="33"/>
        <v>0</v>
      </c>
    </row>
    <row r="97" spans="2:22" ht="14.15" customHeight="1">
      <c r="B97" s="74" t="s">
        <v>573</v>
      </c>
      <c r="C97" s="75" t="s">
        <v>477</v>
      </c>
      <c r="D97" s="429"/>
      <c r="E97" s="423">
        <f t="shared" si="34"/>
        <v>0</v>
      </c>
      <c r="F97" s="186">
        <f t="shared" si="34"/>
        <v>0</v>
      </c>
      <c r="G97" s="186">
        <f t="shared" si="23"/>
        <v>0</v>
      </c>
      <c r="H97" s="186">
        <f>手順⑤!DG95</f>
        <v>0</v>
      </c>
      <c r="I97" s="186">
        <f t="shared" si="24"/>
        <v>0</v>
      </c>
      <c r="J97" s="186">
        <f>手順⑦!D95</f>
        <v>0</v>
      </c>
      <c r="K97" s="186">
        <f t="shared" si="25"/>
        <v>0</v>
      </c>
      <c r="L97" s="186">
        <f t="shared" si="26"/>
        <v>0</v>
      </c>
      <c r="M97" s="463"/>
      <c r="N97" s="463"/>
      <c r="O97" s="186">
        <f t="shared" si="27"/>
        <v>0</v>
      </c>
      <c r="P97" s="186">
        <f t="shared" si="28"/>
        <v>0</v>
      </c>
      <c r="Q97" s="186">
        <f>手順⑭!D95</f>
        <v>0</v>
      </c>
      <c r="R97" s="186">
        <f t="shared" si="29"/>
        <v>0</v>
      </c>
      <c r="S97" s="186">
        <f t="shared" si="30"/>
        <v>0</v>
      </c>
      <c r="T97" s="186">
        <f t="shared" si="31"/>
        <v>0</v>
      </c>
      <c r="U97" s="186">
        <f t="shared" si="32"/>
        <v>0</v>
      </c>
      <c r="V97" s="188">
        <f t="shared" si="33"/>
        <v>0</v>
      </c>
    </row>
    <row r="98" spans="2:22" ht="14.15" customHeight="1">
      <c r="B98" s="74" t="s">
        <v>574</v>
      </c>
      <c r="C98" s="75" t="s">
        <v>478</v>
      </c>
      <c r="D98" s="429"/>
      <c r="E98" s="423">
        <f t="shared" si="34"/>
        <v>0</v>
      </c>
      <c r="F98" s="186">
        <f t="shared" si="34"/>
        <v>0</v>
      </c>
      <c r="G98" s="186">
        <f t="shared" si="23"/>
        <v>0</v>
      </c>
      <c r="H98" s="186">
        <f>手順⑤!DG96</f>
        <v>0</v>
      </c>
      <c r="I98" s="186">
        <f t="shared" si="24"/>
        <v>0</v>
      </c>
      <c r="J98" s="186">
        <f>手順⑦!D96</f>
        <v>0</v>
      </c>
      <c r="K98" s="186">
        <f t="shared" si="25"/>
        <v>0</v>
      </c>
      <c r="L98" s="186">
        <f t="shared" si="26"/>
        <v>0</v>
      </c>
      <c r="M98" s="463"/>
      <c r="N98" s="463"/>
      <c r="O98" s="186">
        <f t="shared" si="27"/>
        <v>0</v>
      </c>
      <c r="P98" s="186">
        <f t="shared" si="28"/>
        <v>0</v>
      </c>
      <c r="Q98" s="186">
        <f>手順⑭!D96</f>
        <v>0</v>
      </c>
      <c r="R98" s="186">
        <f t="shared" si="29"/>
        <v>0</v>
      </c>
      <c r="S98" s="186">
        <f t="shared" si="30"/>
        <v>0</v>
      </c>
      <c r="T98" s="186">
        <f t="shared" si="31"/>
        <v>0</v>
      </c>
      <c r="U98" s="186">
        <f t="shared" si="32"/>
        <v>0</v>
      </c>
      <c r="V98" s="188">
        <f t="shared" si="33"/>
        <v>0</v>
      </c>
    </row>
    <row r="99" spans="2:22" ht="14.15" customHeight="1">
      <c r="B99" s="74" t="s">
        <v>575</v>
      </c>
      <c r="C99" s="75" t="s">
        <v>668</v>
      </c>
      <c r="D99" s="429"/>
      <c r="E99" s="423">
        <f t="shared" si="34"/>
        <v>0</v>
      </c>
      <c r="F99" s="186">
        <f t="shared" si="34"/>
        <v>0</v>
      </c>
      <c r="G99" s="186">
        <f t="shared" si="23"/>
        <v>0</v>
      </c>
      <c r="H99" s="186">
        <f>手順⑤!DG97</f>
        <v>0</v>
      </c>
      <c r="I99" s="186">
        <f t="shared" si="24"/>
        <v>0</v>
      </c>
      <c r="J99" s="186">
        <f>手順⑦!D97</f>
        <v>0</v>
      </c>
      <c r="K99" s="186">
        <f t="shared" si="25"/>
        <v>0</v>
      </c>
      <c r="L99" s="186">
        <f t="shared" si="26"/>
        <v>0</v>
      </c>
      <c r="M99" s="463"/>
      <c r="N99" s="463"/>
      <c r="O99" s="186">
        <f t="shared" si="27"/>
        <v>0</v>
      </c>
      <c r="P99" s="186">
        <f t="shared" si="28"/>
        <v>0</v>
      </c>
      <c r="Q99" s="186">
        <f>手順⑭!D97</f>
        <v>0</v>
      </c>
      <c r="R99" s="186">
        <f t="shared" si="29"/>
        <v>0</v>
      </c>
      <c r="S99" s="186">
        <f t="shared" si="30"/>
        <v>0</v>
      </c>
      <c r="T99" s="186">
        <f t="shared" si="31"/>
        <v>0</v>
      </c>
      <c r="U99" s="186">
        <f t="shared" si="32"/>
        <v>0</v>
      </c>
      <c r="V99" s="188">
        <f t="shared" si="33"/>
        <v>0</v>
      </c>
    </row>
    <row r="100" spans="2:22" ht="14.15" customHeight="1">
      <c r="B100" s="74" t="s">
        <v>576</v>
      </c>
      <c r="C100" s="75" t="s">
        <v>669</v>
      </c>
      <c r="D100" s="429"/>
      <c r="E100" s="423">
        <f t="shared" si="34"/>
        <v>0</v>
      </c>
      <c r="F100" s="186">
        <f t="shared" si="34"/>
        <v>0</v>
      </c>
      <c r="G100" s="186">
        <f t="shared" si="23"/>
        <v>0</v>
      </c>
      <c r="H100" s="186">
        <f>手順⑤!DG98</f>
        <v>0</v>
      </c>
      <c r="I100" s="186">
        <f t="shared" si="24"/>
        <v>0</v>
      </c>
      <c r="J100" s="186">
        <f>手順⑦!D98</f>
        <v>0</v>
      </c>
      <c r="K100" s="186">
        <f t="shared" si="25"/>
        <v>0</v>
      </c>
      <c r="L100" s="186">
        <f t="shared" si="26"/>
        <v>0</v>
      </c>
      <c r="M100" s="463"/>
      <c r="N100" s="463"/>
      <c r="O100" s="186">
        <f t="shared" si="27"/>
        <v>0</v>
      </c>
      <c r="P100" s="186">
        <f t="shared" si="28"/>
        <v>0</v>
      </c>
      <c r="Q100" s="186">
        <f>手順⑭!D98</f>
        <v>0</v>
      </c>
      <c r="R100" s="186">
        <f t="shared" si="29"/>
        <v>0</v>
      </c>
      <c r="S100" s="186">
        <f t="shared" si="30"/>
        <v>0</v>
      </c>
      <c r="T100" s="186">
        <f t="shared" si="31"/>
        <v>0</v>
      </c>
      <c r="U100" s="186">
        <f t="shared" si="32"/>
        <v>0</v>
      </c>
      <c r="V100" s="188">
        <f t="shared" si="33"/>
        <v>0</v>
      </c>
    </row>
    <row r="101" spans="2:22" ht="14.15" customHeight="1">
      <c r="B101" s="74" t="s">
        <v>577</v>
      </c>
      <c r="C101" s="75" t="s">
        <v>670</v>
      </c>
      <c r="D101" s="429"/>
      <c r="E101" s="423">
        <f t="shared" si="34"/>
        <v>0</v>
      </c>
      <c r="F101" s="186">
        <f t="shared" si="34"/>
        <v>0</v>
      </c>
      <c r="G101" s="186">
        <f t="shared" si="23"/>
        <v>0</v>
      </c>
      <c r="H101" s="186">
        <f>手順⑤!DG99</f>
        <v>0</v>
      </c>
      <c r="I101" s="186">
        <f t="shared" si="24"/>
        <v>0</v>
      </c>
      <c r="J101" s="186">
        <f>手順⑦!D99</f>
        <v>0</v>
      </c>
      <c r="K101" s="186">
        <f t="shared" si="25"/>
        <v>0</v>
      </c>
      <c r="L101" s="186">
        <f t="shared" si="26"/>
        <v>0</v>
      </c>
      <c r="M101" s="463"/>
      <c r="N101" s="463"/>
      <c r="O101" s="186">
        <f t="shared" si="27"/>
        <v>0</v>
      </c>
      <c r="P101" s="186">
        <f t="shared" si="28"/>
        <v>0</v>
      </c>
      <c r="Q101" s="186">
        <f>手順⑭!D99</f>
        <v>0</v>
      </c>
      <c r="R101" s="186">
        <f t="shared" si="29"/>
        <v>0</v>
      </c>
      <c r="S101" s="186">
        <f t="shared" si="30"/>
        <v>0</v>
      </c>
      <c r="T101" s="186">
        <f t="shared" si="31"/>
        <v>0</v>
      </c>
      <c r="U101" s="186">
        <f t="shared" si="32"/>
        <v>0</v>
      </c>
      <c r="V101" s="188">
        <f t="shared" si="33"/>
        <v>0</v>
      </c>
    </row>
    <row r="102" spans="2:22" ht="14.15" customHeight="1">
      <c r="B102" s="74" t="s">
        <v>578</v>
      </c>
      <c r="C102" s="75" t="s">
        <v>586</v>
      </c>
      <c r="D102" s="429"/>
      <c r="E102" s="423">
        <f t="shared" si="34"/>
        <v>0</v>
      </c>
      <c r="F102" s="186">
        <f t="shared" si="34"/>
        <v>0</v>
      </c>
      <c r="G102" s="186">
        <f t="shared" si="23"/>
        <v>0</v>
      </c>
      <c r="H102" s="186">
        <f>手順⑤!DG100</f>
        <v>0</v>
      </c>
      <c r="I102" s="186">
        <f t="shared" si="24"/>
        <v>0</v>
      </c>
      <c r="J102" s="186">
        <f>手順⑦!D100</f>
        <v>0</v>
      </c>
      <c r="K102" s="186">
        <f t="shared" si="25"/>
        <v>0</v>
      </c>
      <c r="L102" s="186">
        <f t="shared" si="26"/>
        <v>0</v>
      </c>
      <c r="M102" s="463"/>
      <c r="N102" s="463"/>
      <c r="O102" s="186">
        <f t="shared" si="27"/>
        <v>0</v>
      </c>
      <c r="P102" s="186">
        <f t="shared" si="28"/>
        <v>0</v>
      </c>
      <c r="Q102" s="186">
        <f>手順⑭!D100</f>
        <v>0</v>
      </c>
      <c r="R102" s="186">
        <f t="shared" si="29"/>
        <v>0</v>
      </c>
      <c r="S102" s="186">
        <f t="shared" si="30"/>
        <v>0</v>
      </c>
      <c r="T102" s="186">
        <f t="shared" si="31"/>
        <v>0</v>
      </c>
      <c r="U102" s="186">
        <f t="shared" si="32"/>
        <v>0</v>
      </c>
      <c r="V102" s="188">
        <f t="shared" si="33"/>
        <v>0</v>
      </c>
    </row>
    <row r="103" spans="2:22" ht="14.15" customHeight="1">
      <c r="B103" s="74" t="s">
        <v>579</v>
      </c>
      <c r="C103" s="75" t="s">
        <v>757</v>
      </c>
      <c r="D103" s="429"/>
      <c r="E103" s="423">
        <f t="shared" si="34"/>
        <v>0</v>
      </c>
      <c r="F103" s="186">
        <f t="shared" si="34"/>
        <v>0</v>
      </c>
      <c r="G103" s="186">
        <f t="shared" si="23"/>
        <v>0</v>
      </c>
      <c r="H103" s="186">
        <f>手順⑤!DG101</f>
        <v>0</v>
      </c>
      <c r="I103" s="186">
        <f t="shared" si="24"/>
        <v>0</v>
      </c>
      <c r="J103" s="186">
        <f>手順⑦!D101</f>
        <v>0</v>
      </c>
      <c r="K103" s="186">
        <f t="shared" si="25"/>
        <v>0</v>
      </c>
      <c r="L103" s="186">
        <f t="shared" si="26"/>
        <v>0</v>
      </c>
      <c r="M103" s="463"/>
      <c r="N103" s="463"/>
      <c r="O103" s="186">
        <f t="shared" si="27"/>
        <v>0</v>
      </c>
      <c r="P103" s="186">
        <f t="shared" si="28"/>
        <v>0</v>
      </c>
      <c r="Q103" s="186">
        <f>手順⑭!D101</f>
        <v>0</v>
      </c>
      <c r="R103" s="186">
        <f t="shared" si="29"/>
        <v>0</v>
      </c>
      <c r="S103" s="186">
        <f t="shared" si="30"/>
        <v>0</v>
      </c>
      <c r="T103" s="186">
        <f t="shared" si="31"/>
        <v>0</v>
      </c>
      <c r="U103" s="186">
        <f t="shared" si="32"/>
        <v>0</v>
      </c>
      <c r="V103" s="188">
        <f t="shared" si="33"/>
        <v>0</v>
      </c>
    </row>
    <row r="104" spans="2:22" ht="14.15" customHeight="1">
      <c r="B104" s="74" t="s">
        <v>580</v>
      </c>
      <c r="C104" s="75" t="s">
        <v>480</v>
      </c>
      <c r="D104" s="429"/>
      <c r="E104" s="423">
        <f t="shared" si="34"/>
        <v>0</v>
      </c>
      <c r="F104" s="186">
        <f t="shared" si="34"/>
        <v>0</v>
      </c>
      <c r="G104" s="186">
        <f t="shared" ref="G104:G114" si="35">E104*F331</f>
        <v>0</v>
      </c>
      <c r="H104" s="186">
        <f>手順⑤!DG102</f>
        <v>0</v>
      </c>
      <c r="I104" s="186">
        <f t="shared" ref="I104:I114" si="36">H104*D331</f>
        <v>0</v>
      </c>
      <c r="J104" s="186">
        <f>手順⑦!D102</f>
        <v>0</v>
      </c>
      <c r="K104" s="186">
        <f t="shared" ref="K104:K114" si="37">J104*E331</f>
        <v>0</v>
      </c>
      <c r="L104" s="186">
        <f t="shared" ref="L104:L114" si="38">J104*F331</f>
        <v>0</v>
      </c>
      <c r="M104" s="463"/>
      <c r="N104" s="463"/>
      <c r="O104" s="186">
        <f t="shared" ref="O104:O114" si="39">N$115*J331</f>
        <v>0</v>
      </c>
      <c r="P104" s="186">
        <f t="shared" ref="P104:P114" si="40">O104*D331</f>
        <v>0</v>
      </c>
      <c r="Q104" s="186">
        <f>手順⑭!D102</f>
        <v>0</v>
      </c>
      <c r="R104" s="186">
        <f t="shared" ref="R104:R114" si="41">Q104*E331</f>
        <v>0</v>
      </c>
      <c r="S104" s="186">
        <f t="shared" ref="S104:S114" si="42">Q104*F331</f>
        <v>0</v>
      </c>
      <c r="T104" s="186">
        <f t="shared" si="31"/>
        <v>0</v>
      </c>
      <c r="U104" s="186">
        <f t="shared" si="32"/>
        <v>0</v>
      </c>
      <c r="V104" s="188">
        <f t="shared" si="33"/>
        <v>0</v>
      </c>
    </row>
    <row r="105" spans="2:22" ht="14.15" customHeight="1">
      <c r="B105" s="74" t="s">
        <v>581</v>
      </c>
      <c r="C105" s="75" t="s">
        <v>479</v>
      </c>
      <c r="D105" s="429"/>
      <c r="E105" s="423">
        <f t="shared" si="34"/>
        <v>0</v>
      </c>
      <c r="F105" s="186">
        <f t="shared" si="34"/>
        <v>0</v>
      </c>
      <c r="G105" s="186">
        <f t="shared" si="35"/>
        <v>0</v>
      </c>
      <c r="H105" s="186">
        <f>手順⑤!DG103</f>
        <v>0</v>
      </c>
      <c r="I105" s="186">
        <f t="shared" si="36"/>
        <v>0</v>
      </c>
      <c r="J105" s="186">
        <f>手順⑦!D103</f>
        <v>0</v>
      </c>
      <c r="K105" s="186">
        <f t="shared" si="37"/>
        <v>0</v>
      </c>
      <c r="L105" s="186">
        <f t="shared" si="38"/>
        <v>0</v>
      </c>
      <c r="M105" s="463"/>
      <c r="N105" s="463"/>
      <c r="O105" s="186">
        <f t="shared" si="39"/>
        <v>0</v>
      </c>
      <c r="P105" s="186">
        <f t="shared" si="40"/>
        <v>0</v>
      </c>
      <c r="Q105" s="186">
        <f>手順⑭!D103</f>
        <v>0</v>
      </c>
      <c r="R105" s="186">
        <f t="shared" si="41"/>
        <v>0</v>
      </c>
      <c r="S105" s="186">
        <f t="shared" si="42"/>
        <v>0</v>
      </c>
      <c r="T105" s="186">
        <f t="shared" si="31"/>
        <v>0</v>
      </c>
      <c r="U105" s="186">
        <f t="shared" si="32"/>
        <v>0</v>
      </c>
      <c r="V105" s="188">
        <f t="shared" si="33"/>
        <v>0</v>
      </c>
    </row>
    <row r="106" spans="2:22" ht="14.15" customHeight="1">
      <c r="B106" s="74" t="s">
        <v>582</v>
      </c>
      <c r="C106" s="75" t="s">
        <v>671</v>
      </c>
      <c r="D106" s="429"/>
      <c r="E106" s="423">
        <f t="shared" si="34"/>
        <v>0</v>
      </c>
      <c r="F106" s="186">
        <f t="shared" si="34"/>
        <v>0</v>
      </c>
      <c r="G106" s="186">
        <f t="shared" si="35"/>
        <v>0</v>
      </c>
      <c r="H106" s="186">
        <f>手順⑤!DG104</f>
        <v>0</v>
      </c>
      <c r="I106" s="186">
        <f t="shared" si="36"/>
        <v>0</v>
      </c>
      <c r="J106" s="186">
        <f>手順⑦!D104</f>
        <v>0</v>
      </c>
      <c r="K106" s="186">
        <f t="shared" si="37"/>
        <v>0</v>
      </c>
      <c r="L106" s="186">
        <f t="shared" si="38"/>
        <v>0</v>
      </c>
      <c r="M106" s="463"/>
      <c r="N106" s="463"/>
      <c r="O106" s="186">
        <f t="shared" si="39"/>
        <v>0</v>
      </c>
      <c r="P106" s="186">
        <f t="shared" si="40"/>
        <v>0</v>
      </c>
      <c r="Q106" s="186">
        <f>手順⑭!D104</f>
        <v>0</v>
      </c>
      <c r="R106" s="186">
        <f t="shared" si="41"/>
        <v>0</v>
      </c>
      <c r="S106" s="186">
        <f t="shared" si="42"/>
        <v>0</v>
      </c>
      <c r="T106" s="186">
        <f t="shared" si="31"/>
        <v>0</v>
      </c>
      <c r="U106" s="186">
        <f t="shared" si="32"/>
        <v>0</v>
      </c>
      <c r="V106" s="188">
        <f t="shared" si="33"/>
        <v>0</v>
      </c>
    </row>
    <row r="107" spans="2:22" ht="14.15" customHeight="1">
      <c r="B107" s="74" t="s">
        <v>583</v>
      </c>
      <c r="C107" s="75" t="s">
        <v>481</v>
      </c>
      <c r="D107" s="429"/>
      <c r="E107" s="423">
        <f t="shared" si="34"/>
        <v>0</v>
      </c>
      <c r="F107" s="186">
        <f t="shared" si="34"/>
        <v>0</v>
      </c>
      <c r="G107" s="186">
        <f t="shared" si="35"/>
        <v>0</v>
      </c>
      <c r="H107" s="186">
        <f>手順⑤!DG105</f>
        <v>0</v>
      </c>
      <c r="I107" s="186">
        <f t="shared" si="36"/>
        <v>0</v>
      </c>
      <c r="J107" s="186">
        <f>手順⑦!D105</f>
        <v>0</v>
      </c>
      <c r="K107" s="186">
        <f t="shared" si="37"/>
        <v>0</v>
      </c>
      <c r="L107" s="186">
        <f t="shared" si="38"/>
        <v>0</v>
      </c>
      <c r="M107" s="463"/>
      <c r="N107" s="463"/>
      <c r="O107" s="186">
        <f t="shared" si="39"/>
        <v>0</v>
      </c>
      <c r="P107" s="186">
        <f t="shared" si="40"/>
        <v>0</v>
      </c>
      <c r="Q107" s="186">
        <f>手順⑭!D105</f>
        <v>0</v>
      </c>
      <c r="R107" s="186">
        <f t="shared" si="41"/>
        <v>0</v>
      </c>
      <c r="S107" s="186">
        <f t="shared" si="42"/>
        <v>0</v>
      </c>
      <c r="T107" s="186">
        <f t="shared" si="31"/>
        <v>0</v>
      </c>
      <c r="U107" s="186">
        <f t="shared" si="32"/>
        <v>0</v>
      </c>
      <c r="V107" s="188">
        <f t="shared" si="33"/>
        <v>0</v>
      </c>
    </row>
    <row r="108" spans="2:22" ht="14.15" customHeight="1">
      <c r="B108" s="74" t="s">
        <v>584</v>
      </c>
      <c r="C108" s="75" t="s">
        <v>672</v>
      </c>
      <c r="D108" s="429"/>
      <c r="E108" s="423">
        <f t="shared" ref="E108:F114" si="43">D108*D335</f>
        <v>0</v>
      </c>
      <c r="F108" s="186">
        <f t="shared" si="43"/>
        <v>0</v>
      </c>
      <c r="G108" s="186">
        <f t="shared" si="35"/>
        <v>0</v>
      </c>
      <c r="H108" s="186">
        <f>手順⑤!DG106</f>
        <v>0</v>
      </c>
      <c r="I108" s="186">
        <f t="shared" si="36"/>
        <v>0</v>
      </c>
      <c r="J108" s="186">
        <f>手順⑦!D106</f>
        <v>0</v>
      </c>
      <c r="K108" s="186">
        <f t="shared" si="37"/>
        <v>0</v>
      </c>
      <c r="L108" s="186">
        <f t="shared" si="38"/>
        <v>0</v>
      </c>
      <c r="M108" s="463"/>
      <c r="N108" s="463"/>
      <c r="O108" s="186">
        <f t="shared" si="39"/>
        <v>0</v>
      </c>
      <c r="P108" s="186">
        <f t="shared" si="40"/>
        <v>0</v>
      </c>
      <c r="Q108" s="186">
        <f>手順⑭!D106</f>
        <v>0</v>
      </c>
      <c r="R108" s="186">
        <f t="shared" si="41"/>
        <v>0</v>
      </c>
      <c r="S108" s="186">
        <f t="shared" si="42"/>
        <v>0</v>
      </c>
      <c r="T108" s="186">
        <f t="shared" si="31"/>
        <v>0</v>
      </c>
      <c r="U108" s="186">
        <f t="shared" si="32"/>
        <v>0</v>
      </c>
      <c r="V108" s="188">
        <f t="shared" si="33"/>
        <v>0</v>
      </c>
    </row>
    <row r="109" spans="2:22" ht="14.15" customHeight="1">
      <c r="B109" s="74" t="s">
        <v>585</v>
      </c>
      <c r="C109" s="75" t="s">
        <v>673</v>
      </c>
      <c r="D109" s="429"/>
      <c r="E109" s="423">
        <f t="shared" si="43"/>
        <v>0</v>
      </c>
      <c r="F109" s="186">
        <f t="shared" si="43"/>
        <v>0</v>
      </c>
      <c r="G109" s="186">
        <f t="shared" si="35"/>
        <v>0</v>
      </c>
      <c r="H109" s="186">
        <f>手順⑤!DG107</f>
        <v>0</v>
      </c>
      <c r="I109" s="186">
        <f t="shared" si="36"/>
        <v>0</v>
      </c>
      <c r="J109" s="186">
        <f>手順⑦!D107</f>
        <v>0</v>
      </c>
      <c r="K109" s="186">
        <f t="shared" si="37"/>
        <v>0</v>
      </c>
      <c r="L109" s="186">
        <f t="shared" si="38"/>
        <v>0</v>
      </c>
      <c r="M109" s="463"/>
      <c r="N109" s="463"/>
      <c r="O109" s="186">
        <f t="shared" si="39"/>
        <v>0</v>
      </c>
      <c r="P109" s="186">
        <f t="shared" si="40"/>
        <v>0</v>
      </c>
      <c r="Q109" s="186">
        <f>手順⑭!D107</f>
        <v>0</v>
      </c>
      <c r="R109" s="186">
        <f t="shared" si="41"/>
        <v>0</v>
      </c>
      <c r="S109" s="186">
        <f t="shared" si="42"/>
        <v>0</v>
      </c>
      <c r="T109" s="186">
        <f t="shared" si="31"/>
        <v>0</v>
      </c>
      <c r="U109" s="186">
        <f t="shared" si="32"/>
        <v>0</v>
      </c>
      <c r="V109" s="188">
        <f t="shared" si="33"/>
        <v>0</v>
      </c>
    </row>
    <row r="110" spans="2:22" ht="14.15" customHeight="1">
      <c r="B110" s="74" t="s">
        <v>587</v>
      </c>
      <c r="C110" s="75" t="s">
        <v>674</v>
      </c>
      <c r="D110" s="429"/>
      <c r="E110" s="423">
        <f t="shared" si="43"/>
        <v>0</v>
      </c>
      <c r="F110" s="186">
        <f t="shared" si="43"/>
        <v>0</v>
      </c>
      <c r="G110" s="186">
        <f t="shared" si="35"/>
        <v>0</v>
      </c>
      <c r="H110" s="186">
        <f>手順⑤!DG108</f>
        <v>0</v>
      </c>
      <c r="I110" s="186">
        <f t="shared" si="36"/>
        <v>0</v>
      </c>
      <c r="J110" s="186">
        <f>手順⑦!D108</f>
        <v>0</v>
      </c>
      <c r="K110" s="186">
        <f t="shared" si="37"/>
        <v>0</v>
      </c>
      <c r="L110" s="186">
        <f t="shared" si="38"/>
        <v>0</v>
      </c>
      <c r="M110" s="463"/>
      <c r="N110" s="463"/>
      <c r="O110" s="186">
        <f t="shared" si="39"/>
        <v>0</v>
      </c>
      <c r="P110" s="186">
        <f t="shared" si="40"/>
        <v>0</v>
      </c>
      <c r="Q110" s="186">
        <f>手順⑭!D108</f>
        <v>0</v>
      </c>
      <c r="R110" s="186">
        <f t="shared" si="41"/>
        <v>0</v>
      </c>
      <c r="S110" s="186">
        <f t="shared" si="42"/>
        <v>0</v>
      </c>
      <c r="T110" s="186">
        <f t="shared" si="31"/>
        <v>0</v>
      </c>
      <c r="U110" s="186">
        <f t="shared" si="32"/>
        <v>0</v>
      </c>
      <c r="V110" s="188">
        <f t="shared" si="33"/>
        <v>0</v>
      </c>
    </row>
    <row r="111" spans="2:22" ht="14.15" customHeight="1">
      <c r="B111" s="74" t="s">
        <v>626</v>
      </c>
      <c r="C111" s="75" t="s">
        <v>482</v>
      </c>
      <c r="D111" s="429"/>
      <c r="E111" s="423">
        <f t="shared" si="43"/>
        <v>0</v>
      </c>
      <c r="F111" s="186">
        <f t="shared" si="43"/>
        <v>0</v>
      </c>
      <c r="G111" s="186">
        <f t="shared" si="35"/>
        <v>0</v>
      </c>
      <c r="H111" s="186">
        <f>手順⑤!DG109</f>
        <v>0</v>
      </c>
      <c r="I111" s="186">
        <f t="shared" si="36"/>
        <v>0</v>
      </c>
      <c r="J111" s="186">
        <f>手順⑦!D109</f>
        <v>0</v>
      </c>
      <c r="K111" s="186">
        <f t="shared" si="37"/>
        <v>0</v>
      </c>
      <c r="L111" s="186">
        <f t="shared" si="38"/>
        <v>0</v>
      </c>
      <c r="M111" s="463"/>
      <c r="N111" s="463"/>
      <c r="O111" s="186">
        <f t="shared" si="39"/>
        <v>0</v>
      </c>
      <c r="P111" s="186">
        <f t="shared" si="40"/>
        <v>0</v>
      </c>
      <c r="Q111" s="186">
        <f>手順⑭!D109</f>
        <v>0</v>
      </c>
      <c r="R111" s="186">
        <f t="shared" si="41"/>
        <v>0</v>
      </c>
      <c r="S111" s="186">
        <f t="shared" si="42"/>
        <v>0</v>
      </c>
      <c r="T111" s="186">
        <f t="shared" si="31"/>
        <v>0</v>
      </c>
      <c r="U111" s="186">
        <f t="shared" si="32"/>
        <v>0</v>
      </c>
      <c r="V111" s="188">
        <f t="shared" si="33"/>
        <v>0</v>
      </c>
    </row>
    <row r="112" spans="2:22" ht="14.15" customHeight="1">
      <c r="B112" s="74" t="s">
        <v>588</v>
      </c>
      <c r="C112" s="75" t="s">
        <v>483</v>
      </c>
      <c r="D112" s="429"/>
      <c r="E112" s="423">
        <f t="shared" si="43"/>
        <v>0</v>
      </c>
      <c r="F112" s="186">
        <f t="shared" si="43"/>
        <v>0</v>
      </c>
      <c r="G112" s="186">
        <f t="shared" si="35"/>
        <v>0</v>
      </c>
      <c r="H112" s="186">
        <f>手順⑤!DG110</f>
        <v>0</v>
      </c>
      <c r="I112" s="186">
        <f t="shared" si="36"/>
        <v>0</v>
      </c>
      <c r="J112" s="186">
        <f>手順⑦!D110</f>
        <v>0</v>
      </c>
      <c r="K112" s="186">
        <f t="shared" si="37"/>
        <v>0</v>
      </c>
      <c r="L112" s="186">
        <f t="shared" si="38"/>
        <v>0</v>
      </c>
      <c r="M112" s="463"/>
      <c r="N112" s="463"/>
      <c r="O112" s="186">
        <f t="shared" si="39"/>
        <v>0</v>
      </c>
      <c r="P112" s="186">
        <f t="shared" si="40"/>
        <v>0</v>
      </c>
      <c r="Q112" s="186">
        <f>手順⑭!D110</f>
        <v>0</v>
      </c>
      <c r="R112" s="186">
        <f t="shared" si="41"/>
        <v>0</v>
      </c>
      <c r="S112" s="186">
        <f t="shared" si="42"/>
        <v>0</v>
      </c>
      <c r="T112" s="186">
        <f t="shared" si="31"/>
        <v>0</v>
      </c>
      <c r="U112" s="186">
        <f t="shared" si="32"/>
        <v>0</v>
      </c>
      <c r="V112" s="188">
        <f t="shared" si="33"/>
        <v>0</v>
      </c>
    </row>
    <row r="113" spans="2:22" ht="14.15" customHeight="1">
      <c r="B113" s="74" t="s">
        <v>589</v>
      </c>
      <c r="C113" s="75" t="s">
        <v>93</v>
      </c>
      <c r="D113" s="429"/>
      <c r="E113" s="423">
        <f t="shared" si="43"/>
        <v>0</v>
      </c>
      <c r="F113" s="186">
        <f t="shared" si="43"/>
        <v>0</v>
      </c>
      <c r="G113" s="186">
        <f t="shared" si="35"/>
        <v>0</v>
      </c>
      <c r="H113" s="186">
        <f>手順⑤!DG111</f>
        <v>0</v>
      </c>
      <c r="I113" s="186">
        <f t="shared" si="36"/>
        <v>0</v>
      </c>
      <c r="J113" s="186">
        <f>手順⑦!D111</f>
        <v>0</v>
      </c>
      <c r="K113" s="186">
        <f t="shared" si="37"/>
        <v>0</v>
      </c>
      <c r="L113" s="186">
        <f t="shared" si="38"/>
        <v>0</v>
      </c>
      <c r="M113" s="463"/>
      <c r="N113" s="463"/>
      <c r="O113" s="186">
        <f t="shared" si="39"/>
        <v>0</v>
      </c>
      <c r="P113" s="186">
        <f t="shared" si="40"/>
        <v>0</v>
      </c>
      <c r="Q113" s="186">
        <f>手順⑭!D111</f>
        <v>0</v>
      </c>
      <c r="R113" s="186">
        <f t="shared" si="41"/>
        <v>0</v>
      </c>
      <c r="S113" s="186">
        <f t="shared" si="42"/>
        <v>0</v>
      </c>
      <c r="T113" s="186">
        <f t="shared" si="31"/>
        <v>0</v>
      </c>
      <c r="U113" s="186">
        <f t="shared" si="32"/>
        <v>0</v>
      </c>
      <c r="V113" s="188">
        <f t="shared" si="33"/>
        <v>0</v>
      </c>
    </row>
    <row r="114" spans="2:22" ht="14.15" customHeight="1" thickBot="1">
      <c r="B114" s="74" t="s">
        <v>590</v>
      </c>
      <c r="C114" s="75" t="s">
        <v>6</v>
      </c>
      <c r="D114" s="430"/>
      <c r="E114" s="423">
        <f t="shared" si="43"/>
        <v>0</v>
      </c>
      <c r="F114" s="186">
        <f t="shared" si="43"/>
        <v>0</v>
      </c>
      <c r="G114" s="186">
        <f t="shared" si="35"/>
        <v>0</v>
      </c>
      <c r="H114" s="186">
        <f>手順⑤!DG112</f>
        <v>0</v>
      </c>
      <c r="I114" s="186">
        <f t="shared" si="36"/>
        <v>0</v>
      </c>
      <c r="J114" s="186">
        <f>手順⑦!D112</f>
        <v>0</v>
      </c>
      <c r="K114" s="186">
        <f t="shared" si="37"/>
        <v>0</v>
      </c>
      <c r="L114" s="186">
        <f t="shared" si="38"/>
        <v>0</v>
      </c>
      <c r="M114" s="464"/>
      <c r="N114" s="464"/>
      <c r="O114" s="186">
        <f t="shared" si="39"/>
        <v>0</v>
      </c>
      <c r="P114" s="186">
        <f t="shared" si="40"/>
        <v>0</v>
      </c>
      <c r="Q114" s="186">
        <f>手順⑭!D112</f>
        <v>0</v>
      </c>
      <c r="R114" s="186">
        <f t="shared" si="41"/>
        <v>0</v>
      </c>
      <c r="S114" s="186">
        <f t="shared" si="42"/>
        <v>0</v>
      </c>
      <c r="T114" s="186">
        <f t="shared" si="31"/>
        <v>0</v>
      </c>
      <c r="U114" s="186">
        <f t="shared" si="32"/>
        <v>0</v>
      </c>
      <c r="V114" s="188">
        <f t="shared" si="33"/>
        <v>0</v>
      </c>
    </row>
    <row r="115" spans="2:22" ht="14.15" customHeight="1">
      <c r="B115" s="197"/>
      <c r="C115" s="198" t="s">
        <v>42</v>
      </c>
      <c r="D115" s="193">
        <f t="shared" ref="D115:L115" si="44">SUM(D8:D114)</f>
        <v>0</v>
      </c>
      <c r="E115" s="199">
        <f t="shared" si="44"/>
        <v>0</v>
      </c>
      <c r="F115" s="199">
        <f t="shared" si="44"/>
        <v>0</v>
      </c>
      <c r="G115" s="199">
        <f t="shared" si="44"/>
        <v>0</v>
      </c>
      <c r="H115" s="199">
        <f t="shared" si="44"/>
        <v>0</v>
      </c>
      <c r="I115" s="199">
        <f t="shared" si="44"/>
        <v>0</v>
      </c>
      <c r="J115" s="199">
        <f t="shared" si="44"/>
        <v>0</v>
      </c>
      <c r="K115" s="199">
        <f t="shared" si="44"/>
        <v>0</v>
      </c>
      <c r="L115" s="199">
        <f t="shared" si="44"/>
        <v>0</v>
      </c>
      <c r="M115" s="199">
        <f>G115+L115</f>
        <v>0</v>
      </c>
      <c r="N115" s="199">
        <f>M115*I342</f>
        <v>0</v>
      </c>
      <c r="O115" s="199">
        <f>N115</f>
        <v>0</v>
      </c>
      <c r="P115" s="199">
        <f t="shared" ref="P115:V115" si="45">SUM(P8:P114)</f>
        <v>0</v>
      </c>
      <c r="Q115" s="199">
        <f t="shared" si="45"/>
        <v>0</v>
      </c>
      <c r="R115" s="199">
        <f t="shared" si="45"/>
        <v>0</v>
      </c>
      <c r="S115" s="199">
        <f t="shared" si="45"/>
        <v>0</v>
      </c>
      <c r="T115" s="199">
        <f t="shared" si="45"/>
        <v>0</v>
      </c>
      <c r="U115" s="199">
        <f t="shared" si="45"/>
        <v>0</v>
      </c>
      <c r="V115" s="201">
        <f t="shared" si="45"/>
        <v>0</v>
      </c>
    </row>
    <row r="116" spans="2:22" ht="14.15" customHeight="1">
      <c r="B116" s="243"/>
      <c r="C116" s="243"/>
      <c r="D116" s="244"/>
      <c r="E116" s="244"/>
      <c r="F116" s="244"/>
      <c r="G116" s="244"/>
      <c r="H116" s="244"/>
      <c r="I116" s="244"/>
      <c r="J116" s="244"/>
      <c r="K116" s="244"/>
      <c r="L116" s="244"/>
      <c r="M116" s="244"/>
      <c r="N116" s="244"/>
      <c r="O116" s="244"/>
      <c r="P116" s="244"/>
      <c r="Q116" s="244"/>
      <c r="R116" s="244"/>
      <c r="S116" s="244"/>
      <c r="T116" s="244"/>
      <c r="U116" s="244"/>
      <c r="V116" s="244"/>
    </row>
    <row r="117" spans="2:22" ht="20.25" customHeight="1">
      <c r="J117" s="160"/>
      <c r="K117" s="160" t="s">
        <v>352</v>
      </c>
    </row>
    <row r="118" spans="2:22" s="161" customFormat="1" ht="20.25" customHeight="1">
      <c r="B118" s="162"/>
      <c r="C118" s="163"/>
      <c r="D118" s="455" t="s">
        <v>60</v>
      </c>
      <c r="E118" s="456"/>
      <c r="F118" s="455" t="s">
        <v>94</v>
      </c>
      <c r="G118" s="456"/>
      <c r="H118" s="455" t="s">
        <v>255</v>
      </c>
      <c r="I118" s="456"/>
      <c r="J118" s="455" t="s">
        <v>61</v>
      </c>
      <c r="K118" s="476"/>
    </row>
    <row r="119" spans="2:22" s="169" customFormat="1" ht="36" customHeight="1">
      <c r="B119" s="164"/>
      <c r="C119" s="165"/>
      <c r="D119" s="166" t="s">
        <v>353</v>
      </c>
      <c r="E119" s="166" t="s">
        <v>354</v>
      </c>
      <c r="F119" s="166" t="s">
        <v>355</v>
      </c>
      <c r="G119" s="166" t="s">
        <v>356</v>
      </c>
      <c r="H119" s="166" t="s">
        <v>357</v>
      </c>
      <c r="I119" s="166" t="s">
        <v>358</v>
      </c>
      <c r="J119" s="166" t="s">
        <v>437</v>
      </c>
      <c r="K119" s="168" t="s">
        <v>438</v>
      </c>
    </row>
    <row r="120" spans="2:22" s="175" customFormat="1" ht="20.25" customHeight="1">
      <c r="B120" s="480" t="s">
        <v>39</v>
      </c>
      <c r="C120" s="481"/>
      <c r="D120" s="172" t="s">
        <v>359</v>
      </c>
      <c r="E120" s="172" t="s">
        <v>360</v>
      </c>
      <c r="F120" s="172" t="s">
        <v>361</v>
      </c>
      <c r="G120" s="172" t="s">
        <v>362</v>
      </c>
      <c r="H120" s="172" t="s">
        <v>363</v>
      </c>
      <c r="I120" s="172" t="s">
        <v>364</v>
      </c>
      <c r="J120" s="172" t="s">
        <v>365</v>
      </c>
      <c r="K120" s="174" t="s">
        <v>366</v>
      </c>
    </row>
    <row r="121" spans="2:22" s="180" customFormat="1" ht="20.25" customHeight="1">
      <c r="B121" s="482" t="s">
        <v>59</v>
      </c>
      <c r="C121" s="483"/>
      <c r="D121" s="241" t="s">
        <v>367</v>
      </c>
      <c r="E121" s="241" t="s">
        <v>368</v>
      </c>
      <c r="F121" s="241" t="s">
        <v>369</v>
      </c>
      <c r="G121" s="241" t="s">
        <v>370</v>
      </c>
      <c r="H121" s="241" t="s">
        <v>371</v>
      </c>
      <c r="I121" s="241" t="s">
        <v>372</v>
      </c>
      <c r="J121" s="241" t="s">
        <v>373</v>
      </c>
      <c r="K121" s="242" t="s">
        <v>374</v>
      </c>
    </row>
    <row r="122" spans="2:22" s="180" customFormat="1" ht="14.15" customHeight="1">
      <c r="B122" s="74" t="s">
        <v>484</v>
      </c>
      <c r="C122" s="75" t="s">
        <v>627</v>
      </c>
      <c r="D122" s="186">
        <f t="shared" ref="D122:D153" si="46">ROUND(E8*K235,0)</f>
        <v>0</v>
      </c>
      <c r="E122" s="186">
        <f t="shared" ref="E122:E153" si="47">ROUND(E8*L235,0)</f>
        <v>0</v>
      </c>
      <c r="F122" s="186">
        <f t="shared" ref="F122:F153" si="48">ROUND(J8*K235,0)</f>
        <v>0</v>
      </c>
      <c r="G122" s="186">
        <f t="shared" ref="G122:G153" si="49">ROUND(J8*L235,0)</f>
        <v>0</v>
      </c>
      <c r="H122" s="186">
        <f t="shared" ref="H122:H153" si="50">ROUND(Q8*K235,0)</f>
        <v>0</v>
      </c>
      <c r="I122" s="186">
        <f t="shared" ref="I122:I153" si="51">ROUND(Q8*L235,0)</f>
        <v>0</v>
      </c>
      <c r="J122" s="186">
        <f>D122+F122+H122</f>
        <v>0</v>
      </c>
      <c r="K122" s="188">
        <f>E122+G122+I122</f>
        <v>0</v>
      </c>
    </row>
    <row r="123" spans="2:22" s="180" customFormat="1" ht="14.15" customHeight="1">
      <c r="B123" s="74" t="s">
        <v>485</v>
      </c>
      <c r="C123" s="75" t="s">
        <v>442</v>
      </c>
      <c r="D123" s="186">
        <f t="shared" si="46"/>
        <v>0</v>
      </c>
      <c r="E123" s="186">
        <f t="shared" si="47"/>
        <v>0</v>
      </c>
      <c r="F123" s="186">
        <f t="shared" si="48"/>
        <v>0</v>
      </c>
      <c r="G123" s="186">
        <f t="shared" si="49"/>
        <v>0</v>
      </c>
      <c r="H123" s="186">
        <f t="shared" si="50"/>
        <v>0</v>
      </c>
      <c r="I123" s="186">
        <f t="shared" si="51"/>
        <v>0</v>
      </c>
      <c r="J123" s="186">
        <f t="shared" ref="J123:J185" si="52">D123+F123+H123</f>
        <v>0</v>
      </c>
      <c r="K123" s="188">
        <f t="shared" ref="K123:K185" si="53">E123+G123+I123</f>
        <v>0</v>
      </c>
    </row>
    <row r="124" spans="2:22" s="180" customFormat="1" ht="14.15" customHeight="1">
      <c r="B124" s="74" t="s">
        <v>486</v>
      </c>
      <c r="C124" s="75" t="s">
        <v>443</v>
      </c>
      <c r="D124" s="186">
        <f t="shared" si="46"/>
        <v>0</v>
      </c>
      <c r="E124" s="186">
        <f t="shared" si="47"/>
        <v>0</v>
      </c>
      <c r="F124" s="186">
        <f t="shared" si="48"/>
        <v>0</v>
      </c>
      <c r="G124" s="186">
        <f t="shared" si="49"/>
        <v>0</v>
      </c>
      <c r="H124" s="186">
        <f t="shared" si="50"/>
        <v>0</v>
      </c>
      <c r="I124" s="186">
        <f t="shared" si="51"/>
        <v>0</v>
      </c>
      <c r="J124" s="186">
        <f t="shared" si="52"/>
        <v>0</v>
      </c>
      <c r="K124" s="188">
        <f t="shared" si="53"/>
        <v>0</v>
      </c>
    </row>
    <row r="125" spans="2:22" s="180" customFormat="1" ht="14.15" customHeight="1">
      <c r="B125" s="74" t="s">
        <v>487</v>
      </c>
      <c r="C125" s="75" t="s">
        <v>1</v>
      </c>
      <c r="D125" s="186">
        <f t="shared" si="46"/>
        <v>0</v>
      </c>
      <c r="E125" s="186">
        <f t="shared" si="47"/>
        <v>0</v>
      </c>
      <c r="F125" s="186">
        <f t="shared" si="48"/>
        <v>0</v>
      </c>
      <c r="G125" s="186">
        <f t="shared" si="49"/>
        <v>0</v>
      </c>
      <c r="H125" s="186">
        <f t="shared" si="50"/>
        <v>0</v>
      </c>
      <c r="I125" s="186">
        <f t="shared" si="51"/>
        <v>0</v>
      </c>
      <c r="J125" s="186">
        <f t="shared" si="52"/>
        <v>0</v>
      </c>
      <c r="K125" s="188">
        <f t="shared" si="53"/>
        <v>0</v>
      </c>
    </row>
    <row r="126" spans="2:22" s="180" customFormat="1" ht="14.15" customHeight="1">
      <c r="B126" s="74" t="s">
        <v>488</v>
      </c>
      <c r="C126" s="75" t="s">
        <v>2</v>
      </c>
      <c r="D126" s="186">
        <f t="shared" si="46"/>
        <v>0</v>
      </c>
      <c r="E126" s="186">
        <f t="shared" si="47"/>
        <v>0</v>
      </c>
      <c r="F126" s="186">
        <f t="shared" si="48"/>
        <v>0</v>
      </c>
      <c r="G126" s="186">
        <f t="shared" si="49"/>
        <v>0</v>
      </c>
      <c r="H126" s="186">
        <f t="shared" si="50"/>
        <v>0</v>
      </c>
      <c r="I126" s="186">
        <f t="shared" si="51"/>
        <v>0</v>
      </c>
      <c r="J126" s="186">
        <f t="shared" si="52"/>
        <v>0</v>
      </c>
      <c r="K126" s="188">
        <f t="shared" si="53"/>
        <v>0</v>
      </c>
    </row>
    <row r="127" spans="2:22" s="180" customFormat="1" ht="14.15" customHeight="1">
      <c r="B127" s="74" t="s">
        <v>489</v>
      </c>
      <c r="C127" s="190" t="s">
        <v>628</v>
      </c>
      <c r="D127" s="186">
        <f t="shared" si="46"/>
        <v>0</v>
      </c>
      <c r="E127" s="186">
        <f t="shared" si="47"/>
        <v>0</v>
      </c>
      <c r="F127" s="186">
        <f t="shared" si="48"/>
        <v>0</v>
      </c>
      <c r="G127" s="186">
        <f t="shared" si="49"/>
        <v>0</v>
      </c>
      <c r="H127" s="186">
        <f t="shared" si="50"/>
        <v>0</v>
      </c>
      <c r="I127" s="186">
        <f t="shared" si="51"/>
        <v>0</v>
      </c>
      <c r="J127" s="186">
        <f t="shared" si="52"/>
        <v>0</v>
      </c>
      <c r="K127" s="188">
        <f t="shared" si="53"/>
        <v>0</v>
      </c>
    </row>
    <row r="128" spans="2:22" s="180" customFormat="1" ht="14.15" customHeight="1">
      <c r="B128" s="74" t="s">
        <v>490</v>
      </c>
      <c r="C128" s="75" t="s">
        <v>750</v>
      </c>
      <c r="D128" s="186">
        <f t="shared" si="46"/>
        <v>0</v>
      </c>
      <c r="E128" s="186">
        <f t="shared" si="47"/>
        <v>0</v>
      </c>
      <c r="F128" s="186">
        <f t="shared" si="48"/>
        <v>0</v>
      </c>
      <c r="G128" s="186">
        <f t="shared" si="49"/>
        <v>0</v>
      </c>
      <c r="H128" s="186">
        <f t="shared" si="50"/>
        <v>0</v>
      </c>
      <c r="I128" s="186">
        <f t="shared" si="51"/>
        <v>0</v>
      </c>
      <c r="J128" s="186">
        <f t="shared" si="52"/>
        <v>0</v>
      </c>
      <c r="K128" s="188">
        <f t="shared" si="53"/>
        <v>0</v>
      </c>
    </row>
    <row r="129" spans="2:11" s="180" customFormat="1" ht="14.15" customHeight="1">
      <c r="B129" s="74" t="s">
        <v>491</v>
      </c>
      <c r="C129" s="190" t="s">
        <v>444</v>
      </c>
      <c r="D129" s="186">
        <f t="shared" si="46"/>
        <v>0</v>
      </c>
      <c r="E129" s="186">
        <f t="shared" si="47"/>
        <v>0</v>
      </c>
      <c r="F129" s="186">
        <f t="shared" si="48"/>
        <v>0</v>
      </c>
      <c r="G129" s="186">
        <f t="shared" si="49"/>
        <v>0</v>
      </c>
      <c r="H129" s="186">
        <f t="shared" si="50"/>
        <v>0</v>
      </c>
      <c r="I129" s="186">
        <f t="shared" si="51"/>
        <v>0</v>
      </c>
      <c r="J129" s="186">
        <f t="shared" si="52"/>
        <v>0</v>
      </c>
      <c r="K129" s="188">
        <f t="shared" si="53"/>
        <v>0</v>
      </c>
    </row>
    <row r="130" spans="2:11" s="180" customFormat="1" ht="14.15" customHeight="1">
      <c r="B130" s="74" t="s">
        <v>492</v>
      </c>
      <c r="C130" s="190" t="s">
        <v>629</v>
      </c>
      <c r="D130" s="186">
        <f t="shared" si="46"/>
        <v>0</v>
      </c>
      <c r="E130" s="186">
        <f t="shared" si="47"/>
        <v>0</v>
      </c>
      <c r="F130" s="186">
        <f t="shared" si="48"/>
        <v>0</v>
      </c>
      <c r="G130" s="186">
        <f t="shared" si="49"/>
        <v>0</v>
      </c>
      <c r="H130" s="186">
        <f t="shared" si="50"/>
        <v>0</v>
      </c>
      <c r="I130" s="186">
        <f t="shared" si="51"/>
        <v>0</v>
      </c>
      <c r="J130" s="186">
        <f t="shared" si="52"/>
        <v>0</v>
      </c>
      <c r="K130" s="188">
        <f t="shared" si="53"/>
        <v>0</v>
      </c>
    </row>
    <row r="131" spans="2:11" s="180" customFormat="1" ht="14.15" customHeight="1">
      <c r="B131" s="74" t="s">
        <v>493</v>
      </c>
      <c r="C131" s="409" t="s">
        <v>630</v>
      </c>
      <c r="D131" s="186">
        <f t="shared" si="46"/>
        <v>0</v>
      </c>
      <c r="E131" s="186">
        <f t="shared" si="47"/>
        <v>0</v>
      </c>
      <c r="F131" s="186">
        <f t="shared" si="48"/>
        <v>0</v>
      </c>
      <c r="G131" s="186">
        <f t="shared" si="49"/>
        <v>0</v>
      </c>
      <c r="H131" s="186">
        <f t="shared" si="50"/>
        <v>0</v>
      </c>
      <c r="I131" s="186">
        <f t="shared" si="51"/>
        <v>0</v>
      </c>
      <c r="J131" s="186">
        <f t="shared" si="52"/>
        <v>0</v>
      </c>
      <c r="K131" s="188">
        <f t="shared" si="53"/>
        <v>0</v>
      </c>
    </row>
    <row r="132" spans="2:11" s="180" customFormat="1" ht="14.15" customHeight="1">
      <c r="B132" s="74" t="s">
        <v>494</v>
      </c>
      <c r="C132" s="75" t="s">
        <v>445</v>
      </c>
      <c r="D132" s="186">
        <f t="shared" si="46"/>
        <v>0</v>
      </c>
      <c r="E132" s="186">
        <f t="shared" si="47"/>
        <v>0</v>
      </c>
      <c r="F132" s="186">
        <f t="shared" si="48"/>
        <v>0</v>
      </c>
      <c r="G132" s="186">
        <f t="shared" si="49"/>
        <v>0</v>
      </c>
      <c r="H132" s="186">
        <f t="shared" si="50"/>
        <v>0</v>
      </c>
      <c r="I132" s="186">
        <f t="shared" si="51"/>
        <v>0</v>
      </c>
      <c r="J132" s="186">
        <f t="shared" si="52"/>
        <v>0</v>
      </c>
      <c r="K132" s="188">
        <f t="shared" si="53"/>
        <v>0</v>
      </c>
    </row>
    <row r="133" spans="2:11" s="180" customFormat="1" ht="14.15" customHeight="1">
      <c r="B133" s="74" t="s">
        <v>495</v>
      </c>
      <c r="C133" s="75" t="s">
        <v>446</v>
      </c>
      <c r="D133" s="186">
        <f t="shared" si="46"/>
        <v>0</v>
      </c>
      <c r="E133" s="186">
        <f t="shared" si="47"/>
        <v>0</v>
      </c>
      <c r="F133" s="186">
        <f t="shared" si="48"/>
        <v>0</v>
      </c>
      <c r="G133" s="186">
        <f t="shared" si="49"/>
        <v>0</v>
      </c>
      <c r="H133" s="186">
        <f t="shared" si="50"/>
        <v>0</v>
      </c>
      <c r="I133" s="186">
        <f t="shared" si="51"/>
        <v>0</v>
      </c>
      <c r="J133" s="186">
        <f t="shared" si="52"/>
        <v>0</v>
      </c>
      <c r="K133" s="188">
        <f t="shared" si="53"/>
        <v>0</v>
      </c>
    </row>
    <row r="134" spans="2:11" s="180" customFormat="1" ht="14.15" customHeight="1">
      <c r="B134" s="74" t="s">
        <v>496</v>
      </c>
      <c r="C134" s="75" t="s">
        <v>631</v>
      </c>
      <c r="D134" s="186">
        <f t="shared" si="46"/>
        <v>0</v>
      </c>
      <c r="E134" s="186">
        <f t="shared" si="47"/>
        <v>0</v>
      </c>
      <c r="F134" s="186">
        <f t="shared" si="48"/>
        <v>0</v>
      </c>
      <c r="G134" s="186">
        <f t="shared" si="49"/>
        <v>0</v>
      </c>
      <c r="H134" s="186">
        <f t="shared" si="50"/>
        <v>0</v>
      </c>
      <c r="I134" s="186">
        <f t="shared" si="51"/>
        <v>0</v>
      </c>
      <c r="J134" s="186">
        <f t="shared" si="52"/>
        <v>0</v>
      </c>
      <c r="K134" s="188">
        <f t="shared" si="53"/>
        <v>0</v>
      </c>
    </row>
    <row r="135" spans="2:11" s="180" customFormat="1" ht="14.15" customHeight="1">
      <c r="B135" s="74" t="s">
        <v>497</v>
      </c>
      <c r="C135" s="75" t="s">
        <v>632</v>
      </c>
      <c r="D135" s="186">
        <f t="shared" si="46"/>
        <v>0</v>
      </c>
      <c r="E135" s="186">
        <f t="shared" si="47"/>
        <v>0</v>
      </c>
      <c r="F135" s="186">
        <f t="shared" si="48"/>
        <v>0</v>
      </c>
      <c r="G135" s="186">
        <f t="shared" si="49"/>
        <v>0</v>
      </c>
      <c r="H135" s="186">
        <f t="shared" si="50"/>
        <v>0</v>
      </c>
      <c r="I135" s="186">
        <f t="shared" si="51"/>
        <v>0</v>
      </c>
      <c r="J135" s="186">
        <f t="shared" si="52"/>
        <v>0</v>
      </c>
      <c r="K135" s="188">
        <f t="shared" si="53"/>
        <v>0</v>
      </c>
    </row>
    <row r="136" spans="2:11" s="180" customFormat="1" ht="14.15" customHeight="1">
      <c r="B136" s="74" t="s">
        <v>498</v>
      </c>
      <c r="C136" s="75" t="s">
        <v>447</v>
      </c>
      <c r="D136" s="186">
        <f t="shared" si="46"/>
        <v>0</v>
      </c>
      <c r="E136" s="186">
        <f t="shared" si="47"/>
        <v>0</v>
      </c>
      <c r="F136" s="186">
        <f t="shared" si="48"/>
        <v>0</v>
      </c>
      <c r="G136" s="186">
        <f t="shared" si="49"/>
        <v>0</v>
      </c>
      <c r="H136" s="186">
        <f t="shared" si="50"/>
        <v>0</v>
      </c>
      <c r="I136" s="186">
        <f t="shared" si="51"/>
        <v>0</v>
      </c>
      <c r="J136" s="186">
        <f t="shared" si="52"/>
        <v>0</v>
      </c>
      <c r="K136" s="188">
        <f t="shared" si="53"/>
        <v>0</v>
      </c>
    </row>
    <row r="137" spans="2:11" s="180" customFormat="1" ht="14.15" customHeight="1">
      <c r="B137" s="74" t="s">
        <v>499</v>
      </c>
      <c r="C137" s="75" t="s">
        <v>633</v>
      </c>
      <c r="D137" s="186">
        <f t="shared" si="46"/>
        <v>0</v>
      </c>
      <c r="E137" s="186">
        <f t="shared" si="47"/>
        <v>0</v>
      </c>
      <c r="F137" s="186">
        <f t="shared" si="48"/>
        <v>0</v>
      </c>
      <c r="G137" s="186">
        <f t="shared" si="49"/>
        <v>0</v>
      </c>
      <c r="H137" s="186">
        <f t="shared" si="50"/>
        <v>0</v>
      </c>
      <c r="I137" s="186">
        <f t="shared" si="51"/>
        <v>0</v>
      </c>
      <c r="J137" s="186">
        <f t="shared" si="52"/>
        <v>0</v>
      </c>
      <c r="K137" s="188">
        <f t="shared" si="53"/>
        <v>0</v>
      </c>
    </row>
    <row r="138" spans="2:11" s="180" customFormat="1" ht="14.15" customHeight="1">
      <c r="B138" s="74" t="s">
        <v>500</v>
      </c>
      <c r="C138" s="75" t="s">
        <v>634</v>
      </c>
      <c r="D138" s="186">
        <f t="shared" si="46"/>
        <v>0</v>
      </c>
      <c r="E138" s="186">
        <f t="shared" si="47"/>
        <v>0</v>
      </c>
      <c r="F138" s="186">
        <f t="shared" si="48"/>
        <v>0</v>
      </c>
      <c r="G138" s="186">
        <f t="shared" si="49"/>
        <v>0</v>
      </c>
      <c r="H138" s="186">
        <f t="shared" si="50"/>
        <v>0</v>
      </c>
      <c r="I138" s="186">
        <f t="shared" si="51"/>
        <v>0</v>
      </c>
      <c r="J138" s="186">
        <f t="shared" si="52"/>
        <v>0</v>
      </c>
      <c r="K138" s="188">
        <f t="shared" si="53"/>
        <v>0</v>
      </c>
    </row>
    <row r="139" spans="2:11" s="180" customFormat="1" ht="14.15" customHeight="1">
      <c r="B139" s="74" t="s">
        <v>501</v>
      </c>
      <c r="C139" s="75" t="s">
        <v>635</v>
      </c>
      <c r="D139" s="186">
        <f t="shared" si="46"/>
        <v>0</v>
      </c>
      <c r="E139" s="186">
        <f t="shared" si="47"/>
        <v>0</v>
      </c>
      <c r="F139" s="186">
        <f t="shared" si="48"/>
        <v>0</v>
      </c>
      <c r="G139" s="186">
        <f t="shared" si="49"/>
        <v>0</v>
      </c>
      <c r="H139" s="186">
        <f t="shared" si="50"/>
        <v>0</v>
      </c>
      <c r="I139" s="186">
        <f t="shared" si="51"/>
        <v>0</v>
      </c>
      <c r="J139" s="186">
        <f t="shared" si="52"/>
        <v>0</v>
      </c>
      <c r="K139" s="188">
        <f t="shared" si="53"/>
        <v>0</v>
      </c>
    </row>
    <row r="140" spans="2:11" s="180" customFormat="1" ht="14.15" customHeight="1">
      <c r="B140" s="74" t="s">
        <v>502</v>
      </c>
      <c r="C140" s="75" t="s">
        <v>448</v>
      </c>
      <c r="D140" s="186">
        <f t="shared" si="46"/>
        <v>0</v>
      </c>
      <c r="E140" s="186">
        <f t="shared" si="47"/>
        <v>0</v>
      </c>
      <c r="F140" s="186">
        <f t="shared" si="48"/>
        <v>0</v>
      </c>
      <c r="G140" s="186">
        <f t="shared" si="49"/>
        <v>0</v>
      </c>
      <c r="H140" s="186">
        <f t="shared" si="50"/>
        <v>0</v>
      </c>
      <c r="I140" s="186">
        <f t="shared" si="51"/>
        <v>0</v>
      </c>
      <c r="J140" s="186">
        <f t="shared" si="52"/>
        <v>0</v>
      </c>
      <c r="K140" s="188">
        <f t="shared" si="53"/>
        <v>0</v>
      </c>
    </row>
    <row r="141" spans="2:11" s="180" customFormat="1" ht="14.15" customHeight="1">
      <c r="B141" s="74" t="s">
        <v>503</v>
      </c>
      <c r="C141" s="75" t="s">
        <v>636</v>
      </c>
      <c r="D141" s="186">
        <f t="shared" si="46"/>
        <v>0</v>
      </c>
      <c r="E141" s="186">
        <f t="shared" si="47"/>
        <v>0</v>
      </c>
      <c r="F141" s="186">
        <f t="shared" si="48"/>
        <v>0</v>
      </c>
      <c r="G141" s="186">
        <f t="shared" si="49"/>
        <v>0</v>
      </c>
      <c r="H141" s="186">
        <f t="shared" si="50"/>
        <v>0</v>
      </c>
      <c r="I141" s="186">
        <f t="shared" si="51"/>
        <v>0</v>
      </c>
      <c r="J141" s="186">
        <f t="shared" si="52"/>
        <v>0</v>
      </c>
      <c r="K141" s="188">
        <f t="shared" si="53"/>
        <v>0</v>
      </c>
    </row>
    <row r="142" spans="2:11" s="180" customFormat="1" ht="14.15" customHeight="1">
      <c r="B142" s="74" t="s">
        <v>504</v>
      </c>
      <c r="C142" s="75" t="s">
        <v>751</v>
      </c>
      <c r="D142" s="186">
        <f t="shared" si="46"/>
        <v>0</v>
      </c>
      <c r="E142" s="186">
        <f t="shared" si="47"/>
        <v>0</v>
      </c>
      <c r="F142" s="186">
        <f t="shared" si="48"/>
        <v>0</v>
      </c>
      <c r="G142" s="186">
        <f t="shared" si="49"/>
        <v>0</v>
      </c>
      <c r="H142" s="186">
        <f t="shared" si="50"/>
        <v>0</v>
      </c>
      <c r="I142" s="186">
        <f t="shared" si="51"/>
        <v>0</v>
      </c>
      <c r="J142" s="186">
        <f t="shared" si="52"/>
        <v>0</v>
      </c>
      <c r="K142" s="188">
        <f t="shared" si="53"/>
        <v>0</v>
      </c>
    </row>
    <row r="143" spans="2:11" s="180" customFormat="1" ht="22.5" customHeight="1">
      <c r="B143" s="74" t="s">
        <v>505</v>
      </c>
      <c r="C143" s="75" t="s">
        <v>752</v>
      </c>
      <c r="D143" s="186">
        <f t="shared" si="46"/>
        <v>0</v>
      </c>
      <c r="E143" s="186">
        <f t="shared" si="47"/>
        <v>0</v>
      </c>
      <c r="F143" s="186">
        <f t="shared" si="48"/>
        <v>0</v>
      </c>
      <c r="G143" s="186">
        <f t="shared" si="49"/>
        <v>0</v>
      </c>
      <c r="H143" s="186">
        <f t="shared" si="50"/>
        <v>0</v>
      </c>
      <c r="I143" s="186">
        <f t="shared" si="51"/>
        <v>0</v>
      </c>
      <c r="J143" s="186">
        <f t="shared" si="52"/>
        <v>0</v>
      </c>
      <c r="K143" s="188">
        <f t="shared" si="53"/>
        <v>0</v>
      </c>
    </row>
    <row r="144" spans="2:11" s="180" customFormat="1" ht="14.15" customHeight="1">
      <c r="B144" s="74" t="s">
        <v>506</v>
      </c>
      <c r="C144" s="75" t="s">
        <v>637</v>
      </c>
      <c r="D144" s="186">
        <f t="shared" si="46"/>
        <v>0</v>
      </c>
      <c r="E144" s="186">
        <f t="shared" si="47"/>
        <v>0</v>
      </c>
      <c r="F144" s="186">
        <f t="shared" si="48"/>
        <v>0</v>
      </c>
      <c r="G144" s="186">
        <f t="shared" si="49"/>
        <v>0</v>
      </c>
      <c r="H144" s="186">
        <f t="shared" si="50"/>
        <v>0</v>
      </c>
      <c r="I144" s="186">
        <f t="shared" si="51"/>
        <v>0</v>
      </c>
      <c r="J144" s="186">
        <f t="shared" si="52"/>
        <v>0</v>
      </c>
      <c r="K144" s="188">
        <f t="shared" si="53"/>
        <v>0</v>
      </c>
    </row>
    <row r="145" spans="2:11" s="180" customFormat="1" ht="14.15" customHeight="1">
      <c r="B145" s="74" t="s">
        <v>507</v>
      </c>
      <c r="C145" s="75" t="s">
        <v>638</v>
      </c>
      <c r="D145" s="186">
        <f t="shared" si="46"/>
        <v>0</v>
      </c>
      <c r="E145" s="186">
        <f t="shared" si="47"/>
        <v>0</v>
      </c>
      <c r="F145" s="186">
        <f t="shared" si="48"/>
        <v>0</v>
      </c>
      <c r="G145" s="186">
        <f t="shared" si="49"/>
        <v>0</v>
      </c>
      <c r="H145" s="186">
        <f t="shared" si="50"/>
        <v>0</v>
      </c>
      <c r="I145" s="186">
        <f t="shared" si="51"/>
        <v>0</v>
      </c>
      <c r="J145" s="186">
        <f t="shared" si="52"/>
        <v>0</v>
      </c>
      <c r="K145" s="188">
        <f t="shared" si="53"/>
        <v>0</v>
      </c>
    </row>
    <row r="146" spans="2:11" s="180" customFormat="1" ht="14.15" customHeight="1">
      <c r="B146" s="74" t="s">
        <v>508</v>
      </c>
      <c r="C146" s="75" t="s">
        <v>639</v>
      </c>
      <c r="D146" s="186">
        <f t="shared" si="46"/>
        <v>0</v>
      </c>
      <c r="E146" s="186">
        <f t="shared" si="47"/>
        <v>0</v>
      </c>
      <c r="F146" s="186">
        <f t="shared" si="48"/>
        <v>0</v>
      </c>
      <c r="G146" s="186">
        <f t="shared" si="49"/>
        <v>0</v>
      </c>
      <c r="H146" s="186">
        <f t="shared" si="50"/>
        <v>0</v>
      </c>
      <c r="I146" s="186">
        <f t="shared" si="51"/>
        <v>0</v>
      </c>
      <c r="J146" s="186">
        <f t="shared" si="52"/>
        <v>0</v>
      </c>
      <c r="K146" s="188">
        <f t="shared" si="53"/>
        <v>0</v>
      </c>
    </row>
    <row r="147" spans="2:11" s="180" customFormat="1" ht="14.15" customHeight="1">
      <c r="B147" s="74" t="s">
        <v>509</v>
      </c>
      <c r="C147" s="409" t="s">
        <v>640</v>
      </c>
      <c r="D147" s="186">
        <f t="shared" si="46"/>
        <v>0</v>
      </c>
      <c r="E147" s="186">
        <f t="shared" si="47"/>
        <v>0</v>
      </c>
      <c r="F147" s="186">
        <f t="shared" si="48"/>
        <v>0</v>
      </c>
      <c r="G147" s="186">
        <f t="shared" si="49"/>
        <v>0</v>
      </c>
      <c r="H147" s="186">
        <f t="shared" si="50"/>
        <v>0</v>
      </c>
      <c r="I147" s="186">
        <f t="shared" si="51"/>
        <v>0</v>
      </c>
      <c r="J147" s="186">
        <f t="shared" si="52"/>
        <v>0</v>
      </c>
      <c r="K147" s="188">
        <f t="shared" si="53"/>
        <v>0</v>
      </c>
    </row>
    <row r="148" spans="2:11" s="180" customFormat="1" ht="14.15" customHeight="1">
      <c r="B148" s="74" t="s">
        <v>510</v>
      </c>
      <c r="C148" s="75" t="s">
        <v>641</v>
      </c>
      <c r="D148" s="186">
        <f t="shared" si="46"/>
        <v>0</v>
      </c>
      <c r="E148" s="186">
        <f t="shared" si="47"/>
        <v>0</v>
      </c>
      <c r="F148" s="186">
        <f t="shared" si="48"/>
        <v>0</v>
      </c>
      <c r="G148" s="186">
        <f t="shared" si="49"/>
        <v>0</v>
      </c>
      <c r="H148" s="186">
        <f t="shared" si="50"/>
        <v>0</v>
      </c>
      <c r="I148" s="186">
        <f t="shared" si="51"/>
        <v>0</v>
      </c>
      <c r="J148" s="186">
        <f t="shared" si="52"/>
        <v>0</v>
      </c>
      <c r="K148" s="188">
        <f t="shared" si="53"/>
        <v>0</v>
      </c>
    </row>
    <row r="149" spans="2:11" s="180" customFormat="1" ht="14.15" customHeight="1">
      <c r="B149" s="74" t="s">
        <v>511</v>
      </c>
      <c r="C149" s="75" t="s">
        <v>642</v>
      </c>
      <c r="D149" s="186">
        <f t="shared" si="46"/>
        <v>0</v>
      </c>
      <c r="E149" s="186">
        <f t="shared" si="47"/>
        <v>0</v>
      </c>
      <c r="F149" s="186">
        <f t="shared" si="48"/>
        <v>0</v>
      </c>
      <c r="G149" s="186">
        <f t="shared" si="49"/>
        <v>0</v>
      </c>
      <c r="H149" s="186">
        <f t="shared" si="50"/>
        <v>0</v>
      </c>
      <c r="I149" s="186">
        <f t="shared" si="51"/>
        <v>0</v>
      </c>
      <c r="J149" s="186">
        <f t="shared" si="52"/>
        <v>0</v>
      </c>
      <c r="K149" s="188">
        <f t="shared" si="53"/>
        <v>0</v>
      </c>
    </row>
    <row r="150" spans="2:11" s="180" customFormat="1" ht="14.15" customHeight="1">
      <c r="B150" s="74" t="s">
        <v>512</v>
      </c>
      <c r="C150" s="75" t="s">
        <v>449</v>
      </c>
      <c r="D150" s="186">
        <f t="shared" si="46"/>
        <v>0</v>
      </c>
      <c r="E150" s="186">
        <f t="shared" si="47"/>
        <v>0</v>
      </c>
      <c r="F150" s="186">
        <f t="shared" si="48"/>
        <v>0</v>
      </c>
      <c r="G150" s="186">
        <f t="shared" si="49"/>
        <v>0</v>
      </c>
      <c r="H150" s="186">
        <f t="shared" si="50"/>
        <v>0</v>
      </c>
      <c r="I150" s="186">
        <f t="shared" si="51"/>
        <v>0</v>
      </c>
      <c r="J150" s="186">
        <f t="shared" si="52"/>
        <v>0</v>
      </c>
      <c r="K150" s="188">
        <f t="shared" si="53"/>
        <v>0</v>
      </c>
    </row>
    <row r="151" spans="2:11" s="180" customFormat="1" ht="14.15" customHeight="1">
      <c r="B151" s="74" t="s">
        <v>513</v>
      </c>
      <c r="C151" s="75" t="s">
        <v>450</v>
      </c>
      <c r="D151" s="186">
        <f t="shared" si="46"/>
        <v>0</v>
      </c>
      <c r="E151" s="186">
        <f t="shared" si="47"/>
        <v>0</v>
      </c>
      <c r="F151" s="186">
        <f t="shared" si="48"/>
        <v>0</v>
      </c>
      <c r="G151" s="186">
        <f t="shared" si="49"/>
        <v>0</v>
      </c>
      <c r="H151" s="186">
        <f t="shared" si="50"/>
        <v>0</v>
      </c>
      <c r="I151" s="186">
        <f t="shared" si="51"/>
        <v>0</v>
      </c>
      <c r="J151" s="186">
        <f t="shared" si="52"/>
        <v>0</v>
      </c>
      <c r="K151" s="188">
        <f t="shared" si="53"/>
        <v>0</v>
      </c>
    </row>
    <row r="152" spans="2:11" s="180" customFormat="1" ht="14.15" customHeight="1">
      <c r="B152" s="74" t="s">
        <v>514</v>
      </c>
      <c r="C152" s="75" t="s">
        <v>753</v>
      </c>
      <c r="D152" s="186">
        <f t="shared" si="46"/>
        <v>0</v>
      </c>
      <c r="E152" s="186">
        <f t="shared" si="47"/>
        <v>0</v>
      </c>
      <c r="F152" s="186">
        <f t="shared" si="48"/>
        <v>0</v>
      </c>
      <c r="G152" s="186">
        <f t="shared" si="49"/>
        <v>0</v>
      </c>
      <c r="H152" s="186">
        <f t="shared" si="50"/>
        <v>0</v>
      </c>
      <c r="I152" s="186">
        <f t="shared" si="51"/>
        <v>0</v>
      </c>
      <c r="J152" s="186">
        <f t="shared" si="52"/>
        <v>0</v>
      </c>
      <c r="K152" s="188">
        <f t="shared" si="53"/>
        <v>0</v>
      </c>
    </row>
    <row r="153" spans="2:11" s="180" customFormat="1" ht="14.15" customHeight="1">
      <c r="B153" s="74" t="s">
        <v>515</v>
      </c>
      <c r="C153" s="75" t="s">
        <v>451</v>
      </c>
      <c r="D153" s="186">
        <f t="shared" si="46"/>
        <v>0</v>
      </c>
      <c r="E153" s="186">
        <f t="shared" si="47"/>
        <v>0</v>
      </c>
      <c r="F153" s="186">
        <f t="shared" si="48"/>
        <v>0</v>
      </c>
      <c r="G153" s="186">
        <f t="shared" si="49"/>
        <v>0</v>
      </c>
      <c r="H153" s="186">
        <f t="shared" si="50"/>
        <v>0</v>
      </c>
      <c r="I153" s="186">
        <f t="shared" si="51"/>
        <v>0</v>
      </c>
      <c r="J153" s="186">
        <f t="shared" si="52"/>
        <v>0</v>
      </c>
      <c r="K153" s="188">
        <f t="shared" si="53"/>
        <v>0</v>
      </c>
    </row>
    <row r="154" spans="2:11" s="180" customFormat="1" ht="14.15" customHeight="1">
      <c r="B154" s="74" t="s">
        <v>516</v>
      </c>
      <c r="C154" s="75" t="s">
        <v>452</v>
      </c>
      <c r="D154" s="186">
        <f t="shared" ref="D154:D185" si="54">ROUND(E40*K267,0)</f>
        <v>0</v>
      </c>
      <c r="E154" s="186">
        <f t="shared" ref="E154:E185" si="55">ROUND(E40*L267,0)</f>
        <v>0</v>
      </c>
      <c r="F154" s="186">
        <f t="shared" ref="F154:F185" si="56">ROUND(J40*K267,0)</f>
        <v>0</v>
      </c>
      <c r="G154" s="186">
        <f t="shared" ref="G154:G185" si="57">ROUND(J40*L267,0)</f>
        <v>0</v>
      </c>
      <c r="H154" s="186">
        <f t="shared" ref="H154:H185" si="58">ROUND(Q40*K267,0)</f>
        <v>0</v>
      </c>
      <c r="I154" s="186">
        <f t="shared" ref="I154:I185" si="59">ROUND(Q40*L267,0)</f>
        <v>0</v>
      </c>
      <c r="J154" s="186">
        <f t="shared" si="52"/>
        <v>0</v>
      </c>
      <c r="K154" s="188">
        <f t="shared" si="53"/>
        <v>0</v>
      </c>
    </row>
    <row r="155" spans="2:11" s="180" customFormat="1" ht="14.15" customHeight="1">
      <c r="B155" s="74" t="s">
        <v>517</v>
      </c>
      <c r="C155" s="75" t="s">
        <v>643</v>
      </c>
      <c r="D155" s="186">
        <f t="shared" si="54"/>
        <v>0</v>
      </c>
      <c r="E155" s="186">
        <f t="shared" si="55"/>
        <v>0</v>
      </c>
      <c r="F155" s="186">
        <f t="shared" si="56"/>
        <v>0</v>
      </c>
      <c r="G155" s="186">
        <f t="shared" si="57"/>
        <v>0</v>
      </c>
      <c r="H155" s="186">
        <f t="shared" si="58"/>
        <v>0</v>
      </c>
      <c r="I155" s="186">
        <f t="shared" si="59"/>
        <v>0</v>
      </c>
      <c r="J155" s="186">
        <f t="shared" si="52"/>
        <v>0</v>
      </c>
      <c r="K155" s="188">
        <f t="shared" si="53"/>
        <v>0</v>
      </c>
    </row>
    <row r="156" spans="2:11" s="180" customFormat="1" ht="14.15" customHeight="1">
      <c r="B156" s="74" t="s">
        <v>518</v>
      </c>
      <c r="C156" s="75" t="s">
        <v>453</v>
      </c>
      <c r="D156" s="186">
        <f t="shared" si="54"/>
        <v>0</v>
      </c>
      <c r="E156" s="186">
        <f t="shared" si="55"/>
        <v>0</v>
      </c>
      <c r="F156" s="186">
        <f t="shared" si="56"/>
        <v>0</v>
      </c>
      <c r="G156" s="186">
        <f t="shared" si="57"/>
        <v>0</v>
      </c>
      <c r="H156" s="186">
        <f t="shared" si="58"/>
        <v>0</v>
      </c>
      <c r="I156" s="186">
        <f t="shared" si="59"/>
        <v>0</v>
      </c>
      <c r="J156" s="186">
        <f t="shared" si="52"/>
        <v>0</v>
      </c>
      <c r="K156" s="188">
        <f t="shared" si="53"/>
        <v>0</v>
      </c>
    </row>
    <row r="157" spans="2:11" s="180" customFormat="1" ht="14.15" customHeight="1">
      <c r="B157" s="74" t="s">
        <v>519</v>
      </c>
      <c r="C157" s="75" t="s">
        <v>454</v>
      </c>
      <c r="D157" s="186">
        <f t="shared" si="54"/>
        <v>0</v>
      </c>
      <c r="E157" s="186">
        <f t="shared" si="55"/>
        <v>0</v>
      </c>
      <c r="F157" s="186">
        <f t="shared" si="56"/>
        <v>0</v>
      </c>
      <c r="G157" s="186">
        <f t="shared" si="57"/>
        <v>0</v>
      </c>
      <c r="H157" s="186">
        <f t="shared" si="58"/>
        <v>0</v>
      </c>
      <c r="I157" s="186">
        <f t="shared" si="59"/>
        <v>0</v>
      </c>
      <c r="J157" s="186">
        <f t="shared" si="52"/>
        <v>0</v>
      </c>
      <c r="K157" s="188">
        <f t="shared" si="53"/>
        <v>0</v>
      </c>
    </row>
    <row r="158" spans="2:11" s="180" customFormat="1" ht="14.15" customHeight="1">
      <c r="B158" s="74" t="s">
        <v>520</v>
      </c>
      <c r="C158" s="75" t="s">
        <v>455</v>
      </c>
      <c r="D158" s="186">
        <f t="shared" si="54"/>
        <v>0</v>
      </c>
      <c r="E158" s="186">
        <f t="shared" si="55"/>
        <v>0</v>
      </c>
      <c r="F158" s="186">
        <f t="shared" si="56"/>
        <v>0</v>
      </c>
      <c r="G158" s="186">
        <f t="shared" si="57"/>
        <v>0</v>
      </c>
      <c r="H158" s="186">
        <f t="shared" si="58"/>
        <v>0</v>
      </c>
      <c r="I158" s="186">
        <f t="shared" si="59"/>
        <v>0</v>
      </c>
      <c r="J158" s="186">
        <f t="shared" si="52"/>
        <v>0</v>
      </c>
      <c r="K158" s="188">
        <f t="shared" si="53"/>
        <v>0</v>
      </c>
    </row>
    <row r="159" spans="2:11" s="180" customFormat="1" ht="14.15" customHeight="1">
      <c r="B159" s="74" t="s">
        <v>521</v>
      </c>
      <c r="C159" s="75" t="s">
        <v>754</v>
      </c>
      <c r="D159" s="186">
        <f t="shared" si="54"/>
        <v>0</v>
      </c>
      <c r="E159" s="186">
        <f t="shared" si="55"/>
        <v>0</v>
      </c>
      <c r="F159" s="186">
        <f t="shared" si="56"/>
        <v>0</v>
      </c>
      <c r="G159" s="186">
        <f t="shared" si="57"/>
        <v>0</v>
      </c>
      <c r="H159" s="186">
        <f t="shared" si="58"/>
        <v>0</v>
      </c>
      <c r="I159" s="186">
        <f t="shared" si="59"/>
        <v>0</v>
      </c>
      <c r="J159" s="186">
        <f t="shared" si="52"/>
        <v>0</v>
      </c>
      <c r="K159" s="188">
        <f t="shared" si="53"/>
        <v>0</v>
      </c>
    </row>
    <row r="160" spans="2:11" s="180" customFormat="1" ht="14.15" customHeight="1">
      <c r="B160" s="74" t="s">
        <v>522</v>
      </c>
      <c r="C160" s="75" t="s">
        <v>644</v>
      </c>
      <c r="D160" s="186">
        <f t="shared" si="54"/>
        <v>0</v>
      </c>
      <c r="E160" s="186">
        <f t="shared" si="55"/>
        <v>0</v>
      </c>
      <c r="F160" s="186">
        <f t="shared" si="56"/>
        <v>0</v>
      </c>
      <c r="G160" s="186">
        <f t="shared" si="57"/>
        <v>0</v>
      </c>
      <c r="H160" s="186">
        <f t="shared" si="58"/>
        <v>0</v>
      </c>
      <c r="I160" s="186">
        <f t="shared" si="59"/>
        <v>0</v>
      </c>
      <c r="J160" s="186">
        <f t="shared" si="52"/>
        <v>0</v>
      </c>
      <c r="K160" s="188">
        <f t="shared" si="53"/>
        <v>0</v>
      </c>
    </row>
    <row r="161" spans="2:11" s="180" customFormat="1" ht="14.15" customHeight="1">
      <c r="B161" s="74" t="s">
        <v>523</v>
      </c>
      <c r="C161" s="75" t="s">
        <v>456</v>
      </c>
      <c r="D161" s="186">
        <f t="shared" si="54"/>
        <v>0</v>
      </c>
      <c r="E161" s="186">
        <f t="shared" si="55"/>
        <v>0</v>
      </c>
      <c r="F161" s="186">
        <f t="shared" si="56"/>
        <v>0</v>
      </c>
      <c r="G161" s="186">
        <f t="shared" si="57"/>
        <v>0</v>
      </c>
      <c r="H161" s="186">
        <f t="shared" si="58"/>
        <v>0</v>
      </c>
      <c r="I161" s="186">
        <f t="shared" si="59"/>
        <v>0</v>
      </c>
      <c r="J161" s="186">
        <f t="shared" si="52"/>
        <v>0</v>
      </c>
      <c r="K161" s="188">
        <f t="shared" si="53"/>
        <v>0</v>
      </c>
    </row>
    <row r="162" spans="2:11" s="180" customFormat="1" ht="14.15" customHeight="1">
      <c r="B162" s="74" t="s">
        <v>524</v>
      </c>
      <c r="C162" s="75" t="s">
        <v>457</v>
      </c>
      <c r="D162" s="186">
        <f t="shared" si="54"/>
        <v>0</v>
      </c>
      <c r="E162" s="186">
        <f t="shared" si="55"/>
        <v>0</v>
      </c>
      <c r="F162" s="186">
        <f t="shared" si="56"/>
        <v>0</v>
      </c>
      <c r="G162" s="186">
        <f t="shared" si="57"/>
        <v>0</v>
      </c>
      <c r="H162" s="186">
        <f t="shared" si="58"/>
        <v>0</v>
      </c>
      <c r="I162" s="186">
        <f t="shared" si="59"/>
        <v>0</v>
      </c>
      <c r="J162" s="186">
        <f t="shared" si="52"/>
        <v>0</v>
      </c>
      <c r="K162" s="188">
        <f t="shared" si="53"/>
        <v>0</v>
      </c>
    </row>
    <row r="163" spans="2:11" s="180" customFormat="1" ht="14.15" customHeight="1">
      <c r="B163" s="74" t="s">
        <v>525</v>
      </c>
      <c r="C163" s="75" t="s">
        <v>755</v>
      </c>
      <c r="D163" s="186">
        <f t="shared" si="54"/>
        <v>0</v>
      </c>
      <c r="E163" s="186">
        <f t="shared" si="55"/>
        <v>0</v>
      </c>
      <c r="F163" s="186">
        <f t="shared" si="56"/>
        <v>0</v>
      </c>
      <c r="G163" s="186">
        <f t="shared" si="57"/>
        <v>0</v>
      </c>
      <c r="H163" s="186">
        <f t="shared" si="58"/>
        <v>0</v>
      </c>
      <c r="I163" s="186">
        <f t="shared" si="59"/>
        <v>0</v>
      </c>
      <c r="J163" s="186">
        <f t="shared" si="52"/>
        <v>0</v>
      </c>
      <c r="K163" s="188">
        <f t="shared" si="53"/>
        <v>0</v>
      </c>
    </row>
    <row r="164" spans="2:11" s="180" customFormat="1" ht="14.15" customHeight="1">
      <c r="B164" s="74" t="s">
        <v>526</v>
      </c>
      <c r="C164" s="75" t="s">
        <v>458</v>
      </c>
      <c r="D164" s="186">
        <f t="shared" si="54"/>
        <v>0</v>
      </c>
      <c r="E164" s="186">
        <f t="shared" si="55"/>
        <v>0</v>
      </c>
      <c r="F164" s="186">
        <f t="shared" si="56"/>
        <v>0</v>
      </c>
      <c r="G164" s="186">
        <f t="shared" si="57"/>
        <v>0</v>
      </c>
      <c r="H164" s="186">
        <f t="shared" si="58"/>
        <v>0</v>
      </c>
      <c r="I164" s="186">
        <f t="shared" si="59"/>
        <v>0</v>
      </c>
      <c r="J164" s="186">
        <f t="shared" si="52"/>
        <v>0</v>
      </c>
      <c r="K164" s="188">
        <f t="shared" si="53"/>
        <v>0</v>
      </c>
    </row>
    <row r="165" spans="2:11" s="180" customFormat="1" ht="14.15" customHeight="1">
      <c r="B165" s="74" t="s">
        <v>527</v>
      </c>
      <c r="C165" s="75" t="s">
        <v>645</v>
      </c>
      <c r="D165" s="186">
        <f t="shared" si="54"/>
        <v>0</v>
      </c>
      <c r="E165" s="186">
        <f t="shared" si="55"/>
        <v>0</v>
      </c>
      <c r="F165" s="186">
        <f t="shared" si="56"/>
        <v>0</v>
      </c>
      <c r="G165" s="186">
        <f t="shared" si="57"/>
        <v>0</v>
      </c>
      <c r="H165" s="186">
        <f t="shared" si="58"/>
        <v>0</v>
      </c>
      <c r="I165" s="186">
        <f t="shared" si="59"/>
        <v>0</v>
      </c>
      <c r="J165" s="186">
        <f t="shared" si="52"/>
        <v>0</v>
      </c>
      <c r="K165" s="188">
        <f t="shared" si="53"/>
        <v>0</v>
      </c>
    </row>
    <row r="166" spans="2:11" s="180" customFormat="1" ht="14.15" customHeight="1">
      <c r="B166" s="74" t="s">
        <v>528</v>
      </c>
      <c r="C166" s="75" t="s">
        <v>646</v>
      </c>
      <c r="D166" s="186">
        <f t="shared" si="54"/>
        <v>0</v>
      </c>
      <c r="E166" s="186">
        <f t="shared" si="55"/>
        <v>0</v>
      </c>
      <c r="F166" s="186">
        <f t="shared" si="56"/>
        <v>0</v>
      </c>
      <c r="G166" s="186">
        <f t="shared" si="57"/>
        <v>0</v>
      </c>
      <c r="H166" s="186">
        <f t="shared" si="58"/>
        <v>0</v>
      </c>
      <c r="I166" s="186">
        <f t="shared" si="59"/>
        <v>0</v>
      </c>
      <c r="J166" s="186">
        <f t="shared" si="52"/>
        <v>0</v>
      </c>
      <c r="K166" s="188">
        <f t="shared" si="53"/>
        <v>0</v>
      </c>
    </row>
    <row r="167" spans="2:11" s="180" customFormat="1" ht="14.15" customHeight="1">
      <c r="B167" s="74" t="s">
        <v>529</v>
      </c>
      <c r="C167" s="75" t="s">
        <v>647</v>
      </c>
      <c r="D167" s="186">
        <f t="shared" si="54"/>
        <v>0</v>
      </c>
      <c r="E167" s="186">
        <f t="shared" si="55"/>
        <v>0</v>
      </c>
      <c r="F167" s="186">
        <f t="shared" si="56"/>
        <v>0</v>
      </c>
      <c r="G167" s="186">
        <f t="shared" si="57"/>
        <v>0</v>
      </c>
      <c r="H167" s="186">
        <f t="shared" si="58"/>
        <v>0</v>
      </c>
      <c r="I167" s="186">
        <f t="shared" si="59"/>
        <v>0</v>
      </c>
      <c r="J167" s="186">
        <f t="shared" si="52"/>
        <v>0</v>
      </c>
      <c r="K167" s="188">
        <f t="shared" si="53"/>
        <v>0</v>
      </c>
    </row>
    <row r="168" spans="2:11" s="180" customFormat="1" ht="14.15" customHeight="1">
      <c r="B168" s="74" t="s">
        <v>530</v>
      </c>
      <c r="C168" s="75" t="s">
        <v>648</v>
      </c>
      <c r="D168" s="186">
        <f t="shared" si="54"/>
        <v>0</v>
      </c>
      <c r="E168" s="186">
        <f t="shared" si="55"/>
        <v>0</v>
      </c>
      <c r="F168" s="186">
        <f t="shared" si="56"/>
        <v>0</v>
      </c>
      <c r="G168" s="186">
        <f t="shared" si="57"/>
        <v>0</v>
      </c>
      <c r="H168" s="186">
        <f t="shared" si="58"/>
        <v>0</v>
      </c>
      <c r="I168" s="186">
        <f t="shared" si="59"/>
        <v>0</v>
      </c>
      <c r="J168" s="186">
        <f t="shared" si="52"/>
        <v>0</v>
      </c>
      <c r="K168" s="188">
        <f t="shared" si="53"/>
        <v>0</v>
      </c>
    </row>
    <row r="169" spans="2:11" s="180" customFormat="1" ht="14.15" customHeight="1">
      <c r="B169" s="74" t="s">
        <v>531</v>
      </c>
      <c r="C169" s="75" t="s">
        <v>649</v>
      </c>
      <c r="D169" s="186">
        <f t="shared" si="54"/>
        <v>0</v>
      </c>
      <c r="E169" s="186">
        <f t="shared" si="55"/>
        <v>0</v>
      </c>
      <c r="F169" s="186">
        <f t="shared" si="56"/>
        <v>0</v>
      </c>
      <c r="G169" s="186">
        <f t="shared" si="57"/>
        <v>0</v>
      </c>
      <c r="H169" s="186">
        <f t="shared" si="58"/>
        <v>0</v>
      </c>
      <c r="I169" s="186">
        <f t="shared" si="59"/>
        <v>0</v>
      </c>
      <c r="J169" s="186">
        <f t="shared" si="52"/>
        <v>0</v>
      </c>
      <c r="K169" s="188">
        <f t="shared" si="53"/>
        <v>0</v>
      </c>
    </row>
    <row r="170" spans="2:11" s="180" customFormat="1" ht="14.15" customHeight="1">
      <c r="B170" s="74" t="s">
        <v>532</v>
      </c>
      <c r="C170" s="75" t="s">
        <v>650</v>
      </c>
      <c r="D170" s="186">
        <f t="shared" si="54"/>
        <v>0</v>
      </c>
      <c r="E170" s="186">
        <f t="shared" si="55"/>
        <v>0</v>
      </c>
      <c r="F170" s="186">
        <f t="shared" si="56"/>
        <v>0</v>
      </c>
      <c r="G170" s="186">
        <f t="shared" si="57"/>
        <v>0</v>
      </c>
      <c r="H170" s="186">
        <f t="shared" si="58"/>
        <v>0</v>
      </c>
      <c r="I170" s="186">
        <f t="shared" si="59"/>
        <v>0</v>
      </c>
      <c r="J170" s="186">
        <f t="shared" si="52"/>
        <v>0</v>
      </c>
      <c r="K170" s="188">
        <f t="shared" si="53"/>
        <v>0</v>
      </c>
    </row>
    <row r="171" spans="2:11" s="180" customFormat="1" ht="14.15" customHeight="1">
      <c r="B171" s="74" t="s">
        <v>533</v>
      </c>
      <c r="C171" s="75" t="s">
        <v>651</v>
      </c>
      <c r="D171" s="186">
        <f t="shared" si="54"/>
        <v>0</v>
      </c>
      <c r="E171" s="186">
        <f t="shared" si="55"/>
        <v>0</v>
      </c>
      <c r="F171" s="186">
        <f t="shared" si="56"/>
        <v>0</v>
      </c>
      <c r="G171" s="186">
        <f t="shared" si="57"/>
        <v>0</v>
      </c>
      <c r="H171" s="186">
        <f t="shared" si="58"/>
        <v>0</v>
      </c>
      <c r="I171" s="186">
        <f t="shared" si="59"/>
        <v>0</v>
      </c>
      <c r="J171" s="186">
        <f t="shared" si="52"/>
        <v>0</v>
      </c>
      <c r="K171" s="188">
        <f t="shared" si="53"/>
        <v>0</v>
      </c>
    </row>
    <row r="172" spans="2:11" s="180" customFormat="1" ht="14.15" customHeight="1">
      <c r="B172" s="74" t="s">
        <v>534</v>
      </c>
      <c r="C172" s="75" t="s">
        <v>652</v>
      </c>
      <c r="D172" s="186">
        <f t="shared" si="54"/>
        <v>0</v>
      </c>
      <c r="E172" s="186">
        <f t="shared" si="55"/>
        <v>0</v>
      </c>
      <c r="F172" s="186">
        <f t="shared" si="56"/>
        <v>0</v>
      </c>
      <c r="G172" s="186">
        <f t="shared" si="57"/>
        <v>0</v>
      </c>
      <c r="H172" s="186">
        <f t="shared" si="58"/>
        <v>0</v>
      </c>
      <c r="I172" s="186">
        <f t="shared" si="59"/>
        <v>0</v>
      </c>
      <c r="J172" s="186">
        <f t="shared" si="52"/>
        <v>0</v>
      </c>
      <c r="K172" s="188">
        <f t="shared" si="53"/>
        <v>0</v>
      </c>
    </row>
    <row r="173" spans="2:11" s="180" customFormat="1" ht="14.15" customHeight="1">
      <c r="B173" s="74" t="s">
        <v>535</v>
      </c>
      <c r="C173" s="75" t="s">
        <v>653</v>
      </c>
      <c r="D173" s="186">
        <f t="shared" si="54"/>
        <v>0</v>
      </c>
      <c r="E173" s="186">
        <f t="shared" si="55"/>
        <v>0</v>
      </c>
      <c r="F173" s="186">
        <f t="shared" si="56"/>
        <v>0</v>
      </c>
      <c r="G173" s="186">
        <f t="shared" si="57"/>
        <v>0</v>
      </c>
      <c r="H173" s="186">
        <f t="shared" si="58"/>
        <v>0</v>
      </c>
      <c r="I173" s="186">
        <f t="shared" si="59"/>
        <v>0</v>
      </c>
      <c r="J173" s="186">
        <f t="shared" si="52"/>
        <v>0</v>
      </c>
      <c r="K173" s="188">
        <f t="shared" si="53"/>
        <v>0</v>
      </c>
    </row>
    <row r="174" spans="2:11" s="180" customFormat="1" ht="14.15" customHeight="1">
      <c r="B174" s="74" t="s">
        <v>536</v>
      </c>
      <c r="C174" s="75" t="s">
        <v>756</v>
      </c>
      <c r="D174" s="186">
        <f t="shared" si="54"/>
        <v>0</v>
      </c>
      <c r="E174" s="186">
        <f t="shared" si="55"/>
        <v>0</v>
      </c>
      <c r="F174" s="186">
        <f t="shared" si="56"/>
        <v>0</v>
      </c>
      <c r="G174" s="186">
        <f t="shared" si="57"/>
        <v>0</v>
      </c>
      <c r="H174" s="186">
        <f t="shared" si="58"/>
        <v>0</v>
      </c>
      <c r="I174" s="186">
        <f t="shared" si="59"/>
        <v>0</v>
      </c>
      <c r="J174" s="186">
        <f t="shared" si="52"/>
        <v>0</v>
      </c>
      <c r="K174" s="188">
        <f t="shared" si="53"/>
        <v>0</v>
      </c>
    </row>
    <row r="175" spans="2:11" s="180" customFormat="1" ht="14.15" customHeight="1">
      <c r="B175" s="74" t="s">
        <v>537</v>
      </c>
      <c r="C175" s="75" t="s">
        <v>654</v>
      </c>
      <c r="D175" s="186">
        <f t="shared" si="54"/>
        <v>0</v>
      </c>
      <c r="E175" s="186">
        <f t="shared" si="55"/>
        <v>0</v>
      </c>
      <c r="F175" s="186">
        <f t="shared" si="56"/>
        <v>0</v>
      </c>
      <c r="G175" s="186">
        <f t="shared" si="57"/>
        <v>0</v>
      </c>
      <c r="H175" s="186">
        <f t="shared" si="58"/>
        <v>0</v>
      </c>
      <c r="I175" s="186">
        <f t="shared" si="59"/>
        <v>0</v>
      </c>
      <c r="J175" s="186">
        <f t="shared" si="52"/>
        <v>0</v>
      </c>
      <c r="K175" s="188">
        <f t="shared" si="53"/>
        <v>0</v>
      </c>
    </row>
    <row r="176" spans="2:11" s="180" customFormat="1" ht="14.15" customHeight="1">
      <c r="B176" s="74" t="s">
        <v>538</v>
      </c>
      <c r="C176" s="75" t="s">
        <v>655</v>
      </c>
      <c r="D176" s="186">
        <f t="shared" si="54"/>
        <v>0</v>
      </c>
      <c r="E176" s="186">
        <f t="shared" si="55"/>
        <v>0</v>
      </c>
      <c r="F176" s="186">
        <f t="shared" si="56"/>
        <v>0</v>
      </c>
      <c r="G176" s="186">
        <f t="shared" si="57"/>
        <v>0</v>
      </c>
      <c r="H176" s="186">
        <f t="shared" si="58"/>
        <v>0</v>
      </c>
      <c r="I176" s="186">
        <f t="shared" si="59"/>
        <v>0</v>
      </c>
      <c r="J176" s="186">
        <f t="shared" si="52"/>
        <v>0</v>
      </c>
      <c r="K176" s="188">
        <f t="shared" si="53"/>
        <v>0</v>
      </c>
    </row>
    <row r="177" spans="2:11" s="180" customFormat="1" ht="14.15" customHeight="1">
      <c r="B177" s="74" t="s">
        <v>539</v>
      </c>
      <c r="C177" s="75" t="s">
        <v>656</v>
      </c>
      <c r="D177" s="186">
        <f t="shared" si="54"/>
        <v>0</v>
      </c>
      <c r="E177" s="186">
        <f t="shared" si="55"/>
        <v>0</v>
      </c>
      <c r="F177" s="186">
        <f t="shared" si="56"/>
        <v>0</v>
      </c>
      <c r="G177" s="186">
        <f t="shared" si="57"/>
        <v>0</v>
      </c>
      <c r="H177" s="186">
        <f t="shared" si="58"/>
        <v>0</v>
      </c>
      <c r="I177" s="186">
        <f t="shared" si="59"/>
        <v>0</v>
      </c>
      <c r="J177" s="186">
        <f t="shared" si="52"/>
        <v>0</v>
      </c>
      <c r="K177" s="188">
        <f t="shared" si="53"/>
        <v>0</v>
      </c>
    </row>
    <row r="178" spans="2:11" s="180" customFormat="1" ht="14.15" customHeight="1">
      <c r="B178" s="74" t="s">
        <v>540</v>
      </c>
      <c r="C178" s="75" t="s">
        <v>657</v>
      </c>
      <c r="D178" s="186">
        <f t="shared" si="54"/>
        <v>0</v>
      </c>
      <c r="E178" s="186">
        <f t="shared" si="55"/>
        <v>0</v>
      </c>
      <c r="F178" s="186">
        <f t="shared" si="56"/>
        <v>0</v>
      </c>
      <c r="G178" s="186">
        <f t="shared" si="57"/>
        <v>0</v>
      </c>
      <c r="H178" s="186">
        <f t="shared" si="58"/>
        <v>0</v>
      </c>
      <c r="I178" s="186">
        <f t="shared" si="59"/>
        <v>0</v>
      </c>
      <c r="J178" s="186">
        <f t="shared" si="52"/>
        <v>0</v>
      </c>
      <c r="K178" s="188">
        <f t="shared" si="53"/>
        <v>0</v>
      </c>
    </row>
    <row r="179" spans="2:11" s="180" customFormat="1" ht="14.15" customHeight="1">
      <c r="B179" s="74" t="s">
        <v>541</v>
      </c>
      <c r="C179" s="75" t="s">
        <v>459</v>
      </c>
      <c r="D179" s="186">
        <f t="shared" si="54"/>
        <v>0</v>
      </c>
      <c r="E179" s="186">
        <f t="shared" si="55"/>
        <v>0</v>
      </c>
      <c r="F179" s="186">
        <f t="shared" si="56"/>
        <v>0</v>
      </c>
      <c r="G179" s="186">
        <f t="shared" si="57"/>
        <v>0</v>
      </c>
      <c r="H179" s="186">
        <f t="shared" si="58"/>
        <v>0</v>
      </c>
      <c r="I179" s="186">
        <f t="shared" si="59"/>
        <v>0</v>
      </c>
      <c r="J179" s="186">
        <f t="shared" si="52"/>
        <v>0</v>
      </c>
      <c r="K179" s="188">
        <f t="shared" si="53"/>
        <v>0</v>
      </c>
    </row>
    <row r="180" spans="2:11" s="180" customFormat="1" ht="14.15" customHeight="1">
      <c r="B180" s="74" t="s">
        <v>542</v>
      </c>
      <c r="C180" s="75" t="s">
        <v>460</v>
      </c>
      <c r="D180" s="186">
        <f t="shared" si="54"/>
        <v>0</v>
      </c>
      <c r="E180" s="186">
        <f t="shared" si="55"/>
        <v>0</v>
      </c>
      <c r="F180" s="186">
        <f t="shared" si="56"/>
        <v>0</v>
      </c>
      <c r="G180" s="186">
        <f t="shared" si="57"/>
        <v>0</v>
      </c>
      <c r="H180" s="186">
        <f t="shared" si="58"/>
        <v>0</v>
      </c>
      <c r="I180" s="186">
        <f t="shared" si="59"/>
        <v>0</v>
      </c>
      <c r="J180" s="186">
        <f t="shared" si="52"/>
        <v>0</v>
      </c>
      <c r="K180" s="188">
        <f t="shared" si="53"/>
        <v>0</v>
      </c>
    </row>
    <row r="181" spans="2:11" s="180" customFormat="1" ht="14.15" customHeight="1">
      <c r="B181" s="74" t="s">
        <v>543</v>
      </c>
      <c r="C181" s="75" t="s">
        <v>91</v>
      </c>
      <c r="D181" s="186">
        <f t="shared" si="54"/>
        <v>0</v>
      </c>
      <c r="E181" s="186">
        <f t="shared" si="55"/>
        <v>0</v>
      </c>
      <c r="F181" s="186">
        <f t="shared" si="56"/>
        <v>0</v>
      </c>
      <c r="G181" s="186">
        <f t="shared" si="57"/>
        <v>0</v>
      </c>
      <c r="H181" s="186">
        <f t="shared" si="58"/>
        <v>0</v>
      </c>
      <c r="I181" s="186">
        <f t="shared" si="59"/>
        <v>0</v>
      </c>
      <c r="J181" s="186">
        <f t="shared" si="52"/>
        <v>0</v>
      </c>
      <c r="K181" s="188">
        <f t="shared" si="53"/>
        <v>0</v>
      </c>
    </row>
    <row r="182" spans="2:11" s="180" customFormat="1" ht="14.15" customHeight="1">
      <c r="B182" s="74" t="s">
        <v>544</v>
      </c>
      <c r="C182" s="75" t="s">
        <v>658</v>
      </c>
      <c r="D182" s="186">
        <f t="shared" si="54"/>
        <v>0</v>
      </c>
      <c r="E182" s="186">
        <f t="shared" si="55"/>
        <v>0</v>
      </c>
      <c r="F182" s="186">
        <f t="shared" si="56"/>
        <v>0</v>
      </c>
      <c r="G182" s="186">
        <f t="shared" si="57"/>
        <v>0</v>
      </c>
      <c r="H182" s="186">
        <f t="shared" si="58"/>
        <v>0</v>
      </c>
      <c r="I182" s="186">
        <f t="shared" si="59"/>
        <v>0</v>
      </c>
      <c r="J182" s="186">
        <f t="shared" si="52"/>
        <v>0</v>
      </c>
      <c r="K182" s="188">
        <f t="shared" si="53"/>
        <v>0</v>
      </c>
    </row>
    <row r="183" spans="2:11" s="180" customFormat="1" ht="14.15" customHeight="1">
      <c r="B183" s="74" t="s">
        <v>545</v>
      </c>
      <c r="C183" s="75" t="s">
        <v>659</v>
      </c>
      <c r="D183" s="186">
        <f t="shared" si="54"/>
        <v>0</v>
      </c>
      <c r="E183" s="186">
        <f t="shared" si="55"/>
        <v>0</v>
      </c>
      <c r="F183" s="186">
        <f t="shared" si="56"/>
        <v>0</v>
      </c>
      <c r="G183" s="186">
        <f t="shared" si="57"/>
        <v>0</v>
      </c>
      <c r="H183" s="186">
        <f t="shared" si="58"/>
        <v>0</v>
      </c>
      <c r="I183" s="186">
        <f t="shared" si="59"/>
        <v>0</v>
      </c>
      <c r="J183" s="186">
        <f t="shared" si="52"/>
        <v>0</v>
      </c>
      <c r="K183" s="188">
        <f t="shared" si="53"/>
        <v>0</v>
      </c>
    </row>
    <row r="184" spans="2:11" s="180" customFormat="1" ht="14.15" customHeight="1">
      <c r="B184" s="74" t="s">
        <v>546</v>
      </c>
      <c r="C184" s="75" t="s">
        <v>461</v>
      </c>
      <c r="D184" s="186">
        <f t="shared" si="54"/>
        <v>0</v>
      </c>
      <c r="E184" s="186">
        <f t="shared" si="55"/>
        <v>0</v>
      </c>
      <c r="F184" s="186">
        <f t="shared" si="56"/>
        <v>0</v>
      </c>
      <c r="G184" s="186">
        <f t="shared" si="57"/>
        <v>0</v>
      </c>
      <c r="H184" s="186">
        <f t="shared" si="58"/>
        <v>0</v>
      </c>
      <c r="I184" s="186">
        <f t="shared" si="59"/>
        <v>0</v>
      </c>
      <c r="J184" s="186">
        <f t="shared" si="52"/>
        <v>0</v>
      </c>
      <c r="K184" s="188">
        <f t="shared" si="53"/>
        <v>0</v>
      </c>
    </row>
    <row r="185" spans="2:11" s="180" customFormat="1" ht="14.15" customHeight="1">
      <c r="B185" s="74" t="s">
        <v>547</v>
      </c>
      <c r="C185" s="75" t="s">
        <v>462</v>
      </c>
      <c r="D185" s="186">
        <f t="shared" si="54"/>
        <v>0</v>
      </c>
      <c r="E185" s="186">
        <f t="shared" si="55"/>
        <v>0</v>
      </c>
      <c r="F185" s="186">
        <f t="shared" si="56"/>
        <v>0</v>
      </c>
      <c r="G185" s="186">
        <f t="shared" si="57"/>
        <v>0</v>
      </c>
      <c r="H185" s="186">
        <f t="shared" si="58"/>
        <v>0</v>
      </c>
      <c r="I185" s="186">
        <f t="shared" si="59"/>
        <v>0</v>
      </c>
      <c r="J185" s="186">
        <f t="shared" si="52"/>
        <v>0</v>
      </c>
      <c r="K185" s="188">
        <f t="shared" si="53"/>
        <v>0</v>
      </c>
    </row>
    <row r="186" spans="2:11" s="180" customFormat="1" ht="14.15" customHeight="1">
      <c r="B186" s="74" t="s">
        <v>548</v>
      </c>
      <c r="C186" s="75" t="s">
        <v>463</v>
      </c>
      <c r="D186" s="186">
        <f t="shared" ref="D186:D217" si="60">ROUND(E72*K299,0)</f>
        <v>0</v>
      </c>
      <c r="E186" s="186">
        <f t="shared" ref="E186:E217" si="61">ROUND(E72*L299,0)</f>
        <v>0</v>
      </c>
      <c r="F186" s="186">
        <f t="shared" ref="F186:F217" si="62">ROUND(J72*K299,0)</f>
        <v>0</v>
      </c>
      <c r="G186" s="186">
        <f t="shared" ref="G186:G217" si="63">ROUND(J72*L299,0)</f>
        <v>0</v>
      </c>
      <c r="H186" s="186">
        <f t="shared" ref="H186:H217" si="64">ROUND(Q72*K299,0)</f>
        <v>0</v>
      </c>
      <c r="I186" s="186">
        <f t="shared" ref="I186:I217" si="65">ROUND(Q72*L299,0)</f>
        <v>0</v>
      </c>
      <c r="J186" s="186">
        <f t="shared" ref="J186:J228" si="66">D186+F186+H186</f>
        <v>0</v>
      </c>
      <c r="K186" s="188">
        <f t="shared" ref="K186:K228" si="67">E186+G186+I186</f>
        <v>0</v>
      </c>
    </row>
    <row r="187" spans="2:11" s="180" customFormat="1" ht="14.15" customHeight="1">
      <c r="B187" s="74" t="s">
        <v>549</v>
      </c>
      <c r="C187" s="75" t="s">
        <v>464</v>
      </c>
      <c r="D187" s="186">
        <f t="shared" si="60"/>
        <v>0</v>
      </c>
      <c r="E187" s="186">
        <f t="shared" si="61"/>
        <v>0</v>
      </c>
      <c r="F187" s="186">
        <f t="shared" si="62"/>
        <v>0</v>
      </c>
      <c r="G187" s="186">
        <f t="shared" si="63"/>
        <v>0</v>
      </c>
      <c r="H187" s="186">
        <f t="shared" si="64"/>
        <v>0</v>
      </c>
      <c r="I187" s="186">
        <f t="shared" si="65"/>
        <v>0</v>
      </c>
      <c r="J187" s="186">
        <f t="shared" si="66"/>
        <v>0</v>
      </c>
      <c r="K187" s="188">
        <f t="shared" si="67"/>
        <v>0</v>
      </c>
    </row>
    <row r="188" spans="2:11" s="180" customFormat="1" ht="14.15" customHeight="1">
      <c r="B188" s="74" t="s">
        <v>550</v>
      </c>
      <c r="C188" s="75" t="s">
        <v>465</v>
      </c>
      <c r="D188" s="186">
        <f t="shared" si="60"/>
        <v>0</v>
      </c>
      <c r="E188" s="186">
        <f t="shared" si="61"/>
        <v>0</v>
      </c>
      <c r="F188" s="186">
        <f t="shared" si="62"/>
        <v>0</v>
      </c>
      <c r="G188" s="186">
        <f t="shared" si="63"/>
        <v>0</v>
      </c>
      <c r="H188" s="186">
        <f t="shared" si="64"/>
        <v>0</v>
      </c>
      <c r="I188" s="186">
        <f t="shared" si="65"/>
        <v>0</v>
      </c>
      <c r="J188" s="186">
        <f t="shared" si="66"/>
        <v>0</v>
      </c>
      <c r="K188" s="188">
        <f t="shared" si="67"/>
        <v>0</v>
      </c>
    </row>
    <row r="189" spans="2:11" s="180" customFormat="1" ht="14.15" customHeight="1">
      <c r="B189" s="74" t="s">
        <v>551</v>
      </c>
      <c r="C189" s="75" t="s">
        <v>466</v>
      </c>
      <c r="D189" s="186">
        <f t="shared" si="60"/>
        <v>0</v>
      </c>
      <c r="E189" s="186">
        <f t="shared" si="61"/>
        <v>0</v>
      </c>
      <c r="F189" s="186">
        <f t="shared" si="62"/>
        <v>0</v>
      </c>
      <c r="G189" s="186">
        <f t="shared" si="63"/>
        <v>0</v>
      </c>
      <c r="H189" s="186">
        <f t="shared" si="64"/>
        <v>0</v>
      </c>
      <c r="I189" s="186">
        <f t="shared" si="65"/>
        <v>0</v>
      </c>
      <c r="J189" s="186">
        <f t="shared" si="66"/>
        <v>0</v>
      </c>
      <c r="K189" s="188">
        <f t="shared" si="67"/>
        <v>0</v>
      </c>
    </row>
    <row r="190" spans="2:11" s="180" customFormat="1" ht="14.15" customHeight="1">
      <c r="B190" s="74" t="s">
        <v>552</v>
      </c>
      <c r="C190" s="75" t="s">
        <v>467</v>
      </c>
      <c r="D190" s="186">
        <f t="shared" si="60"/>
        <v>0</v>
      </c>
      <c r="E190" s="186">
        <f t="shared" si="61"/>
        <v>0</v>
      </c>
      <c r="F190" s="186">
        <f t="shared" si="62"/>
        <v>0</v>
      </c>
      <c r="G190" s="186">
        <f t="shared" si="63"/>
        <v>0</v>
      </c>
      <c r="H190" s="186">
        <f t="shared" si="64"/>
        <v>0</v>
      </c>
      <c r="I190" s="186">
        <f t="shared" si="65"/>
        <v>0</v>
      </c>
      <c r="J190" s="186">
        <f t="shared" si="66"/>
        <v>0</v>
      </c>
      <c r="K190" s="188">
        <f t="shared" si="67"/>
        <v>0</v>
      </c>
    </row>
    <row r="191" spans="2:11" s="180" customFormat="1" ht="14.15" customHeight="1">
      <c r="B191" s="74" t="s">
        <v>553</v>
      </c>
      <c r="C191" s="75" t="s">
        <v>3</v>
      </c>
      <c r="D191" s="186">
        <f t="shared" si="60"/>
        <v>0</v>
      </c>
      <c r="E191" s="186">
        <f t="shared" si="61"/>
        <v>0</v>
      </c>
      <c r="F191" s="186">
        <f t="shared" si="62"/>
        <v>0</v>
      </c>
      <c r="G191" s="186">
        <f t="shared" si="63"/>
        <v>0</v>
      </c>
      <c r="H191" s="186">
        <f t="shared" si="64"/>
        <v>0</v>
      </c>
      <c r="I191" s="186">
        <f t="shared" si="65"/>
        <v>0</v>
      </c>
      <c r="J191" s="186">
        <f t="shared" si="66"/>
        <v>0</v>
      </c>
      <c r="K191" s="188">
        <f t="shared" si="67"/>
        <v>0</v>
      </c>
    </row>
    <row r="192" spans="2:11" s="180" customFormat="1" ht="14.15" customHeight="1">
      <c r="B192" s="74" t="s">
        <v>554</v>
      </c>
      <c r="C192" s="75" t="s">
        <v>4</v>
      </c>
      <c r="D192" s="186">
        <f t="shared" si="60"/>
        <v>0</v>
      </c>
      <c r="E192" s="186">
        <f t="shared" si="61"/>
        <v>0</v>
      </c>
      <c r="F192" s="186">
        <f t="shared" si="62"/>
        <v>0</v>
      </c>
      <c r="G192" s="186">
        <f t="shared" si="63"/>
        <v>0</v>
      </c>
      <c r="H192" s="186">
        <f t="shared" si="64"/>
        <v>0</v>
      </c>
      <c r="I192" s="186">
        <f t="shared" si="65"/>
        <v>0</v>
      </c>
      <c r="J192" s="186">
        <f t="shared" si="66"/>
        <v>0</v>
      </c>
      <c r="K192" s="188">
        <f t="shared" si="67"/>
        <v>0</v>
      </c>
    </row>
    <row r="193" spans="2:11" s="180" customFormat="1" ht="14.15" customHeight="1">
      <c r="B193" s="74" t="s">
        <v>555</v>
      </c>
      <c r="C193" s="75" t="s">
        <v>468</v>
      </c>
      <c r="D193" s="186">
        <f t="shared" si="60"/>
        <v>0</v>
      </c>
      <c r="E193" s="186">
        <f t="shared" si="61"/>
        <v>0</v>
      </c>
      <c r="F193" s="186">
        <f t="shared" si="62"/>
        <v>0</v>
      </c>
      <c r="G193" s="186">
        <f t="shared" si="63"/>
        <v>0</v>
      </c>
      <c r="H193" s="186">
        <f t="shared" si="64"/>
        <v>0</v>
      </c>
      <c r="I193" s="186">
        <f t="shared" si="65"/>
        <v>0</v>
      </c>
      <c r="J193" s="186">
        <f t="shared" si="66"/>
        <v>0</v>
      </c>
      <c r="K193" s="188">
        <f t="shared" si="67"/>
        <v>0</v>
      </c>
    </row>
    <row r="194" spans="2:11" s="180" customFormat="1" ht="14.15" customHeight="1">
      <c r="B194" s="74" t="s">
        <v>556</v>
      </c>
      <c r="C194" s="75" t="s">
        <v>469</v>
      </c>
      <c r="D194" s="186">
        <f t="shared" si="60"/>
        <v>0</v>
      </c>
      <c r="E194" s="186">
        <f t="shared" si="61"/>
        <v>0</v>
      </c>
      <c r="F194" s="186">
        <f t="shared" si="62"/>
        <v>0</v>
      </c>
      <c r="G194" s="186">
        <f t="shared" si="63"/>
        <v>0</v>
      </c>
      <c r="H194" s="186">
        <f t="shared" si="64"/>
        <v>0</v>
      </c>
      <c r="I194" s="186">
        <f t="shared" si="65"/>
        <v>0</v>
      </c>
      <c r="J194" s="186">
        <f t="shared" si="66"/>
        <v>0</v>
      </c>
      <c r="K194" s="188">
        <f t="shared" si="67"/>
        <v>0</v>
      </c>
    </row>
    <row r="195" spans="2:11" s="180" customFormat="1" ht="14.15" customHeight="1">
      <c r="B195" s="74" t="s">
        <v>557</v>
      </c>
      <c r="C195" s="75" t="s">
        <v>660</v>
      </c>
      <c r="D195" s="186">
        <f t="shared" si="60"/>
        <v>0</v>
      </c>
      <c r="E195" s="186">
        <f t="shared" si="61"/>
        <v>0</v>
      </c>
      <c r="F195" s="186">
        <f t="shared" si="62"/>
        <v>0</v>
      </c>
      <c r="G195" s="186">
        <f t="shared" si="63"/>
        <v>0</v>
      </c>
      <c r="H195" s="186">
        <f t="shared" si="64"/>
        <v>0</v>
      </c>
      <c r="I195" s="186">
        <f t="shared" si="65"/>
        <v>0</v>
      </c>
      <c r="J195" s="186">
        <f t="shared" si="66"/>
        <v>0</v>
      </c>
      <c r="K195" s="188">
        <f t="shared" si="67"/>
        <v>0</v>
      </c>
    </row>
    <row r="196" spans="2:11" s="180" customFormat="1" ht="14.15" customHeight="1">
      <c r="B196" s="74" t="s">
        <v>558</v>
      </c>
      <c r="C196" s="75" t="s">
        <v>470</v>
      </c>
      <c r="D196" s="186">
        <f t="shared" si="60"/>
        <v>0</v>
      </c>
      <c r="E196" s="186">
        <f t="shared" si="61"/>
        <v>0</v>
      </c>
      <c r="F196" s="186">
        <f t="shared" si="62"/>
        <v>0</v>
      </c>
      <c r="G196" s="186">
        <f t="shared" si="63"/>
        <v>0</v>
      </c>
      <c r="H196" s="186">
        <f t="shared" si="64"/>
        <v>0</v>
      </c>
      <c r="I196" s="186">
        <f t="shared" si="65"/>
        <v>0</v>
      </c>
      <c r="J196" s="186">
        <f t="shared" si="66"/>
        <v>0</v>
      </c>
      <c r="K196" s="188">
        <f t="shared" si="67"/>
        <v>0</v>
      </c>
    </row>
    <row r="197" spans="2:11" s="180" customFormat="1" ht="14.15" customHeight="1">
      <c r="B197" s="74" t="s">
        <v>559</v>
      </c>
      <c r="C197" s="75" t="s">
        <v>661</v>
      </c>
      <c r="D197" s="186">
        <f t="shared" si="60"/>
        <v>0</v>
      </c>
      <c r="E197" s="186">
        <f t="shared" si="61"/>
        <v>0</v>
      </c>
      <c r="F197" s="186">
        <f t="shared" si="62"/>
        <v>0</v>
      </c>
      <c r="G197" s="186">
        <f t="shared" si="63"/>
        <v>0</v>
      </c>
      <c r="H197" s="186">
        <f t="shared" si="64"/>
        <v>0</v>
      </c>
      <c r="I197" s="186">
        <f t="shared" si="65"/>
        <v>0</v>
      </c>
      <c r="J197" s="186">
        <f t="shared" si="66"/>
        <v>0</v>
      </c>
      <c r="K197" s="188">
        <f t="shared" si="67"/>
        <v>0</v>
      </c>
    </row>
    <row r="198" spans="2:11" s="180" customFormat="1" ht="14.15" customHeight="1">
      <c r="B198" s="74" t="s">
        <v>560</v>
      </c>
      <c r="C198" s="75" t="s">
        <v>471</v>
      </c>
      <c r="D198" s="186">
        <f t="shared" si="60"/>
        <v>0</v>
      </c>
      <c r="E198" s="186">
        <f t="shared" si="61"/>
        <v>0</v>
      </c>
      <c r="F198" s="186">
        <f t="shared" si="62"/>
        <v>0</v>
      </c>
      <c r="G198" s="186">
        <f t="shared" si="63"/>
        <v>0</v>
      </c>
      <c r="H198" s="186">
        <f t="shared" si="64"/>
        <v>0</v>
      </c>
      <c r="I198" s="186">
        <f t="shared" si="65"/>
        <v>0</v>
      </c>
      <c r="J198" s="186">
        <f t="shared" si="66"/>
        <v>0</v>
      </c>
      <c r="K198" s="188">
        <f t="shared" si="67"/>
        <v>0</v>
      </c>
    </row>
    <row r="199" spans="2:11" s="180" customFormat="1" ht="14.15" customHeight="1">
      <c r="B199" s="74" t="s">
        <v>561</v>
      </c>
      <c r="C199" s="75" t="s">
        <v>472</v>
      </c>
      <c r="D199" s="186">
        <f t="shared" si="60"/>
        <v>0</v>
      </c>
      <c r="E199" s="186">
        <f t="shared" si="61"/>
        <v>0</v>
      </c>
      <c r="F199" s="186">
        <f t="shared" si="62"/>
        <v>0</v>
      </c>
      <c r="G199" s="186">
        <f t="shared" si="63"/>
        <v>0</v>
      </c>
      <c r="H199" s="186">
        <f t="shared" si="64"/>
        <v>0</v>
      </c>
      <c r="I199" s="186">
        <f t="shared" si="65"/>
        <v>0</v>
      </c>
      <c r="J199" s="186">
        <f t="shared" si="66"/>
        <v>0</v>
      </c>
      <c r="K199" s="188">
        <f t="shared" si="67"/>
        <v>0</v>
      </c>
    </row>
    <row r="200" spans="2:11" s="180" customFormat="1" ht="14.15" customHeight="1">
      <c r="B200" s="74" t="s">
        <v>562</v>
      </c>
      <c r="C200" s="75" t="s">
        <v>473</v>
      </c>
      <c r="D200" s="186">
        <f t="shared" si="60"/>
        <v>0</v>
      </c>
      <c r="E200" s="186">
        <f t="shared" si="61"/>
        <v>0</v>
      </c>
      <c r="F200" s="186">
        <f t="shared" si="62"/>
        <v>0</v>
      </c>
      <c r="G200" s="186">
        <f t="shared" si="63"/>
        <v>0</v>
      </c>
      <c r="H200" s="186">
        <f t="shared" si="64"/>
        <v>0</v>
      </c>
      <c r="I200" s="186">
        <f t="shared" si="65"/>
        <v>0</v>
      </c>
      <c r="J200" s="186">
        <f t="shared" si="66"/>
        <v>0</v>
      </c>
      <c r="K200" s="188">
        <f t="shared" si="67"/>
        <v>0</v>
      </c>
    </row>
    <row r="201" spans="2:11" s="180" customFormat="1" ht="14.15" customHeight="1">
      <c r="B201" s="74" t="s">
        <v>563</v>
      </c>
      <c r="C201" s="75" t="s">
        <v>662</v>
      </c>
      <c r="D201" s="186">
        <f t="shared" si="60"/>
        <v>0</v>
      </c>
      <c r="E201" s="186">
        <f t="shared" si="61"/>
        <v>0</v>
      </c>
      <c r="F201" s="186">
        <f t="shared" si="62"/>
        <v>0</v>
      </c>
      <c r="G201" s="186">
        <f t="shared" si="63"/>
        <v>0</v>
      </c>
      <c r="H201" s="186">
        <f t="shared" si="64"/>
        <v>0</v>
      </c>
      <c r="I201" s="186">
        <f t="shared" si="65"/>
        <v>0</v>
      </c>
      <c r="J201" s="186">
        <f t="shared" si="66"/>
        <v>0</v>
      </c>
      <c r="K201" s="188">
        <f t="shared" si="67"/>
        <v>0</v>
      </c>
    </row>
    <row r="202" spans="2:11" s="180" customFormat="1" ht="14.15" customHeight="1">
      <c r="B202" s="74" t="s">
        <v>564</v>
      </c>
      <c r="C202" s="75" t="s">
        <v>474</v>
      </c>
      <c r="D202" s="186">
        <f t="shared" si="60"/>
        <v>0</v>
      </c>
      <c r="E202" s="186">
        <f t="shared" si="61"/>
        <v>0</v>
      </c>
      <c r="F202" s="186">
        <f t="shared" si="62"/>
        <v>0</v>
      </c>
      <c r="G202" s="186">
        <f t="shared" si="63"/>
        <v>0</v>
      </c>
      <c r="H202" s="186">
        <f t="shared" si="64"/>
        <v>0</v>
      </c>
      <c r="I202" s="186">
        <f t="shared" si="65"/>
        <v>0</v>
      </c>
      <c r="J202" s="186">
        <f t="shared" si="66"/>
        <v>0</v>
      </c>
      <c r="K202" s="188">
        <f t="shared" si="67"/>
        <v>0</v>
      </c>
    </row>
    <row r="203" spans="2:11" s="180" customFormat="1" ht="14.15" customHeight="1">
      <c r="B203" s="74" t="s">
        <v>565</v>
      </c>
      <c r="C203" s="75" t="s">
        <v>663</v>
      </c>
      <c r="D203" s="186">
        <f t="shared" si="60"/>
        <v>0</v>
      </c>
      <c r="E203" s="186">
        <f t="shared" si="61"/>
        <v>0</v>
      </c>
      <c r="F203" s="186">
        <f t="shared" si="62"/>
        <v>0</v>
      </c>
      <c r="G203" s="186">
        <f t="shared" si="63"/>
        <v>0</v>
      </c>
      <c r="H203" s="186">
        <f t="shared" si="64"/>
        <v>0</v>
      </c>
      <c r="I203" s="186">
        <f t="shared" si="65"/>
        <v>0</v>
      </c>
      <c r="J203" s="186">
        <f t="shared" si="66"/>
        <v>0</v>
      </c>
      <c r="K203" s="188">
        <f t="shared" si="67"/>
        <v>0</v>
      </c>
    </row>
    <row r="204" spans="2:11" s="180" customFormat="1" ht="14.15" customHeight="1">
      <c r="B204" s="74" t="s">
        <v>566</v>
      </c>
      <c r="C204" s="75" t="s">
        <v>664</v>
      </c>
      <c r="D204" s="186">
        <f t="shared" si="60"/>
        <v>0</v>
      </c>
      <c r="E204" s="186">
        <f t="shared" si="61"/>
        <v>0</v>
      </c>
      <c r="F204" s="186">
        <f t="shared" si="62"/>
        <v>0</v>
      </c>
      <c r="G204" s="186">
        <f t="shared" si="63"/>
        <v>0</v>
      </c>
      <c r="H204" s="186">
        <f t="shared" si="64"/>
        <v>0</v>
      </c>
      <c r="I204" s="186">
        <f t="shared" si="65"/>
        <v>0</v>
      </c>
      <c r="J204" s="186">
        <f t="shared" si="66"/>
        <v>0</v>
      </c>
      <c r="K204" s="188">
        <f t="shared" si="67"/>
        <v>0</v>
      </c>
    </row>
    <row r="205" spans="2:11" s="180" customFormat="1" ht="14.15" customHeight="1">
      <c r="B205" s="74" t="s">
        <v>567</v>
      </c>
      <c r="C205" s="75" t="s">
        <v>475</v>
      </c>
      <c r="D205" s="186">
        <f t="shared" si="60"/>
        <v>0</v>
      </c>
      <c r="E205" s="186">
        <f t="shared" si="61"/>
        <v>0</v>
      </c>
      <c r="F205" s="186">
        <f t="shared" si="62"/>
        <v>0</v>
      </c>
      <c r="G205" s="186">
        <f t="shared" si="63"/>
        <v>0</v>
      </c>
      <c r="H205" s="186">
        <f t="shared" si="64"/>
        <v>0</v>
      </c>
      <c r="I205" s="186">
        <f t="shared" si="65"/>
        <v>0</v>
      </c>
      <c r="J205" s="186">
        <f t="shared" si="66"/>
        <v>0</v>
      </c>
      <c r="K205" s="188">
        <f t="shared" si="67"/>
        <v>0</v>
      </c>
    </row>
    <row r="206" spans="2:11" s="180" customFormat="1" ht="14.15" customHeight="1">
      <c r="B206" s="74" t="s">
        <v>568</v>
      </c>
      <c r="C206" s="75" t="s">
        <v>476</v>
      </c>
      <c r="D206" s="186">
        <f t="shared" si="60"/>
        <v>0</v>
      </c>
      <c r="E206" s="186">
        <f t="shared" si="61"/>
        <v>0</v>
      </c>
      <c r="F206" s="186">
        <f t="shared" si="62"/>
        <v>0</v>
      </c>
      <c r="G206" s="186">
        <f t="shared" si="63"/>
        <v>0</v>
      </c>
      <c r="H206" s="186">
        <f t="shared" si="64"/>
        <v>0</v>
      </c>
      <c r="I206" s="186">
        <f t="shared" si="65"/>
        <v>0</v>
      </c>
      <c r="J206" s="186">
        <f t="shared" si="66"/>
        <v>0</v>
      </c>
      <c r="K206" s="188">
        <f t="shared" si="67"/>
        <v>0</v>
      </c>
    </row>
    <row r="207" spans="2:11" s="180" customFormat="1" ht="14.15" customHeight="1">
      <c r="B207" s="74" t="s">
        <v>569</v>
      </c>
      <c r="C207" s="75" t="s">
        <v>665</v>
      </c>
      <c r="D207" s="186">
        <f t="shared" si="60"/>
        <v>0</v>
      </c>
      <c r="E207" s="186">
        <f t="shared" si="61"/>
        <v>0</v>
      </c>
      <c r="F207" s="186">
        <f t="shared" si="62"/>
        <v>0</v>
      </c>
      <c r="G207" s="186">
        <f t="shared" si="63"/>
        <v>0</v>
      </c>
      <c r="H207" s="186">
        <f t="shared" si="64"/>
        <v>0</v>
      </c>
      <c r="I207" s="186">
        <f t="shared" si="65"/>
        <v>0</v>
      </c>
      <c r="J207" s="186">
        <f t="shared" si="66"/>
        <v>0</v>
      </c>
      <c r="K207" s="188">
        <f t="shared" si="67"/>
        <v>0</v>
      </c>
    </row>
    <row r="208" spans="2:11" s="180" customFormat="1" ht="14.15" customHeight="1">
      <c r="B208" s="74" t="s">
        <v>570</v>
      </c>
      <c r="C208" s="75" t="s">
        <v>666</v>
      </c>
      <c r="D208" s="186">
        <f t="shared" si="60"/>
        <v>0</v>
      </c>
      <c r="E208" s="186">
        <f t="shared" si="61"/>
        <v>0</v>
      </c>
      <c r="F208" s="186">
        <f t="shared" si="62"/>
        <v>0</v>
      </c>
      <c r="G208" s="186">
        <f t="shared" si="63"/>
        <v>0</v>
      </c>
      <c r="H208" s="186">
        <f t="shared" si="64"/>
        <v>0</v>
      </c>
      <c r="I208" s="186">
        <f t="shared" si="65"/>
        <v>0</v>
      </c>
      <c r="J208" s="186">
        <f t="shared" si="66"/>
        <v>0</v>
      </c>
      <c r="K208" s="188">
        <f t="shared" si="67"/>
        <v>0</v>
      </c>
    </row>
    <row r="209" spans="2:11" s="180" customFormat="1" ht="14.15" customHeight="1">
      <c r="B209" s="74" t="s">
        <v>571</v>
      </c>
      <c r="C209" s="75" t="s">
        <v>667</v>
      </c>
      <c r="D209" s="186">
        <f t="shared" si="60"/>
        <v>0</v>
      </c>
      <c r="E209" s="186">
        <f t="shared" si="61"/>
        <v>0</v>
      </c>
      <c r="F209" s="186">
        <f t="shared" si="62"/>
        <v>0</v>
      </c>
      <c r="G209" s="186">
        <f t="shared" si="63"/>
        <v>0</v>
      </c>
      <c r="H209" s="186">
        <f t="shared" si="64"/>
        <v>0</v>
      </c>
      <c r="I209" s="186">
        <f t="shared" si="65"/>
        <v>0</v>
      </c>
      <c r="J209" s="186">
        <f t="shared" si="66"/>
        <v>0</v>
      </c>
      <c r="K209" s="188">
        <f t="shared" si="67"/>
        <v>0</v>
      </c>
    </row>
    <row r="210" spans="2:11" s="180" customFormat="1" ht="14.15" customHeight="1">
      <c r="B210" s="74" t="s">
        <v>572</v>
      </c>
      <c r="C210" s="75" t="s">
        <v>5</v>
      </c>
      <c r="D210" s="186">
        <f t="shared" si="60"/>
        <v>0</v>
      </c>
      <c r="E210" s="186">
        <f t="shared" si="61"/>
        <v>0</v>
      </c>
      <c r="F210" s="186">
        <f t="shared" si="62"/>
        <v>0</v>
      </c>
      <c r="G210" s="186">
        <f t="shared" si="63"/>
        <v>0</v>
      </c>
      <c r="H210" s="186">
        <f t="shared" si="64"/>
        <v>0</v>
      </c>
      <c r="I210" s="186">
        <f t="shared" si="65"/>
        <v>0</v>
      </c>
      <c r="J210" s="186">
        <f t="shared" si="66"/>
        <v>0</v>
      </c>
      <c r="K210" s="188">
        <f t="shared" si="67"/>
        <v>0</v>
      </c>
    </row>
    <row r="211" spans="2:11" s="180" customFormat="1" ht="14.15" customHeight="1">
      <c r="B211" s="74" t="s">
        <v>573</v>
      </c>
      <c r="C211" s="75" t="s">
        <v>477</v>
      </c>
      <c r="D211" s="186">
        <f t="shared" si="60"/>
        <v>0</v>
      </c>
      <c r="E211" s="186">
        <f t="shared" si="61"/>
        <v>0</v>
      </c>
      <c r="F211" s="186">
        <f t="shared" si="62"/>
        <v>0</v>
      </c>
      <c r="G211" s="186">
        <f t="shared" si="63"/>
        <v>0</v>
      </c>
      <c r="H211" s="186">
        <f t="shared" si="64"/>
        <v>0</v>
      </c>
      <c r="I211" s="186">
        <f t="shared" si="65"/>
        <v>0</v>
      </c>
      <c r="J211" s="186">
        <f t="shared" si="66"/>
        <v>0</v>
      </c>
      <c r="K211" s="188">
        <f t="shared" si="67"/>
        <v>0</v>
      </c>
    </row>
    <row r="212" spans="2:11" s="180" customFormat="1" ht="14.15" customHeight="1">
      <c r="B212" s="74" t="s">
        <v>574</v>
      </c>
      <c r="C212" s="75" t="s">
        <v>478</v>
      </c>
      <c r="D212" s="186">
        <f t="shared" si="60"/>
        <v>0</v>
      </c>
      <c r="E212" s="186">
        <f t="shared" si="61"/>
        <v>0</v>
      </c>
      <c r="F212" s="186">
        <f t="shared" si="62"/>
        <v>0</v>
      </c>
      <c r="G212" s="186">
        <f t="shared" si="63"/>
        <v>0</v>
      </c>
      <c r="H212" s="186">
        <f t="shared" si="64"/>
        <v>0</v>
      </c>
      <c r="I212" s="186">
        <f t="shared" si="65"/>
        <v>0</v>
      </c>
      <c r="J212" s="186">
        <f t="shared" si="66"/>
        <v>0</v>
      </c>
      <c r="K212" s="188">
        <f t="shared" si="67"/>
        <v>0</v>
      </c>
    </row>
    <row r="213" spans="2:11" s="180" customFormat="1" ht="14.15" customHeight="1">
      <c r="B213" s="74" t="s">
        <v>575</v>
      </c>
      <c r="C213" s="75" t="s">
        <v>668</v>
      </c>
      <c r="D213" s="186">
        <f t="shared" si="60"/>
        <v>0</v>
      </c>
      <c r="E213" s="186">
        <f t="shared" si="61"/>
        <v>0</v>
      </c>
      <c r="F213" s="186">
        <f t="shared" si="62"/>
        <v>0</v>
      </c>
      <c r="G213" s="186">
        <f t="shared" si="63"/>
        <v>0</v>
      </c>
      <c r="H213" s="186">
        <f t="shared" si="64"/>
        <v>0</v>
      </c>
      <c r="I213" s="186">
        <f t="shared" si="65"/>
        <v>0</v>
      </c>
      <c r="J213" s="186">
        <f t="shared" si="66"/>
        <v>0</v>
      </c>
      <c r="K213" s="188">
        <f t="shared" si="67"/>
        <v>0</v>
      </c>
    </row>
    <row r="214" spans="2:11" s="180" customFormat="1" ht="14.15" customHeight="1">
      <c r="B214" s="74" t="s">
        <v>576</v>
      </c>
      <c r="C214" s="75" t="s">
        <v>669</v>
      </c>
      <c r="D214" s="186">
        <f t="shared" si="60"/>
        <v>0</v>
      </c>
      <c r="E214" s="186">
        <f t="shared" si="61"/>
        <v>0</v>
      </c>
      <c r="F214" s="186">
        <f t="shared" si="62"/>
        <v>0</v>
      </c>
      <c r="G214" s="186">
        <f t="shared" si="63"/>
        <v>0</v>
      </c>
      <c r="H214" s="186">
        <f t="shared" si="64"/>
        <v>0</v>
      </c>
      <c r="I214" s="186">
        <f t="shared" si="65"/>
        <v>0</v>
      </c>
      <c r="J214" s="186">
        <f t="shared" si="66"/>
        <v>0</v>
      </c>
      <c r="K214" s="188">
        <f t="shared" si="67"/>
        <v>0</v>
      </c>
    </row>
    <row r="215" spans="2:11" s="180" customFormat="1" ht="14.15" customHeight="1">
      <c r="B215" s="74" t="s">
        <v>577</v>
      </c>
      <c r="C215" s="75" t="s">
        <v>670</v>
      </c>
      <c r="D215" s="186">
        <f t="shared" si="60"/>
        <v>0</v>
      </c>
      <c r="E215" s="186">
        <f t="shared" si="61"/>
        <v>0</v>
      </c>
      <c r="F215" s="186">
        <f t="shared" si="62"/>
        <v>0</v>
      </c>
      <c r="G215" s="186">
        <f t="shared" si="63"/>
        <v>0</v>
      </c>
      <c r="H215" s="186">
        <f t="shared" si="64"/>
        <v>0</v>
      </c>
      <c r="I215" s="186">
        <f t="shared" si="65"/>
        <v>0</v>
      </c>
      <c r="J215" s="186">
        <f t="shared" si="66"/>
        <v>0</v>
      </c>
      <c r="K215" s="188">
        <f t="shared" si="67"/>
        <v>0</v>
      </c>
    </row>
    <row r="216" spans="2:11" s="180" customFormat="1" ht="14.15" customHeight="1">
      <c r="B216" s="74" t="s">
        <v>578</v>
      </c>
      <c r="C216" s="75" t="s">
        <v>586</v>
      </c>
      <c r="D216" s="186">
        <f t="shared" si="60"/>
        <v>0</v>
      </c>
      <c r="E216" s="186">
        <f t="shared" si="61"/>
        <v>0</v>
      </c>
      <c r="F216" s="186">
        <f t="shared" si="62"/>
        <v>0</v>
      </c>
      <c r="G216" s="186">
        <f t="shared" si="63"/>
        <v>0</v>
      </c>
      <c r="H216" s="186">
        <f t="shared" si="64"/>
        <v>0</v>
      </c>
      <c r="I216" s="186">
        <f t="shared" si="65"/>
        <v>0</v>
      </c>
      <c r="J216" s="186">
        <f t="shared" si="66"/>
        <v>0</v>
      </c>
      <c r="K216" s="188">
        <f t="shared" si="67"/>
        <v>0</v>
      </c>
    </row>
    <row r="217" spans="2:11" s="180" customFormat="1" ht="14.15" customHeight="1">
      <c r="B217" s="74" t="s">
        <v>579</v>
      </c>
      <c r="C217" s="75" t="s">
        <v>757</v>
      </c>
      <c r="D217" s="186">
        <f t="shared" si="60"/>
        <v>0</v>
      </c>
      <c r="E217" s="186">
        <f t="shared" si="61"/>
        <v>0</v>
      </c>
      <c r="F217" s="186">
        <f t="shared" si="62"/>
        <v>0</v>
      </c>
      <c r="G217" s="186">
        <f t="shared" si="63"/>
        <v>0</v>
      </c>
      <c r="H217" s="186">
        <f t="shared" si="64"/>
        <v>0</v>
      </c>
      <c r="I217" s="186">
        <f t="shared" si="65"/>
        <v>0</v>
      </c>
      <c r="J217" s="186">
        <f t="shared" si="66"/>
        <v>0</v>
      </c>
      <c r="K217" s="188">
        <f t="shared" si="67"/>
        <v>0</v>
      </c>
    </row>
    <row r="218" spans="2:11" s="180" customFormat="1" ht="14.15" customHeight="1">
      <c r="B218" s="74" t="s">
        <v>580</v>
      </c>
      <c r="C218" s="75" t="s">
        <v>480</v>
      </c>
      <c r="D218" s="186">
        <f t="shared" ref="D218:D228" si="68">ROUND(E104*K331,0)</f>
        <v>0</v>
      </c>
      <c r="E218" s="186">
        <f t="shared" ref="E218:E228" si="69">ROUND(E104*L331,0)</f>
        <v>0</v>
      </c>
      <c r="F218" s="186">
        <f t="shared" ref="F218:F228" si="70">ROUND(J104*K331,0)</f>
        <v>0</v>
      </c>
      <c r="G218" s="186">
        <f t="shared" ref="G218:G228" si="71">ROUND(J104*L331,0)</f>
        <v>0</v>
      </c>
      <c r="H218" s="186">
        <f t="shared" ref="H218:H228" si="72">ROUND(Q104*K331,0)</f>
        <v>0</v>
      </c>
      <c r="I218" s="186">
        <f t="shared" ref="I218:I228" si="73">ROUND(Q104*L331,0)</f>
        <v>0</v>
      </c>
      <c r="J218" s="186">
        <f t="shared" si="66"/>
        <v>0</v>
      </c>
      <c r="K218" s="188">
        <f t="shared" si="67"/>
        <v>0</v>
      </c>
    </row>
    <row r="219" spans="2:11" s="180" customFormat="1" ht="14.15" customHeight="1">
      <c r="B219" s="74" t="s">
        <v>581</v>
      </c>
      <c r="C219" s="75" t="s">
        <v>479</v>
      </c>
      <c r="D219" s="186">
        <f t="shared" si="68"/>
        <v>0</v>
      </c>
      <c r="E219" s="186">
        <f t="shared" si="69"/>
        <v>0</v>
      </c>
      <c r="F219" s="186">
        <f t="shared" si="70"/>
        <v>0</v>
      </c>
      <c r="G219" s="186">
        <f t="shared" si="71"/>
        <v>0</v>
      </c>
      <c r="H219" s="186">
        <f t="shared" si="72"/>
        <v>0</v>
      </c>
      <c r="I219" s="186">
        <f t="shared" si="73"/>
        <v>0</v>
      </c>
      <c r="J219" s="186">
        <f t="shared" si="66"/>
        <v>0</v>
      </c>
      <c r="K219" s="188">
        <f t="shared" si="67"/>
        <v>0</v>
      </c>
    </row>
    <row r="220" spans="2:11" s="180" customFormat="1" ht="14.15" customHeight="1">
      <c r="B220" s="74" t="s">
        <v>582</v>
      </c>
      <c r="C220" s="75" t="s">
        <v>671</v>
      </c>
      <c r="D220" s="186">
        <f t="shared" si="68"/>
        <v>0</v>
      </c>
      <c r="E220" s="186">
        <f t="shared" si="69"/>
        <v>0</v>
      </c>
      <c r="F220" s="186">
        <f t="shared" si="70"/>
        <v>0</v>
      </c>
      <c r="G220" s="186">
        <f t="shared" si="71"/>
        <v>0</v>
      </c>
      <c r="H220" s="186">
        <f t="shared" si="72"/>
        <v>0</v>
      </c>
      <c r="I220" s="186">
        <f t="shared" si="73"/>
        <v>0</v>
      </c>
      <c r="J220" s="186">
        <f t="shared" si="66"/>
        <v>0</v>
      </c>
      <c r="K220" s="188">
        <f t="shared" si="67"/>
        <v>0</v>
      </c>
    </row>
    <row r="221" spans="2:11" s="180" customFormat="1" ht="14.15" customHeight="1">
      <c r="B221" s="74" t="s">
        <v>583</v>
      </c>
      <c r="C221" s="75" t="s">
        <v>481</v>
      </c>
      <c r="D221" s="186">
        <f t="shared" si="68"/>
        <v>0</v>
      </c>
      <c r="E221" s="186">
        <f t="shared" si="69"/>
        <v>0</v>
      </c>
      <c r="F221" s="186">
        <f t="shared" si="70"/>
        <v>0</v>
      </c>
      <c r="G221" s="186">
        <f t="shared" si="71"/>
        <v>0</v>
      </c>
      <c r="H221" s="186">
        <f t="shared" si="72"/>
        <v>0</v>
      </c>
      <c r="I221" s="186">
        <f t="shared" si="73"/>
        <v>0</v>
      </c>
      <c r="J221" s="186">
        <f t="shared" si="66"/>
        <v>0</v>
      </c>
      <c r="K221" s="188">
        <f t="shared" si="67"/>
        <v>0</v>
      </c>
    </row>
    <row r="222" spans="2:11" s="180" customFormat="1" ht="14.15" customHeight="1">
      <c r="B222" s="74" t="s">
        <v>584</v>
      </c>
      <c r="C222" s="75" t="s">
        <v>672</v>
      </c>
      <c r="D222" s="186">
        <f t="shared" si="68"/>
        <v>0</v>
      </c>
      <c r="E222" s="186">
        <f t="shared" si="69"/>
        <v>0</v>
      </c>
      <c r="F222" s="186">
        <f t="shared" si="70"/>
        <v>0</v>
      </c>
      <c r="G222" s="186">
        <f t="shared" si="71"/>
        <v>0</v>
      </c>
      <c r="H222" s="186">
        <f t="shared" si="72"/>
        <v>0</v>
      </c>
      <c r="I222" s="186">
        <f t="shared" si="73"/>
        <v>0</v>
      </c>
      <c r="J222" s="186">
        <f t="shared" si="66"/>
        <v>0</v>
      </c>
      <c r="K222" s="188">
        <f t="shared" si="67"/>
        <v>0</v>
      </c>
    </row>
    <row r="223" spans="2:11" s="180" customFormat="1" ht="14.15" customHeight="1">
      <c r="B223" s="74" t="s">
        <v>585</v>
      </c>
      <c r="C223" s="75" t="s">
        <v>673</v>
      </c>
      <c r="D223" s="186">
        <f t="shared" si="68"/>
        <v>0</v>
      </c>
      <c r="E223" s="186">
        <f t="shared" si="69"/>
        <v>0</v>
      </c>
      <c r="F223" s="186">
        <f t="shared" si="70"/>
        <v>0</v>
      </c>
      <c r="G223" s="186">
        <f t="shared" si="71"/>
        <v>0</v>
      </c>
      <c r="H223" s="186">
        <f t="shared" si="72"/>
        <v>0</v>
      </c>
      <c r="I223" s="186">
        <f t="shared" si="73"/>
        <v>0</v>
      </c>
      <c r="J223" s="186">
        <f t="shared" si="66"/>
        <v>0</v>
      </c>
      <c r="K223" s="188">
        <f t="shared" si="67"/>
        <v>0</v>
      </c>
    </row>
    <row r="224" spans="2:11" s="180" customFormat="1" ht="14.15" customHeight="1">
      <c r="B224" s="74" t="s">
        <v>587</v>
      </c>
      <c r="C224" s="75" t="s">
        <v>674</v>
      </c>
      <c r="D224" s="186">
        <f t="shared" si="68"/>
        <v>0</v>
      </c>
      <c r="E224" s="186">
        <f t="shared" si="69"/>
        <v>0</v>
      </c>
      <c r="F224" s="186">
        <f t="shared" si="70"/>
        <v>0</v>
      </c>
      <c r="G224" s="186">
        <f t="shared" si="71"/>
        <v>0</v>
      </c>
      <c r="H224" s="186">
        <f t="shared" si="72"/>
        <v>0</v>
      </c>
      <c r="I224" s="186">
        <f t="shared" si="73"/>
        <v>0</v>
      </c>
      <c r="J224" s="186">
        <f t="shared" si="66"/>
        <v>0</v>
      </c>
      <c r="K224" s="188">
        <f t="shared" si="67"/>
        <v>0</v>
      </c>
    </row>
    <row r="225" spans="2:24" s="180" customFormat="1" ht="14.15" customHeight="1">
      <c r="B225" s="74" t="s">
        <v>626</v>
      </c>
      <c r="C225" s="75" t="s">
        <v>482</v>
      </c>
      <c r="D225" s="186">
        <f t="shared" si="68"/>
        <v>0</v>
      </c>
      <c r="E225" s="186">
        <f t="shared" si="69"/>
        <v>0</v>
      </c>
      <c r="F225" s="186">
        <f t="shared" si="70"/>
        <v>0</v>
      </c>
      <c r="G225" s="186">
        <f t="shared" si="71"/>
        <v>0</v>
      </c>
      <c r="H225" s="186">
        <f t="shared" si="72"/>
        <v>0</v>
      </c>
      <c r="I225" s="186">
        <f t="shared" si="73"/>
        <v>0</v>
      </c>
      <c r="J225" s="186">
        <f t="shared" si="66"/>
        <v>0</v>
      </c>
      <c r="K225" s="188">
        <f t="shared" si="67"/>
        <v>0</v>
      </c>
    </row>
    <row r="226" spans="2:24" s="180" customFormat="1" ht="14.15" customHeight="1">
      <c r="B226" s="74" t="s">
        <v>588</v>
      </c>
      <c r="C226" s="75" t="s">
        <v>483</v>
      </c>
      <c r="D226" s="186">
        <f t="shared" si="68"/>
        <v>0</v>
      </c>
      <c r="E226" s="186">
        <f t="shared" si="69"/>
        <v>0</v>
      </c>
      <c r="F226" s="186">
        <f t="shared" si="70"/>
        <v>0</v>
      </c>
      <c r="G226" s="186">
        <f t="shared" si="71"/>
        <v>0</v>
      </c>
      <c r="H226" s="186">
        <f t="shared" si="72"/>
        <v>0</v>
      </c>
      <c r="I226" s="186">
        <f t="shared" si="73"/>
        <v>0</v>
      </c>
      <c r="J226" s="186">
        <f t="shared" si="66"/>
        <v>0</v>
      </c>
      <c r="K226" s="188">
        <f t="shared" si="67"/>
        <v>0</v>
      </c>
    </row>
    <row r="227" spans="2:24" s="180" customFormat="1" ht="14.15" customHeight="1">
      <c r="B227" s="74" t="s">
        <v>589</v>
      </c>
      <c r="C227" s="75" t="s">
        <v>93</v>
      </c>
      <c r="D227" s="186">
        <f t="shared" si="68"/>
        <v>0</v>
      </c>
      <c r="E227" s="186">
        <f t="shared" si="69"/>
        <v>0</v>
      </c>
      <c r="F227" s="186">
        <f t="shared" si="70"/>
        <v>0</v>
      </c>
      <c r="G227" s="186">
        <f t="shared" si="71"/>
        <v>0</v>
      </c>
      <c r="H227" s="186">
        <f t="shared" si="72"/>
        <v>0</v>
      </c>
      <c r="I227" s="186">
        <f t="shared" si="73"/>
        <v>0</v>
      </c>
      <c r="J227" s="186">
        <f t="shared" si="66"/>
        <v>0</v>
      </c>
      <c r="K227" s="188">
        <f t="shared" si="67"/>
        <v>0</v>
      </c>
    </row>
    <row r="228" spans="2:24" s="180" customFormat="1" ht="14.15" customHeight="1">
      <c r="B228" s="74" t="s">
        <v>590</v>
      </c>
      <c r="C228" s="75" t="s">
        <v>6</v>
      </c>
      <c r="D228" s="186">
        <f t="shared" si="68"/>
        <v>0</v>
      </c>
      <c r="E228" s="186">
        <f t="shared" si="69"/>
        <v>0</v>
      </c>
      <c r="F228" s="186">
        <f t="shared" si="70"/>
        <v>0</v>
      </c>
      <c r="G228" s="186">
        <f t="shared" si="71"/>
        <v>0</v>
      </c>
      <c r="H228" s="186">
        <f t="shared" si="72"/>
        <v>0</v>
      </c>
      <c r="I228" s="186">
        <f t="shared" si="73"/>
        <v>0</v>
      </c>
      <c r="J228" s="186">
        <f t="shared" si="66"/>
        <v>0</v>
      </c>
      <c r="K228" s="188">
        <f t="shared" si="67"/>
        <v>0</v>
      </c>
    </row>
    <row r="229" spans="2:24" s="180" customFormat="1" ht="14.15" customHeight="1">
      <c r="B229" s="197"/>
      <c r="C229" s="198" t="s">
        <v>42</v>
      </c>
      <c r="D229" s="199">
        <f>SUM(D122:D228)</f>
        <v>0</v>
      </c>
      <c r="E229" s="199">
        <f t="shared" ref="E229:K229" si="74">SUM(E122:E228)</f>
        <v>0</v>
      </c>
      <c r="F229" s="199">
        <f t="shared" si="74"/>
        <v>0</v>
      </c>
      <c r="G229" s="199">
        <f t="shared" si="74"/>
        <v>0</v>
      </c>
      <c r="H229" s="199">
        <f t="shared" si="74"/>
        <v>0</v>
      </c>
      <c r="I229" s="199">
        <f t="shared" si="74"/>
        <v>0</v>
      </c>
      <c r="J229" s="199">
        <f t="shared" si="74"/>
        <v>0</v>
      </c>
      <c r="K229" s="201">
        <f t="shared" si="74"/>
        <v>0</v>
      </c>
    </row>
    <row r="230" spans="2:24" s="180" customFormat="1" ht="14.15" customHeight="1">
      <c r="B230" s="245"/>
      <c r="C230" s="245"/>
      <c r="D230" s="246"/>
      <c r="E230" s="246"/>
      <c r="F230" s="246"/>
      <c r="G230" s="246"/>
      <c r="H230" s="246"/>
      <c r="I230" s="246"/>
      <c r="J230" s="246"/>
      <c r="K230" s="246"/>
    </row>
    <row r="231" spans="2:24" ht="20.25" customHeight="1">
      <c r="J231" s="160"/>
    </row>
    <row r="232" spans="2:24" ht="20.25" customHeight="1">
      <c r="B232" s="247"/>
      <c r="C232" s="248"/>
      <c r="D232" s="465" t="s">
        <v>235</v>
      </c>
      <c r="E232" s="466"/>
      <c r="F232" s="466"/>
      <c r="G232" s="466"/>
      <c r="H232" s="466"/>
      <c r="I232" s="466"/>
      <c r="J232" s="466"/>
      <c r="K232" s="466"/>
      <c r="L232" s="466"/>
      <c r="M232" s="466"/>
      <c r="N232" s="467"/>
    </row>
    <row r="233" spans="2:24" ht="36" customHeight="1">
      <c r="B233" s="249"/>
      <c r="C233" s="175"/>
      <c r="D233" s="353" t="s">
        <v>84</v>
      </c>
      <c r="E233" s="250" t="s">
        <v>124</v>
      </c>
      <c r="F233" s="250" t="s">
        <v>125</v>
      </c>
      <c r="G233" s="250" t="s">
        <v>18</v>
      </c>
      <c r="H233" s="250" t="s">
        <v>236</v>
      </c>
      <c r="I233" s="250" t="s">
        <v>46</v>
      </c>
      <c r="J233" s="251" t="s">
        <v>21</v>
      </c>
      <c r="K233" s="250" t="s">
        <v>336</v>
      </c>
      <c r="L233" s="251" t="s">
        <v>337</v>
      </c>
      <c r="M233" s="250" t="s">
        <v>732</v>
      </c>
      <c r="N233" s="359" t="s">
        <v>733</v>
      </c>
    </row>
    <row r="234" spans="2:24" s="203" customFormat="1" ht="20.25" customHeight="1">
      <c r="B234" s="478"/>
      <c r="C234" s="479"/>
      <c r="D234" s="354" t="s">
        <v>237</v>
      </c>
      <c r="E234" s="252" t="s">
        <v>238</v>
      </c>
      <c r="F234" s="252" t="s">
        <v>239</v>
      </c>
      <c r="G234" s="253" t="s">
        <v>240</v>
      </c>
      <c r="H234" s="253" t="s">
        <v>241</v>
      </c>
      <c r="I234" s="252" t="s">
        <v>242</v>
      </c>
      <c r="J234" s="254" t="s">
        <v>243</v>
      </c>
      <c r="K234" s="252" t="s">
        <v>338</v>
      </c>
      <c r="L234" s="351" t="s">
        <v>339</v>
      </c>
      <c r="M234" s="350" t="s">
        <v>730</v>
      </c>
      <c r="N234" s="298" t="s">
        <v>730</v>
      </c>
      <c r="S234" s="160" t="s">
        <v>62</v>
      </c>
    </row>
    <row r="235" spans="2:24" ht="14.15" customHeight="1" thickBot="1">
      <c r="B235" s="74" t="s">
        <v>484</v>
      </c>
      <c r="C235" s="75" t="s">
        <v>627</v>
      </c>
      <c r="D235" s="355">
        <f>県内自給率!E6</f>
        <v>0.291713</v>
      </c>
      <c r="E235" s="213">
        <f t="array" ref="E235:E341">TRANSPOSE(投入係数!D121:DF121)</f>
        <v>0.5532260389871535</v>
      </c>
      <c r="F235" s="213">
        <f t="array" ref="F235:F341">TRANSPOSE(投入係数!D115:DF115)</f>
        <v>6.7684976515134276E-2</v>
      </c>
      <c r="G235" s="457" t="s">
        <v>129</v>
      </c>
      <c r="H235" s="457" t="s">
        <v>129</v>
      </c>
      <c r="I235" s="460"/>
      <c r="J235" s="214">
        <f>消費パターン!E6</f>
        <v>8.8889999999999993E-3</v>
      </c>
      <c r="K235" s="214">
        <f>雇用表!L8</f>
        <v>0.4560237352697914</v>
      </c>
      <c r="L235" s="352">
        <f>雇用表!M8</f>
        <v>4.5110671007003729E-2</v>
      </c>
      <c r="M235" s="416">
        <v>0.48984</v>
      </c>
      <c r="N235" s="418">
        <v>4.0472000000000001E-2</v>
      </c>
      <c r="Q235" s="465" t="s">
        <v>244</v>
      </c>
      <c r="R235" s="466"/>
      <c r="S235" s="468"/>
    </row>
    <row r="236" spans="2:24" ht="14.15" customHeight="1">
      <c r="B236" s="74" t="s">
        <v>485</v>
      </c>
      <c r="C236" s="75" t="s">
        <v>442</v>
      </c>
      <c r="D236" s="355">
        <f>県内自給率!E7</f>
        <v>0.56005199999999999</v>
      </c>
      <c r="E236" s="213">
        <v>0.24780160857908848</v>
      </c>
      <c r="F236" s="213">
        <v>6.9329758713136735E-2</v>
      </c>
      <c r="G236" s="458"/>
      <c r="H236" s="458"/>
      <c r="I236" s="461"/>
      <c r="J236" s="214">
        <f>消費パターン!E7</f>
        <v>7.5199999999999996E-4</v>
      </c>
      <c r="K236" s="214">
        <f>雇用表!L9</f>
        <v>3.9597855227882041E-2</v>
      </c>
      <c r="L236" s="214">
        <f>雇用表!M9</f>
        <v>2.1554959785522788E-2</v>
      </c>
      <c r="M236" s="417">
        <v>0.24074000000000001</v>
      </c>
      <c r="N236" s="418">
        <v>2.1850000000000001E-2</v>
      </c>
      <c r="Q236" s="255" t="s">
        <v>23</v>
      </c>
      <c r="R236" s="420" t="s">
        <v>246</v>
      </c>
      <c r="S236" s="432"/>
    </row>
    <row r="237" spans="2:24" ht="14.15" customHeight="1" thickBot="1">
      <c r="B237" s="74" t="s">
        <v>486</v>
      </c>
      <c r="C237" s="75" t="s">
        <v>443</v>
      </c>
      <c r="D237" s="355">
        <f>県内自給率!E8</f>
        <v>0.928701</v>
      </c>
      <c r="E237" s="213">
        <v>0.61561541973778622</v>
      </c>
      <c r="F237" s="213">
        <v>0.32033135477137825</v>
      </c>
      <c r="G237" s="458"/>
      <c r="H237" s="458"/>
      <c r="I237" s="461"/>
      <c r="J237" s="214">
        <f>消費パターン!E8</f>
        <v>2.147E-3</v>
      </c>
      <c r="K237" s="214">
        <f>雇用表!L10</f>
        <v>0.15928510860348313</v>
      </c>
      <c r="L237" s="214">
        <f>雇用表!M10</f>
        <v>0.15706737981866806</v>
      </c>
      <c r="M237" s="417">
        <v>0</v>
      </c>
      <c r="N237" s="418">
        <v>0</v>
      </c>
      <c r="Q237" s="255" t="s">
        <v>22</v>
      </c>
      <c r="R237" s="420" t="s">
        <v>247</v>
      </c>
      <c r="S237" s="433"/>
    </row>
    <row r="238" spans="2:24" ht="14.15" customHeight="1">
      <c r="B238" s="74" t="s">
        <v>487</v>
      </c>
      <c r="C238" s="75" t="s">
        <v>1</v>
      </c>
      <c r="D238" s="355">
        <f>県内自給率!E9</f>
        <v>0.80410400000000004</v>
      </c>
      <c r="E238" s="213">
        <v>0.68345706764471004</v>
      </c>
      <c r="F238" s="213">
        <v>0.26102517081250554</v>
      </c>
      <c r="G238" s="458"/>
      <c r="H238" s="458"/>
      <c r="I238" s="461"/>
      <c r="J238" s="214">
        <f>消費パターン!E9</f>
        <v>5.7899999999999998E-4</v>
      </c>
      <c r="K238" s="214">
        <f>雇用表!L11</f>
        <v>7.858854151261499E-2</v>
      </c>
      <c r="L238" s="214">
        <f>雇用表!M11</f>
        <v>7.2288443905468958E-2</v>
      </c>
      <c r="M238" s="417">
        <v>0.47138999999999998</v>
      </c>
      <c r="N238" s="418">
        <v>1.7278999999999999E-2</v>
      </c>
      <c r="Q238" s="258" t="s">
        <v>46</v>
      </c>
      <c r="R238" s="259" t="s">
        <v>248</v>
      </c>
      <c r="S238" s="421" t="str">
        <f>IF(S236&gt;0,ROUND(S237/S236,6),"")</f>
        <v/>
      </c>
      <c r="T238" s="159" t="s">
        <v>245</v>
      </c>
    </row>
    <row r="239" spans="2:24" ht="14.15" customHeight="1">
      <c r="B239" s="74" t="s">
        <v>488</v>
      </c>
      <c r="C239" s="75" t="s">
        <v>2</v>
      </c>
      <c r="D239" s="355">
        <f>県内自給率!E10</f>
        <v>0.27551800000000004</v>
      </c>
      <c r="E239" s="213">
        <v>0.62753890793985756</v>
      </c>
      <c r="F239" s="213">
        <v>0.19440780796623583</v>
      </c>
      <c r="G239" s="458"/>
      <c r="H239" s="458"/>
      <c r="I239" s="461"/>
      <c r="J239" s="214">
        <f>消費パターン!E10</f>
        <v>1.096E-3</v>
      </c>
      <c r="K239" s="214">
        <f>雇用表!L12</f>
        <v>0.21445528884199419</v>
      </c>
      <c r="L239" s="214">
        <f>雇用表!M12</f>
        <v>7.254022685307307E-2</v>
      </c>
      <c r="M239" s="417">
        <v>0.46442699999999998</v>
      </c>
      <c r="N239" s="418">
        <v>2.3938999999999998E-2</v>
      </c>
    </row>
    <row r="240" spans="2:24" ht="14.15" customHeight="1">
      <c r="B240" s="74" t="s">
        <v>489</v>
      </c>
      <c r="C240" s="190" t="s">
        <v>628</v>
      </c>
      <c r="D240" s="355">
        <f>県内自給率!E11</f>
        <v>2.3669999999999969E-2</v>
      </c>
      <c r="E240" s="213">
        <v>0.61467161016949157</v>
      </c>
      <c r="F240" s="213">
        <v>0.11784957627118645</v>
      </c>
      <c r="G240" s="458"/>
      <c r="H240" s="458"/>
      <c r="I240" s="461"/>
      <c r="J240" s="214">
        <f>消費パターン!E11</f>
        <v>0</v>
      </c>
      <c r="K240" s="214">
        <f>雇用表!L13</f>
        <v>1.4962923728813559E-2</v>
      </c>
      <c r="L240" s="214">
        <f>雇用表!M13</f>
        <v>1.4962923728813559E-2</v>
      </c>
      <c r="M240" s="417">
        <v>0.91228100000000001</v>
      </c>
      <c r="N240" s="418">
        <v>5.8479999999999999E-3</v>
      </c>
      <c r="Q240" s="469" t="s">
        <v>609</v>
      </c>
      <c r="R240" s="470"/>
      <c r="S240" s="471"/>
      <c r="U240" s="260"/>
      <c r="V240" s="260"/>
      <c r="W240" s="260"/>
      <c r="X240" s="260"/>
    </row>
    <row r="241" spans="2:24" ht="14.15" customHeight="1">
      <c r="B241" s="74" t="s">
        <v>490</v>
      </c>
      <c r="C241" s="75" t="s">
        <v>750</v>
      </c>
      <c r="D241" s="355">
        <f>県内自給率!E12</f>
        <v>0.17890799999999996</v>
      </c>
      <c r="E241" s="213">
        <v>0.4858194709571857</v>
      </c>
      <c r="F241" s="213">
        <v>0.24325061358058359</v>
      </c>
      <c r="G241" s="458"/>
      <c r="H241" s="458"/>
      <c r="I241" s="461"/>
      <c r="J241" s="214">
        <f>消費パターン!E12</f>
        <v>0</v>
      </c>
      <c r="K241" s="214">
        <f>雇用表!L14</f>
        <v>8.0310880829015538E-2</v>
      </c>
      <c r="L241" s="214">
        <f>雇用表!M14</f>
        <v>7.962912462503409E-2</v>
      </c>
      <c r="M241" s="417">
        <v>0.79022999999999999</v>
      </c>
      <c r="N241" s="418">
        <v>5.4598000000000001E-2</v>
      </c>
      <c r="Q241" s="453" t="s">
        <v>606</v>
      </c>
      <c r="R241" s="474" t="s">
        <v>46</v>
      </c>
      <c r="S241" s="472" t="s">
        <v>610</v>
      </c>
      <c r="U241" s="260"/>
      <c r="V241" s="260"/>
      <c r="W241" s="260"/>
      <c r="X241" s="260"/>
    </row>
    <row r="242" spans="2:24" ht="14.15" customHeight="1">
      <c r="B242" s="74" t="s">
        <v>491</v>
      </c>
      <c r="C242" s="190" t="s">
        <v>444</v>
      </c>
      <c r="D242" s="355">
        <f>県内自給率!E13</f>
        <v>0.34935099999999997</v>
      </c>
      <c r="E242" s="213">
        <v>0.29576841794859193</v>
      </c>
      <c r="F242" s="213">
        <v>0.15488769843220132</v>
      </c>
      <c r="G242" s="458"/>
      <c r="H242" s="458"/>
      <c r="I242" s="461"/>
      <c r="J242" s="214">
        <f>消費パターン!E13</f>
        <v>6.8496000000000001E-2</v>
      </c>
      <c r="K242" s="214">
        <f>雇用表!L15</f>
        <v>6.8707917629134516E-2</v>
      </c>
      <c r="L242" s="214">
        <f>雇用表!M15</f>
        <v>6.7471044052358251E-2</v>
      </c>
      <c r="M242" s="417">
        <v>0.39446799999999999</v>
      </c>
      <c r="N242" s="418">
        <v>2.4324999999999999E-2</v>
      </c>
      <c r="Q242" s="454"/>
      <c r="R242" s="475"/>
      <c r="S242" s="473"/>
      <c r="U242" s="260"/>
      <c r="V242" s="260"/>
      <c r="W242" s="260"/>
      <c r="X242" s="260"/>
    </row>
    <row r="243" spans="2:24" ht="14.15" customHeight="1">
      <c r="B243" s="74" t="s">
        <v>492</v>
      </c>
      <c r="C243" s="190" t="s">
        <v>629</v>
      </c>
      <c r="D243" s="355">
        <f>県内自給率!E14</f>
        <v>0.18862000000000001</v>
      </c>
      <c r="E243" s="213">
        <v>0.55221738506434481</v>
      </c>
      <c r="F243" s="213">
        <v>0.11993493756877004</v>
      </c>
      <c r="G243" s="458"/>
      <c r="H243" s="458"/>
      <c r="I243" s="461"/>
      <c r="J243" s="214">
        <f>消費パターン!E14</f>
        <v>1.9647999999999999E-2</v>
      </c>
      <c r="K243" s="214">
        <f>雇用表!L16</f>
        <v>5.2002104961010383E-2</v>
      </c>
      <c r="L243" s="214">
        <f>雇用表!M16</f>
        <v>5.1954264938047168E-2</v>
      </c>
      <c r="M243" s="417">
        <v>0.35419400000000001</v>
      </c>
      <c r="N243" s="418">
        <v>4.1420999999999999E-2</v>
      </c>
      <c r="Q243" s="436" t="s">
        <v>789</v>
      </c>
      <c r="R243" s="437">
        <f>ROUND(271886/485022,6)</f>
        <v>0.56056399999999995</v>
      </c>
      <c r="S243" s="438">
        <f t="shared" ref="S243" si="75">AVERAGE(R243:R245)</f>
        <v>0.54255266666666657</v>
      </c>
      <c r="U243" s="260"/>
      <c r="V243" s="260"/>
      <c r="W243" s="260"/>
      <c r="X243" s="260"/>
    </row>
    <row r="244" spans="2:24" ht="14.15" customHeight="1">
      <c r="B244" s="74" t="s">
        <v>493</v>
      </c>
      <c r="C244" s="409" t="s">
        <v>630</v>
      </c>
      <c r="D244" s="355">
        <f>県内自給率!E15</f>
        <v>9.1980000000000395E-3</v>
      </c>
      <c r="E244" s="213">
        <v>0.38328530259365995</v>
      </c>
      <c r="F244" s="213">
        <v>0.19884726224783861</v>
      </c>
      <c r="G244" s="458"/>
      <c r="H244" s="458"/>
      <c r="I244" s="461"/>
      <c r="J244" s="214">
        <f>消費パターン!E15</f>
        <v>6.0099999999999997E-4</v>
      </c>
      <c r="K244" s="214">
        <f>雇用表!L17</f>
        <v>0.14697406340057637</v>
      </c>
      <c r="L244" s="214">
        <f>雇用表!M17</f>
        <v>0.14697406340057637</v>
      </c>
      <c r="M244" s="417">
        <v>0.70476099999999997</v>
      </c>
      <c r="N244" s="418">
        <v>4.3400000000000001E-2</v>
      </c>
      <c r="Q244" s="436" t="s">
        <v>788</v>
      </c>
      <c r="R244" s="213">
        <f>ROUND(272867/516111,6)</f>
        <v>0.528698</v>
      </c>
      <c r="S244" s="438">
        <f t="shared" ref="S244:S252" si="76">AVERAGE(R244:R246)</f>
        <v>0.52093866666666666</v>
      </c>
      <c r="X244" s="260"/>
    </row>
    <row r="245" spans="2:24" ht="14.15" customHeight="1">
      <c r="B245" s="74" t="s">
        <v>494</v>
      </c>
      <c r="C245" s="75" t="s">
        <v>445</v>
      </c>
      <c r="D245" s="355">
        <f>県内自給率!E16</f>
        <v>0</v>
      </c>
      <c r="E245" s="213">
        <v>0</v>
      </c>
      <c r="F245" s="213">
        <v>0</v>
      </c>
      <c r="G245" s="458"/>
      <c r="H245" s="458"/>
      <c r="I245" s="461"/>
      <c r="J245" s="214">
        <f>消費パターン!E16</f>
        <v>1.0932000000000001E-2</v>
      </c>
      <c r="K245" s="214">
        <f>雇用表!L18</f>
        <v>0</v>
      </c>
      <c r="L245" s="214">
        <f>雇用表!M18</f>
        <v>0</v>
      </c>
      <c r="M245" s="417">
        <v>0.27448499999999998</v>
      </c>
      <c r="N245" s="418">
        <v>1.0739E-2</v>
      </c>
      <c r="Q245" s="436" t="s">
        <v>784</v>
      </c>
      <c r="R245" s="213">
        <f>ROUND(293133/544456,6)</f>
        <v>0.53839599999999999</v>
      </c>
      <c r="S245" s="438">
        <f t="shared" si="76"/>
        <v>0.52705199999999996</v>
      </c>
      <c r="W245" s="260"/>
      <c r="X245" s="260"/>
    </row>
    <row r="246" spans="2:24" ht="14.15" customHeight="1">
      <c r="B246" s="74" t="s">
        <v>495</v>
      </c>
      <c r="C246" s="75" t="s">
        <v>446</v>
      </c>
      <c r="D246" s="355">
        <f>県内自給率!E17</f>
        <v>4.3469999999999898E-3</v>
      </c>
      <c r="E246" s="213">
        <v>0.44986449864498645</v>
      </c>
      <c r="F246" s="213">
        <v>0.21680216802168023</v>
      </c>
      <c r="G246" s="458"/>
      <c r="H246" s="458"/>
      <c r="I246" s="461"/>
      <c r="J246" s="214">
        <f>消費パターン!E17</f>
        <v>2.7799999999999998E-4</v>
      </c>
      <c r="K246" s="214">
        <f>雇用表!L19</f>
        <v>0.28997289972899731</v>
      </c>
      <c r="L246" s="214">
        <f>雇用表!M19</f>
        <v>0.27642276422764228</v>
      </c>
      <c r="M246" s="417">
        <v>0.58756200000000003</v>
      </c>
      <c r="N246" s="418">
        <v>9.1450000000000004E-3</v>
      </c>
      <c r="Q246" s="436" t="s">
        <v>772</v>
      </c>
      <c r="R246" s="213">
        <v>0.495722</v>
      </c>
      <c r="S246" s="438">
        <f t="shared" si="76"/>
        <v>0.5316993333333333</v>
      </c>
      <c r="W246" s="260"/>
      <c r="X246" s="260"/>
    </row>
    <row r="247" spans="2:24" ht="14.15" customHeight="1">
      <c r="B247" s="74" t="s">
        <v>496</v>
      </c>
      <c r="C247" s="75" t="s">
        <v>631</v>
      </c>
      <c r="D247" s="355">
        <f>県内自給率!E18</f>
        <v>5.1185999999999954E-2</v>
      </c>
      <c r="E247" s="213">
        <v>0.41933937919339381</v>
      </c>
      <c r="F247" s="213">
        <v>0.27023274103566075</v>
      </c>
      <c r="G247" s="458"/>
      <c r="H247" s="458"/>
      <c r="I247" s="461"/>
      <c r="J247" s="214">
        <f>消費パターン!E18</f>
        <v>3.1618E-2</v>
      </c>
      <c r="K247" s="214">
        <f>雇用表!L20</f>
        <v>9.1634102583007693E-2</v>
      </c>
      <c r="L247" s="214">
        <f>雇用表!M20</f>
        <v>9.1044262577109292E-2</v>
      </c>
      <c r="M247" s="417">
        <v>0.55865200000000004</v>
      </c>
      <c r="N247" s="418">
        <v>2.1266E-2</v>
      </c>
      <c r="Q247" s="436" t="s">
        <v>771</v>
      </c>
      <c r="R247" s="213">
        <f>ROUND(291388/532665,6)</f>
        <v>0.54703800000000002</v>
      </c>
      <c r="S247" s="438">
        <f t="shared" si="76"/>
        <v>0.54704033333333335</v>
      </c>
      <c r="U247" s="260"/>
      <c r="V247" s="260"/>
      <c r="W247" s="260"/>
      <c r="X247" s="260"/>
    </row>
    <row r="248" spans="2:24" ht="14.15" customHeight="1">
      <c r="B248" s="74" t="s">
        <v>497</v>
      </c>
      <c r="C248" s="75" t="s">
        <v>632</v>
      </c>
      <c r="D248" s="355">
        <f>県内自給率!E19</f>
        <v>0.37220399999999998</v>
      </c>
      <c r="E248" s="213">
        <v>0.38085011481340758</v>
      </c>
      <c r="F248" s="213">
        <v>0.15574975633125734</v>
      </c>
      <c r="G248" s="458"/>
      <c r="H248" s="458"/>
      <c r="I248" s="461"/>
      <c r="J248" s="214">
        <f>消費パターン!E19</f>
        <v>1.5699999999999999E-4</v>
      </c>
      <c r="K248" s="214">
        <f>雇用表!L21</f>
        <v>4.6437480382601225E-2</v>
      </c>
      <c r="L248" s="214">
        <f>雇用表!M21</f>
        <v>4.5578444815224751E-2</v>
      </c>
      <c r="M248" s="417">
        <v>0.55683700000000003</v>
      </c>
      <c r="N248" s="418">
        <v>3.2844999999999999E-2</v>
      </c>
      <c r="Q248" s="436" t="s">
        <v>770</v>
      </c>
      <c r="R248" s="213">
        <f>ROUND(281663/509947,6)</f>
        <v>0.552338</v>
      </c>
      <c r="S248" s="344">
        <f t="shared" si="76"/>
        <v>0.58155666666666661</v>
      </c>
      <c r="U248" s="260"/>
      <c r="V248" s="260"/>
      <c r="W248" s="260"/>
      <c r="X248" s="260"/>
    </row>
    <row r="249" spans="2:24" ht="14.15" customHeight="1">
      <c r="B249" s="74" t="s">
        <v>498</v>
      </c>
      <c r="C249" s="75" t="s">
        <v>447</v>
      </c>
      <c r="D249" s="355">
        <f>県内自給率!E20</f>
        <v>5.6352999999999986E-2</v>
      </c>
      <c r="E249" s="213">
        <v>0.42053103964098726</v>
      </c>
      <c r="F249" s="213">
        <v>0.26467838444278236</v>
      </c>
      <c r="G249" s="458"/>
      <c r="H249" s="458"/>
      <c r="I249" s="461"/>
      <c r="J249" s="214">
        <f>消費パターン!E20</f>
        <v>4.5600000000000003E-4</v>
      </c>
      <c r="K249" s="214">
        <f>雇用表!L22</f>
        <v>9.0501121914734486E-2</v>
      </c>
      <c r="L249" s="214">
        <f>雇用表!M22</f>
        <v>8.3676140613313382E-2</v>
      </c>
      <c r="M249" s="417">
        <v>0.71592699999999998</v>
      </c>
      <c r="N249" s="418">
        <v>9.2180000000000005E-3</v>
      </c>
      <c r="Q249" s="261" t="s">
        <v>729</v>
      </c>
      <c r="R249" s="213">
        <f>ROUND(296141/546643,6)</f>
        <v>0.54174500000000003</v>
      </c>
      <c r="S249" s="344">
        <f t="shared" si="76"/>
        <v>0.60670499999999994</v>
      </c>
      <c r="U249" s="260"/>
      <c r="V249" s="260"/>
      <c r="W249" s="260"/>
      <c r="X249" s="260"/>
    </row>
    <row r="250" spans="2:24" ht="14.15" customHeight="1">
      <c r="B250" s="74" t="s">
        <v>499</v>
      </c>
      <c r="C250" s="75" t="s">
        <v>633</v>
      </c>
      <c r="D250" s="355">
        <f>県内自給率!E21</f>
        <v>0.16398299999999999</v>
      </c>
      <c r="E250" s="213">
        <v>0.20811895852821952</v>
      </c>
      <c r="F250" s="213">
        <v>7.7213907078266295E-2</v>
      </c>
      <c r="G250" s="458"/>
      <c r="H250" s="458"/>
      <c r="I250" s="461"/>
      <c r="J250" s="214">
        <f>消費パターン!E21</f>
        <v>1.21E-4</v>
      </c>
      <c r="K250" s="214">
        <f>雇用表!L23</f>
        <v>7.8539133146242595E-3</v>
      </c>
      <c r="L250" s="214">
        <f>雇用表!M23</f>
        <v>7.8149360773308394E-3</v>
      </c>
      <c r="M250" s="417">
        <v>0.66478499999999996</v>
      </c>
      <c r="N250" s="418">
        <v>2.8303999999999999E-2</v>
      </c>
      <c r="Q250" s="261" t="s">
        <v>726</v>
      </c>
      <c r="R250" s="213">
        <f>ROUND(272054/418167,6)</f>
        <v>0.65058700000000003</v>
      </c>
      <c r="S250" s="344">
        <f t="shared" si="76"/>
        <v>0.62639833333333339</v>
      </c>
      <c r="U250" s="260"/>
      <c r="V250" s="260"/>
      <c r="W250" s="260"/>
    </row>
    <row r="251" spans="2:24" ht="14.15" customHeight="1">
      <c r="B251" s="74" t="s">
        <v>500</v>
      </c>
      <c r="C251" s="75" t="s">
        <v>634</v>
      </c>
      <c r="D251" s="355">
        <f>県内自給率!E22</f>
        <v>0.11729100000000003</v>
      </c>
      <c r="E251" s="213">
        <v>0.44617893755824789</v>
      </c>
      <c r="F251" s="213">
        <v>0.22367194780987884</v>
      </c>
      <c r="G251" s="458"/>
      <c r="H251" s="458"/>
      <c r="I251" s="461"/>
      <c r="J251" s="214">
        <f>消費パターン!E22</f>
        <v>8.6499999999999999E-4</v>
      </c>
      <c r="K251" s="214">
        <f>雇用表!L24</f>
        <v>5.684995340167754E-2</v>
      </c>
      <c r="L251" s="214">
        <f>雇用表!M24</f>
        <v>5.6150978564771671E-2</v>
      </c>
      <c r="M251" s="417">
        <v>0.41942699999999999</v>
      </c>
      <c r="N251" s="418">
        <v>5.4709000000000001E-2</v>
      </c>
      <c r="Q251" s="261" t="s">
        <v>612</v>
      </c>
      <c r="R251" s="213">
        <v>0.62778299999999998</v>
      </c>
      <c r="S251" s="344">
        <f t="shared" si="76"/>
        <v>0.63088999999999995</v>
      </c>
      <c r="U251" s="260"/>
      <c r="V251" s="260"/>
      <c r="W251" s="260"/>
    </row>
    <row r="252" spans="2:24" ht="14.15" customHeight="1">
      <c r="B252" s="74" t="s">
        <v>501</v>
      </c>
      <c r="C252" s="75" t="s">
        <v>635</v>
      </c>
      <c r="D252" s="355">
        <f>県内自給率!E23</f>
        <v>0.31718599999999997</v>
      </c>
      <c r="E252" s="213">
        <v>0.53685463794782984</v>
      </c>
      <c r="F252" s="213">
        <v>0.26810260850741424</v>
      </c>
      <c r="G252" s="458"/>
      <c r="H252" s="458"/>
      <c r="I252" s="461"/>
      <c r="J252" s="214">
        <f>消費パターン!E23</f>
        <v>1.4300000000000001E-4</v>
      </c>
      <c r="K252" s="214">
        <f>雇用表!L25</f>
        <v>0.12804416062344409</v>
      </c>
      <c r="L252" s="214">
        <f>雇用表!M25</f>
        <v>0.12512176642493777</v>
      </c>
      <c r="M252" s="417">
        <v>0.60565400000000003</v>
      </c>
      <c r="N252" s="418">
        <v>1.4607E-2</v>
      </c>
      <c r="Q252" s="261" t="s">
        <v>613</v>
      </c>
      <c r="R252" s="343">
        <v>0.60082500000000005</v>
      </c>
      <c r="S252" s="341">
        <f t="shared" si="76"/>
        <v>0.64752366666666672</v>
      </c>
      <c r="U252" s="260"/>
      <c r="V252" s="260"/>
    </row>
    <row r="253" spans="2:24" ht="14.15" customHeight="1">
      <c r="B253" s="74" t="s">
        <v>502</v>
      </c>
      <c r="C253" s="75" t="s">
        <v>448</v>
      </c>
      <c r="D253" s="355">
        <f>県内自給率!E24</f>
        <v>0.16362100000000002</v>
      </c>
      <c r="E253" s="213">
        <v>0.31551235317942489</v>
      </c>
      <c r="F253" s="213">
        <v>7.8979343863912518E-2</v>
      </c>
      <c r="G253" s="458"/>
      <c r="H253" s="458"/>
      <c r="I253" s="461"/>
      <c r="J253" s="214">
        <f>消費パターン!E24</f>
        <v>2.5000000000000001E-5</v>
      </c>
      <c r="K253" s="214">
        <f>雇用表!L26</f>
        <v>4.576751721344674E-2</v>
      </c>
      <c r="L253" s="214">
        <f>雇用表!M26</f>
        <v>4.576751721344674E-2</v>
      </c>
      <c r="M253" s="417">
        <v>0.56916999999999995</v>
      </c>
      <c r="N253" s="418">
        <v>2.8771000000000001E-2</v>
      </c>
      <c r="Q253" s="261" t="s">
        <v>614</v>
      </c>
      <c r="R253" s="213">
        <v>0.66406200000000004</v>
      </c>
      <c r="S253" s="345"/>
      <c r="U253" s="260"/>
      <c r="V253" s="260"/>
    </row>
    <row r="254" spans="2:24" ht="14.15" customHeight="1">
      <c r="B254" s="74" t="s">
        <v>503</v>
      </c>
      <c r="C254" s="75" t="s">
        <v>636</v>
      </c>
      <c r="D254" s="355">
        <f>県内自給率!E25</f>
        <v>0.28861499999999995</v>
      </c>
      <c r="E254" s="213">
        <v>0.42326980942828485</v>
      </c>
      <c r="F254" s="213">
        <v>0.13891675025075226</v>
      </c>
      <c r="G254" s="458"/>
      <c r="H254" s="458"/>
      <c r="I254" s="461"/>
      <c r="J254" s="214">
        <f>消費パターン!E25</f>
        <v>3.6999999999999998E-5</v>
      </c>
      <c r="K254" s="214">
        <f>雇用表!L27</f>
        <v>2.7415580073553995E-2</v>
      </c>
      <c r="L254" s="214">
        <f>雇用表!M27</f>
        <v>2.7415580073553995E-2</v>
      </c>
      <c r="M254" s="417">
        <v>0.55361499999999997</v>
      </c>
      <c r="N254" s="418">
        <v>9.8270000000000007E-3</v>
      </c>
      <c r="Q254" s="261" t="s">
        <v>615</v>
      </c>
      <c r="R254" s="213">
        <v>0.67768399999999995</v>
      </c>
      <c r="S254" s="341"/>
    </row>
    <row r="255" spans="2:24" ht="14.15" customHeight="1">
      <c r="B255" s="74" t="s">
        <v>504</v>
      </c>
      <c r="C255" s="75" t="s">
        <v>751</v>
      </c>
      <c r="D255" s="355">
        <f>県内自給率!E26</f>
        <v>0</v>
      </c>
      <c r="E255" s="213">
        <v>0</v>
      </c>
      <c r="F255" s="213">
        <v>0</v>
      </c>
      <c r="G255" s="458"/>
      <c r="H255" s="458"/>
      <c r="I255" s="461"/>
      <c r="J255" s="214">
        <f>消費パターン!E26</f>
        <v>0</v>
      </c>
      <c r="K255" s="214">
        <f>雇用表!L28</f>
        <v>0</v>
      </c>
      <c r="L255" s="214">
        <f>雇用表!M28</f>
        <v>0</v>
      </c>
      <c r="M255" s="417">
        <v>0</v>
      </c>
      <c r="N255" s="418">
        <v>0</v>
      </c>
      <c r="Q255" s="261" t="s">
        <v>616</v>
      </c>
      <c r="R255" s="213">
        <v>0.62573400000000001</v>
      </c>
      <c r="S255" s="341"/>
    </row>
    <row r="256" spans="2:24" ht="23.25" customHeight="1">
      <c r="B256" s="74" t="s">
        <v>505</v>
      </c>
      <c r="C256" s="75" t="s">
        <v>752</v>
      </c>
      <c r="D256" s="355">
        <f>県内自給率!E27</f>
        <v>5.555600000000005E-2</v>
      </c>
      <c r="E256" s="213">
        <v>0.34470536109880373</v>
      </c>
      <c r="F256" s="213">
        <v>0.10677891005759858</v>
      </c>
      <c r="G256" s="458"/>
      <c r="H256" s="458"/>
      <c r="I256" s="461"/>
      <c r="J256" s="214">
        <f>消費パターン!E27</f>
        <v>0</v>
      </c>
      <c r="K256" s="214">
        <f>雇用表!L29</f>
        <v>2.3482498892334957E-2</v>
      </c>
      <c r="L256" s="214">
        <f>雇用表!M29</f>
        <v>2.3482498892334957E-2</v>
      </c>
      <c r="M256" s="417">
        <v>0.63705599999999996</v>
      </c>
      <c r="N256" s="418">
        <v>5.0759999999999998E-3</v>
      </c>
      <c r="Q256" s="261" t="s">
        <v>617</v>
      </c>
      <c r="R256" s="213">
        <v>0.62355400000000005</v>
      </c>
      <c r="S256" s="341"/>
    </row>
    <row r="257" spans="2:24" ht="14.15" customHeight="1">
      <c r="B257" s="74" t="s">
        <v>506</v>
      </c>
      <c r="C257" s="75" t="s">
        <v>637</v>
      </c>
      <c r="D257" s="355">
        <f>県内自給率!E28</f>
        <v>1.8553999999999959E-2</v>
      </c>
      <c r="E257" s="213">
        <v>0.23945518453427064</v>
      </c>
      <c r="F257" s="213">
        <v>0.11072056239015818</v>
      </c>
      <c r="G257" s="458"/>
      <c r="H257" s="458"/>
      <c r="I257" s="461"/>
      <c r="J257" s="214">
        <f>消費パターン!E28</f>
        <v>0</v>
      </c>
      <c r="K257" s="214">
        <f>雇用表!L30</f>
        <v>4.8330404217926184E-3</v>
      </c>
      <c r="L257" s="214">
        <f>雇用表!M30</f>
        <v>4.8330404217926184E-3</v>
      </c>
      <c r="M257" s="417">
        <v>0</v>
      </c>
      <c r="N257" s="418">
        <v>0</v>
      </c>
      <c r="Q257" s="261" t="s">
        <v>618</v>
      </c>
      <c r="R257" s="213">
        <v>0.63372200000000001</v>
      </c>
      <c r="S257" s="341"/>
    </row>
    <row r="258" spans="2:24" ht="14.15" customHeight="1">
      <c r="B258" s="74" t="s">
        <v>507</v>
      </c>
      <c r="C258" s="75" t="s">
        <v>638</v>
      </c>
      <c r="D258" s="355">
        <f>県内自給率!E29</f>
        <v>0</v>
      </c>
      <c r="E258" s="213">
        <v>0</v>
      </c>
      <c r="F258" s="213">
        <v>0</v>
      </c>
      <c r="G258" s="458"/>
      <c r="H258" s="458"/>
      <c r="I258" s="461"/>
      <c r="J258" s="214">
        <f>消費パターン!E29</f>
        <v>0</v>
      </c>
      <c r="K258" s="214">
        <f>雇用表!L31</f>
        <v>0</v>
      </c>
      <c r="L258" s="214">
        <f>雇用表!M31</f>
        <v>0</v>
      </c>
      <c r="M258" s="417">
        <v>0</v>
      </c>
      <c r="N258" s="418">
        <v>0</v>
      </c>
      <c r="Q258" s="261" t="s">
        <v>619</v>
      </c>
      <c r="R258" s="213">
        <v>0.65362699999999996</v>
      </c>
      <c r="S258" s="341"/>
      <c r="X258" s="257"/>
    </row>
    <row r="259" spans="2:24" ht="14.15" customHeight="1">
      <c r="B259" s="74" t="s">
        <v>508</v>
      </c>
      <c r="C259" s="75" t="s">
        <v>639</v>
      </c>
      <c r="D259" s="355">
        <f>県内自給率!E30</f>
        <v>3.0716999999999994E-2</v>
      </c>
      <c r="E259" s="213">
        <v>0.52825192096597151</v>
      </c>
      <c r="F259" s="213">
        <v>8.6292535675082327E-2</v>
      </c>
      <c r="G259" s="458"/>
      <c r="H259" s="458"/>
      <c r="I259" s="461"/>
      <c r="J259" s="214">
        <f>消費パターン!E30</f>
        <v>2.0240000000000002E-3</v>
      </c>
      <c r="K259" s="214">
        <f>雇用表!L32</f>
        <v>1.2486278814489571E-2</v>
      </c>
      <c r="L259" s="214">
        <f>雇用表!M32</f>
        <v>1.2486278814489571E-2</v>
      </c>
      <c r="M259" s="417">
        <v>0.53436099999999997</v>
      </c>
      <c r="N259" s="419">
        <v>1.6884E-2</v>
      </c>
      <c r="Q259" s="261" t="s">
        <v>620</v>
      </c>
      <c r="R259" s="213">
        <v>0.65875700000000004</v>
      </c>
      <c r="S259" s="341"/>
      <c r="X259" s="257"/>
    </row>
    <row r="260" spans="2:24" ht="14.15" customHeight="1">
      <c r="B260" s="74" t="s">
        <v>509</v>
      </c>
      <c r="C260" s="409" t="s">
        <v>640</v>
      </c>
      <c r="D260" s="355">
        <f>県内自給率!E31</f>
        <v>5.3910000000000347E-3</v>
      </c>
      <c r="E260" s="213">
        <v>0.35502360080917061</v>
      </c>
      <c r="F260" s="213">
        <v>0.14059339177343222</v>
      </c>
      <c r="G260" s="458"/>
      <c r="H260" s="458"/>
      <c r="I260" s="461"/>
      <c r="J260" s="214">
        <f>消費パターン!E31</f>
        <v>6.293E-3</v>
      </c>
      <c r="K260" s="214">
        <f>雇用表!L33</f>
        <v>4.3492919757248817E-2</v>
      </c>
      <c r="L260" s="214">
        <f>雇用表!M33</f>
        <v>4.3492919757248817E-2</v>
      </c>
      <c r="M260" s="417">
        <v>0.55796599999999996</v>
      </c>
      <c r="N260" s="418">
        <v>9.7339999999999996E-3</v>
      </c>
      <c r="Q260" s="261" t="s">
        <v>621</v>
      </c>
      <c r="R260" s="213">
        <v>0.60351500000000002</v>
      </c>
      <c r="S260" s="341"/>
      <c r="W260" s="257"/>
    </row>
    <row r="261" spans="2:24" ht="14.15" customHeight="1">
      <c r="B261" s="74" t="s">
        <v>510</v>
      </c>
      <c r="C261" s="75" t="s">
        <v>641</v>
      </c>
      <c r="D261" s="355">
        <f>県内自給率!E32</f>
        <v>0</v>
      </c>
      <c r="E261" s="213">
        <v>0.36956521739130432</v>
      </c>
      <c r="F261" s="213">
        <v>6.5217391304347824E-2</v>
      </c>
      <c r="G261" s="458"/>
      <c r="H261" s="458"/>
      <c r="I261" s="461"/>
      <c r="J261" s="214">
        <f>消費パターン!E32</f>
        <v>1.6719999999999999E-2</v>
      </c>
      <c r="K261" s="214">
        <f>雇用表!L34</f>
        <v>2.0652173913043477</v>
      </c>
      <c r="L261" s="214">
        <f>雇用表!M34</f>
        <v>2.0652173913043477</v>
      </c>
      <c r="M261" s="417">
        <v>0.33851999999999999</v>
      </c>
      <c r="N261" s="418">
        <v>1.5692999999999999E-2</v>
      </c>
      <c r="O261" s="257"/>
      <c r="P261" s="257"/>
      <c r="Q261" s="261" t="s">
        <v>622</v>
      </c>
      <c r="R261" s="213">
        <v>0.56442700000000001</v>
      </c>
      <c r="S261" s="341"/>
      <c r="W261" s="257"/>
    </row>
    <row r="262" spans="2:24" ht="14.15" customHeight="1">
      <c r="B262" s="74" t="s">
        <v>511</v>
      </c>
      <c r="C262" s="75" t="s">
        <v>642</v>
      </c>
      <c r="D262" s="355">
        <f>県内自給率!E33</f>
        <v>0.29844000000000004</v>
      </c>
      <c r="E262" s="213">
        <v>0.36985587775655498</v>
      </c>
      <c r="F262" s="213">
        <v>8.8557041152977953E-2</v>
      </c>
      <c r="G262" s="458"/>
      <c r="H262" s="458"/>
      <c r="I262" s="461"/>
      <c r="J262" s="214">
        <f>消費パターン!E33</f>
        <v>9.9999999999999995E-7</v>
      </c>
      <c r="K262" s="214">
        <f>雇用表!L35</f>
        <v>4.3410314290675467E-3</v>
      </c>
      <c r="L262" s="214">
        <f>雇用表!M35</f>
        <v>4.3410314290675467E-3</v>
      </c>
      <c r="M262" s="417">
        <v>0.74974300000000005</v>
      </c>
      <c r="N262" s="418">
        <v>1.0300000000000001E-3</v>
      </c>
      <c r="Q262" s="262" t="s">
        <v>623</v>
      </c>
      <c r="R262" s="213">
        <v>0.55764999999999998</v>
      </c>
      <c r="S262" s="341"/>
      <c r="T262" s="435"/>
      <c r="U262" s="435"/>
      <c r="V262" s="435"/>
    </row>
    <row r="263" spans="2:24" ht="14.15" customHeight="1">
      <c r="B263" s="74" t="s">
        <v>512</v>
      </c>
      <c r="C263" s="75" t="s">
        <v>449</v>
      </c>
      <c r="D263" s="355">
        <f>県内自給率!E34</f>
        <v>0.16754400000000003</v>
      </c>
      <c r="E263" s="213">
        <v>0.35794626962291631</v>
      </c>
      <c r="F263" s="213">
        <v>0.22357986729244214</v>
      </c>
      <c r="G263" s="458"/>
      <c r="H263" s="458"/>
      <c r="I263" s="461"/>
      <c r="J263" s="214">
        <f>消費パターン!E34</f>
        <v>1.2620000000000001E-3</v>
      </c>
      <c r="K263" s="214">
        <f>雇用表!L36</f>
        <v>6.0770351189512864E-2</v>
      </c>
      <c r="L263" s="214">
        <f>雇用表!M36</f>
        <v>6.0608512704321091E-2</v>
      </c>
      <c r="M263" s="417">
        <v>0.50384899999999999</v>
      </c>
      <c r="N263" s="418">
        <v>7.3818999999999996E-2</v>
      </c>
      <c r="Q263" s="263" t="s">
        <v>624</v>
      </c>
      <c r="R263" s="235">
        <v>0.60202299999999997</v>
      </c>
      <c r="S263" s="342"/>
      <c r="T263" s="435"/>
      <c r="U263" s="435"/>
      <c r="V263" s="435"/>
    </row>
    <row r="264" spans="2:24" ht="14.15" customHeight="1">
      <c r="B264" s="74" t="s">
        <v>513</v>
      </c>
      <c r="C264" s="75" t="s">
        <v>450</v>
      </c>
      <c r="D264" s="355">
        <f>県内自給率!E35</f>
        <v>0.11144699999999996</v>
      </c>
      <c r="E264" s="213">
        <v>0.51653519417475724</v>
      </c>
      <c r="F264" s="213">
        <v>0.29505461165048541</v>
      </c>
      <c r="G264" s="458"/>
      <c r="H264" s="458"/>
      <c r="I264" s="461"/>
      <c r="J264" s="214">
        <f>消費パターン!E35</f>
        <v>1.7409999999999999E-3</v>
      </c>
      <c r="K264" s="214">
        <f>雇用表!L37</f>
        <v>9.890776699029126E-2</v>
      </c>
      <c r="L264" s="214">
        <f>雇用表!M37</f>
        <v>9.8756067961165053E-2</v>
      </c>
      <c r="M264" s="417">
        <v>0.53828299999999996</v>
      </c>
      <c r="N264" s="418">
        <v>1.0531E-2</v>
      </c>
      <c r="Q264" s="435"/>
      <c r="R264" s="435"/>
      <c r="S264" s="435"/>
      <c r="T264" s="435"/>
      <c r="U264" s="435"/>
      <c r="V264" s="435"/>
    </row>
    <row r="265" spans="2:24" ht="14.15" customHeight="1">
      <c r="B265" s="74" t="s">
        <v>514</v>
      </c>
      <c r="C265" s="75" t="s">
        <v>753</v>
      </c>
      <c r="D265" s="355">
        <f>県内自給率!E36</f>
        <v>3.3312000000000008E-2</v>
      </c>
      <c r="E265" s="213">
        <v>0.40412664532194947</v>
      </c>
      <c r="F265" s="213">
        <v>0.26431874777659198</v>
      </c>
      <c r="G265" s="458"/>
      <c r="H265" s="458"/>
      <c r="I265" s="461"/>
      <c r="J265" s="214">
        <f>消費パターン!E36</f>
        <v>3.699E-3</v>
      </c>
      <c r="K265" s="214">
        <f>雇用表!L38</f>
        <v>0.23728210601209535</v>
      </c>
      <c r="L265" s="214">
        <f>雇用表!M38</f>
        <v>0.23052294557097119</v>
      </c>
      <c r="M265" s="417">
        <v>0.443102</v>
      </c>
      <c r="N265" s="418">
        <v>1.5692000000000001E-2</v>
      </c>
      <c r="Q265" s="477" t="s">
        <v>611</v>
      </c>
      <c r="R265" s="477"/>
      <c r="S265" s="477"/>
      <c r="T265" s="477"/>
      <c r="U265" s="477"/>
      <c r="V265" s="477"/>
    </row>
    <row r="266" spans="2:24" ht="14.15" customHeight="1">
      <c r="B266" s="74" t="s">
        <v>515</v>
      </c>
      <c r="C266" s="75" t="s">
        <v>451</v>
      </c>
      <c r="D266" s="355">
        <f>県内自給率!E37</f>
        <v>0.15826399999999996</v>
      </c>
      <c r="E266" s="213">
        <v>0.47250925354719309</v>
      </c>
      <c r="F266" s="213">
        <v>0.2403994447871684</v>
      </c>
      <c r="G266" s="458"/>
      <c r="H266" s="458"/>
      <c r="I266" s="461"/>
      <c r="J266" s="214">
        <f>消費パターン!E37</f>
        <v>7.2000000000000002E-5</v>
      </c>
      <c r="K266" s="214">
        <f>雇用表!L39</f>
        <v>2.317242442936459E-2</v>
      </c>
      <c r="L266" s="214">
        <f>雇用表!M39</f>
        <v>2.3133867982726711E-2</v>
      </c>
      <c r="M266" s="417">
        <v>0.76826499999999998</v>
      </c>
      <c r="N266" s="418">
        <v>2.0025999999999999E-2</v>
      </c>
      <c r="Q266" s="477"/>
      <c r="R266" s="477"/>
      <c r="S266" s="477"/>
      <c r="T266" s="477"/>
      <c r="U266" s="477"/>
      <c r="V266" s="477"/>
    </row>
    <row r="267" spans="2:24" ht="14.15" customHeight="1">
      <c r="B267" s="74" t="s">
        <v>516</v>
      </c>
      <c r="C267" s="75" t="s">
        <v>452</v>
      </c>
      <c r="D267" s="355">
        <f>県内自給率!E38</f>
        <v>0.71147199999999999</v>
      </c>
      <c r="E267" s="213">
        <v>0.49991723224631684</v>
      </c>
      <c r="F267" s="213">
        <v>0.2177343706891795</v>
      </c>
      <c r="G267" s="458"/>
      <c r="H267" s="458"/>
      <c r="I267" s="461"/>
      <c r="J267" s="214">
        <f>消費パターン!E38</f>
        <v>5.0000000000000004E-6</v>
      </c>
      <c r="K267" s="214">
        <f>雇用表!L40</f>
        <v>5.2419577332671191E-2</v>
      </c>
      <c r="L267" s="214">
        <f>雇用表!M40</f>
        <v>5.225404182530486E-2</v>
      </c>
      <c r="M267" s="417">
        <v>0.39083800000000002</v>
      </c>
      <c r="N267" s="418">
        <v>6.3350000000000004E-2</v>
      </c>
    </row>
    <row r="268" spans="2:24" ht="14.15" customHeight="1">
      <c r="B268" s="74" t="s">
        <v>517</v>
      </c>
      <c r="C268" s="75" t="s">
        <v>643</v>
      </c>
      <c r="D268" s="355">
        <f>県内自給率!E39</f>
        <v>1.4410000000000256E-3</v>
      </c>
      <c r="E268" s="213">
        <v>0.59375</v>
      </c>
      <c r="F268" s="213">
        <v>0.28125</v>
      </c>
      <c r="G268" s="458"/>
      <c r="H268" s="458"/>
      <c r="I268" s="461"/>
      <c r="J268" s="214">
        <f>消費パターン!E39</f>
        <v>7.2999999999999999E-5</v>
      </c>
      <c r="K268" s="214">
        <f>雇用表!L41</f>
        <v>0.265625</v>
      </c>
      <c r="L268" s="214">
        <f>雇用表!M41</f>
        <v>0.234375</v>
      </c>
      <c r="M268" s="417">
        <v>0.63564200000000004</v>
      </c>
      <c r="N268" s="418">
        <v>1.8041999999999999E-2</v>
      </c>
    </row>
    <row r="269" spans="2:24" ht="14.15" customHeight="1">
      <c r="B269" s="74" t="s">
        <v>518</v>
      </c>
      <c r="C269" s="75" t="s">
        <v>453</v>
      </c>
      <c r="D269" s="355">
        <f>県内自給率!E40</f>
        <v>0.27599399999999996</v>
      </c>
      <c r="E269" s="213">
        <v>0.54399605084536595</v>
      </c>
      <c r="F269" s="213">
        <v>0.23238306799950637</v>
      </c>
      <c r="G269" s="458"/>
      <c r="H269" s="458"/>
      <c r="I269" s="461"/>
      <c r="J269" s="214">
        <f>消費パターン!E40</f>
        <v>3.1199999999999999E-4</v>
      </c>
      <c r="K269" s="214">
        <f>雇用表!L42</f>
        <v>3.4061458718992965E-2</v>
      </c>
      <c r="L269" s="214">
        <f>雇用表!M42</f>
        <v>3.3938047636677772E-2</v>
      </c>
      <c r="M269" s="417">
        <v>0.37323099999999998</v>
      </c>
      <c r="N269" s="418">
        <v>2.9236999999999999E-2</v>
      </c>
    </row>
    <row r="270" spans="2:24" ht="14.15" customHeight="1">
      <c r="B270" s="74" t="s">
        <v>519</v>
      </c>
      <c r="C270" s="75" t="s">
        <v>454</v>
      </c>
      <c r="D270" s="355">
        <f>県内自給率!E41</f>
        <v>5.2820000000000089E-3</v>
      </c>
      <c r="E270" s="213">
        <v>0.30819198845182244</v>
      </c>
      <c r="F270" s="213">
        <v>4.5110068567304221E-2</v>
      </c>
      <c r="G270" s="458"/>
      <c r="H270" s="458"/>
      <c r="I270" s="461"/>
      <c r="J270" s="214">
        <f>消費パターン!E41</f>
        <v>-6.7999999999999999E-5</v>
      </c>
      <c r="K270" s="214">
        <f>雇用表!L43</f>
        <v>5.77408877661494E-3</v>
      </c>
      <c r="L270" s="214">
        <f>雇用表!M43</f>
        <v>5.77408877661494E-3</v>
      </c>
      <c r="M270" s="417">
        <v>0</v>
      </c>
      <c r="N270" s="418">
        <v>0</v>
      </c>
    </row>
    <row r="271" spans="2:24" ht="14.15" customHeight="1">
      <c r="B271" s="74" t="s">
        <v>520</v>
      </c>
      <c r="C271" s="75" t="s">
        <v>455</v>
      </c>
      <c r="D271" s="355">
        <f>県内自給率!E42</f>
        <v>8.700399999999997E-2</v>
      </c>
      <c r="E271" s="213">
        <v>0.31297311406943357</v>
      </c>
      <c r="F271" s="213">
        <v>8.7183503001827201E-2</v>
      </c>
      <c r="G271" s="458"/>
      <c r="H271" s="458"/>
      <c r="I271" s="461"/>
      <c r="J271" s="214">
        <f>消費パターン!E42</f>
        <v>0</v>
      </c>
      <c r="K271" s="214">
        <f>雇用表!L44</f>
        <v>3.8110154006786738E-2</v>
      </c>
      <c r="L271" s="214">
        <f>雇用表!M44</f>
        <v>3.8110154006786738E-2</v>
      </c>
      <c r="M271" s="417">
        <v>0</v>
      </c>
      <c r="N271" s="418">
        <v>0</v>
      </c>
    </row>
    <row r="272" spans="2:24" ht="14.15" customHeight="1">
      <c r="B272" s="74" t="s">
        <v>521</v>
      </c>
      <c r="C272" s="75" t="s">
        <v>754</v>
      </c>
      <c r="D272" s="355">
        <f>県内自給率!E43</f>
        <v>7.8014000000000028E-2</v>
      </c>
      <c r="E272" s="213">
        <v>0.45676328502415459</v>
      </c>
      <c r="F272" s="213">
        <v>0.16948470209339775</v>
      </c>
      <c r="G272" s="458"/>
      <c r="H272" s="458"/>
      <c r="I272" s="461"/>
      <c r="J272" s="214">
        <f>消費パターン!E43</f>
        <v>0</v>
      </c>
      <c r="K272" s="214">
        <f>雇用表!L45</f>
        <v>5.3381642512077297E-2</v>
      </c>
      <c r="L272" s="214">
        <f>雇用表!M45</f>
        <v>5.3140096618357488E-2</v>
      </c>
      <c r="M272" s="417">
        <v>0.38709700000000002</v>
      </c>
      <c r="N272" s="418">
        <v>1.6129000000000001E-2</v>
      </c>
    </row>
    <row r="273" spans="2:14" ht="14.15" customHeight="1">
      <c r="B273" s="74" t="s">
        <v>522</v>
      </c>
      <c r="C273" s="75" t="s">
        <v>644</v>
      </c>
      <c r="D273" s="355">
        <f>県内自給率!E44</f>
        <v>6.8475999999999981E-2</v>
      </c>
      <c r="E273" s="213">
        <v>0.31019754404698346</v>
      </c>
      <c r="F273" s="213">
        <v>0.13080619327282433</v>
      </c>
      <c r="G273" s="458"/>
      <c r="H273" s="458"/>
      <c r="I273" s="461"/>
      <c r="J273" s="214">
        <f>消費パターン!E44</f>
        <v>0</v>
      </c>
      <c r="K273" s="214">
        <f>雇用表!L46</f>
        <v>5.2322477309129742E-2</v>
      </c>
      <c r="L273" s="214">
        <f>雇用表!M46</f>
        <v>5.0720768820074744E-2</v>
      </c>
      <c r="M273" s="417">
        <v>0</v>
      </c>
      <c r="N273" s="418">
        <v>0</v>
      </c>
    </row>
    <row r="274" spans="2:14" ht="14.15" customHeight="1">
      <c r="B274" s="74" t="s">
        <v>523</v>
      </c>
      <c r="C274" s="75" t="s">
        <v>456</v>
      </c>
      <c r="D274" s="355">
        <f>県内自給率!E45</f>
        <v>0.31084900000000004</v>
      </c>
      <c r="E274" s="213">
        <v>0.27261453474443709</v>
      </c>
      <c r="F274" s="213">
        <v>7.7690562421611875E-2</v>
      </c>
      <c r="G274" s="458"/>
      <c r="H274" s="458"/>
      <c r="I274" s="461"/>
      <c r="J274" s="214">
        <f>消費パターン!E45</f>
        <v>5.3799999999999996E-4</v>
      </c>
      <c r="K274" s="214">
        <f>雇用表!L47</f>
        <v>1.1456997505672129E-2</v>
      </c>
      <c r="L274" s="214">
        <f>雇用表!M47</f>
        <v>1.1456997505672129E-2</v>
      </c>
      <c r="M274" s="417">
        <v>0.57741299999999995</v>
      </c>
      <c r="N274" s="418">
        <v>1.6410999999999999E-2</v>
      </c>
    </row>
    <row r="275" spans="2:14" ht="14.15" customHeight="1">
      <c r="B275" s="74" t="s">
        <v>524</v>
      </c>
      <c r="C275" s="75" t="s">
        <v>457</v>
      </c>
      <c r="D275" s="355">
        <f>県内自給率!E46</f>
        <v>1.4279999999999848E-3</v>
      </c>
      <c r="E275" s="213">
        <v>0.23225526372910787</v>
      </c>
      <c r="F275" s="213">
        <v>0.17017581940525286</v>
      </c>
      <c r="G275" s="458"/>
      <c r="H275" s="458"/>
      <c r="I275" s="461"/>
      <c r="J275" s="214">
        <f>消費パターン!E46</f>
        <v>2.4000000000000001E-5</v>
      </c>
      <c r="K275" s="214">
        <f>雇用表!L48</f>
        <v>0.11200347297590622</v>
      </c>
      <c r="L275" s="214">
        <f>雇用表!M48</f>
        <v>0.11156935098762752</v>
      </c>
      <c r="M275" s="417">
        <v>0.54475600000000002</v>
      </c>
      <c r="N275" s="418">
        <v>1.2385999999999999E-2</v>
      </c>
    </row>
    <row r="276" spans="2:14" ht="14.15" customHeight="1">
      <c r="B276" s="74" t="s">
        <v>525</v>
      </c>
      <c r="C276" s="75" t="s">
        <v>755</v>
      </c>
      <c r="D276" s="355">
        <f>県内自給率!E47</f>
        <v>0.23447499999999999</v>
      </c>
      <c r="E276" s="213">
        <v>0.38742247223424203</v>
      </c>
      <c r="F276" s="213">
        <v>0.22928025385835857</v>
      </c>
      <c r="G276" s="458"/>
      <c r="H276" s="458"/>
      <c r="I276" s="461"/>
      <c r="J276" s="214">
        <f>消費パターン!E47</f>
        <v>9.6000000000000002E-5</v>
      </c>
      <c r="K276" s="214">
        <f>雇用表!L49</f>
        <v>4.4857925861820282E-2</v>
      </c>
      <c r="L276" s="214">
        <f>雇用表!M49</f>
        <v>4.4540602913601617E-2</v>
      </c>
      <c r="M276" s="417">
        <v>0.51469900000000002</v>
      </c>
      <c r="N276" s="418">
        <v>2.4622000000000002E-2</v>
      </c>
    </row>
    <row r="277" spans="2:14" ht="14.15" customHeight="1">
      <c r="B277" s="74" t="s">
        <v>526</v>
      </c>
      <c r="C277" s="75" t="s">
        <v>458</v>
      </c>
      <c r="D277" s="355">
        <f>県内自給率!E48</f>
        <v>0.14777099999999999</v>
      </c>
      <c r="E277" s="213">
        <v>0.51137416800067403</v>
      </c>
      <c r="F277" s="213">
        <v>0.33566433566433568</v>
      </c>
      <c r="G277" s="458"/>
      <c r="H277" s="458"/>
      <c r="I277" s="461"/>
      <c r="J277" s="214">
        <f>消費パターン!E48</f>
        <v>8.2899999999999998E-4</v>
      </c>
      <c r="K277" s="214">
        <f>雇用表!L50</f>
        <v>9.1540989131350572E-2</v>
      </c>
      <c r="L277" s="214">
        <f>雇用表!M50</f>
        <v>9.0909090909090912E-2</v>
      </c>
      <c r="M277" s="417">
        <v>0.53364800000000001</v>
      </c>
      <c r="N277" s="418">
        <v>1.8578999999999998E-2</v>
      </c>
    </row>
    <row r="278" spans="2:14" ht="14.15" customHeight="1">
      <c r="B278" s="74" t="s">
        <v>527</v>
      </c>
      <c r="C278" s="75" t="s">
        <v>645</v>
      </c>
      <c r="D278" s="355">
        <f>県内自給率!E49</f>
        <v>0.10160400000000003</v>
      </c>
      <c r="E278" s="213">
        <v>0.46877172078244467</v>
      </c>
      <c r="F278" s="213">
        <v>0.28547314070102275</v>
      </c>
      <c r="G278" s="458"/>
      <c r="H278" s="458"/>
      <c r="I278" s="461"/>
      <c r="J278" s="214">
        <f>消費パターン!E49</f>
        <v>4.3999999999999999E-5</v>
      </c>
      <c r="K278" s="214">
        <f>雇用表!L51</f>
        <v>5.8683348227584149E-2</v>
      </c>
      <c r="L278" s="214">
        <f>雇用表!M51</f>
        <v>5.8186873200278023E-2</v>
      </c>
      <c r="M278" s="417">
        <v>0.501641</v>
      </c>
      <c r="N278" s="418">
        <v>8.1150000000000007E-3</v>
      </c>
    </row>
    <row r="279" spans="2:14" ht="14.15" customHeight="1">
      <c r="B279" s="74" t="s">
        <v>528</v>
      </c>
      <c r="C279" s="75" t="s">
        <v>646</v>
      </c>
      <c r="D279" s="355">
        <f>県内自給率!E50</f>
        <v>0.27219300000000002</v>
      </c>
      <c r="E279" s="213">
        <v>0.4727360722736072</v>
      </c>
      <c r="F279" s="213">
        <v>0.26000215100021512</v>
      </c>
      <c r="G279" s="458"/>
      <c r="H279" s="458"/>
      <c r="I279" s="461"/>
      <c r="J279" s="214">
        <f>消費パターン!E50</f>
        <v>2.5999999999999998E-5</v>
      </c>
      <c r="K279" s="214">
        <f>雇用表!L52</f>
        <v>4.8709399870939987E-2</v>
      </c>
      <c r="L279" s="214">
        <f>雇用表!M52</f>
        <v>4.8505054850505484E-2</v>
      </c>
      <c r="M279" s="417">
        <v>0.69600300000000004</v>
      </c>
      <c r="N279" s="418">
        <v>5.7320000000000001E-3</v>
      </c>
    </row>
    <row r="280" spans="2:14" ht="14.15" customHeight="1">
      <c r="B280" s="74" t="s">
        <v>529</v>
      </c>
      <c r="C280" s="75" t="s">
        <v>647</v>
      </c>
      <c r="D280" s="355">
        <f>県内自給率!E51</f>
        <v>3.7355999999999945E-2</v>
      </c>
      <c r="E280" s="213">
        <v>0.44339815463676713</v>
      </c>
      <c r="F280" s="213">
        <v>0.23829128708245736</v>
      </c>
      <c r="G280" s="458"/>
      <c r="H280" s="458"/>
      <c r="I280" s="461"/>
      <c r="J280" s="214">
        <f>消費パターン!E51</f>
        <v>3.3599999999999998E-4</v>
      </c>
      <c r="K280" s="214">
        <f>雇用表!L53</f>
        <v>5.2032235459004907E-2</v>
      </c>
      <c r="L280" s="214">
        <f>雇用表!M53</f>
        <v>5.198843728100911E-2</v>
      </c>
      <c r="M280" s="417">
        <v>0.70589299999999999</v>
      </c>
      <c r="N280" s="418">
        <v>4.8989999999999997E-3</v>
      </c>
    </row>
    <row r="281" spans="2:14" ht="14.15" customHeight="1">
      <c r="B281" s="74" t="s">
        <v>530</v>
      </c>
      <c r="C281" s="75" t="s">
        <v>648</v>
      </c>
      <c r="D281" s="355">
        <f>県内自給率!E52</f>
        <v>3.3235000000000015E-2</v>
      </c>
      <c r="E281" s="213">
        <v>0.37034103797567369</v>
      </c>
      <c r="F281" s="213">
        <v>0.1342152606672142</v>
      </c>
      <c r="G281" s="458"/>
      <c r="H281" s="458"/>
      <c r="I281" s="461"/>
      <c r="J281" s="214">
        <f>消費パターン!E52</f>
        <v>6.0000000000000002E-6</v>
      </c>
      <c r="K281" s="214">
        <f>雇用表!L54</f>
        <v>2.4003676326801986E-2</v>
      </c>
      <c r="L281" s="214">
        <f>雇用表!M54</f>
        <v>2.4003676326801986E-2</v>
      </c>
      <c r="M281" s="417">
        <v>0.23858299999999999</v>
      </c>
      <c r="N281" s="418">
        <v>9.3900000000000008E-3</v>
      </c>
    </row>
    <row r="282" spans="2:14" ht="14.15" customHeight="1">
      <c r="B282" s="74" t="s">
        <v>531</v>
      </c>
      <c r="C282" s="75" t="s">
        <v>649</v>
      </c>
      <c r="D282" s="355">
        <f>県内自給率!E53</f>
        <v>9.0503E-2</v>
      </c>
      <c r="E282" s="213">
        <v>0.36021898403106062</v>
      </c>
      <c r="F282" s="213">
        <v>0.26998148057897559</v>
      </c>
      <c r="G282" s="458"/>
      <c r="H282" s="458"/>
      <c r="I282" s="461"/>
      <c r="J282" s="214">
        <f>消費パターン!E53</f>
        <v>5.1500000000000005E-4</v>
      </c>
      <c r="K282" s="214">
        <f>雇用表!L55</f>
        <v>3.9893919456763648E-2</v>
      </c>
      <c r="L282" s="214">
        <f>雇用表!M55</f>
        <v>3.9861429244440111E-2</v>
      </c>
      <c r="M282" s="417">
        <v>0.26374300000000001</v>
      </c>
      <c r="N282" s="418">
        <v>1.1205E-2</v>
      </c>
    </row>
    <row r="283" spans="2:14" ht="14.15" customHeight="1">
      <c r="B283" s="74" t="s">
        <v>532</v>
      </c>
      <c r="C283" s="75" t="s">
        <v>650</v>
      </c>
      <c r="D283" s="355">
        <f>県内自給率!E54</f>
        <v>2.1672000000000025E-2</v>
      </c>
      <c r="E283" s="213">
        <v>0.39501712862036747</v>
      </c>
      <c r="F283" s="213">
        <v>0.22703207723450639</v>
      </c>
      <c r="G283" s="458"/>
      <c r="H283" s="458"/>
      <c r="I283" s="461"/>
      <c r="J283" s="214">
        <f>消費パターン!E54</f>
        <v>2.6999999999999999E-5</v>
      </c>
      <c r="K283" s="214">
        <f>雇用表!L56</f>
        <v>6.7081905948302711E-2</v>
      </c>
      <c r="L283" s="214">
        <f>雇用表!M56</f>
        <v>6.689504827156649E-2</v>
      </c>
      <c r="M283" s="417">
        <v>0.55293899999999996</v>
      </c>
      <c r="N283" s="418">
        <v>7.9419999999999994E-3</v>
      </c>
    </row>
    <row r="284" spans="2:14" ht="14.15" customHeight="1">
      <c r="B284" s="74" t="s">
        <v>533</v>
      </c>
      <c r="C284" s="75" t="s">
        <v>651</v>
      </c>
      <c r="D284" s="355">
        <f>県内自給率!E55</f>
        <v>1.5500000000001624E-4</v>
      </c>
      <c r="E284" s="213">
        <v>0.36088709677419356</v>
      </c>
      <c r="F284" s="213">
        <v>0.11693548387096774</v>
      </c>
      <c r="G284" s="458"/>
      <c r="H284" s="458"/>
      <c r="I284" s="461"/>
      <c r="J284" s="214">
        <f>消費パターン!E55</f>
        <v>8.1379999999999994E-3</v>
      </c>
      <c r="K284" s="214">
        <f>雇用表!L57</f>
        <v>0.21774193548387097</v>
      </c>
      <c r="L284" s="214">
        <f>雇用表!M57</f>
        <v>0.21370967741935484</v>
      </c>
      <c r="M284" s="417">
        <v>0.419798</v>
      </c>
      <c r="N284" s="418">
        <v>6.6600000000000001E-3</v>
      </c>
    </row>
    <row r="285" spans="2:14" ht="14.15" customHeight="1">
      <c r="B285" s="74" t="s">
        <v>534</v>
      </c>
      <c r="C285" s="75" t="s">
        <v>652</v>
      </c>
      <c r="D285" s="355">
        <f>県内自給率!E56</f>
        <v>0</v>
      </c>
      <c r="E285" s="213">
        <v>0.39211136890951276</v>
      </c>
      <c r="F285" s="213">
        <v>0.21024451186864179</v>
      </c>
      <c r="G285" s="458"/>
      <c r="H285" s="458"/>
      <c r="I285" s="461"/>
      <c r="J285" s="214">
        <f>消費パターン!E56</f>
        <v>0</v>
      </c>
      <c r="K285" s="214">
        <f>雇用表!L58</f>
        <v>8.4062109584151348E-2</v>
      </c>
      <c r="L285" s="214">
        <f>雇用表!M58</f>
        <v>8.4062109584151348E-2</v>
      </c>
      <c r="M285" s="417">
        <v>0.45695400000000003</v>
      </c>
      <c r="N285" s="418">
        <v>0</v>
      </c>
    </row>
    <row r="286" spans="2:14" ht="14.15" customHeight="1">
      <c r="B286" s="74" t="s">
        <v>535</v>
      </c>
      <c r="C286" s="75" t="s">
        <v>653</v>
      </c>
      <c r="D286" s="355">
        <f>県内自給率!E57</f>
        <v>4.6089999999999742E-3</v>
      </c>
      <c r="E286" s="213">
        <v>0.36165226307309212</v>
      </c>
      <c r="F286" s="213">
        <v>0.15409403837703237</v>
      </c>
      <c r="G286" s="458"/>
      <c r="H286" s="458"/>
      <c r="I286" s="461"/>
      <c r="J286" s="214">
        <f>消費パターン!E57</f>
        <v>2.225E-3</v>
      </c>
      <c r="K286" s="214">
        <f>雇用表!L59</f>
        <v>4.8337483521312438E-2</v>
      </c>
      <c r="L286" s="214">
        <f>雇用表!M59</f>
        <v>4.8337483521312438E-2</v>
      </c>
      <c r="M286" s="417">
        <v>0.32729599999999998</v>
      </c>
      <c r="N286" s="418">
        <v>7.0080000000000003E-3</v>
      </c>
    </row>
    <row r="287" spans="2:14" ht="14.15" customHeight="1">
      <c r="B287" s="74" t="s">
        <v>536</v>
      </c>
      <c r="C287" s="75" t="s">
        <v>756</v>
      </c>
      <c r="D287" s="355">
        <f>県内自給率!E58</f>
        <v>3.9000000000011248E-5</v>
      </c>
      <c r="E287" s="213">
        <v>0.39132530120481929</v>
      </c>
      <c r="F287" s="213">
        <v>0.19903614457831326</v>
      </c>
      <c r="G287" s="458"/>
      <c r="H287" s="458"/>
      <c r="I287" s="461"/>
      <c r="J287" s="214">
        <f>消費パターン!E58</f>
        <v>9.5270000000000007E-3</v>
      </c>
      <c r="K287" s="214">
        <f>雇用表!L60</f>
        <v>9.2530120481927713E-2</v>
      </c>
      <c r="L287" s="214">
        <f>雇用表!M60</f>
        <v>9.2289156626506025E-2</v>
      </c>
      <c r="M287" s="417">
        <v>0.255944</v>
      </c>
      <c r="N287" s="418">
        <v>8.1790000000000005E-3</v>
      </c>
    </row>
    <row r="288" spans="2:14" ht="14.15" customHeight="1">
      <c r="B288" s="74" t="s">
        <v>537</v>
      </c>
      <c r="C288" s="75" t="s">
        <v>654</v>
      </c>
      <c r="D288" s="355">
        <f>県内自給率!E59</f>
        <v>2.6297000000000015E-2</v>
      </c>
      <c r="E288" s="213">
        <v>0.3345565749235474</v>
      </c>
      <c r="F288" s="213">
        <v>0.24342507645259939</v>
      </c>
      <c r="G288" s="458"/>
      <c r="H288" s="458"/>
      <c r="I288" s="461"/>
      <c r="J288" s="214">
        <f>消費パターン!E59</f>
        <v>1.9750000000000002E-3</v>
      </c>
      <c r="K288" s="214">
        <f>雇用表!L61</f>
        <v>0.27828746177370028</v>
      </c>
      <c r="L288" s="214">
        <f>雇用表!M61</f>
        <v>0.27767584097859327</v>
      </c>
      <c r="M288" s="417">
        <v>0.33210800000000001</v>
      </c>
      <c r="N288" s="418">
        <v>5.1310000000000001E-3</v>
      </c>
    </row>
    <row r="289" spans="2:14" ht="14.15" customHeight="1">
      <c r="B289" s="74" t="s">
        <v>538</v>
      </c>
      <c r="C289" s="75" t="s">
        <v>655</v>
      </c>
      <c r="D289" s="355">
        <f>県内自給率!E60</f>
        <v>0</v>
      </c>
      <c r="E289" s="213">
        <v>0</v>
      </c>
      <c r="F289" s="213">
        <v>0</v>
      </c>
      <c r="G289" s="458"/>
      <c r="H289" s="458"/>
      <c r="I289" s="461"/>
      <c r="J289" s="214">
        <f>消費パターン!E60</f>
        <v>1.7867000000000001E-2</v>
      </c>
      <c r="K289" s="214">
        <f>雇用表!L62</f>
        <v>0</v>
      </c>
      <c r="L289" s="214">
        <f>雇用表!M62</f>
        <v>0</v>
      </c>
      <c r="M289" s="417">
        <v>0.32370500000000002</v>
      </c>
      <c r="N289" s="418">
        <v>1.5998999999999999E-2</v>
      </c>
    </row>
    <row r="290" spans="2:14" ht="14.15" customHeight="1">
      <c r="B290" s="74" t="s">
        <v>539</v>
      </c>
      <c r="C290" s="75" t="s">
        <v>656</v>
      </c>
      <c r="D290" s="355">
        <f>県内自給率!E61</f>
        <v>6.3199999999996592E-4</v>
      </c>
      <c r="E290" s="213">
        <v>0.32692307692307693</v>
      </c>
      <c r="F290" s="213">
        <v>9.6153846153846159E-2</v>
      </c>
      <c r="G290" s="458"/>
      <c r="H290" s="458"/>
      <c r="I290" s="461"/>
      <c r="J290" s="214">
        <f>消費パターン!E61</f>
        <v>1.2830000000000001E-3</v>
      </c>
      <c r="K290" s="214">
        <f>雇用表!L63</f>
        <v>7.6923076923076927E-2</v>
      </c>
      <c r="L290" s="214">
        <f>雇用表!M63</f>
        <v>7.6923076923076927E-2</v>
      </c>
      <c r="M290" s="417">
        <v>0.29169600000000001</v>
      </c>
      <c r="N290" s="418">
        <v>1.4028000000000001E-2</v>
      </c>
    </row>
    <row r="291" spans="2:14" ht="14.15" customHeight="1">
      <c r="B291" s="74" t="s">
        <v>540</v>
      </c>
      <c r="C291" s="75" t="s">
        <v>657</v>
      </c>
      <c r="D291" s="355">
        <f>県内自給率!E62</f>
        <v>1.388900000000004E-2</v>
      </c>
      <c r="E291" s="213">
        <v>0.25705911907553175</v>
      </c>
      <c r="F291" s="213">
        <v>0.15667392396583488</v>
      </c>
      <c r="G291" s="458"/>
      <c r="H291" s="458"/>
      <c r="I291" s="461"/>
      <c r="J291" s="214">
        <f>消費パターン!E62</f>
        <v>3.4E-5</v>
      </c>
      <c r="K291" s="214">
        <f>雇用表!L64</f>
        <v>3.6727516328923127E-2</v>
      </c>
      <c r="L291" s="214">
        <f>雇用表!M64</f>
        <v>3.6710768715458045E-2</v>
      </c>
      <c r="M291" s="417">
        <v>0.121449</v>
      </c>
      <c r="N291" s="418">
        <v>2.0900999999999999E-2</v>
      </c>
    </row>
    <row r="292" spans="2:14" ht="14.15" customHeight="1">
      <c r="B292" s="74" t="s">
        <v>541</v>
      </c>
      <c r="C292" s="75" t="s">
        <v>459</v>
      </c>
      <c r="D292" s="355">
        <f>県内自給率!E63</f>
        <v>5.8582000000000023E-2</v>
      </c>
      <c r="E292" s="213">
        <v>0.5752212389380531</v>
      </c>
      <c r="F292" s="213">
        <v>0.23008849557522124</v>
      </c>
      <c r="G292" s="458"/>
      <c r="H292" s="458"/>
      <c r="I292" s="461"/>
      <c r="J292" s="214">
        <f>消費パターン!E63</f>
        <v>4.0000000000000003E-5</v>
      </c>
      <c r="K292" s="214">
        <f>雇用表!L65</f>
        <v>0.10619469026548672</v>
      </c>
      <c r="L292" s="214">
        <f>雇用表!M65</f>
        <v>9.7345132743362831E-2</v>
      </c>
      <c r="M292" s="417">
        <v>0.28379599999999999</v>
      </c>
      <c r="N292" s="418">
        <v>1.0682000000000001E-2</v>
      </c>
    </row>
    <row r="293" spans="2:14" ht="14.15" customHeight="1">
      <c r="B293" s="74" t="s">
        <v>542</v>
      </c>
      <c r="C293" s="75" t="s">
        <v>460</v>
      </c>
      <c r="D293" s="355">
        <f>県内自給率!E64</f>
        <v>8.8697000000000026E-2</v>
      </c>
      <c r="E293" s="213">
        <v>0.41289308176100631</v>
      </c>
      <c r="F293" s="213">
        <v>0.22547169811320755</v>
      </c>
      <c r="G293" s="458"/>
      <c r="H293" s="458"/>
      <c r="I293" s="461"/>
      <c r="J293" s="214">
        <f>消費パターン!E64</f>
        <v>4.8299999999999998E-4</v>
      </c>
      <c r="K293" s="214">
        <f>雇用表!L66</f>
        <v>8.1132075471698109E-2</v>
      </c>
      <c r="L293" s="214">
        <f>雇用表!M66</f>
        <v>8.1132075471698109E-2</v>
      </c>
      <c r="M293" s="417">
        <v>0.45033600000000001</v>
      </c>
      <c r="N293" s="418">
        <v>7.9600000000000001E-3</v>
      </c>
    </row>
    <row r="294" spans="2:14" ht="14.15" customHeight="1">
      <c r="B294" s="74" t="s">
        <v>543</v>
      </c>
      <c r="C294" s="75" t="s">
        <v>91</v>
      </c>
      <c r="D294" s="355">
        <f>県内自給率!E65</f>
        <v>2.809600000000001E-2</v>
      </c>
      <c r="E294" s="213">
        <v>0.40373027259684363</v>
      </c>
      <c r="F294" s="213">
        <v>0.26248206599713059</v>
      </c>
      <c r="G294" s="458"/>
      <c r="H294" s="458"/>
      <c r="I294" s="461"/>
      <c r="J294" s="214">
        <f>消費パターン!E65</f>
        <v>6.0350000000000004E-3</v>
      </c>
      <c r="K294" s="214">
        <f>雇用表!L67</f>
        <v>8.1994261119081785E-2</v>
      </c>
      <c r="L294" s="214">
        <f>雇用表!M67</f>
        <v>7.7761836441893828E-2</v>
      </c>
      <c r="M294" s="417">
        <v>0.59139600000000003</v>
      </c>
      <c r="N294" s="418">
        <v>2.0197E-2</v>
      </c>
    </row>
    <row r="295" spans="2:14" ht="14.15" customHeight="1">
      <c r="B295" s="74" t="s">
        <v>544</v>
      </c>
      <c r="C295" s="75" t="s">
        <v>658</v>
      </c>
      <c r="D295" s="355">
        <f>県内自給率!E66</f>
        <v>0.62301899999999999</v>
      </c>
      <c r="E295" s="213">
        <v>0.32707016960425672</v>
      </c>
      <c r="F295" s="213">
        <v>0.23628200864649151</v>
      </c>
      <c r="G295" s="458"/>
      <c r="H295" s="458"/>
      <c r="I295" s="461"/>
      <c r="J295" s="214">
        <f>消費パターン!E66</f>
        <v>3.4600000000000001E-4</v>
      </c>
      <c r="K295" s="214">
        <f>雇用表!L68</f>
        <v>6.5181243764549382E-2</v>
      </c>
      <c r="L295" s="214">
        <f>雇用表!M68</f>
        <v>5.3874293315596941E-2</v>
      </c>
      <c r="M295" s="417">
        <v>0</v>
      </c>
      <c r="N295" s="418">
        <v>0</v>
      </c>
    </row>
    <row r="296" spans="2:14" ht="14.15" customHeight="1">
      <c r="B296" s="74" t="s">
        <v>545</v>
      </c>
      <c r="C296" s="75" t="s">
        <v>659</v>
      </c>
      <c r="D296" s="355">
        <f>県内自給率!E67</f>
        <v>1</v>
      </c>
      <c r="E296" s="213">
        <v>0.46693123898773298</v>
      </c>
      <c r="F296" s="213">
        <v>0.34328258658351535</v>
      </c>
      <c r="G296" s="458"/>
      <c r="H296" s="458"/>
      <c r="I296" s="461"/>
      <c r="J296" s="214">
        <f>消費パターン!E67</f>
        <v>0</v>
      </c>
      <c r="K296" s="214">
        <f>雇用表!L69</f>
        <v>9.6252077392962154E-2</v>
      </c>
      <c r="L296" s="214">
        <f>雇用表!M69</f>
        <v>7.9332788625613493E-2</v>
      </c>
      <c r="M296" s="417">
        <v>0</v>
      </c>
      <c r="N296" s="418">
        <v>0</v>
      </c>
    </row>
    <row r="297" spans="2:14" ht="14.15" customHeight="1">
      <c r="B297" s="74" t="s">
        <v>546</v>
      </c>
      <c r="C297" s="75" t="s">
        <v>461</v>
      </c>
      <c r="D297" s="355">
        <f>県内自給率!E68</f>
        <v>1</v>
      </c>
      <c r="E297" s="213">
        <v>0.44415815193247443</v>
      </c>
      <c r="F297" s="213">
        <v>0.33407374500222126</v>
      </c>
      <c r="G297" s="458"/>
      <c r="H297" s="458"/>
      <c r="I297" s="461"/>
      <c r="J297" s="214">
        <f>消費パターン!E68</f>
        <v>0</v>
      </c>
      <c r="K297" s="214">
        <f>雇用表!L70</f>
        <v>9.3659960652408447E-2</v>
      </c>
      <c r="L297" s="214">
        <f>雇用表!M70</f>
        <v>7.7197436060163743E-2</v>
      </c>
      <c r="M297" s="417">
        <v>0</v>
      </c>
      <c r="N297" s="418">
        <v>0</v>
      </c>
    </row>
    <row r="298" spans="2:14" ht="14.15" customHeight="1">
      <c r="B298" s="74" t="s">
        <v>547</v>
      </c>
      <c r="C298" s="75" t="s">
        <v>462</v>
      </c>
      <c r="D298" s="355">
        <f>県内自給率!E69</f>
        <v>1</v>
      </c>
      <c r="E298" s="213">
        <v>0.49147518422894382</v>
      </c>
      <c r="F298" s="213">
        <v>0.34138667199896489</v>
      </c>
      <c r="G298" s="458"/>
      <c r="H298" s="458"/>
      <c r="I298" s="461"/>
      <c r="J298" s="214">
        <f>消費パターン!E69</f>
        <v>0</v>
      </c>
      <c r="K298" s="214">
        <f>雇用表!L71</f>
        <v>9.5722595025671486E-2</v>
      </c>
      <c r="L298" s="214">
        <f>雇用表!M71</f>
        <v>7.8896449512741648E-2</v>
      </c>
      <c r="M298" s="417">
        <v>0</v>
      </c>
      <c r="N298" s="418">
        <v>0</v>
      </c>
    </row>
    <row r="299" spans="2:14" ht="14.15" customHeight="1">
      <c r="B299" s="74" t="s">
        <v>548</v>
      </c>
      <c r="C299" s="75" t="s">
        <v>463</v>
      </c>
      <c r="D299" s="355">
        <f>県内自給率!E70</f>
        <v>1</v>
      </c>
      <c r="E299" s="213">
        <v>0.51871220787710415</v>
      </c>
      <c r="F299" s="213">
        <v>0.4397450563817617</v>
      </c>
      <c r="G299" s="458"/>
      <c r="H299" s="458"/>
      <c r="I299" s="461"/>
      <c r="J299" s="214">
        <f>消費パターン!E70</f>
        <v>0</v>
      </c>
      <c r="K299" s="214">
        <f>雇用表!L72</f>
        <v>0.12330446151331917</v>
      </c>
      <c r="L299" s="214">
        <f>雇用表!M72</f>
        <v>0.10163425396306586</v>
      </c>
      <c r="M299" s="417">
        <v>0</v>
      </c>
      <c r="N299" s="418">
        <v>0</v>
      </c>
    </row>
    <row r="300" spans="2:14" ht="14.15" customHeight="1">
      <c r="B300" s="74" t="s">
        <v>549</v>
      </c>
      <c r="C300" s="75" t="s">
        <v>464</v>
      </c>
      <c r="D300" s="355">
        <f>県内自給率!E71</f>
        <v>0.868757</v>
      </c>
      <c r="E300" s="213">
        <v>0.36395605553961385</v>
      </c>
      <c r="F300" s="213">
        <v>8.0407704335299049E-2</v>
      </c>
      <c r="G300" s="458"/>
      <c r="H300" s="458"/>
      <c r="I300" s="461"/>
      <c r="J300" s="214">
        <f>消費パターン!E71</f>
        <v>1.7684999999999999E-2</v>
      </c>
      <c r="K300" s="214">
        <f>雇用表!L73</f>
        <v>4.567787726705747E-3</v>
      </c>
      <c r="L300" s="214">
        <f>雇用表!M73</f>
        <v>4.567787726705747E-3</v>
      </c>
      <c r="M300" s="417">
        <v>0</v>
      </c>
      <c r="N300" s="418">
        <v>0</v>
      </c>
    </row>
    <row r="301" spans="2:14" ht="14.15" customHeight="1">
      <c r="B301" s="74" t="s">
        <v>550</v>
      </c>
      <c r="C301" s="75" t="s">
        <v>465</v>
      </c>
      <c r="D301" s="355">
        <f>県内自給率!E72</f>
        <v>0.26537999999999995</v>
      </c>
      <c r="E301" s="213">
        <v>0.31524008350730687</v>
      </c>
      <c r="F301" s="213">
        <v>8.755219206680584E-2</v>
      </c>
      <c r="G301" s="458"/>
      <c r="H301" s="458"/>
      <c r="I301" s="461"/>
      <c r="J301" s="214">
        <f>消費パターン!E72</f>
        <v>5.1269999999999996E-3</v>
      </c>
      <c r="K301" s="214">
        <f>雇用表!L74</f>
        <v>2.8183716075156576E-2</v>
      </c>
      <c r="L301" s="214">
        <f>雇用表!M74</f>
        <v>2.8183716075156576E-2</v>
      </c>
      <c r="M301" s="417">
        <v>0</v>
      </c>
      <c r="N301" s="418">
        <v>0</v>
      </c>
    </row>
    <row r="302" spans="2:14" ht="14.15" customHeight="1">
      <c r="B302" s="74" t="s">
        <v>551</v>
      </c>
      <c r="C302" s="75" t="s">
        <v>466</v>
      </c>
      <c r="D302" s="355">
        <f>県内自給率!E73</f>
        <v>0.99990999999999997</v>
      </c>
      <c r="E302" s="213">
        <v>0.49728968883830971</v>
      </c>
      <c r="F302" s="213">
        <v>0.14321224281992154</v>
      </c>
      <c r="G302" s="458"/>
      <c r="H302" s="458"/>
      <c r="I302" s="461"/>
      <c r="J302" s="214">
        <f>消費パターン!E73</f>
        <v>6.5750000000000001E-3</v>
      </c>
      <c r="K302" s="214">
        <f>雇用表!L75</f>
        <v>2.1263214638675091E-2</v>
      </c>
      <c r="L302" s="214">
        <f>雇用表!M75</f>
        <v>2.1263214638675091E-2</v>
      </c>
      <c r="M302" s="417">
        <v>0</v>
      </c>
      <c r="N302" s="418">
        <v>0</v>
      </c>
    </row>
    <row r="303" spans="2:14" ht="14.15" customHeight="1">
      <c r="B303" s="74" t="s">
        <v>552</v>
      </c>
      <c r="C303" s="75" t="s">
        <v>467</v>
      </c>
      <c r="D303" s="355">
        <f>県内自給率!E74</f>
        <v>0.93095700000000003</v>
      </c>
      <c r="E303" s="213">
        <v>0.66192534194528874</v>
      </c>
      <c r="F303" s="213">
        <v>0.48050436930091184</v>
      </c>
      <c r="G303" s="458"/>
      <c r="H303" s="458"/>
      <c r="I303" s="461"/>
      <c r="J303" s="214">
        <f>消費パターン!E74</f>
        <v>1.044E-3</v>
      </c>
      <c r="K303" s="214">
        <f>雇用表!L76</f>
        <v>6.8935220364741645E-2</v>
      </c>
      <c r="L303" s="214">
        <f>雇用表!M76</f>
        <v>6.7605433130699083E-2</v>
      </c>
      <c r="M303" s="417">
        <v>0</v>
      </c>
      <c r="N303" s="418">
        <v>0</v>
      </c>
    </row>
    <row r="304" spans="2:14" ht="14.15" customHeight="1">
      <c r="B304" s="74" t="s">
        <v>553</v>
      </c>
      <c r="C304" s="75" t="s">
        <v>3</v>
      </c>
      <c r="D304" s="355">
        <f>県内自給率!E75</f>
        <v>0.62944500000000003</v>
      </c>
      <c r="E304" s="213">
        <v>0.61945494943998547</v>
      </c>
      <c r="F304" s="213">
        <v>0.35366798168049701</v>
      </c>
      <c r="G304" s="458"/>
      <c r="H304" s="458"/>
      <c r="I304" s="461"/>
      <c r="J304" s="214">
        <f>消費パターン!E75</f>
        <v>0.16015599999999999</v>
      </c>
      <c r="K304" s="214">
        <f>雇用表!L77</f>
        <v>0.14697320092504421</v>
      </c>
      <c r="L304" s="214">
        <f>雇用表!M77</f>
        <v>0.12869360177753594</v>
      </c>
      <c r="M304" s="417">
        <v>0</v>
      </c>
      <c r="N304" s="418">
        <v>0</v>
      </c>
    </row>
    <row r="305" spans="2:14" ht="14.15" customHeight="1">
      <c r="B305" s="74" t="s">
        <v>554</v>
      </c>
      <c r="C305" s="75" t="s">
        <v>4</v>
      </c>
      <c r="D305" s="355">
        <f>県内自給率!E76</f>
        <v>0.78769699999999998</v>
      </c>
      <c r="E305" s="213">
        <v>0.679115241176107</v>
      </c>
      <c r="F305" s="213">
        <v>0.32178105618857272</v>
      </c>
      <c r="G305" s="458"/>
      <c r="H305" s="458"/>
      <c r="I305" s="461"/>
      <c r="J305" s="214">
        <f>消費パターン!E76</f>
        <v>6.4534999999999995E-2</v>
      </c>
      <c r="K305" s="214">
        <f>雇用表!L78</f>
        <v>6.755712607916263E-2</v>
      </c>
      <c r="L305" s="214">
        <f>雇用表!M78</f>
        <v>6.5810891558321136E-2</v>
      </c>
      <c r="M305" s="417">
        <v>0</v>
      </c>
      <c r="N305" s="418">
        <v>0</v>
      </c>
    </row>
    <row r="306" spans="2:14" ht="14.15" customHeight="1">
      <c r="B306" s="74" t="s">
        <v>555</v>
      </c>
      <c r="C306" s="75" t="s">
        <v>468</v>
      </c>
      <c r="D306" s="355">
        <f>県内自給率!E77</f>
        <v>0.32961799999999997</v>
      </c>
      <c r="E306" s="213">
        <v>0.72664743731972492</v>
      </c>
      <c r="F306" s="213">
        <v>0.16130463723097405</v>
      </c>
      <c r="G306" s="458"/>
      <c r="H306" s="458"/>
      <c r="I306" s="461"/>
      <c r="J306" s="214">
        <f>消費パターン!E77</f>
        <v>1.8580000000000001E-3</v>
      </c>
      <c r="K306" s="214">
        <f>雇用表!L79</f>
        <v>8.1428888395828708E-2</v>
      </c>
      <c r="L306" s="214">
        <f>雇用表!M79</f>
        <v>6.1415575771022857E-2</v>
      </c>
      <c r="M306" s="417">
        <v>0</v>
      </c>
      <c r="N306" s="418">
        <v>0</v>
      </c>
    </row>
    <row r="307" spans="2:14" ht="14.15" customHeight="1">
      <c r="B307" s="74" t="s">
        <v>556</v>
      </c>
      <c r="C307" s="75" t="s">
        <v>469</v>
      </c>
      <c r="D307" s="355">
        <f>県内自給率!E78</f>
        <v>0.99990599999999996</v>
      </c>
      <c r="E307" s="213">
        <v>0.74155294117647064</v>
      </c>
      <c r="F307" s="213">
        <v>0.15644705882352941</v>
      </c>
      <c r="G307" s="458"/>
      <c r="H307" s="458"/>
      <c r="I307" s="461"/>
      <c r="J307" s="214">
        <f>消費パターン!E78</f>
        <v>1.9771E-2</v>
      </c>
      <c r="K307" s="214">
        <f>雇用表!L80</f>
        <v>3.5082352941176467E-2</v>
      </c>
      <c r="L307" s="214">
        <f>雇用表!M80</f>
        <v>2.3976470588235294E-2</v>
      </c>
      <c r="M307" s="417">
        <v>0</v>
      </c>
      <c r="N307" s="418">
        <v>0</v>
      </c>
    </row>
    <row r="308" spans="2:14" ht="14.15" customHeight="1">
      <c r="B308" s="74" t="s">
        <v>557</v>
      </c>
      <c r="C308" s="75" t="s">
        <v>660</v>
      </c>
      <c r="D308" s="355">
        <f>県内自給率!E79</f>
        <v>1</v>
      </c>
      <c r="E308" s="213">
        <v>0.90244768395240027</v>
      </c>
      <c r="F308" s="213">
        <v>0</v>
      </c>
      <c r="G308" s="458"/>
      <c r="H308" s="458"/>
      <c r="I308" s="461"/>
      <c r="J308" s="214">
        <f>消費パターン!E79</f>
        <v>0.154835</v>
      </c>
      <c r="K308" s="214">
        <f>雇用表!L81</f>
        <v>0</v>
      </c>
      <c r="L308" s="214">
        <f>雇用表!M81</f>
        <v>0</v>
      </c>
      <c r="M308" s="417">
        <v>0</v>
      </c>
      <c r="N308" s="418">
        <v>0</v>
      </c>
    </row>
    <row r="309" spans="2:14" ht="14.15" customHeight="1">
      <c r="B309" s="74" t="s">
        <v>558</v>
      </c>
      <c r="C309" s="75" t="s">
        <v>470</v>
      </c>
      <c r="D309" s="355">
        <f>県内自給率!E80</f>
        <v>0.15166400000000002</v>
      </c>
      <c r="E309" s="213">
        <v>0.66136309665162674</v>
      </c>
      <c r="F309" s="213">
        <v>0.26454523866065066</v>
      </c>
      <c r="G309" s="458"/>
      <c r="H309" s="458"/>
      <c r="I309" s="461"/>
      <c r="J309" s="214">
        <f>消費パターン!E80</f>
        <v>6.7889999999999999E-3</v>
      </c>
      <c r="K309" s="214">
        <f>雇用表!L82</f>
        <v>3.0396580384706721E-2</v>
      </c>
      <c r="L309" s="214">
        <f>雇用表!M82</f>
        <v>3.0396580384706721E-2</v>
      </c>
      <c r="M309" s="417">
        <v>0</v>
      </c>
      <c r="N309" s="418">
        <v>0</v>
      </c>
    </row>
    <row r="310" spans="2:14" ht="14.15" customHeight="1">
      <c r="B310" s="74" t="s">
        <v>559</v>
      </c>
      <c r="C310" s="75" t="s">
        <v>661</v>
      </c>
      <c r="D310" s="355">
        <f>県内自給率!E81</f>
        <v>0.53198000000000001</v>
      </c>
      <c r="E310" s="213">
        <v>0.75653506531416481</v>
      </c>
      <c r="F310" s="213">
        <v>0.52855579070276582</v>
      </c>
      <c r="G310" s="458"/>
      <c r="H310" s="458"/>
      <c r="I310" s="461"/>
      <c r="J310" s="214">
        <f>消費パターン!E81</f>
        <v>1.1609E-2</v>
      </c>
      <c r="K310" s="214">
        <f>雇用表!L83</f>
        <v>0.21096110340801286</v>
      </c>
      <c r="L310" s="214">
        <f>雇用表!M83</f>
        <v>0.2088447785156535</v>
      </c>
      <c r="M310" s="417">
        <v>0</v>
      </c>
      <c r="N310" s="418">
        <v>0</v>
      </c>
    </row>
    <row r="311" spans="2:14" ht="14.15" customHeight="1">
      <c r="B311" s="74" t="s">
        <v>560</v>
      </c>
      <c r="C311" s="75" t="s">
        <v>471</v>
      </c>
      <c r="D311" s="355">
        <f>県内自給率!E82</f>
        <v>1</v>
      </c>
      <c r="E311" s="213">
        <v>0</v>
      </c>
      <c r="F311" s="213">
        <v>0</v>
      </c>
      <c r="G311" s="458"/>
      <c r="H311" s="458"/>
      <c r="I311" s="461"/>
      <c r="J311" s="214">
        <f>消費パターン!E82</f>
        <v>0</v>
      </c>
      <c r="K311" s="214">
        <f>雇用表!L84</f>
        <v>0</v>
      </c>
      <c r="L311" s="214">
        <f>雇用表!M84</f>
        <v>0</v>
      </c>
      <c r="M311" s="417">
        <v>0</v>
      </c>
      <c r="N311" s="418">
        <v>0</v>
      </c>
    </row>
    <row r="312" spans="2:14" ht="14.15" customHeight="1">
      <c r="B312" s="74" t="s">
        <v>561</v>
      </c>
      <c r="C312" s="75" t="s">
        <v>472</v>
      </c>
      <c r="D312" s="355">
        <f>県内自給率!E83</f>
        <v>0.42813699999999999</v>
      </c>
      <c r="E312" s="213">
        <v>0.38779237198848071</v>
      </c>
      <c r="F312" s="213">
        <v>0.17826789351689259</v>
      </c>
      <c r="G312" s="458"/>
      <c r="H312" s="458"/>
      <c r="I312" s="461"/>
      <c r="J312" s="214">
        <f>消費パターン!E83</f>
        <v>5.8100000000000003E-4</v>
      </c>
      <c r="K312" s="214">
        <f>雇用表!L85</f>
        <v>2.8025567184097773E-2</v>
      </c>
      <c r="L312" s="214">
        <f>雇用表!M85</f>
        <v>2.7604130083585025E-2</v>
      </c>
      <c r="M312" s="417">
        <v>0</v>
      </c>
      <c r="N312" s="418">
        <v>0</v>
      </c>
    </row>
    <row r="313" spans="2:14" ht="14.15" customHeight="1">
      <c r="B313" s="74" t="s">
        <v>562</v>
      </c>
      <c r="C313" s="75" t="s">
        <v>473</v>
      </c>
      <c r="D313" s="355">
        <f>県内自給率!E84</f>
        <v>0.25732600000000005</v>
      </c>
      <c r="E313" s="213">
        <v>0.17962056303549573</v>
      </c>
      <c r="F313" s="213">
        <v>0.11390758873929009</v>
      </c>
      <c r="G313" s="458"/>
      <c r="H313" s="458"/>
      <c r="I313" s="461"/>
      <c r="J313" s="214">
        <f>消費パターン!E84</f>
        <v>6.1460000000000004E-3</v>
      </c>
      <c r="K313" s="214">
        <f>雇用表!L86</f>
        <v>1.2775397796817625E-2</v>
      </c>
      <c r="L313" s="214">
        <f>雇用表!M86</f>
        <v>1.2775397796817625E-2</v>
      </c>
      <c r="M313" s="417">
        <v>0</v>
      </c>
      <c r="N313" s="418">
        <v>0</v>
      </c>
    </row>
    <row r="314" spans="2:14" ht="14.15" customHeight="1">
      <c r="B314" s="74" t="s">
        <v>563</v>
      </c>
      <c r="C314" s="75" t="s">
        <v>662</v>
      </c>
      <c r="D314" s="355">
        <f>県内自給率!E85</f>
        <v>5.8914000000000022E-2</v>
      </c>
      <c r="E314" s="213">
        <v>0.69543973941368076</v>
      </c>
      <c r="F314" s="213">
        <v>0.31921824104234525</v>
      </c>
      <c r="G314" s="458"/>
      <c r="H314" s="458"/>
      <c r="I314" s="461"/>
      <c r="J314" s="214">
        <f>消費パターン!E85</f>
        <v>6.5099999999999999E-4</v>
      </c>
      <c r="K314" s="214">
        <f>雇用表!L87</f>
        <v>7.0032573289902283E-2</v>
      </c>
      <c r="L314" s="214">
        <f>雇用表!M87</f>
        <v>6.8403908794788276E-2</v>
      </c>
      <c r="M314" s="417">
        <v>0</v>
      </c>
      <c r="N314" s="418">
        <v>0</v>
      </c>
    </row>
    <row r="315" spans="2:14" ht="14.15" customHeight="1">
      <c r="B315" s="74" t="s">
        <v>564</v>
      </c>
      <c r="C315" s="75" t="s">
        <v>474</v>
      </c>
      <c r="D315" s="355">
        <f>県内自給率!E86</f>
        <v>0.17680600000000002</v>
      </c>
      <c r="E315" s="213">
        <v>0.63737796373779643</v>
      </c>
      <c r="F315" s="213">
        <v>0.22775453277545327</v>
      </c>
      <c r="G315" s="458"/>
      <c r="H315" s="458"/>
      <c r="I315" s="461"/>
      <c r="J315" s="214">
        <f>消費パターン!E86</f>
        <v>7.7300000000000003E-4</v>
      </c>
      <c r="K315" s="214">
        <f>雇用表!L88</f>
        <v>6.95955369595537E-2</v>
      </c>
      <c r="L315" s="214">
        <f>雇用表!M88</f>
        <v>6.95955369595537E-2</v>
      </c>
      <c r="M315" s="417">
        <v>0</v>
      </c>
      <c r="N315" s="418">
        <v>0</v>
      </c>
    </row>
    <row r="316" spans="2:14" ht="14.15" customHeight="1">
      <c r="B316" s="74" t="s">
        <v>565</v>
      </c>
      <c r="C316" s="75" t="s">
        <v>663</v>
      </c>
      <c r="D316" s="355">
        <f>県内自給率!E87</f>
        <v>0.31753299999999995</v>
      </c>
      <c r="E316" s="213">
        <v>0.66944693956114465</v>
      </c>
      <c r="F316" s="213">
        <v>0.26697035801360197</v>
      </c>
      <c r="G316" s="458"/>
      <c r="H316" s="458"/>
      <c r="I316" s="461"/>
      <c r="J316" s="214">
        <f>消費パターン!E87</f>
        <v>8.9460000000000008E-3</v>
      </c>
      <c r="K316" s="214">
        <f>雇用表!L89</f>
        <v>5.087899396894649E-2</v>
      </c>
      <c r="L316" s="214">
        <f>雇用表!M89</f>
        <v>4.9339150519697166E-2</v>
      </c>
      <c r="M316" s="417">
        <v>0</v>
      </c>
      <c r="N316" s="418">
        <v>0</v>
      </c>
    </row>
    <row r="317" spans="2:14" ht="14.15" customHeight="1">
      <c r="B317" s="74" t="s">
        <v>566</v>
      </c>
      <c r="C317" s="75" t="s">
        <v>664</v>
      </c>
      <c r="D317" s="355">
        <f>県内自給率!E88</f>
        <v>0.49507800000000002</v>
      </c>
      <c r="E317" s="213">
        <v>0.7829750767692637</v>
      </c>
      <c r="F317" s="213">
        <v>0.66350067842605154</v>
      </c>
      <c r="G317" s="458"/>
      <c r="H317" s="458"/>
      <c r="I317" s="461"/>
      <c r="J317" s="214">
        <f>消費パターン!E88</f>
        <v>5.9100000000000005E-4</v>
      </c>
      <c r="K317" s="214">
        <f>雇用表!L90</f>
        <v>0.18424623295008213</v>
      </c>
      <c r="L317" s="214">
        <f>雇用表!M90</f>
        <v>0.18138970220667</v>
      </c>
      <c r="M317" s="417">
        <v>0</v>
      </c>
      <c r="N317" s="418">
        <v>0</v>
      </c>
    </row>
    <row r="318" spans="2:14" ht="14.15" customHeight="1">
      <c r="B318" s="74" t="s">
        <v>567</v>
      </c>
      <c r="C318" s="75" t="s">
        <v>475</v>
      </c>
      <c r="D318" s="355">
        <f>県内自給率!E89</f>
        <v>0.87894000000000005</v>
      </c>
      <c r="E318" s="213">
        <v>0.53901946729042483</v>
      </c>
      <c r="F318" s="213">
        <v>7.7878593525994119E-2</v>
      </c>
      <c r="G318" s="458"/>
      <c r="H318" s="458"/>
      <c r="I318" s="461"/>
      <c r="J318" s="214">
        <f>消費パターン!E89</f>
        <v>2.8548E-2</v>
      </c>
      <c r="K318" s="214">
        <f>雇用表!L91</f>
        <v>1.3817626197841998E-2</v>
      </c>
      <c r="L318" s="214">
        <f>雇用表!M91</f>
        <v>1.3487512261374783E-2</v>
      </c>
      <c r="M318" s="417">
        <v>0</v>
      </c>
      <c r="N318" s="418">
        <v>0</v>
      </c>
    </row>
    <row r="319" spans="2:14" ht="14.15" customHeight="1">
      <c r="B319" s="74" t="s">
        <v>568</v>
      </c>
      <c r="C319" s="75" t="s">
        <v>476</v>
      </c>
      <c r="D319" s="355">
        <f>県内自給率!E90</f>
        <v>0.99904899999999996</v>
      </c>
      <c r="E319" s="213">
        <v>0.42850208324905953</v>
      </c>
      <c r="F319" s="213">
        <v>0.14396666801504793</v>
      </c>
      <c r="G319" s="458"/>
      <c r="H319" s="458"/>
      <c r="I319" s="461"/>
      <c r="J319" s="214">
        <f>消費パターン!E90</f>
        <v>4.4039999999999999E-3</v>
      </c>
      <c r="K319" s="214">
        <f>雇用表!L92</f>
        <v>1.7636826989199467E-2</v>
      </c>
      <c r="L319" s="214">
        <f>雇用表!M92</f>
        <v>1.7636826989199467E-2</v>
      </c>
      <c r="M319" s="417">
        <v>0</v>
      </c>
      <c r="N319" s="418">
        <v>0</v>
      </c>
    </row>
    <row r="320" spans="2:14" ht="14.15" customHeight="1">
      <c r="B320" s="74" t="s">
        <v>569</v>
      </c>
      <c r="C320" s="75" t="s">
        <v>665</v>
      </c>
      <c r="D320" s="355">
        <f>県内自給率!E91</f>
        <v>0.33738000000000001</v>
      </c>
      <c r="E320" s="213">
        <v>0.59700951152668069</v>
      </c>
      <c r="F320" s="213">
        <v>0.35958407222311783</v>
      </c>
      <c r="G320" s="458"/>
      <c r="H320" s="458"/>
      <c r="I320" s="461"/>
      <c r="J320" s="214">
        <f>消費パターン!E91</f>
        <v>3.3999999999999998E-3</v>
      </c>
      <c r="K320" s="214">
        <f>雇用表!L93</f>
        <v>6.0575527970336933E-2</v>
      </c>
      <c r="L320" s="214">
        <f>雇用表!M93</f>
        <v>5.7955827825245852E-2</v>
      </c>
      <c r="M320" s="417">
        <v>0.236293</v>
      </c>
      <c r="N320" s="418">
        <v>1.3773000000000001E-2</v>
      </c>
    </row>
    <row r="321" spans="2:14" ht="14.15" customHeight="1">
      <c r="B321" s="74" t="s">
        <v>570</v>
      </c>
      <c r="C321" s="75" t="s">
        <v>666</v>
      </c>
      <c r="D321" s="355">
        <f>県内自給率!E92</f>
        <v>0.34478399999999998</v>
      </c>
      <c r="E321" s="213">
        <v>0.25230202578268879</v>
      </c>
      <c r="F321" s="213">
        <v>0.16340197555667169</v>
      </c>
      <c r="G321" s="458"/>
      <c r="H321" s="458"/>
      <c r="I321" s="461"/>
      <c r="J321" s="214">
        <f>消費パターン!E92</f>
        <v>2.5049999999999998E-3</v>
      </c>
      <c r="K321" s="214">
        <f>雇用表!L94</f>
        <v>3.3149171270718231E-2</v>
      </c>
      <c r="L321" s="214">
        <f>雇用表!M94</f>
        <v>2.829398961995647E-2</v>
      </c>
      <c r="M321" s="417">
        <v>0</v>
      </c>
      <c r="N321" s="418">
        <v>0</v>
      </c>
    </row>
    <row r="322" spans="2:14" ht="14.15" customHeight="1">
      <c r="B322" s="74" t="s">
        <v>571</v>
      </c>
      <c r="C322" s="75" t="s">
        <v>667</v>
      </c>
      <c r="D322" s="355">
        <f>県内自給率!E93</f>
        <v>0.55394199999999993</v>
      </c>
      <c r="E322" s="213">
        <v>0.46530394887760118</v>
      </c>
      <c r="F322" s="213">
        <v>0.25524332295592334</v>
      </c>
      <c r="G322" s="458"/>
      <c r="H322" s="458"/>
      <c r="I322" s="461"/>
      <c r="J322" s="214">
        <f>消費パターン!E93</f>
        <v>6.7130000000000002E-3</v>
      </c>
      <c r="K322" s="214">
        <f>雇用表!L95</f>
        <v>3.4655087661805667E-2</v>
      </c>
      <c r="L322" s="214">
        <f>雇用表!M95</f>
        <v>3.211535310503031E-2</v>
      </c>
      <c r="M322" s="417">
        <v>0.418707</v>
      </c>
      <c r="N322" s="418">
        <v>3.0484000000000001E-2</v>
      </c>
    </row>
    <row r="323" spans="2:14" ht="14.15" customHeight="1">
      <c r="B323" s="74" t="s">
        <v>572</v>
      </c>
      <c r="C323" s="75" t="s">
        <v>5</v>
      </c>
      <c r="D323" s="355">
        <f>県内自給率!E94</f>
        <v>1</v>
      </c>
      <c r="E323" s="213">
        <v>0.7174306556417458</v>
      </c>
      <c r="F323" s="213">
        <v>0.36598424964460863</v>
      </c>
      <c r="G323" s="458"/>
      <c r="H323" s="458"/>
      <c r="I323" s="461"/>
      <c r="J323" s="214">
        <f>消費パターン!E94</f>
        <v>3.8839999999999999E-3</v>
      </c>
      <c r="K323" s="214">
        <f>雇用表!L96</f>
        <v>5.3894056478944595E-2</v>
      </c>
      <c r="L323" s="214">
        <f>雇用表!M96</f>
        <v>5.3894056478944595E-2</v>
      </c>
      <c r="M323" s="417">
        <v>0</v>
      </c>
      <c r="N323" s="418">
        <v>0</v>
      </c>
    </row>
    <row r="324" spans="2:14" ht="14.15" customHeight="1">
      <c r="B324" s="74" t="s">
        <v>573</v>
      </c>
      <c r="C324" s="75" t="s">
        <v>477</v>
      </c>
      <c r="D324" s="355">
        <f>県内自給率!E95</f>
        <v>0.93727700000000003</v>
      </c>
      <c r="E324" s="213">
        <v>0.82226690452433504</v>
      </c>
      <c r="F324" s="213">
        <v>0.61495782057871984</v>
      </c>
      <c r="G324" s="458"/>
      <c r="H324" s="458"/>
      <c r="I324" s="461"/>
      <c r="J324" s="214">
        <f>消費パターン!E95</f>
        <v>1.3610000000000001E-2</v>
      </c>
      <c r="K324" s="214">
        <f>雇用表!L97</f>
        <v>0.1238825225007307</v>
      </c>
      <c r="L324" s="214">
        <f>雇用表!M97</f>
        <v>0.11951843900865762</v>
      </c>
      <c r="M324" s="417">
        <v>0</v>
      </c>
      <c r="N324" s="418">
        <v>0</v>
      </c>
    </row>
    <row r="325" spans="2:14" ht="14.15" customHeight="1">
      <c r="B325" s="74" t="s">
        <v>574</v>
      </c>
      <c r="C325" s="75" t="s">
        <v>478</v>
      </c>
      <c r="D325" s="355">
        <f>県内自給率!E96</f>
        <v>0.93908999999999998</v>
      </c>
      <c r="E325" s="213">
        <v>0.6406664286202679</v>
      </c>
      <c r="F325" s="213">
        <v>0.3358961307330563</v>
      </c>
      <c r="G325" s="458"/>
      <c r="H325" s="458"/>
      <c r="I325" s="461"/>
      <c r="J325" s="214">
        <f>消費パターン!E96</f>
        <v>2.0799999999999999E-4</v>
      </c>
      <c r="K325" s="214">
        <f>雇用表!L98</f>
        <v>2.5709011069157545E-2</v>
      </c>
      <c r="L325" s="214">
        <f>雇用表!M98</f>
        <v>2.5693816618171043E-2</v>
      </c>
      <c r="M325" s="417">
        <v>0</v>
      </c>
      <c r="N325" s="418">
        <v>0</v>
      </c>
    </row>
    <row r="326" spans="2:14" ht="14.15" customHeight="1">
      <c r="B326" s="74" t="s">
        <v>575</v>
      </c>
      <c r="C326" s="75" t="s">
        <v>668</v>
      </c>
      <c r="D326" s="355">
        <f>県内自給率!E97</f>
        <v>0.99057099999999998</v>
      </c>
      <c r="E326" s="213">
        <v>0.54802490684690708</v>
      </c>
      <c r="F326" s="213">
        <v>0.4329334868347755</v>
      </c>
      <c r="G326" s="458"/>
      <c r="H326" s="458"/>
      <c r="I326" s="461"/>
      <c r="J326" s="214">
        <f>消費パターン!E97</f>
        <v>3.4187000000000002E-2</v>
      </c>
      <c r="K326" s="214">
        <f>雇用表!L99</f>
        <v>7.8233743083150745E-2</v>
      </c>
      <c r="L326" s="214">
        <f>雇用表!M99</f>
        <v>7.4747774848045956E-2</v>
      </c>
      <c r="M326" s="417">
        <v>0</v>
      </c>
      <c r="N326" s="418">
        <v>0</v>
      </c>
    </row>
    <row r="327" spans="2:14" ht="14.15" customHeight="1">
      <c r="B327" s="74" t="s">
        <v>576</v>
      </c>
      <c r="C327" s="75" t="s">
        <v>669</v>
      </c>
      <c r="D327" s="355">
        <f>県内自給率!E98</f>
        <v>1</v>
      </c>
      <c r="E327" s="213">
        <v>0.6441982148353339</v>
      </c>
      <c r="F327" s="213">
        <v>0.53893505694059707</v>
      </c>
      <c r="G327" s="458"/>
      <c r="H327" s="458"/>
      <c r="I327" s="461"/>
      <c r="J327" s="214">
        <f>消費パターン!E98</f>
        <v>6.9200000000000002E-4</v>
      </c>
      <c r="K327" s="214">
        <f>雇用表!L100</f>
        <v>6.1926746691289627E-2</v>
      </c>
      <c r="L327" s="214">
        <f>雇用表!M100</f>
        <v>6.1803631886734378E-2</v>
      </c>
      <c r="M327" s="417">
        <v>0</v>
      </c>
      <c r="N327" s="418">
        <v>0</v>
      </c>
    </row>
    <row r="328" spans="2:14" ht="14.15" customHeight="1">
      <c r="B328" s="74" t="s">
        <v>577</v>
      </c>
      <c r="C328" s="75" t="s">
        <v>670</v>
      </c>
      <c r="D328" s="355">
        <f>県内自給率!E99</f>
        <v>1</v>
      </c>
      <c r="E328" s="213">
        <v>0.69922953761511264</v>
      </c>
      <c r="F328" s="213">
        <v>0.63524999731359</v>
      </c>
      <c r="G328" s="458"/>
      <c r="H328" s="458"/>
      <c r="I328" s="461"/>
      <c r="J328" s="214">
        <f>消費パターン!E99</f>
        <v>2.6612E-2</v>
      </c>
      <c r="K328" s="214">
        <f>雇用表!L101</f>
        <v>0.22572291292807944</v>
      </c>
      <c r="L328" s="214">
        <f>雇用表!M101</f>
        <v>0.22559396524860037</v>
      </c>
      <c r="M328" s="417">
        <v>0</v>
      </c>
      <c r="N328" s="418">
        <v>0</v>
      </c>
    </row>
    <row r="329" spans="2:14" ht="14.15" customHeight="1">
      <c r="B329" s="74" t="s">
        <v>578</v>
      </c>
      <c r="C329" s="75" t="s">
        <v>586</v>
      </c>
      <c r="D329" s="355">
        <f>県内自給率!E100</f>
        <v>1</v>
      </c>
      <c r="E329" s="213">
        <v>0.77311532700948582</v>
      </c>
      <c r="F329" s="213">
        <v>0.63453153602928936</v>
      </c>
      <c r="G329" s="458"/>
      <c r="H329" s="458"/>
      <c r="I329" s="461"/>
      <c r="J329" s="214">
        <f>消費パターン!E100</f>
        <v>5.5989999999999998E-3</v>
      </c>
      <c r="K329" s="214">
        <f>雇用表!L102</f>
        <v>0.19643867532035281</v>
      </c>
      <c r="L329" s="214">
        <f>雇用表!M102</f>
        <v>0.19633050424363455</v>
      </c>
      <c r="M329" s="417">
        <v>0</v>
      </c>
      <c r="N329" s="418">
        <v>0</v>
      </c>
    </row>
    <row r="330" spans="2:14" ht="14.15" customHeight="1">
      <c r="B330" s="74" t="s">
        <v>579</v>
      </c>
      <c r="C330" s="75" t="s">
        <v>757</v>
      </c>
      <c r="D330" s="355">
        <f>県内自給率!E101</f>
        <v>0.99280599999999997</v>
      </c>
      <c r="E330" s="213">
        <v>0.58429734102929454</v>
      </c>
      <c r="F330" s="213">
        <v>0.49175260221701644</v>
      </c>
      <c r="G330" s="458"/>
      <c r="H330" s="458"/>
      <c r="I330" s="461"/>
      <c r="J330" s="214">
        <f>消費パターン!E101</f>
        <v>1.6064999999999999E-2</v>
      </c>
      <c r="K330" s="214">
        <f>雇用表!L103</f>
        <v>0.1285772936943029</v>
      </c>
      <c r="L330" s="214">
        <f>雇用表!M103</f>
        <v>0.1198106600333277</v>
      </c>
      <c r="M330" s="417">
        <v>0</v>
      </c>
      <c r="N330" s="418">
        <v>0</v>
      </c>
    </row>
    <row r="331" spans="2:14" ht="14.15" customHeight="1">
      <c r="B331" s="74" t="s">
        <v>580</v>
      </c>
      <c r="C331" s="75" t="s">
        <v>480</v>
      </c>
      <c r="D331" s="355">
        <f>県内自給率!E102</f>
        <v>0.30992299999999995</v>
      </c>
      <c r="E331" s="213">
        <v>0.69493269666158974</v>
      </c>
      <c r="F331" s="213">
        <v>0.13341291730128021</v>
      </c>
      <c r="G331" s="458"/>
      <c r="H331" s="458"/>
      <c r="I331" s="461"/>
      <c r="J331" s="214">
        <f>消費パターン!E102</f>
        <v>1.6100000000000001E-3</v>
      </c>
      <c r="K331" s="214">
        <f>雇用表!L104</f>
        <v>9.2701601284320589E-2</v>
      </c>
      <c r="L331" s="214">
        <f>雇用表!M104</f>
        <v>9.1549005886469359E-2</v>
      </c>
      <c r="M331" s="417">
        <v>0</v>
      </c>
      <c r="N331" s="418">
        <v>0</v>
      </c>
    </row>
    <row r="332" spans="2:14" ht="14.15" customHeight="1">
      <c r="B332" s="74" t="s">
        <v>581</v>
      </c>
      <c r="C332" s="75" t="s">
        <v>479</v>
      </c>
      <c r="D332" s="355">
        <f>県内自給率!E103</f>
        <v>0.36826499999999995</v>
      </c>
      <c r="E332" s="213">
        <v>0.29075560476058676</v>
      </c>
      <c r="F332" s="213">
        <v>0.13935787434265154</v>
      </c>
      <c r="G332" s="458"/>
      <c r="H332" s="458"/>
      <c r="I332" s="461"/>
      <c r="J332" s="214">
        <f>消費パターン!E103</f>
        <v>1.4E-5</v>
      </c>
      <c r="K332" s="214">
        <f>雇用表!L105</f>
        <v>2.3387766399114308E-2</v>
      </c>
      <c r="L332" s="214">
        <f>雇用表!M105</f>
        <v>2.3041793523387765E-2</v>
      </c>
      <c r="M332" s="417">
        <v>0</v>
      </c>
      <c r="N332" s="418">
        <v>0</v>
      </c>
    </row>
    <row r="333" spans="2:14" ht="14.15" customHeight="1">
      <c r="B333" s="74" t="s">
        <v>582</v>
      </c>
      <c r="C333" s="75" t="s">
        <v>671</v>
      </c>
      <c r="D333" s="355">
        <f>県内自給率!E104</f>
        <v>0.82090600000000002</v>
      </c>
      <c r="E333" s="213">
        <v>0.39756896264638952</v>
      </c>
      <c r="F333" s="213">
        <v>0.30503135927179886</v>
      </c>
      <c r="G333" s="458"/>
      <c r="H333" s="458"/>
      <c r="I333" s="461"/>
      <c r="J333" s="214">
        <f>消費パターン!E104</f>
        <v>8.7290000000000006E-3</v>
      </c>
      <c r="K333" s="214">
        <f>雇用表!L106</f>
        <v>6.156685352722429E-2</v>
      </c>
      <c r="L333" s="214">
        <f>雇用表!M106</f>
        <v>5.165954376422268E-2</v>
      </c>
      <c r="M333" s="417">
        <v>0</v>
      </c>
      <c r="N333" s="418">
        <v>0</v>
      </c>
    </row>
    <row r="334" spans="2:14" ht="14.15" customHeight="1">
      <c r="B334" s="74" t="s">
        <v>583</v>
      </c>
      <c r="C334" s="75" t="s">
        <v>481</v>
      </c>
      <c r="D334" s="355">
        <f>県内自給率!E105</f>
        <v>0.50270700000000001</v>
      </c>
      <c r="E334" s="213">
        <v>0.70472683449384044</v>
      </c>
      <c r="F334" s="213">
        <v>0.4099848241385467</v>
      </c>
      <c r="G334" s="458"/>
      <c r="H334" s="458"/>
      <c r="I334" s="461"/>
      <c r="J334" s="214">
        <f>消費パターン!E105</f>
        <v>2.336E-3</v>
      </c>
      <c r="K334" s="214">
        <f>雇用表!L107</f>
        <v>0.12293786823781468</v>
      </c>
      <c r="L334" s="214">
        <f>雇用表!M107</f>
        <v>0.10579360828423495</v>
      </c>
      <c r="M334" s="417">
        <v>0</v>
      </c>
      <c r="N334" s="418">
        <v>0</v>
      </c>
    </row>
    <row r="335" spans="2:14" ht="14.15" customHeight="1">
      <c r="B335" s="74" t="s">
        <v>584</v>
      </c>
      <c r="C335" s="75" t="s">
        <v>672</v>
      </c>
      <c r="D335" s="355">
        <f>県内自給率!E106</f>
        <v>0.56791900000000006</v>
      </c>
      <c r="E335" s="213">
        <v>0.4851551956815115</v>
      </c>
      <c r="F335" s="213">
        <v>0.24524291497975709</v>
      </c>
      <c r="G335" s="458"/>
      <c r="H335" s="458"/>
      <c r="I335" s="461"/>
      <c r="J335" s="214">
        <f>消費パターン!E106</f>
        <v>1.6567999999999999E-2</v>
      </c>
      <c r="K335" s="214">
        <f>雇用表!L108</f>
        <v>0.13415991902834007</v>
      </c>
      <c r="L335" s="214">
        <f>雇用表!M108</f>
        <v>0.12774966261808368</v>
      </c>
      <c r="M335" s="417">
        <v>0</v>
      </c>
      <c r="N335" s="418">
        <v>0</v>
      </c>
    </row>
    <row r="336" spans="2:14" ht="14.15" customHeight="1">
      <c r="B336" s="74" t="s">
        <v>585</v>
      </c>
      <c r="C336" s="75" t="s">
        <v>673</v>
      </c>
      <c r="D336" s="355">
        <f>県内自給率!E107</f>
        <v>0.720835</v>
      </c>
      <c r="E336" s="213">
        <v>0.40647112226642812</v>
      </c>
      <c r="F336" s="213">
        <v>0.28435822808469735</v>
      </c>
      <c r="G336" s="458"/>
      <c r="H336" s="458"/>
      <c r="I336" s="461"/>
      <c r="J336" s="214">
        <f>消費パターン!E107</f>
        <v>6.4866999999999994E-2</v>
      </c>
      <c r="K336" s="214">
        <f>雇用表!L109</f>
        <v>0.1768444100291047</v>
      </c>
      <c r="L336" s="214">
        <f>雇用表!M109</f>
        <v>0.14561026407839578</v>
      </c>
      <c r="M336" s="417">
        <v>0</v>
      </c>
      <c r="N336" s="418">
        <v>0</v>
      </c>
    </row>
    <row r="337" spans="2:15" ht="14.15" customHeight="1">
      <c r="B337" s="74" t="s">
        <v>587</v>
      </c>
      <c r="C337" s="75" t="s">
        <v>674</v>
      </c>
      <c r="D337" s="355">
        <f>県内自給率!E108</f>
        <v>0.98318399999999995</v>
      </c>
      <c r="E337" s="213">
        <v>0.68941906494062266</v>
      </c>
      <c r="F337" s="213">
        <v>0.2597624906387076</v>
      </c>
      <c r="G337" s="458"/>
      <c r="H337" s="458"/>
      <c r="I337" s="461"/>
      <c r="J337" s="214">
        <f>消費パターン!E108</f>
        <v>1.3178E-2</v>
      </c>
      <c r="K337" s="214">
        <f>雇用表!L110</f>
        <v>0.28929068150208626</v>
      </c>
      <c r="L337" s="214">
        <f>雇用表!M110</f>
        <v>0.15734995185621056</v>
      </c>
      <c r="M337" s="417">
        <v>0</v>
      </c>
      <c r="N337" s="418">
        <v>0</v>
      </c>
    </row>
    <row r="338" spans="2:15" ht="14.15" customHeight="1">
      <c r="B338" s="74" t="s">
        <v>626</v>
      </c>
      <c r="C338" s="75" t="s">
        <v>482</v>
      </c>
      <c r="D338" s="355">
        <f>県内自給率!E109</f>
        <v>0.49765899999999996</v>
      </c>
      <c r="E338" s="213">
        <v>0.69608048627122199</v>
      </c>
      <c r="F338" s="213">
        <v>0.19138778266843662</v>
      </c>
      <c r="G338" s="458"/>
      <c r="H338" s="458"/>
      <c r="I338" s="461"/>
      <c r="J338" s="214">
        <f>消費パターン!E109</f>
        <v>3.1440000000000003E-2</v>
      </c>
      <c r="K338" s="214">
        <f>雇用表!L111</f>
        <v>0.12375695754442348</v>
      </c>
      <c r="L338" s="214">
        <f>雇用表!M111</f>
        <v>0.12133491697524396</v>
      </c>
      <c r="M338" s="417">
        <v>0</v>
      </c>
      <c r="N338" s="418">
        <v>0</v>
      </c>
    </row>
    <row r="339" spans="2:15" ht="14.15" customHeight="1">
      <c r="B339" s="74" t="s">
        <v>588</v>
      </c>
      <c r="C339" s="75" t="s">
        <v>483</v>
      </c>
      <c r="D339" s="355">
        <f>県内自給率!E110</f>
        <v>0.95726299999999998</v>
      </c>
      <c r="E339" s="213">
        <v>0.64407530454042083</v>
      </c>
      <c r="F339" s="213">
        <v>0.24510889627168697</v>
      </c>
      <c r="G339" s="458"/>
      <c r="H339" s="458"/>
      <c r="I339" s="461"/>
      <c r="J339" s="214">
        <f>消費パターン!E110</f>
        <v>1.7760000000000001E-2</v>
      </c>
      <c r="K339" s="214">
        <f>雇用表!L112</f>
        <v>0.16945982527377876</v>
      </c>
      <c r="L339" s="214">
        <f>雇用表!M112</f>
        <v>0.11576227390180878</v>
      </c>
      <c r="M339" s="417">
        <v>0</v>
      </c>
      <c r="N339" s="418">
        <v>0</v>
      </c>
    </row>
    <row r="340" spans="2:15" ht="14.15" customHeight="1">
      <c r="B340" s="74" t="s">
        <v>589</v>
      </c>
      <c r="C340" s="75" t="s">
        <v>93</v>
      </c>
      <c r="D340" s="355">
        <f>県内自給率!E111</f>
        <v>1</v>
      </c>
      <c r="E340" s="213">
        <v>0</v>
      </c>
      <c r="F340" s="213">
        <v>0</v>
      </c>
      <c r="G340" s="458"/>
      <c r="H340" s="458"/>
      <c r="I340" s="461"/>
      <c r="J340" s="214">
        <f>消費パターン!E111</f>
        <v>0</v>
      </c>
      <c r="K340" s="214">
        <f>雇用表!L113</f>
        <v>0</v>
      </c>
      <c r="L340" s="214">
        <f>雇用表!M113</f>
        <v>0</v>
      </c>
      <c r="M340" s="417">
        <v>0</v>
      </c>
      <c r="N340" s="418">
        <v>0</v>
      </c>
    </row>
    <row r="341" spans="2:15" ht="14.15" customHeight="1" thickBot="1">
      <c r="B341" s="74" t="s">
        <v>590</v>
      </c>
      <c r="C341" s="75" t="s">
        <v>6</v>
      </c>
      <c r="D341" s="355">
        <f>県内自給率!E112</f>
        <v>0.90303800000000001</v>
      </c>
      <c r="E341" s="213">
        <v>0.41207023657931774</v>
      </c>
      <c r="F341" s="213">
        <v>1.2700221164801287E-2</v>
      </c>
      <c r="G341" s="459"/>
      <c r="H341" s="459"/>
      <c r="I341" s="461"/>
      <c r="J341" s="214">
        <f>消費パターン!E112</f>
        <v>3.4E-5</v>
      </c>
      <c r="K341" s="214">
        <f>雇用表!L114</f>
        <v>0.26211379934320755</v>
      </c>
      <c r="L341" s="214">
        <f>雇用表!M114</f>
        <v>0.23068158970578378</v>
      </c>
      <c r="M341" s="417">
        <v>2.4375999999999998E-2</v>
      </c>
      <c r="N341" s="418">
        <v>3.04E-2</v>
      </c>
    </row>
    <row r="342" spans="2:15" ht="14.15" customHeight="1" thickBot="1">
      <c r="B342" s="197"/>
      <c r="C342" s="198" t="s">
        <v>42</v>
      </c>
      <c r="D342" s="356" t="s">
        <v>126</v>
      </c>
      <c r="E342" s="216" t="s">
        <v>126</v>
      </c>
      <c r="F342" s="216" t="s">
        <v>126</v>
      </c>
      <c r="G342" s="216" t="s">
        <v>126</v>
      </c>
      <c r="H342" s="422" t="s">
        <v>126</v>
      </c>
      <c r="I342" s="431">
        <f>R243</f>
        <v>0.56056399999999995</v>
      </c>
      <c r="J342" s="442">
        <f>消費パターン!E113</f>
        <v>1.000003</v>
      </c>
      <c r="K342" s="218">
        <f>雇用表!L115</f>
        <v>8.6991331988286832E-2</v>
      </c>
      <c r="L342" s="218">
        <f>雇用表!M115</f>
        <v>7.1327442742035327E-2</v>
      </c>
      <c r="M342" s="357" t="s">
        <v>731</v>
      </c>
      <c r="N342" s="358" t="s">
        <v>731</v>
      </c>
      <c r="O342" s="159" t="s">
        <v>769</v>
      </c>
    </row>
    <row r="343" spans="2:15" ht="14.15" customHeight="1"/>
  </sheetData>
  <sheetProtection sheet="1" objects="1" scenarios="1" selectLockedCells="1" selectUnlockedCells="1"/>
  <mergeCells count="33">
    <mergeCell ref="H4:H5"/>
    <mergeCell ref="I4:I5"/>
    <mergeCell ref="T4:V4"/>
    <mergeCell ref="M4:M5"/>
    <mergeCell ref="N4:N5"/>
    <mergeCell ref="O4:O5"/>
    <mergeCell ref="Q4:S4"/>
    <mergeCell ref="P4:P5"/>
    <mergeCell ref="J4:L4"/>
    <mergeCell ref="B2:C2"/>
    <mergeCell ref="B6:C6"/>
    <mergeCell ref="B7:C7"/>
    <mergeCell ref="E4:G4"/>
    <mergeCell ref="D4:D5"/>
    <mergeCell ref="B234:C234"/>
    <mergeCell ref="B120:C120"/>
    <mergeCell ref="D118:E118"/>
    <mergeCell ref="F118:G118"/>
    <mergeCell ref="B121:C121"/>
    <mergeCell ref="Q241:Q242"/>
    <mergeCell ref="H118:I118"/>
    <mergeCell ref="G235:G341"/>
    <mergeCell ref="I235:I341"/>
    <mergeCell ref="M8:M114"/>
    <mergeCell ref="N8:N114"/>
    <mergeCell ref="D232:N232"/>
    <mergeCell ref="H235:H341"/>
    <mergeCell ref="Q235:S235"/>
    <mergeCell ref="Q240:S240"/>
    <mergeCell ref="S241:S242"/>
    <mergeCell ref="R241:R242"/>
    <mergeCell ref="J118:K118"/>
    <mergeCell ref="Q265:V266"/>
  </mergeCells>
  <phoneticPr fontId="1"/>
  <pageMargins left="0.78740157480314965" right="0.78740157480314965" top="0.78740157480314965" bottom="0.78740157480314965" header="0" footer="0.19685039370078741"/>
  <pageSetup paperSize="8" scale="90" fitToHeight="0" orientation="landscape" r:id="rId1"/>
  <headerFooter alignWithMargins="0">
    <oddFooter>&amp;P / &amp;N ﾍﾟｰｼﾞ</oddFooter>
  </headerFooter>
  <rowBreaks count="2" manualBreakCount="2">
    <brk id="116"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H42"/>
  <sheetViews>
    <sheetView showGridLines="0" view="pageBreakPreview" zoomScaleNormal="100" zoomScaleSheetLayoutView="100" workbookViewId="0">
      <selection activeCell="E14" sqref="E14"/>
    </sheetView>
  </sheetViews>
  <sheetFormatPr defaultColWidth="9" defaultRowHeight="20.25" customHeight="1"/>
  <cols>
    <col min="1" max="1" width="1.6328125" style="5" customWidth="1"/>
    <col min="2" max="2" width="17.36328125" style="5" customWidth="1"/>
    <col min="3" max="3" width="11.26953125" style="5" customWidth="1"/>
    <col min="4" max="8" width="11.6328125" style="5" customWidth="1"/>
    <col min="9" max="16384" width="9" style="5"/>
  </cols>
  <sheetData>
    <row r="1" spans="2:8" ht="15" customHeight="1"/>
    <row r="2" spans="2:8" ht="20.25" customHeight="1">
      <c r="B2" s="426" t="s">
        <v>43</v>
      </c>
    </row>
    <row r="3" spans="2:8" ht="20.25" customHeight="1" thickBot="1">
      <c r="F3" s="6"/>
      <c r="G3" s="490">
        <f ca="1">TODAY()</f>
        <v>45748</v>
      </c>
      <c r="H3" s="490"/>
    </row>
    <row r="4" spans="2:8" ht="20.25" customHeight="1" thickTop="1">
      <c r="B4" s="7" t="s">
        <v>40</v>
      </c>
      <c r="C4" s="8"/>
      <c r="D4" s="8"/>
      <c r="E4" s="8"/>
      <c r="F4" s="8"/>
      <c r="G4" s="8"/>
      <c r="H4" s="9"/>
    </row>
    <row r="5" spans="2:8" ht="20.25" customHeight="1">
      <c r="B5" s="491" t="s">
        <v>758</v>
      </c>
      <c r="C5" s="492"/>
      <c r="D5" s="492"/>
      <c r="E5" s="492"/>
      <c r="F5" s="492"/>
      <c r="G5" s="492"/>
      <c r="H5" s="493"/>
    </row>
    <row r="6" spans="2:8" ht="20.25" customHeight="1" thickBot="1">
      <c r="B6" s="494"/>
      <c r="C6" s="495"/>
      <c r="D6" s="495"/>
      <c r="E6" s="495"/>
      <c r="F6" s="495"/>
      <c r="G6" s="495"/>
      <c r="H6" s="496"/>
    </row>
    <row r="7" spans="2:8" ht="20.25" customHeight="1" thickTop="1">
      <c r="B7" s="10"/>
      <c r="C7" s="10"/>
      <c r="D7" s="10"/>
      <c r="E7" s="10"/>
      <c r="F7" s="10"/>
    </row>
    <row r="8" spans="2:8" ht="20.25" customHeight="1">
      <c r="B8" s="5" t="s">
        <v>44</v>
      </c>
    </row>
    <row r="9" spans="2:8" ht="20.25" customHeight="1">
      <c r="B9" s="11" t="s">
        <v>64</v>
      </c>
      <c r="C9" s="497"/>
      <c r="D9" s="498"/>
      <c r="E9" s="498"/>
      <c r="F9" s="498"/>
      <c r="G9" s="498"/>
      <c r="H9" s="499"/>
    </row>
    <row r="10" spans="2:8" ht="20.25" customHeight="1">
      <c r="B10" s="12" t="s">
        <v>51</v>
      </c>
      <c r="C10" s="500"/>
      <c r="D10" s="501"/>
      <c r="E10" s="501"/>
      <c r="F10" s="501"/>
      <c r="G10" s="501"/>
      <c r="H10" s="502"/>
    </row>
    <row r="11" spans="2:8" ht="20.25" customHeight="1">
      <c r="B11" s="13" t="s">
        <v>48</v>
      </c>
      <c r="C11" s="514"/>
      <c r="D11" s="515"/>
      <c r="E11" s="515"/>
      <c r="F11" s="515"/>
      <c r="G11" s="515"/>
      <c r="H11" s="516"/>
    </row>
    <row r="12" spans="2:8" ht="20.25" customHeight="1">
      <c r="B12" s="10"/>
      <c r="C12" s="10"/>
      <c r="D12" s="10"/>
      <c r="E12" s="10"/>
    </row>
    <row r="13" spans="2:8" ht="20.25" customHeight="1">
      <c r="B13" s="10" t="s">
        <v>321</v>
      </c>
      <c r="C13" s="10"/>
      <c r="D13" s="14" t="s">
        <v>45</v>
      </c>
      <c r="E13" s="10"/>
    </row>
    <row r="14" spans="2:8" ht="20.25" customHeight="1">
      <c r="B14" s="531" t="s">
        <v>154</v>
      </c>
      <c r="C14" s="532"/>
      <c r="D14" s="15">
        <f>'(入力)作業ｼｰﾄ'!D115</f>
        <v>0</v>
      </c>
      <c r="E14" s="10"/>
    </row>
    <row r="15" spans="2:8" ht="20.25" customHeight="1">
      <c r="B15" s="533" t="s">
        <v>260</v>
      </c>
      <c r="C15" s="534"/>
      <c r="D15" s="16">
        <f>'(入力)作業ｼｰﾄ'!E115</f>
        <v>0</v>
      </c>
      <c r="E15" s="10"/>
    </row>
    <row r="16" spans="2:8" ht="20.25" customHeight="1">
      <c r="B16" s="527" t="s">
        <v>322</v>
      </c>
      <c r="C16" s="528"/>
      <c r="D16" s="17">
        <f>'(入力)作業ｼｰﾄ'!I342</f>
        <v>0.56056399999999995</v>
      </c>
      <c r="E16" s="10"/>
    </row>
    <row r="17" spans="2:8" ht="20.25" customHeight="1">
      <c r="B17" s="434" t="s">
        <v>776</v>
      </c>
      <c r="C17" s="10"/>
      <c r="D17" s="10"/>
      <c r="E17" s="10"/>
    </row>
    <row r="18" spans="2:8" ht="20.25" customHeight="1">
      <c r="B18" s="10"/>
      <c r="C18" s="10"/>
      <c r="D18" s="10"/>
      <c r="E18" s="10"/>
    </row>
    <row r="19" spans="2:8" ht="20.25" customHeight="1">
      <c r="B19" s="5" t="s">
        <v>323</v>
      </c>
      <c r="F19" s="14"/>
      <c r="H19" s="14" t="s">
        <v>324</v>
      </c>
    </row>
    <row r="20" spans="2:8" ht="12" customHeight="1">
      <c r="B20" s="521"/>
      <c r="C20" s="522"/>
      <c r="D20" s="18"/>
      <c r="E20" s="19"/>
      <c r="F20" s="19"/>
      <c r="G20" s="20"/>
      <c r="H20" s="21"/>
    </row>
    <row r="21" spans="2:8" ht="12" customHeight="1">
      <c r="B21" s="523"/>
      <c r="C21" s="524"/>
      <c r="D21" s="22"/>
      <c r="E21" s="23"/>
      <c r="F21" s="24"/>
      <c r="G21" s="25"/>
      <c r="H21" s="26"/>
    </row>
    <row r="22" spans="2:8" ht="26.25" customHeight="1">
      <c r="B22" s="525"/>
      <c r="C22" s="526"/>
      <c r="D22" s="27" t="s">
        <v>325</v>
      </c>
      <c r="E22" s="28" t="s">
        <v>326</v>
      </c>
      <c r="F22" s="29" t="s">
        <v>327</v>
      </c>
      <c r="G22" s="30" t="s">
        <v>328</v>
      </c>
      <c r="H22" s="31" t="s">
        <v>329</v>
      </c>
    </row>
    <row r="23" spans="2:8" ht="20.25" customHeight="1">
      <c r="B23" s="529" t="s">
        <v>330</v>
      </c>
      <c r="C23" s="530"/>
      <c r="D23" s="32">
        <f>'(入力)作業ｼｰﾄ'!E115</f>
        <v>0</v>
      </c>
      <c r="E23" s="33">
        <f>'(入力)作業ｼｰﾄ'!F115</f>
        <v>0</v>
      </c>
      <c r="F23" s="34">
        <f>'(入力)作業ｼｰﾄ'!G115</f>
        <v>0</v>
      </c>
      <c r="G23" s="35">
        <f>'(入力)作業ｼｰﾄ'!D229</f>
        <v>0</v>
      </c>
      <c r="H23" s="34">
        <f>'(入力)作業ｼｰﾄ'!E229</f>
        <v>0</v>
      </c>
    </row>
    <row r="24" spans="2:8" ht="20.25" customHeight="1">
      <c r="B24" s="517" t="s">
        <v>49</v>
      </c>
      <c r="C24" s="518"/>
      <c r="D24" s="36">
        <f>'(入力)作業ｼｰﾄ'!J115</f>
        <v>0</v>
      </c>
      <c r="E24" s="37">
        <f>'(入力)作業ｼｰﾄ'!K115</f>
        <v>0</v>
      </c>
      <c r="F24" s="38">
        <f>'(入力)作業ｼｰﾄ'!L115</f>
        <v>0</v>
      </c>
      <c r="G24" s="39">
        <f>'(入力)作業ｼｰﾄ'!F229</f>
        <v>0</v>
      </c>
      <c r="H24" s="40">
        <f>'(入力)作業ｼｰﾄ'!G229</f>
        <v>0</v>
      </c>
    </row>
    <row r="25" spans="2:8" ht="20.25" customHeight="1">
      <c r="B25" s="517" t="s">
        <v>50</v>
      </c>
      <c r="C25" s="518"/>
      <c r="D25" s="36">
        <f>'(入力)作業ｼｰﾄ'!Q115</f>
        <v>0</v>
      </c>
      <c r="E25" s="37">
        <f>'(入力)作業ｼｰﾄ'!R115</f>
        <v>0</v>
      </c>
      <c r="F25" s="38">
        <f>'(入力)作業ｼｰﾄ'!S115</f>
        <v>0</v>
      </c>
      <c r="G25" s="39">
        <f>'(入力)作業ｼｰﾄ'!H229</f>
        <v>0</v>
      </c>
      <c r="H25" s="40">
        <f>'(入力)作業ｼｰﾄ'!I229</f>
        <v>0</v>
      </c>
    </row>
    <row r="26" spans="2:8" ht="20.25" customHeight="1">
      <c r="B26" s="519" t="s">
        <v>331</v>
      </c>
      <c r="C26" s="520"/>
      <c r="D26" s="41">
        <f>'(入力)作業ｼｰﾄ'!T115</f>
        <v>0</v>
      </c>
      <c r="E26" s="42">
        <f>'(入力)作業ｼｰﾄ'!U115</f>
        <v>0</v>
      </c>
      <c r="F26" s="43">
        <f>'(入力)作業ｼｰﾄ'!V115</f>
        <v>0</v>
      </c>
      <c r="G26" s="44">
        <f>'(入力)作業ｼｰﾄ'!J229</f>
        <v>0</v>
      </c>
      <c r="H26" s="45">
        <f>'(入力)作業ｼｰﾄ'!K229</f>
        <v>0</v>
      </c>
    </row>
    <row r="27" spans="2:8" ht="20.25" customHeight="1">
      <c r="B27" s="512" t="s">
        <v>332</v>
      </c>
      <c r="C27" s="513"/>
      <c r="D27" s="46" t="str">
        <f>IF(D14=0,"",ROUND(D26/D14,2))</f>
        <v/>
      </c>
      <c r="E27" s="47"/>
      <c r="F27" s="47"/>
    </row>
    <row r="28" spans="2:8" ht="20.25" customHeight="1">
      <c r="B28" s="5" t="s">
        <v>333</v>
      </c>
    </row>
    <row r="29" spans="2:8" ht="20.25" customHeight="1">
      <c r="B29" s="5" t="s">
        <v>439</v>
      </c>
    </row>
    <row r="30" spans="2:8" ht="20.25" customHeight="1">
      <c r="B30" s="5" t="s">
        <v>440</v>
      </c>
    </row>
    <row r="31" spans="2:8" ht="20.25" customHeight="1">
      <c r="B31" s="5" t="s">
        <v>335</v>
      </c>
    </row>
    <row r="32" spans="2:8" ht="20.25" customHeight="1">
      <c r="B32" s="425" t="s">
        <v>759</v>
      </c>
    </row>
    <row r="33" spans="2:8" ht="20.25" customHeight="1">
      <c r="B33" s="425" t="s">
        <v>760</v>
      </c>
    </row>
    <row r="35" spans="2:8" ht="20.25" customHeight="1">
      <c r="B35" s="5" t="s">
        <v>261</v>
      </c>
    </row>
    <row r="36" spans="2:8" ht="20.25" customHeight="1">
      <c r="B36" s="503"/>
      <c r="C36" s="504"/>
      <c r="D36" s="504"/>
      <c r="E36" s="504"/>
      <c r="F36" s="504"/>
      <c r="G36" s="504"/>
      <c r="H36" s="505"/>
    </row>
    <row r="37" spans="2:8" ht="20.25" customHeight="1">
      <c r="B37" s="506"/>
      <c r="C37" s="507"/>
      <c r="D37" s="507"/>
      <c r="E37" s="507"/>
      <c r="F37" s="507"/>
      <c r="G37" s="507"/>
      <c r="H37" s="508"/>
    </row>
    <row r="38" spans="2:8" ht="20.25" customHeight="1">
      <c r="B38" s="506"/>
      <c r="C38" s="507"/>
      <c r="D38" s="507"/>
      <c r="E38" s="507"/>
      <c r="F38" s="507"/>
      <c r="G38" s="507"/>
      <c r="H38" s="508"/>
    </row>
    <row r="39" spans="2:8" ht="20.25" customHeight="1">
      <c r="B39" s="506"/>
      <c r="C39" s="507"/>
      <c r="D39" s="507"/>
      <c r="E39" s="507"/>
      <c r="F39" s="507"/>
      <c r="G39" s="507"/>
      <c r="H39" s="508"/>
    </row>
    <row r="40" spans="2:8" ht="20.25" customHeight="1">
      <c r="B40" s="506"/>
      <c r="C40" s="507"/>
      <c r="D40" s="507"/>
      <c r="E40" s="507"/>
      <c r="F40" s="507"/>
      <c r="G40" s="507"/>
      <c r="H40" s="508"/>
    </row>
    <row r="41" spans="2:8" ht="20.25" customHeight="1">
      <c r="B41" s="506"/>
      <c r="C41" s="507"/>
      <c r="D41" s="507"/>
      <c r="E41" s="507"/>
      <c r="F41" s="507"/>
      <c r="G41" s="507"/>
      <c r="H41" s="508"/>
    </row>
    <row r="42" spans="2:8" ht="20.25" customHeight="1">
      <c r="B42" s="509"/>
      <c r="C42" s="510"/>
      <c r="D42" s="510"/>
      <c r="E42" s="510"/>
      <c r="F42" s="510"/>
      <c r="G42" s="510"/>
      <c r="H42" s="511"/>
    </row>
  </sheetData>
  <sheetProtection sheet="1" selectLockedCells="1" selectUnlockedCells="1"/>
  <mergeCells count="15">
    <mergeCell ref="G3:H3"/>
    <mergeCell ref="B5:H6"/>
    <mergeCell ref="C9:H9"/>
    <mergeCell ref="C10:H10"/>
    <mergeCell ref="B36:H42"/>
    <mergeCell ref="B27:C27"/>
    <mergeCell ref="C11:H11"/>
    <mergeCell ref="B24:C24"/>
    <mergeCell ref="B25:C25"/>
    <mergeCell ref="B26:C26"/>
    <mergeCell ref="B20:C22"/>
    <mergeCell ref="B16:C16"/>
    <mergeCell ref="B23:C23"/>
    <mergeCell ref="B14:C14"/>
    <mergeCell ref="B15:C15"/>
  </mergeCells>
  <phoneticPr fontId="13"/>
  <pageMargins left="0.78740157480314965" right="0.78740157480314965" top="0.78740157480314965" bottom="0.78740157480314965" header="0" footer="0.19685039370078741"/>
  <pageSetup paperSize="9" scale="95" orientation="portrait" useFirstPageNumber="1" r:id="rId1"/>
  <headerFooter alignWithMargins="0">
    <oddFooter>&amp;C&amp;Pページ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B1:X118"/>
  <sheetViews>
    <sheetView showGridLines="0" view="pageBreakPreview" zoomScaleNormal="100" workbookViewId="0">
      <selection activeCell="B2" sqref="B2:D2"/>
    </sheetView>
  </sheetViews>
  <sheetFormatPr defaultColWidth="9" defaultRowHeight="13.9" customHeight="1"/>
  <cols>
    <col min="1" max="1" width="1.6328125" style="48" customWidth="1"/>
    <col min="2" max="2" width="3.453125" style="48" customWidth="1"/>
    <col min="3" max="3" width="29.6328125" style="48" customWidth="1"/>
    <col min="4" max="6" width="20.6328125" style="48" customWidth="1"/>
    <col min="7" max="7" width="4.6328125" style="49" customWidth="1"/>
    <col min="8" max="9" width="20.6328125" style="48" customWidth="1"/>
    <col min="10" max="16384" width="9" style="48"/>
  </cols>
  <sheetData>
    <row r="1" spans="2:24" ht="15" customHeight="1"/>
    <row r="2" spans="2:24" ht="13.9" customHeight="1">
      <c r="B2" s="535" t="s">
        <v>592</v>
      </c>
      <c r="C2" s="536"/>
      <c r="D2" s="537"/>
    </row>
    <row r="3" spans="2:24" ht="13.9" customHeight="1">
      <c r="F3" s="50" t="s">
        <v>595</v>
      </c>
      <c r="G3" s="51"/>
      <c r="I3" s="50" t="s">
        <v>596</v>
      </c>
    </row>
    <row r="4" spans="2:24" ht="13.9" customHeight="1">
      <c r="B4" s="539" t="s">
        <v>92</v>
      </c>
      <c r="C4" s="540"/>
      <c r="D4" s="543" t="s">
        <v>262</v>
      </c>
      <c r="E4" s="544"/>
      <c r="F4" s="545"/>
      <c r="G4" s="52"/>
      <c r="H4" s="546" t="s">
        <v>434</v>
      </c>
      <c r="I4" s="547"/>
    </row>
    <row r="5" spans="2:24" s="60" customFormat="1" ht="13.9" customHeight="1">
      <c r="B5" s="548"/>
      <c r="C5" s="549"/>
      <c r="D5" s="53" t="s">
        <v>41</v>
      </c>
      <c r="E5" s="54" t="s">
        <v>593</v>
      </c>
      <c r="F5" s="55" t="s">
        <v>594</v>
      </c>
      <c r="G5" s="56"/>
      <c r="H5" s="53" t="s">
        <v>435</v>
      </c>
      <c r="I5" s="55" t="s">
        <v>436</v>
      </c>
      <c r="J5" s="57"/>
      <c r="K5" s="57"/>
      <c r="L5" s="57"/>
      <c r="M5" s="58"/>
      <c r="N5" s="58"/>
      <c r="O5" s="58"/>
      <c r="P5" s="58"/>
      <c r="Q5" s="58"/>
      <c r="R5" s="58"/>
      <c r="S5" s="58"/>
      <c r="T5" s="58"/>
      <c r="U5" s="59"/>
      <c r="V5" s="59"/>
      <c r="W5" s="59"/>
      <c r="X5" s="59"/>
    </row>
    <row r="6" spans="2:24" s="66" customFormat="1" ht="13.9" customHeight="1">
      <c r="B6" s="61" t="s">
        <v>484</v>
      </c>
      <c r="C6" s="62" t="s">
        <v>627</v>
      </c>
      <c r="D6" s="63">
        <f>'(入力)作業ｼｰﾄ'!T8</f>
        <v>0</v>
      </c>
      <c r="E6" s="64">
        <f>'(入力)作業ｼｰﾄ'!U8</f>
        <v>0</v>
      </c>
      <c r="F6" s="65">
        <f>'(入力)作業ｼｰﾄ'!V8</f>
        <v>0</v>
      </c>
      <c r="G6" s="349"/>
      <c r="H6" s="63">
        <f>'(入力)作業ｼｰﾄ'!J122</f>
        <v>0</v>
      </c>
      <c r="I6" s="65">
        <f>'(入力)作業ｼｰﾄ'!K122</f>
        <v>0</v>
      </c>
    </row>
    <row r="7" spans="2:24" s="66" customFormat="1" ht="13.9" customHeight="1">
      <c r="B7" s="67" t="s">
        <v>485</v>
      </c>
      <c r="C7" s="68" t="s">
        <v>442</v>
      </c>
      <c r="D7" s="69">
        <f>'(入力)作業ｼｰﾄ'!T9</f>
        <v>0</v>
      </c>
      <c r="E7" s="70">
        <f>'(入力)作業ｼｰﾄ'!U9</f>
        <v>0</v>
      </c>
      <c r="F7" s="71">
        <f>'(入力)作業ｼｰﾄ'!V9</f>
        <v>0</v>
      </c>
      <c r="G7" s="72"/>
      <c r="H7" s="69">
        <f>'(入力)作業ｼｰﾄ'!J123</f>
        <v>0</v>
      </c>
      <c r="I7" s="71">
        <f>'(入力)作業ｼｰﾄ'!K123</f>
        <v>0</v>
      </c>
    </row>
    <row r="8" spans="2:24" s="66" customFormat="1" ht="13.9" customHeight="1">
      <c r="B8" s="67" t="s">
        <v>486</v>
      </c>
      <c r="C8" s="68" t="s">
        <v>443</v>
      </c>
      <c r="D8" s="69">
        <f>'(入力)作業ｼｰﾄ'!T10</f>
        <v>0</v>
      </c>
      <c r="E8" s="70">
        <f>'(入力)作業ｼｰﾄ'!U10</f>
        <v>0</v>
      </c>
      <c r="F8" s="71">
        <f>'(入力)作業ｼｰﾄ'!V10</f>
        <v>0</v>
      </c>
      <c r="G8" s="72"/>
      <c r="H8" s="69">
        <f>'(入力)作業ｼｰﾄ'!J124</f>
        <v>0</v>
      </c>
      <c r="I8" s="71">
        <f>'(入力)作業ｼｰﾄ'!K124</f>
        <v>0</v>
      </c>
    </row>
    <row r="9" spans="2:24" s="66" customFormat="1" ht="13.9" customHeight="1">
      <c r="B9" s="67" t="s">
        <v>487</v>
      </c>
      <c r="C9" s="68" t="s">
        <v>1</v>
      </c>
      <c r="D9" s="69">
        <f>'(入力)作業ｼｰﾄ'!T11</f>
        <v>0</v>
      </c>
      <c r="E9" s="70">
        <f>'(入力)作業ｼｰﾄ'!U11</f>
        <v>0</v>
      </c>
      <c r="F9" s="71">
        <f>'(入力)作業ｼｰﾄ'!V11</f>
        <v>0</v>
      </c>
      <c r="G9" s="72"/>
      <c r="H9" s="69">
        <f>'(入力)作業ｼｰﾄ'!J125</f>
        <v>0</v>
      </c>
      <c r="I9" s="71">
        <f>'(入力)作業ｼｰﾄ'!K125</f>
        <v>0</v>
      </c>
    </row>
    <row r="10" spans="2:24" s="66" customFormat="1" ht="13.9" customHeight="1">
      <c r="B10" s="67" t="s">
        <v>488</v>
      </c>
      <c r="C10" s="68" t="s">
        <v>2</v>
      </c>
      <c r="D10" s="69">
        <f>'(入力)作業ｼｰﾄ'!T12</f>
        <v>0</v>
      </c>
      <c r="E10" s="70">
        <f>'(入力)作業ｼｰﾄ'!U12</f>
        <v>0</v>
      </c>
      <c r="F10" s="71">
        <f>'(入力)作業ｼｰﾄ'!V12</f>
        <v>0</v>
      </c>
      <c r="G10" s="72"/>
      <c r="H10" s="69">
        <f>'(入力)作業ｼｰﾄ'!J126</f>
        <v>0</v>
      </c>
      <c r="I10" s="71">
        <f>'(入力)作業ｼｰﾄ'!K126</f>
        <v>0</v>
      </c>
    </row>
    <row r="11" spans="2:24" s="66" customFormat="1" ht="13.9" customHeight="1">
      <c r="B11" s="67" t="s">
        <v>489</v>
      </c>
      <c r="C11" s="73" t="s">
        <v>628</v>
      </c>
      <c r="D11" s="69">
        <f>'(入力)作業ｼｰﾄ'!T13</f>
        <v>0</v>
      </c>
      <c r="E11" s="70">
        <f>'(入力)作業ｼｰﾄ'!U13</f>
        <v>0</v>
      </c>
      <c r="F11" s="71">
        <f>'(入力)作業ｼｰﾄ'!V13</f>
        <v>0</v>
      </c>
      <c r="G11" s="72"/>
      <c r="H11" s="69">
        <f>'(入力)作業ｼｰﾄ'!J127</f>
        <v>0</v>
      </c>
      <c r="I11" s="71">
        <f>'(入力)作業ｼｰﾄ'!K127</f>
        <v>0</v>
      </c>
    </row>
    <row r="12" spans="2:24" s="66" customFormat="1" ht="13.9" customHeight="1">
      <c r="B12" s="67" t="s">
        <v>490</v>
      </c>
      <c r="C12" s="68" t="s">
        <v>750</v>
      </c>
      <c r="D12" s="69">
        <f>'(入力)作業ｼｰﾄ'!T14</f>
        <v>0</v>
      </c>
      <c r="E12" s="70">
        <f>'(入力)作業ｼｰﾄ'!U14</f>
        <v>0</v>
      </c>
      <c r="F12" s="71">
        <f>'(入力)作業ｼｰﾄ'!V14</f>
        <v>0</v>
      </c>
      <c r="G12" s="72"/>
      <c r="H12" s="69">
        <f>'(入力)作業ｼｰﾄ'!J128</f>
        <v>0</v>
      </c>
      <c r="I12" s="71">
        <f>'(入力)作業ｼｰﾄ'!K128</f>
        <v>0</v>
      </c>
    </row>
    <row r="13" spans="2:24" s="66" customFormat="1" ht="13.9" customHeight="1">
      <c r="B13" s="67" t="s">
        <v>491</v>
      </c>
      <c r="C13" s="73" t="s">
        <v>444</v>
      </c>
      <c r="D13" s="69">
        <f>'(入力)作業ｼｰﾄ'!T15</f>
        <v>0</v>
      </c>
      <c r="E13" s="70">
        <f>'(入力)作業ｼｰﾄ'!U15</f>
        <v>0</v>
      </c>
      <c r="F13" s="71">
        <f>'(入力)作業ｼｰﾄ'!V15</f>
        <v>0</v>
      </c>
      <c r="G13" s="72"/>
      <c r="H13" s="69">
        <f>'(入力)作業ｼｰﾄ'!J129</f>
        <v>0</v>
      </c>
      <c r="I13" s="71">
        <f>'(入力)作業ｼｰﾄ'!K129</f>
        <v>0</v>
      </c>
    </row>
    <row r="14" spans="2:24" s="66" customFormat="1" ht="13.9" customHeight="1">
      <c r="B14" s="67" t="s">
        <v>492</v>
      </c>
      <c r="C14" s="73" t="s">
        <v>629</v>
      </c>
      <c r="D14" s="69">
        <f>'(入力)作業ｼｰﾄ'!T16</f>
        <v>0</v>
      </c>
      <c r="E14" s="70">
        <f>'(入力)作業ｼｰﾄ'!U16</f>
        <v>0</v>
      </c>
      <c r="F14" s="71">
        <f>'(入力)作業ｼｰﾄ'!V16</f>
        <v>0</v>
      </c>
      <c r="G14" s="72"/>
      <c r="H14" s="69">
        <f>'(入力)作業ｼｰﾄ'!J130</f>
        <v>0</v>
      </c>
      <c r="I14" s="71">
        <f>'(入力)作業ｼｰﾄ'!K130</f>
        <v>0</v>
      </c>
    </row>
    <row r="15" spans="2:24" s="66" customFormat="1" ht="13.9" customHeight="1">
      <c r="B15" s="67" t="s">
        <v>493</v>
      </c>
      <c r="C15" s="68" t="s">
        <v>630</v>
      </c>
      <c r="D15" s="69">
        <f>'(入力)作業ｼｰﾄ'!T17</f>
        <v>0</v>
      </c>
      <c r="E15" s="70">
        <f>'(入力)作業ｼｰﾄ'!U17</f>
        <v>0</v>
      </c>
      <c r="F15" s="71">
        <f>'(入力)作業ｼｰﾄ'!V17</f>
        <v>0</v>
      </c>
      <c r="G15" s="72"/>
      <c r="H15" s="69">
        <f>'(入力)作業ｼｰﾄ'!J131</f>
        <v>0</v>
      </c>
      <c r="I15" s="71">
        <f>'(入力)作業ｼｰﾄ'!K131</f>
        <v>0</v>
      </c>
    </row>
    <row r="16" spans="2:24" s="66" customFormat="1" ht="13.9" customHeight="1">
      <c r="B16" s="67" t="s">
        <v>494</v>
      </c>
      <c r="C16" s="68" t="s">
        <v>445</v>
      </c>
      <c r="D16" s="69">
        <f>'(入力)作業ｼｰﾄ'!T18</f>
        <v>0</v>
      </c>
      <c r="E16" s="70">
        <f>'(入力)作業ｼｰﾄ'!U18</f>
        <v>0</v>
      </c>
      <c r="F16" s="71">
        <f>'(入力)作業ｼｰﾄ'!V18</f>
        <v>0</v>
      </c>
      <c r="G16" s="72"/>
      <c r="H16" s="69">
        <f>'(入力)作業ｼｰﾄ'!J132</f>
        <v>0</v>
      </c>
      <c r="I16" s="71">
        <f>'(入力)作業ｼｰﾄ'!K132</f>
        <v>0</v>
      </c>
    </row>
    <row r="17" spans="2:9" s="66" customFormat="1" ht="13.9" customHeight="1">
      <c r="B17" s="67" t="s">
        <v>495</v>
      </c>
      <c r="C17" s="68" t="s">
        <v>446</v>
      </c>
      <c r="D17" s="69">
        <f>'(入力)作業ｼｰﾄ'!T19</f>
        <v>0</v>
      </c>
      <c r="E17" s="70">
        <f>'(入力)作業ｼｰﾄ'!U19</f>
        <v>0</v>
      </c>
      <c r="F17" s="71">
        <f>'(入力)作業ｼｰﾄ'!V19</f>
        <v>0</v>
      </c>
      <c r="G17" s="72"/>
      <c r="H17" s="69">
        <f>'(入力)作業ｼｰﾄ'!J133</f>
        <v>0</v>
      </c>
      <c r="I17" s="71">
        <f>'(入力)作業ｼｰﾄ'!K133</f>
        <v>0</v>
      </c>
    </row>
    <row r="18" spans="2:9" s="66" customFormat="1" ht="13.9" customHeight="1">
      <c r="B18" s="67" t="s">
        <v>496</v>
      </c>
      <c r="C18" s="68" t="s">
        <v>631</v>
      </c>
      <c r="D18" s="69">
        <f>'(入力)作業ｼｰﾄ'!T20</f>
        <v>0</v>
      </c>
      <c r="E18" s="70">
        <f>'(入力)作業ｼｰﾄ'!U20</f>
        <v>0</v>
      </c>
      <c r="F18" s="71">
        <f>'(入力)作業ｼｰﾄ'!V20</f>
        <v>0</v>
      </c>
      <c r="G18" s="72"/>
      <c r="H18" s="69">
        <f>'(入力)作業ｼｰﾄ'!J134</f>
        <v>0</v>
      </c>
      <c r="I18" s="71">
        <f>'(入力)作業ｼｰﾄ'!K134</f>
        <v>0</v>
      </c>
    </row>
    <row r="19" spans="2:9" s="66" customFormat="1" ht="13.9" customHeight="1">
      <c r="B19" s="67" t="s">
        <v>497</v>
      </c>
      <c r="C19" s="68" t="s">
        <v>632</v>
      </c>
      <c r="D19" s="69">
        <f>'(入力)作業ｼｰﾄ'!T21</f>
        <v>0</v>
      </c>
      <c r="E19" s="70">
        <f>'(入力)作業ｼｰﾄ'!U21</f>
        <v>0</v>
      </c>
      <c r="F19" s="71">
        <f>'(入力)作業ｼｰﾄ'!V21</f>
        <v>0</v>
      </c>
      <c r="G19" s="72"/>
      <c r="H19" s="69">
        <f>'(入力)作業ｼｰﾄ'!J135</f>
        <v>0</v>
      </c>
      <c r="I19" s="71">
        <f>'(入力)作業ｼｰﾄ'!K135</f>
        <v>0</v>
      </c>
    </row>
    <row r="20" spans="2:9" s="66" customFormat="1" ht="13.9" customHeight="1">
      <c r="B20" s="67" t="s">
        <v>498</v>
      </c>
      <c r="C20" s="75" t="s">
        <v>447</v>
      </c>
      <c r="D20" s="76">
        <f>'(入力)作業ｼｰﾄ'!T22</f>
        <v>0</v>
      </c>
      <c r="E20" s="77">
        <f>'(入力)作業ｼｰﾄ'!U22</f>
        <v>0</v>
      </c>
      <c r="F20" s="78">
        <f>'(入力)作業ｼｰﾄ'!V22</f>
        <v>0</v>
      </c>
      <c r="G20" s="72"/>
      <c r="H20" s="76">
        <f>'(入力)作業ｼｰﾄ'!J136</f>
        <v>0</v>
      </c>
      <c r="I20" s="78">
        <f>'(入力)作業ｼｰﾄ'!K136</f>
        <v>0</v>
      </c>
    </row>
    <row r="21" spans="2:9" s="66" customFormat="1" ht="13.9" customHeight="1">
      <c r="B21" s="67" t="s">
        <v>499</v>
      </c>
      <c r="C21" s="68" t="s">
        <v>633</v>
      </c>
      <c r="D21" s="69">
        <f>'(入力)作業ｼｰﾄ'!T23</f>
        <v>0</v>
      </c>
      <c r="E21" s="70">
        <f>'(入力)作業ｼｰﾄ'!U23</f>
        <v>0</v>
      </c>
      <c r="F21" s="71">
        <f>'(入力)作業ｼｰﾄ'!V23</f>
        <v>0</v>
      </c>
      <c r="G21" s="72"/>
      <c r="H21" s="69">
        <f>'(入力)作業ｼｰﾄ'!J137</f>
        <v>0</v>
      </c>
      <c r="I21" s="71">
        <f>'(入力)作業ｼｰﾄ'!K137</f>
        <v>0</v>
      </c>
    </row>
    <row r="22" spans="2:9" s="66" customFormat="1" ht="13.9" customHeight="1">
      <c r="B22" s="67" t="s">
        <v>500</v>
      </c>
      <c r="C22" s="68" t="s">
        <v>634</v>
      </c>
      <c r="D22" s="69">
        <f>'(入力)作業ｼｰﾄ'!T24</f>
        <v>0</v>
      </c>
      <c r="E22" s="70">
        <f>'(入力)作業ｼｰﾄ'!U24</f>
        <v>0</v>
      </c>
      <c r="F22" s="71">
        <f>'(入力)作業ｼｰﾄ'!V24</f>
        <v>0</v>
      </c>
      <c r="G22" s="72"/>
      <c r="H22" s="69">
        <f>'(入力)作業ｼｰﾄ'!J138</f>
        <v>0</v>
      </c>
      <c r="I22" s="71">
        <f>'(入力)作業ｼｰﾄ'!K138</f>
        <v>0</v>
      </c>
    </row>
    <row r="23" spans="2:9" s="66" customFormat="1" ht="13.9" customHeight="1">
      <c r="B23" s="67" t="s">
        <v>501</v>
      </c>
      <c r="C23" s="68" t="s">
        <v>635</v>
      </c>
      <c r="D23" s="69">
        <f>'(入力)作業ｼｰﾄ'!T25</f>
        <v>0</v>
      </c>
      <c r="E23" s="70">
        <f>'(入力)作業ｼｰﾄ'!U25</f>
        <v>0</v>
      </c>
      <c r="F23" s="71">
        <f>'(入力)作業ｼｰﾄ'!V25</f>
        <v>0</v>
      </c>
      <c r="G23" s="72"/>
      <c r="H23" s="69">
        <f>'(入力)作業ｼｰﾄ'!J139</f>
        <v>0</v>
      </c>
      <c r="I23" s="71">
        <f>'(入力)作業ｼｰﾄ'!K139</f>
        <v>0</v>
      </c>
    </row>
    <row r="24" spans="2:9" s="66" customFormat="1" ht="13.9" customHeight="1">
      <c r="B24" s="67" t="s">
        <v>502</v>
      </c>
      <c r="C24" s="68" t="s">
        <v>448</v>
      </c>
      <c r="D24" s="69">
        <f>'(入力)作業ｼｰﾄ'!T26</f>
        <v>0</v>
      </c>
      <c r="E24" s="70">
        <f>'(入力)作業ｼｰﾄ'!U26</f>
        <v>0</v>
      </c>
      <c r="F24" s="71">
        <f>'(入力)作業ｼｰﾄ'!V26</f>
        <v>0</v>
      </c>
      <c r="G24" s="72"/>
      <c r="H24" s="69">
        <f>'(入力)作業ｼｰﾄ'!J140</f>
        <v>0</v>
      </c>
      <c r="I24" s="71">
        <f>'(入力)作業ｼｰﾄ'!K140</f>
        <v>0</v>
      </c>
    </row>
    <row r="25" spans="2:9" s="66" customFormat="1" ht="13.9" customHeight="1">
      <c r="B25" s="67" t="s">
        <v>503</v>
      </c>
      <c r="C25" s="68" t="s">
        <v>636</v>
      </c>
      <c r="D25" s="69">
        <f>'(入力)作業ｼｰﾄ'!T27</f>
        <v>0</v>
      </c>
      <c r="E25" s="70">
        <f>'(入力)作業ｼｰﾄ'!U27</f>
        <v>0</v>
      </c>
      <c r="F25" s="71">
        <f>'(入力)作業ｼｰﾄ'!V27</f>
        <v>0</v>
      </c>
      <c r="G25" s="72"/>
      <c r="H25" s="69">
        <f>'(入力)作業ｼｰﾄ'!J141</f>
        <v>0</v>
      </c>
      <c r="I25" s="71">
        <f>'(入力)作業ｼｰﾄ'!K141</f>
        <v>0</v>
      </c>
    </row>
    <row r="26" spans="2:9" s="66" customFormat="1" ht="13.9" customHeight="1">
      <c r="B26" s="67" t="s">
        <v>504</v>
      </c>
      <c r="C26" s="68" t="s">
        <v>751</v>
      </c>
      <c r="D26" s="69">
        <f>'(入力)作業ｼｰﾄ'!T28</f>
        <v>0</v>
      </c>
      <c r="E26" s="70">
        <f>'(入力)作業ｼｰﾄ'!U28</f>
        <v>0</v>
      </c>
      <c r="F26" s="71">
        <f>'(入力)作業ｼｰﾄ'!V28</f>
        <v>0</v>
      </c>
      <c r="G26" s="72"/>
      <c r="H26" s="69">
        <f>'(入力)作業ｼｰﾄ'!J142</f>
        <v>0</v>
      </c>
      <c r="I26" s="71">
        <f>'(入力)作業ｼｰﾄ'!K142</f>
        <v>0</v>
      </c>
    </row>
    <row r="27" spans="2:9" s="66" customFormat="1" ht="21" customHeight="1">
      <c r="B27" s="67" t="s">
        <v>505</v>
      </c>
      <c r="C27" s="68" t="s">
        <v>752</v>
      </c>
      <c r="D27" s="69">
        <f>'(入力)作業ｼｰﾄ'!T29</f>
        <v>0</v>
      </c>
      <c r="E27" s="70">
        <f>'(入力)作業ｼｰﾄ'!U29</f>
        <v>0</v>
      </c>
      <c r="F27" s="71">
        <f>'(入力)作業ｼｰﾄ'!V29</f>
        <v>0</v>
      </c>
      <c r="G27" s="72"/>
      <c r="H27" s="69">
        <f>'(入力)作業ｼｰﾄ'!J143</f>
        <v>0</v>
      </c>
      <c r="I27" s="71">
        <f>'(入力)作業ｼｰﾄ'!K143</f>
        <v>0</v>
      </c>
    </row>
    <row r="28" spans="2:9" s="66" customFormat="1" ht="13.9" customHeight="1">
      <c r="B28" s="67" t="s">
        <v>506</v>
      </c>
      <c r="C28" s="68" t="s">
        <v>637</v>
      </c>
      <c r="D28" s="69">
        <f>'(入力)作業ｼｰﾄ'!T30</f>
        <v>0</v>
      </c>
      <c r="E28" s="70">
        <f>'(入力)作業ｼｰﾄ'!U30</f>
        <v>0</v>
      </c>
      <c r="F28" s="71">
        <f>'(入力)作業ｼｰﾄ'!V30</f>
        <v>0</v>
      </c>
      <c r="G28" s="72"/>
      <c r="H28" s="69">
        <f>'(入力)作業ｼｰﾄ'!J144</f>
        <v>0</v>
      </c>
      <c r="I28" s="71">
        <f>'(入力)作業ｼｰﾄ'!K144</f>
        <v>0</v>
      </c>
    </row>
    <row r="29" spans="2:9" s="66" customFormat="1" ht="13.9" customHeight="1">
      <c r="B29" s="67" t="s">
        <v>507</v>
      </c>
      <c r="C29" s="68" t="s">
        <v>638</v>
      </c>
      <c r="D29" s="69">
        <f>'(入力)作業ｼｰﾄ'!T31</f>
        <v>0</v>
      </c>
      <c r="E29" s="70">
        <f>'(入力)作業ｼｰﾄ'!U31</f>
        <v>0</v>
      </c>
      <c r="F29" s="71">
        <f>'(入力)作業ｼｰﾄ'!V31</f>
        <v>0</v>
      </c>
      <c r="G29" s="72"/>
      <c r="H29" s="69">
        <f>'(入力)作業ｼｰﾄ'!J145</f>
        <v>0</v>
      </c>
      <c r="I29" s="71">
        <f>'(入力)作業ｼｰﾄ'!K145</f>
        <v>0</v>
      </c>
    </row>
    <row r="30" spans="2:9" s="66" customFormat="1" ht="13.9" customHeight="1">
      <c r="B30" s="67" t="s">
        <v>508</v>
      </c>
      <c r="C30" s="68" t="s">
        <v>639</v>
      </c>
      <c r="D30" s="69">
        <f>'(入力)作業ｼｰﾄ'!T32</f>
        <v>0</v>
      </c>
      <c r="E30" s="70">
        <f>'(入力)作業ｼｰﾄ'!U32</f>
        <v>0</v>
      </c>
      <c r="F30" s="71">
        <f>'(入力)作業ｼｰﾄ'!V32</f>
        <v>0</v>
      </c>
      <c r="G30" s="72"/>
      <c r="H30" s="69">
        <f>'(入力)作業ｼｰﾄ'!J146</f>
        <v>0</v>
      </c>
      <c r="I30" s="71">
        <f>'(入力)作業ｼｰﾄ'!K146</f>
        <v>0</v>
      </c>
    </row>
    <row r="31" spans="2:9" s="66" customFormat="1" ht="13.9" customHeight="1">
      <c r="B31" s="67" t="s">
        <v>509</v>
      </c>
      <c r="C31" s="68" t="s">
        <v>640</v>
      </c>
      <c r="D31" s="69">
        <f>'(入力)作業ｼｰﾄ'!T33</f>
        <v>0</v>
      </c>
      <c r="E31" s="70">
        <f>'(入力)作業ｼｰﾄ'!U33</f>
        <v>0</v>
      </c>
      <c r="F31" s="71">
        <f>'(入力)作業ｼｰﾄ'!V33</f>
        <v>0</v>
      </c>
      <c r="G31" s="72"/>
      <c r="H31" s="69">
        <f>'(入力)作業ｼｰﾄ'!J147</f>
        <v>0</v>
      </c>
      <c r="I31" s="71">
        <f>'(入力)作業ｼｰﾄ'!K147</f>
        <v>0</v>
      </c>
    </row>
    <row r="32" spans="2:9" s="66" customFormat="1" ht="13.9" customHeight="1">
      <c r="B32" s="67" t="s">
        <v>510</v>
      </c>
      <c r="C32" s="68" t="s">
        <v>641</v>
      </c>
      <c r="D32" s="69">
        <f>'(入力)作業ｼｰﾄ'!T34</f>
        <v>0</v>
      </c>
      <c r="E32" s="70">
        <f>'(入力)作業ｼｰﾄ'!U34</f>
        <v>0</v>
      </c>
      <c r="F32" s="71">
        <f>'(入力)作業ｼｰﾄ'!V34</f>
        <v>0</v>
      </c>
      <c r="G32" s="72"/>
      <c r="H32" s="69">
        <f>'(入力)作業ｼｰﾄ'!J148</f>
        <v>0</v>
      </c>
      <c r="I32" s="71">
        <f>'(入力)作業ｼｰﾄ'!K148</f>
        <v>0</v>
      </c>
    </row>
    <row r="33" spans="2:9" s="66" customFormat="1" ht="13.9" customHeight="1">
      <c r="B33" s="67" t="s">
        <v>511</v>
      </c>
      <c r="C33" s="68" t="s">
        <v>642</v>
      </c>
      <c r="D33" s="69">
        <f>'(入力)作業ｼｰﾄ'!T35</f>
        <v>0</v>
      </c>
      <c r="E33" s="70">
        <f>'(入力)作業ｼｰﾄ'!U35</f>
        <v>0</v>
      </c>
      <c r="F33" s="71">
        <f>'(入力)作業ｼｰﾄ'!V35</f>
        <v>0</v>
      </c>
      <c r="G33" s="72"/>
      <c r="H33" s="69">
        <f>'(入力)作業ｼｰﾄ'!J149</f>
        <v>0</v>
      </c>
      <c r="I33" s="71">
        <f>'(入力)作業ｼｰﾄ'!K149</f>
        <v>0</v>
      </c>
    </row>
    <row r="34" spans="2:9" s="66" customFormat="1" ht="13.9" customHeight="1">
      <c r="B34" s="67" t="s">
        <v>512</v>
      </c>
      <c r="C34" s="68" t="s">
        <v>449</v>
      </c>
      <c r="D34" s="69">
        <f>'(入力)作業ｼｰﾄ'!T36</f>
        <v>0</v>
      </c>
      <c r="E34" s="70">
        <f>'(入力)作業ｼｰﾄ'!U36</f>
        <v>0</v>
      </c>
      <c r="F34" s="71">
        <f>'(入力)作業ｼｰﾄ'!V36</f>
        <v>0</v>
      </c>
      <c r="G34" s="72"/>
      <c r="H34" s="69">
        <f>'(入力)作業ｼｰﾄ'!J150</f>
        <v>0</v>
      </c>
      <c r="I34" s="71">
        <f>'(入力)作業ｼｰﾄ'!K150</f>
        <v>0</v>
      </c>
    </row>
    <row r="35" spans="2:9" s="66" customFormat="1" ht="13.9" customHeight="1">
      <c r="B35" s="67" t="s">
        <v>513</v>
      </c>
      <c r="C35" s="68" t="s">
        <v>450</v>
      </c>
      <c r="D35" s="69">
        <f>'(入力)作業ｼｰﾄ'!T37</f>
        <v>0</v>
      </c>
      <c r="E35" s="70">
        <f>'(入力)作業ｼｰﾄ'!U37</f>
        <v>0</v>
      </c>
      <c r="F35" s="71">
        <f>'(入力)作業ｼｰﾄ'!V37</f>
        <v>0</v>
      </c>
      <c r="G35" s="72"/>
      <c r="H35" s="69">
        <f>'(入力)作業ｼｰﾄ'!J151</f>
        <v>0</v>
      </c>
      <c r="I35" s="71">
        <f>'(入力)作業ｼｰﾄ'!K151</f>
        <v>0</v>
      </c>
    </row>
    <row r="36" spans="2:9" s="66" customFormat="1" ht="13.9" customHeight="1">
      <c r="B36" s="67" t="s">
        <v>514</v>
      </c>
      <c r="C36" s="68" t="s">
        <v>753</v>
      </c>
      <c r="D36" s="69">
        <f>'(入力)作業ｼｰﾄ'!T38</f>
        <v>0</v>
      </c>
      <c r="E36" s="70">
        <f>'(入力)作業ｼｰﾄ'!U38</f>
        <v>0</v>
      </c>
      <c r="F36" s="71">
        <f>'(入力)作業ｼｰﾄ'!V38</f>
        <v>0</v>
      </c>
      <c r="G36" s="72"/>
      <c r="H36" s="69">
        <f>'(入力)作業ｼｰﾄ'!J152</f>
        <v>0</v>
      </c>
      <c r="I36" s="71">
        <f>'(入力)作業ｼｰﾄ'!K152</f>
        <v>0</v>
      </c>
    </row>
    <row r="37" spans="2:9" s="66" customFormat="1" ht="13.9" customHeight="1">
      <c r="B37" s="67" t="s">
        <v>515</v>
      </c>
      <c r="C37" s="68" t="s">
        <v>451</v>
      </c>
      <c r="D37" s="69">
        <f>'(入力)作業ｼｰﾄ'!T39</f>
        <v>0</v>
      </c>
      <c r="E37" s="70">
        <f>'(入力)作業ｼｰﾄ'!U39</f>
        <v>0</v>
      </c>
      <c r="F37" s="71">
        <f>'(入力)作業ｼｰﾄ'!V39</f>
        <v>0</v>
      </c>
      <c r="G37" s="72"/>
      <c r="H37" s="69">
        <f>'(入力)作業ｼｰﾄ'!J153</f>
        <v>0</v>
      </c>
      <c r="I37" s="71">
        <f>'(入力)作業ｼｰﾄ'!K153</f>
        <v>0</v>
      </c>
    </row>
    <row r="38" spans="2:9" s="66" customFormat="1" ht="13.9" customHeight="1">
      <c r="B38" s="67" t="s">
        <v>516</v>
      </c>
      <c r="C38" s="79" t="s">
        <v>452</v>
      </c>
      <c r="D38" s="80">
        <f>'(入力)作業ｼｰﾄ'!T40</f>
        <v>0</v>
      </c>
      <c r="E38" s="81">
        <f>'(入力)作業ｼｰﾄ'!U40</f>
        <v>0</v>
      </c>
      <c r="F38" s="82">
        <f>'(入力)作業ｼｰﾄ'!V40</f>
        <v>0</v>
      </c>
      <c r="G38" s="72"/>
      <c r="H38" s="80">
        <f>'(入力)作業ｼｰﾄ'!J154</f>
        <v>0</v>
      </c>
      <c r="I38" s="82">
        <f>'(入力)作業ｼｰﾄ'!K154</f>
        <v>0</v>
      </c>
    </row>
    <row r="39" spans="2:9" s="66" customFormat="1" ht="13.9" customHeight="1">
      <c r="B39" s="67" t="s">
        <v>517</v>
      </c>
      <c r="C39" s="68" t="s">
        <v>643</v>
      </c>
      <c r="D39" s="69">
        <f>'(入力)作業ｼｰﾄ'!T41</f>
        <v>0</v>
      </c>
      <c r="E39" s="70">
        <f>'(入力)作業ｼｰﾄ'!U41</f>
        <v>0</v>
      </c>
      <c r="F39" s="71">
        <f>'(入力)作業ｼｰﾄ'!V41</f>
        <v>0</v>
      </c>
      <c r="G39" s="72"/>
      <c r="H39" s="69">
        <f>'(入力)作業ｼｰﾄ'!J155</f>
        <v>0</v>
      </c>
      <c r="I39" s="71">
        <f>'(入力)作業ｼｰﾄ'!K155</f>
        <v>0</v>
      </c>
    </row>
    <row r="40" spans="2:9" s="66" customFormat="1" ht="13.9" customHeight="1">
      <c r="B40" s="67" t="s">
        <v>518</v>
      </c>
      <c r="C40" s="68" t="s">
        <v>453</v>
      </c>
      <c r="D40" s="69">
        <f>'(入力)作業ｼｰﾄ'!T42</f>
        <v>0</v>
      </c>
      <c r="E40" s="70">
        <f>'(入力)作業ｼｰﾄ'!U42</f>
        <v>0</v>
      </c>
      <c r="F40" s="71">
        <f>'(入力)作業ｼｰﾄ'!V42</f>
        <v>0</v>
      </c>
      <c r="G40" s="72"/>
      <c r="H40" s="69">
        <f>'(入力)作業ｼｰﾄ'!J156</f>
        <v>0</v>
      </c>
      <c r="I40" s="71">
        <f>'(入力)作業ｼｰﾄ'!K156</f>
        <v>0</v>
      </c>
    </row>
    <row r="41" spans="2:9" s="66" customFormat="1" ht="13.9" customHeight="1">
      <c r="B41" s="67" t="s">
        <v>519</v>
      </c>
      <c r="C41" s="68" t="s">
        <v>454</v>
      </c>
      <c r="D41" s="69">
        <f>'(入力)作業ｼｰﾄ'!T43</f>
        <v>0</v>
      </c>
      <c r="E41" s="70">
        <f>'(入力)作業ｼｰﾄ'!U43</f>
        <v>0</v>
      </c>
      <c r="F41" s="71">
        <f>'(入力)作業ｼｰﾄ'!V43</f>
        <v>0</v>
      </c>
      <c r="G41" s="72"/>
      <c r="H41" s="69">
        <f>'(入力)作業ｼｰﾄ'!J157</f>
        <v>0</v>
      </c>
      <c r="I41" s="71">
        <f>'(入力)作業ｼｰﾄ'!K157</f>
        <v>0</v>
      </c>
    </row>
    <row r="42" spans="2:9" s="66" customFormat="1" ht="13.9" customHeight="1">
      <c r="B42" s="67" t="s">
        <v>520</v>
      </c>
      <c r="C42" s="68" t="s">
        <v>455</v>
      </c>
      <c r="D42" s="69">
        <f>'(入力)作業ｼｰﾄ'!T44</f>
        <v>0</v>
      </c>
      <c r="E42" s="70">
        <f>'(入力)作業ｼｰﾄ'!U44</f>
        <v>0</v>
      </c>
      <c r="F42" s="71">
        <f>'(入力)作業ｼｰﾄ'!V44</f>
        <v>0</v>
      </c>
      <c r="G42" s="72"/>
      <c r="H42" s="69">
        <f>'(入力)作業ｼｰﾄ'!J158</f>
        <v>0</v>
      </c>
      <c r="I42" s="71">
        <f>'(入力)作業ｼｰﾄ'!K158</f>
        <v>0</v>
      </c>
    </row>
    <row r="43" spans="2:9" s="66" customFormat="1" ht="13.9" customHeight="1">
      <c r="B43" s="67" t="s">
        <v>521</v>
      </c>
      <c r="C43" s="68" t="s">
        <v>754</v>
      </c>
      <c r="D43" s="69">
        <f>'(入力)作業ｼｰﾄ'!T45</f>
        <v>0</v>
      </c>
      <c r="E43" s="70">
        <f>'(入力)作業ｼｰﾄ'!U45</f>
        <v>0</v>
      </c>
      <c r="F43" s="71">
        <f>'(入力)作業ｼｰﾄ'!V45</f>
        <v>0</v>
      </c>
      <c r="G43" s="72"/>
      <c r="H43" s="69">
        <f>'(入力)作業ｼｰﾄ'!J159</f>
        <v>0</v>
      </c>
      <c r="I43" s="71">
        <f>'(入力)作業ｼｰﾄ'!K159</f>
        <v>0</v>
      </c>
    </row>
    <row r="44" spans="2:9" s="66" customFormat="1" ht="13.9" customHeight="1">
      <c r="B44" s="67" t="s">
        <v>522</v>
      </c>
      <c r="C44" s="68" t="s">
        <v>644</v>
      </c>
      <c r="D44" s="69">
        <f>'(入力)作業ｼｰﾄ'!T46</f>
        <v>0</v>
      </c>
      <c r="E44" s="70">
        <f>'(入力)作業ｼｰﾄ'!U46</f>
        <v>0</v>
      </c>
      <c r="F44" s="71">
        <f>'(入力)作業ｼｰﾄ'!V46</f>
        <v>0</v>
      </c>
      <c r="G44" s="72"/>
      <c r="H44" s="69">
        <f>'(入力)作業ｼｰﾄ'!J160</f>
        <v>0</v>
      </c>
      <c r="I44" s="71">
        <f>'(入力)作業ｼｰﾄ'!K160</f>
        <v>0</v>
      </c>
    </row>
    <row r="45" spans="2:9" s="66" customFormat="1" ht="13.9" customHeight="1">
      <c r="B45" s="67" t="s">
        <v>523</v>
      </c>
      <c r="C45" s="68" t="s">
        <v>456</v>
      </c>
      <c r="D45" s="69">
        <f>'(入力)作業ｼｰﾄ'!T47</f>
        <v>0</v>
      </c>
      <c r="E45" s="70">
        <f>'(入力)作業ｼｰﾄ'!U47</f>
        <v>0</v>
      </c>
      <c r="F45" s="71">
        <f>'(入力)作業ｼｰﾄ'!V47</f>
        <v>0</v>
      </c>
      <c r="G45" s="72"/>
      <c r="H45" s="69">
        <f>'(入力)作業ｼｰﾄ'!J161</f>
        <v>0</v>
      </c>
      <c r="I45" s="71">
        <f>'(入力)作業ｼｰﾄ'!K161</f>
        <v>0</v>
      </c>
    </row>
    <row r="46" spans="2:9" s="66" customFormat="1" ht="13.9" customHeight="1">
      <c r="B46" s="67" t="s">
        <v>524</v>
      </c>
      <c r="C46" s="68" t="s">
        <v>457</v>
      </c>
      <c r="D46" s="69">
        <f>'(入力)作業ｼｰﾄ'!T48</f>
        <v>0</v>
      </c>
      <c r="E46" s="70">
        <f>'(入力)作業ｼｰﾄ'!U48</f>
        <v>0</v>
      </c>
      <c r="F46" s="71">
        <f>'(入力)作業ｼｰﾄ'!V48</f>
        <v>0</v>
      </c>
      <c r="G46" s="72"/>
      <c r="H46" s="69">
        <f>'(入力)作業ｼｰﾄ'!J162</f>
        <v>0</v>
      </c>
      <c r="I46" s="71">
        <f>'(入力)作業ｼｰﾄ'!K162</f>
        <v>0</v>
      </c>
    </row>
    <row r="47" spans="2:9" s="66" customFormat="1" ht="13.9" customHeight="1">
      <c r="B47" s="67" t="s">
        <v>525</v>
      </c>
      <c r="C47" s="68" t="s">
        <v>755</v>
      </c>
      <c r="D47" s="69">
        <f>'(入力)作業ｼｰﾄ'!T49</f>
        <v>0</v>
      </c>
      <c r="E47" s="70">
        <f>'(入力)作業ｼｰﾄ'!U49</f>
        <v>0</v>
      </c>
      <c r="F47" s="71">
        <f>'(入力)作業ｼｰﾄ'!V49</f>
        <v>0</v>
      </c>
      <c r="G47" s="72"/>
      <c r="H47" s="69">
        <f>'(入力)作業ｼｰﾄ'!J163</f>
        <v>0</v>
      </c>
      <c r="I47" s="71">
        <f>'(入力)作業ｼｰﾄ'!K163</f>
        <v>0</v>
      </c>
    </row>
    <row r="48" spans="2:9" s="66" customFormat="1" ht="13.9" customHeight="1">
      <c r="B48" s="67" t="s">
        <v>526</v>
      </c>
      <c r="C48" s="68" t="s">
        <v>458</v>
      </c>
      <c r="D48" s="69">
        <f>'(入力)作業ｼｰﾄ'!T50</f>
        <v>0</v>
      </c>
      <c r="E48" s="70">
        <f>'(入力)作業ｼｰﾄ'!U50</f>
        <v>0</v>
      </c>
      <c r="F48" s="71">
        <f>'(入力)作業ｼｰﾄ'!V50</f>
        <v>0</v>
      </c>
      <c r="G48" s="72"/>
      <c r="H48" s="69">
        <f>'(入力)作業ｼｰﾄ'!J164</f>
        <v>0</v>
      </c>
      <c r="I48" s="71">
        <f>'(入力)作業ｼｰﾄ'!K164</f>
        <v>0</v>
      </c>
    </row>
    <row r="49" spans="2:24" s="66" customFormat="1" ht="13.9" customHeight="1">
      <c r="B49" s="67" t="s">
        <v>527</v>
      </c>
      <c r="C49" s="68" t="s">
        <v>645</v>
      </c>
      <c r="D49" s="69">
        <f>'(入力)作業ｼｰﾄ'!T51</f>
        <v>0</v>
      </c>
      <c r="E49" s="70">
        <f>'(入力)作業ｼｰﾄ'!U51</f>
        <v>0</v>
      </c>
      <c r="F49" s="71">
        <f>'(入力)作業ｼｰﾄ'!V51</f>
        <v>0</v>
      </c>
      <c r="G49" s="72"/>
      <c r="H49" s="69">
        <f>'(入力)作業ｼｰﾄ'!J165</f>
        <v>0</v>
      </c>
      <c r="I49" s="71">
        <f>'(入力)作業ｼｰﾄ'!K165</f>
        <v>0</v>
      </c>
    </row>
    <row r="50" spans="2:24" s="66" customFormat="1" ht="13.9" customHeight="1">
      <c r="B50" s="67" t="s">
        <v>528</v>
      </c>
      <c r="C50" s="68" t="s">
        <v>646</v>
      </c>
      <c r="D50" s="69">
        <f>'(入力)作業ｼｰﾄ'!T52</f>
        <v>0</v>
      </c>
      <c r="E50" s="70">
        <f>'(入力)作業ｼｰﾄ'!U52</f>
        <v>0</v>
      </c>
      <c r="F50" s="71">
        <f>'(入力)作業ｼｰﾄ'!V52</f>
        <v>0</v>
      </c>
      <c r="G50" s="72"/>
      <c r="H50" s="69">
        <f>'(入力)作業ｼｰﾄ'!J166</f>
        <v>0</v>
      </c>
      <c r="I50" s="71">
        <f>'(入力)作業ｼｰﾄ'!K166</f>
        <v>0</v>
      </c>
    </row>
    <row r="51" spans="2:24" s="66" customFormat="1" ht="13.9" customHeight="1">
      <c r="B51" s="67" t="s">
        <v>529</v>
      </c>
      <c r="C51" s="68" t="s">
        <v>647</v>
      </c>
      <c r="D51" s="69">
        <f>'(入力)作業ｼｰﾄ'!T53</f>
        <v>0</v>
      </c>
      <c r="E51" s="70">
        <f>'(入力)作業ｼｰﾄ'!U53</f>
        <v>0</v>
      </c>
      <c r="F51" s="71">
        <f>'(入力)作業ｼｰﾄ'!V53</f>
        <v>0</v>
      </c>
      <c r="G51" s="72"/>
      <c r="H51" s="69">
        <f>'(入力)作業ｼｰﾄ'!J167</f>
        <v>0</v>
      </c>
      <c r="I51" s="71">
        <f>'(入力)作業ｼｰﾄ'!K167</f>
        <v>0</v>
      </c>
    </row>
    <row r="52" spans="2:24" s="66" customFormat="1" ht="13.9" customHeight="1">
      <c r="B52" s="67" t="s">
        <v>530</v>
      </c>
      <c r="C52" s="68" t="s">
        <v>648</v>
      </c>
      <c r="D52" s="69">
        <f>'(入力)作業ｼｰﾄ'!T54</f>
        <v>0</v>
      </c>
      <c r="E52" s="70">
        <f>'(入力)作業ｼｰﾄ'!U54</f>
        <v>0</v>
      </c>
      <c r="F52" s="71">
        <f>'(入力)作業ｼｰﾄ'!V54</f>
        <v>0</v>
      </c>
      <c r="G52" s="72"/>
      <c r="H52" s="69">
        <f>'(入力)作業ｼｰﾄ'!J168</f>
        <v>0</v>
      </c>
      <c r="I52" s="71">
        <f>'(入力)作業ｼｰﾄ'!K168</f>
        <v>0</v>
      </c>
    </row>
    <row r="53" spans="2:24" s="66" customFormat="1" ht="13.9" customHeight="1">
      <c r="B53" s="67" t="s">
        <v>531</v>
      </c>
      <c r="C53" s="68" t="s">
        <v>649</v>
      </c>
      <c r="D53" s="69">
        <f>'(入力)作業ｼｰﾄ'!T55</f>
        <v>0</v>
      </c>
      <c r="E53" s="70">
        <f>'(入力)作業ｼｰﾄ'!U55</f>
        <v>0</v>
      </c>
      <c r="F53" s="71">
        <f>'(入力)作業ｼｰﾄ'!V55</f>
        <v>0</v>
      </c>
      <c r="G53" s="72"/>
      <c r="H53" s="69">
        <f>'(入力)作業ｼｰﾄ'!J169</f>
        <v>0</v>
      </c>
      <c r="I53" s="71">
        <f>'(入力)作業ｼｰﾄ'!K169</f>
        <v>0</v>
      </c>
    </row>
    <row r="54" spans="2:24" s="66" customFormat="1" ht="13.9" customHeight="1">
      <c r="B54" s="67" t="s">
        <v>532</v>
      </c>
      <c r="C54" s="68" t="s">
        <v>650</v>
      </c>
      <c r="D54" s="69">
        <f>'(入力)作業ｼｰﾄ'!T56</f>
        <v>0</v>
      </c>
      <c r="E54" s="70">
        <f>'(入力)作業ｼｰﾄ'!U56</f>
        <v>0</v>
      </c>
      <c r="F54" s="71">
        <f>'(入力)作業ｼｰﾄ'!V56</f>
        <v>0</v>
      </c>
      <c r="G54" s="72"/>
      <c r="H54" s="69">
        <f>'(入力)作業ｼｰﾄ'!J170</f>
        <v>0</v>
      </c>
      <c r="I54" s="71">
        <f>'(入力)作業ｼｰﾄ'!K170</f>
        <v>0</v>
      </c>
    </row>
    <row r="55" spans="2:24" s="66" customFormat="1" ht="13.9" customHeight="1">
      <c r="B55" s="67" t="s">
        <v>533</v>
      </c>
      <c r="C55" s="68" t="s">
        <v>651</v>
      </c>
      <c r="D55" s="69">
        <f>'(入力)作業ｼｰﾄ'!T57</f>
        <v>0</v>
      </c>
      <c r="E55" s="70">
        <f>'(入力)作業ｼｰﾄ'!U57</f>
        <v>0</v>
      </c>
      <c r="F55" s="71">
        <f>'(入力)作業ｼｰﾄ'!V57</f>
        <v>0</v>
      </c>
      <c r="G55" s="72"/>
      <c r="H55" s="69">
        <f>'(入力)作業ｼｰﾄ'!J171</f>
        <v>0</v>
      </c>
      <c r="I55" s="71">
        <f>'(入力)作業ｼｰﾄ'!K171</f>
        <v>0</v>
      </c>
    </row>
    <row r="56" spans="2:24" s="66" customFormat="1" ht="13.9" customHeight="1">
      <c r="B56" s="67" t="s">
        <v>534</v>
      </c>
      <c r="C56" s="68" t="s">
        <v>652</v>
      </c>
      <c r="D56" s="69">
        <f>'(入力)作業ｼｰﾄ'!T58</f>
        <v>0</v>
      </c>
      <c r="E56" s="70">
        <f>'(入力)作業ｼｰﾄ'!U58</f>
        <v>0</v>
      </c>
      <c r="F56" s="71">
        <f>'(入力)作業ｼｰﾄ'!V58</f>
        <v>0</v>
      </c>
      <c r="G56" s="72"/>
      <c r="H56" s="69">
        <f>'(入力)作業ｼｰﾄ'!J172</f>
        <v>0</v>
      </c>
      <c r="I56" s="71">
        <f>'(入力)作業ｼｰﾄ'!K172</f>
        <v>0</v>
      </c>
    </row>
    <row r="57" spans="2:24" s="66" customFormat="1" ht="13.9" customHeight="1">
      <c r="B57" s="83" t="s">
        <v>535</v>
      </c>
      <c r="C57" s="84" t="s">
        <v>653</v>
      </c>
      <c r="D57" s="85">
        <f>'(入力)作業ｼｰﾄ'!T59</f>
        <v>0</v>
      </c>
      <c r="E57" s="86">
        <f>'(入力)作業ｼｰﾄ'!U59</f>
        <v>0</v>
      </c>
      <c r="F57" s="87">
        <f>'(入力)作業ｼｰﾄ'!V59</f>
        <v>0</v>
      </c>
      <c r="G57" s="88"/>
      <c r="H57" s="85">
        <f>'(入力)作業ｼｰﾄ'!J173</f>
        <v>0</v>
      </c>
      <c r="I57" s="87">
        <f>'(入力)作業ｼｰﾄ'!K173</f>
        <v>0</v>
      </c>
    </row>
    <row r="58" spans="2:24" ht="13.9" customHeight="1">
      <c r="B58" s="538"/>
      <c r="C58" s="538"/>
      <c r="D58" s="538"/>
    </row>
    <row r="59" spans="2:24" ht="13.9" customHeight="1">
      <c r="F59" s="50" t="s">
        <v>595</v>
      </c>
      <c r="G59" s="51"/>
      <c r="I59" s="50" t="s">
        <v>596</v>
      </c>
    </row>
    <row r="60" spans="2:24" ht="13.9" customHeight="1">
      <c r="B60" s="539" t="s">
        <v>92</v>
      </c>
      <c r="C60" s="540"/>
      <c r="D60" s="543" t="s">
        <v>262</v>
      </c>
      <c r="E60" s="544"/>
      <c r="F60" s="545"/>
      <c r="G60" s="52"/>
      <c r="H60" s="546" t="s">
        <v>434</v>
      </c>
      <c r="I60" s="547"/>
    </row>
    <row r="61" spans="2:24" s="60" customFormat="1" ht="13.9" customHeight="1">
      <c r="B61" s="541"/>
      <c r="C61" s="542"/>
      <c r="D61" s="89" t="s">
        <v>41</v>
      </c>
      <c r="E61" s="90" t="s">
        <v>593</v>
      </c>
      <c r="F61" s="91" t="s">
        <v>594</v>
      </c>
      <c r="G61" s="56"/>
      <c r="H61" s="89" t="s">
        <v>435</v>
      </c>
      <c r="I61" s="91" t="s">
        <v>436</v>
      </c>
      <c r="J61" s="57"/>
      <c r="K61" s="57"/>
      <c r="L61" s="57"/>
      <c r="M61" s="58"/>
      <c r="N61" s="58"/>
      <c r="O61" s="58"/>
      <c r="P61" s="58"/>
      <c r="Q61" s="58"/>
      <c r="R61" s="58"/>
      <c r="S61" s="58"/>
      <c r="T61" s="58"/>
      <c r="U61" s="59"/>
      <c r="V61" s="59"/>
      <c r="W61" s="59"/>
      <c r="X61" s="59"/>
    </row>
    <row r="62" spans="2:24" s="66" customFormat="1" ht="13.9" customHeight="1">
      <c r="B62" s="67" t="s">
        <v>761</v>
      </c>
      <c r="C62" s="68" t="s">
        <v>756</v>
      </c>
      <c r="D62" s="69">
        <f>'(入力)作業ｼｰﾄ'!T60</f>
        <v>0</v>
      </c>
      <c r="E62" s="70">
        <f>'(入力)作業ｼｰﾄ'!U60</f>
        <v>0</v>
      </c>
      <c r="F62" s="71">
        <f>'(入力)作業ｼｰﾄ'!V60</f>
        <v>0</v>
      </c>
      <c r="G62" s="72"/>
      <c r="H62" s="69">
        <f>'(入力)作業ｼｰﾄ'!J174</f>
        <v>0</v>
      </c>
      <c r="I62" s="71">
        <f>'(入力)作業ｼｰﾄ'!K174</f>
        <v>0</v>
      </c>
    </row>
    <row r="63" spans="2:24" s="66" customFormat="1" ht="13.9" customHeight="1">
      <c r="B63" s="67" t="s">
        <v>762</v>
      </c>
      <c r="C63" s="68" t="s">
        <v>654</v>
      </c>
      <c r="D63" s="69">
        <f>'(入力)作業ｼｰﾄ'!T61</f>
        <v>0</v>
      </c>
      <c r="E63" s="70">
        <f>'(入力)作業ｼｰﾄ'!U61</f>
        <v>0</v>
      </c>
      <c r="F63" s="71">
        <f>'(入力)作業ｼｰﾄ'!V61</f>
        <v>0</v>
      </c>
      <c r="G63" s="72"/>
      <c r="H63" s="69">
        <f>'(入力)作業ｼｰﾄ'!J175</f>
        <v>0</v>
      </c>
      <c r="I63" s="71">
        <f>'(入力)作業ｼｰﾄ'!K175</f>
        <v>0</v>
      </c>
    </row>
    <row r="64" spans="2:24" s="66" customFormat="1" ht="13.9" customHeight="1">
      <c r="B64" s="67" t="s">
        <v>538</v>
      </c>
      <c r="C64" s="68" t="s">
        <v>655</v>
      </c>
      <c r="D64" s="69">
        <f>'(入力)作業ｼｰﾄ'!T62</f>
        <v>0</v>
      </c>
      <c r="E64" s="70">
        <f>'(入力)作業ｼｰﾄ'!U62</f>
        <v>0</v>
      </c>
      <c r="F64" s="71">
        <f>'(入力)作業ｼｰﾄ'!V62</f>
        <v>0</v>
      </c>
      <c r="G64" s="72"/>
      <c r="H64" s="69">
        <f>'(入力)作業ｼｰﾄ'!J176</f>
        <v>0</v>
      </c>
      <c r="I64" s="71">
        <f>'(入力)作業ｼｰﾄ'!K176</f>
        <v>0</v>
      </c>
    </row>
    <row r="65" spans="2:9" s="66" customFormat="1" ht="13.9" customHeight="1">
      <c r="B65" s="67" t="s">
        <v>539</v>
      </c>
      <c r="C65" s="68" t="s">
        <v>656</v>
      </c>
      <c r="D65" s="69">
        <f>'(入力)作業ｼｰﾄ'!T63</f>
        <v>0</v>
      </c>
      <c r="E65" s="70">
        <f>'(入力)作業ｼｰﾄ'!U63</f>
        <v>0</v>
      </c>
      <c r="F65" s="71">
        <f>'(入力)作業ｼｰﾄ'!V63</f>
        <v>0</v>
      </c>
      <c r="G65" s="72"/>
      <c r="H65" s="69">
        <f>'(入力)作業ｼｰﾄ'!J177</f>
        <v>0</v>
      </c>
      <c r="I65" s="71">
        <f>'(入力)作業ｼｰﾄ'!K177</f>
        <v>0</v>
      </c>
    </row>
    <row r="66" spans="2:9" s="66" customFormat="1" ht="13.9" customHeight="1">
      <c r="B66" s="67" t="s">
        <v>540</v>
      </c>
      <c r="C66" s="68" t="s">
        <v>657</v>
      </c>
      <c r="D66" s="69">
        <f>'(入力)作業ｼｰﾄ'!T64</f>
        <v>0</v>
      </c>
      <c r="E66" s="70">
        <f>'(入力)作業ｼｰﾄ'!U64</f>
        <v>0</v>
      </c>
      <c r="F66" s="71">
        <f>'(入力)作業ｼｰﾄ'!V64</f>
        <v>0</v>
      </c>
      <c r="G66" s="72"/>
      <c r="H66" s="69">
        <f>'(入力)作業ｼｰﾄ'!J178</f>
        <v>0</v>
      </c>
      <c r="I66" s="71">
        <f>'(入力)作業ｼｰﾄ'!K178</f>
        <v>0</v>
      </c>
    </row>
    <row r="67" spans="2:9" s="66" customFormat="1" ht="13.9" customHeight="1">
      <c r="B67" s="67" t="s">
        <v>541</v>
      </c>
      <c r="C67" s="68" t="s">
        <v>459</v>
      </c>
      <c r="D67" s="69">
        <f>'(入力)作業ｼｰﾄ'!T65</f>
        <v>0</v>
      </c>
      <c r="E67" s="70">
        <f>'(入力)作業ｼｰﾄ'!U65</f>
        <v>0</v>
      </c>
      <c r="F67" s="71">
        <f>'(入力)作業ｼｰﾄ'!V65</f>
        <v>0</v>
      </c>
      <c r="G67" s="72"/>
      <c r="H67" s="69">
        <f>'(入力)作業ｼｰﾄ'!J179</f>
        <v>0</v>
      </c>
      <c r="I67" s="71">
        <f>'(入力)作業ｼｰﾄ'!K179</f>
        <v>0</v>
      </c>
    </row>
    <row r="68" spans="2:9" s="66" customFormat="1" ht="13.9" customHeight="1">
      <c r="B68" s="67" t="s">
        <v>542</v>
      </c>
      <c r="C68" s="68" t="s">
        <v>460</v>
      </c>
      <c r="D68" s="69">
        <f>'(入力)作業ｼｰﾄ'!T66</f>
        <v>0</v>
      </c>
      <c r="E68" s="70">
        <f>'(入力)作業ｼｰﾄ'!U66</f>
        <v>0</v>
      </c>
      <c r="F68" s="71">
        <f>'(入力)作業ｼｰﾄ'!V66</f>
        <v>0</v>
      </c>
      <c r="G68" s="72"/>
      <c r="H68" s="69">
        <f>'(入力)作業ｼｰﾄ'!J180</f>
        <v>0</v>
      </c>
      <c r="I68" s="71">
        <f>'(入力)作業ｼｰﾄ'!K180</f>
        <v>0</v>
      </c>
    </row>
    <row r="69" spans="2:9" s="66" customFormat="1" ht="13.9" customHeight="1">
      <c r="B69" s="67" t="s">
        <v>543</v>
      </c>
      <c r="C69" s="68" t="s">
        <v>91</v>
      </c>
      <c r="D69" s="69">
        <f>'(入力)作業ｼｰﾄ'!T67</f>
        <v>0</v>
      </c>
      <c r="E69" s="70">
        <f>'(入力)作業ｼｰﾄ'!U67</f>
        <v>0</v>
      </c>
      <c r="F69" s="71">
        <f>'(入力)作業ｼｰﾄ'!V67</f>
        <v>0</v>
      </c>
      <c r="G69" s="72"/>
      <c r="H69" s="69">
        <f>'(入力)作業ｼｰﾄ'!J181</f>
        <v>0</v>
      </c>
      <c r="I69" s="71">
        <f>'(入力)作業ｼｰﾄ'!K181</f>
        <v>0</v>
      </c>
    </row>
    <row r="70" spans="2:9" s="66" customFormat="1" ht="13.9" customHeight="1">
      <c r="B70" s="67" t="s">
        <v>544</v>
      </c>
      <c r="C70" s="68" t="s">
        <v>658</v>
      </c>
      <c r="D70" s="69">
        <f>'(入力)作業ｼｰﾄ'!T68</f>
        <v>0</v>
      </c>
      <c r="E70" s="70">
        <f>'(入力)作業ｼｰﾄ'!U68</f>
        <v>0</v>
      </c>
      <c r="F70" s="71">
        <f>'(入力)作業ｼｰﾄ'!V68</f>
        <v>0</v>
      </c>
      <c r="G70" s="72"/>
      <c r="H70" s="69">
        <f>'(入力)作業ｼｰﾄ'!J182</f>
        <v>0</v>
      </c>
      <c r="I70" s="71">
        <f>'(入力)作業ｼｰﾄ'!K182</f>
        <v>0</v>
      </c>
    </row>
    <row r="71" spans="2:9" s="66" customFormat="1" ht="13.9" customHeight="1">
      <c r="B71" s="67" t="s">
        <v>545</v>
      </c>
      <c r="C71" s="68" t="s">
        <v>659</v>
      </c>
      <c r="D71" s="69">
        <f>'(入力)作業ｼｰﾄ'!T69</f>
        <v>0</v>
      </c>
      <c r="E71" s="70">
        <f>'(入力)作業ｼｰﾄ'!U69</f>
        <v>0</v>
      </c>
      <c r="F71" s="71">
        <f>'(入力)作業ｼｰﾄ'!V69</f>
        <v>0</v>
      </c>
      <c r="G71" s="72"/>
      <c r="H71" s="69">
        <f>'(入力)作業ｼｰﾄ'!J183</f>
        <v>0</v>
      </c>
      <c r="I71" s="71">
        <f>'(入力)作業ｼｰﾄ'!K183</f>
        <v>0</v>
      </c>
    </row>
    <row r="72" spans="2:9" s="66" customFormat="1" ht="13.9" customHeight="1">
      <c r="B72" s="67" t="s">
        <v>546</v>
      </c>
      <c r="C72" s="68" t="s">
        <v>461</v>
      </c>
      <c r="D72" s="69">
        <f>'(入力)作業ｼｰﾄ'!T70</f>
        <v>0</v>
      </c>
      <c r="E72" s="70">
        <f>'(入力)作業ｼｰﾄ'!U70</f>
        <v>0</v>
      </c>
      <c r="F72" s="71">
        <f>'(入力)作業ｼｰﾄ'!V70</f>
        <v>0</v>
      </c>
      <c r="G72" s="72"/>
      <c r="H72" s="69">
        <f>'(入力)作業ｼｰﾄ'!J184</f>
        <v>0</v>
      </c>
      <c r="I72" s="71">
        <f>'(入力)作業ｼｰﾄ'!K184</f>
        <v>0</v>
      </c>
    </row>
    <row r="73" spans="2:9" s="66" customFormat="1" ht="13.9" customHeight="1">
      <c r="B73" s="67" t="s">
        <v>547</v>
      </c>
      <c r="C73" s="68" t="s">
        <v>462</v>
      </c>
      <c r="D73" s="69">
        <f>'(入力)作業ｼｰﾄ'!T71</f>
        <v>0</v>
      </c>
      <c r="E73" s="70">
        <f>'(入力)作業ｼｰﾄ'!U71</f>
        <v>0</v>
      </c>
      <c r="F73" s="71">
        <f>'(入力)作業ｼｰﾄ'!V71</f>
        <v>0</v>
      </c>
      <c r="G73" s="72"/>
      <c r="H73" s="69">
        <f>'(入力)作業ｼｰﾄ'!J185</f>
        <v>0</v>
      </c>
      <c r="I73" s="71">
        <f>'(入力)作業ｼｰﾄ'!K185</f>
        <v>0</v>
      </c>
    </row>
    <row r="74" spans="2:9" s="66" customFormat="1" ht="13.9" customHeight="1">
      <c r="B74" s="67" t="s">
        <v>548</v>
      </c>
      <c r="C74" s="68" t="s">
        <v>463</v>
      </c>
      <c r="D74" s="69">
        <f>'(入力)作業ｼｰﾄ'!T72</f>
        <v>0</v>
      </c>
      <c r="E74" s="70">
        <f>'(入力)作業ｼｰﾄ'!U72</f>
        <v>0</v>
      </c>
      <c r="F74" s="71">
        <f>'(入力)作業ｼｰﾄ'!V72</f>
        <v>0</v>
      </c>
      <c r="G74" s="72"/>
      <c r="H74" s="69">
        <f>'(入力)作業ｼｰﾄ'!J186</f>
        <v>0</v>
      </c>
      <c r="I74" s="71">
        <f>'(入力)作業ｼｰﾄ'!K186</f>
        <v>0</v>
      </c>
    </row>
    <row r="75" spans="2:9" s="66" customFormat="1" ht="13.9" customHeight="1">
      <c r="B75" s="67" t="s">
        <v>549</v>
      </c>
      <c r="C75" s="68" t="s">
        <v>464</v>
      </c>
      <c r="D75" s="69">
        <f>'(入力)作業ｼｰﾄ'!T73</f>
        <v>0</v>
      </c>
      <c r="E75" s="70">
        <f>'(入力)作業ｼｰﾄ'!U73</f>
        <v>0</v>
      </c>
      <c r="F75" s="71">
        <f>'(入力)作業ｼｰﾄ'!V73</f>
        <v>0</v>
      </c>
      <c r="G75" s="72"/>
      <c r="H75" s="69">
        <f>'(入力)作業ｼｰﾄ'!J187</f>
        <v>0</v>
      </c>
      <c r="I75" s="71">
        <f>'(入力)作業ｼｰﾄ'!K187</f>
        <v>0</v>
      </c>
    </row>
    <row r="76" spans="2:9" s="66" customFormat="1" ht="13.9" customHeight="1">
      <c r="B76" s="67" t="s">
        <v>550</v>
      </c>
      <c r="C76" s="68" t="s">
        <v>465</v>
      </c>
      <c r="D76" s="69">
        <f>'(入力)作業ｼｰﾄ'!T74</f>
        <v>0</v>
      </c>
      <c r="E76" s="70">
        <f>'(入力)作業ｼｰﾄ'!U74</f>
        <v>0</v>
      </c>
      <c r="F76" s="71">
        <f>'(入力)作業ｼｰﾄ'!V74</f>
        <v>0</v>
      </c>
      <c r="G76" s="72"/>
      <c r="H76" s="69">
        <f>'(入力)作業ｼｰﾄ'!J188</f>
        <v>0</v>
      </c>
      <c r="I76" s="71">
        <f>'(入力)作業ｼｰﾄ'!K188</f>
        <v>0</v>
      </c>
    </row>
    <row r="77" spans="2:9" s="66" customFormat="1" ht="13.9" customHeight="1">
      <c r="B77" s="67" t="s">
        <v>551</v>
      </c>
      <c r="C77" s="68" t="s">
        <v>466</v>
      </c>
      <c r="D77" s="69">
        <f>'(入力)作業ｼｰﾄ'!T75</f>
        <v>0</v>
      </c>
      <c r="E77" s="70">
        <f>'(入力)作業ｼｰﾄ'!U75</f>
        <v>0</v>
      </c>
      <c r="F77" s="71">
        <f>'(入力)作業ｼｰﾄ'!V75</f>
        <v>0</v>
      </c>
      <c r="G77" s="72"/>
      <c r="H77" s="69">
        <f>'(入力)作業ｼｰﾄ'!J189</f>
        <v>0</v>
      </c>
      <c r="I77" s="71">
        <f>'(入力)作業ｼｰﾄ'!K189</f>
        <v>0</v>
      </c>
    </row>
    <row r="78" spans="2:9" s="66" customFormat="1" ht="13.9" customHeight="1">
      <c r="B78" s="67" t="s">
        <v>552</v>
      </c>
      <c r="C78" s="68" t="s">
        <v>467</v>
      </c>
      <c r="D78" s="69">
        <f>'(入力)作業ｼｰﾄ'!T76</f>
        <v>0</v>
      </c>
      <c r="E78" s="70">
        <f>'(入力)作業ｼｰﾄ'!U76</f>
        <v>0</v>
      </c>
      <c r="F78" s="71">
        <f>'(入力)作業ｼｰﾄ'!V76</f>
        <v>0</v>
      </c>
      <c r="G78" s="72"/>
      <c r="H78" s="69">
        <f>'(入力)作業ｼｰﾄ'!J190</f>
        <v>0</v>
      </c>
      <c r="I78" s="71">
        <f>'(入力)作業ｼｰﾄ'!K190</f>
        <v>0</v>
      </c>
    </row>
    <row r="79" spans="2:9" s="66" customFormat="1" ht="13.9" customHeight="1">
      <c r="B79" s="67" t="s">
        <v>553</v>
      </c>
      <c r="C79" s="68" t="s">
        <v>3</v>
      </c>
      <c r="D79" s="69">
        <f>'(入力)作業ｼｰﾄ'!T77</f>
        <v>0</v>
      </c>
      <c r="E79" s="70">
        <f>'(入力)作業ｼｰﾄ'!U77</f>
        <v>0</v>
      </c>
      <c r="F79" s="71">
        <f>'(入力)作業ｼｰﾄ'!V77</f>
        <v>0</v>
      </c>
      <c r="G79" s="72"/>
      <c r="H79" s="69">
        <f>'(入力)作業ｼｰﾄ'!J191</f>
        <v>0</v>
      </c>
      <c r="I79" s="71">
        <f>'(入力)作業ｼｰﾄ'!K191</f>
        <v>0</v>
      </c>
    </row>
    <row r="80" spans="2:9" s="66" customFormat="1" ht="13.9" customHeight="1">
      <c r="B80" s="67" t="s">
        <v>554</v>
      </c>
      <c r="C80" s="68" t="s">
        <v>4</v>
      </c>
      <c r="D80" s="69">
        <f>'(入力)作業ｼｰﾄ'!T78</f>
        <v>0</v>
      </c>
      <c r="E80" s="70">
        <f>'(入力)作業ｼｰﾄ'!U78</f>
        <v>0</v>
      </c>
      <c r="F80" s="71">
        <f>'(入力)作業ｼｰﾄ'!V78</f>
        <v>0</v>
      </c>
      <c r="G80" s="72"/>
      <c r="H80" s="69">
        <f>'(入力)作業ｼｰﾄ'!J192</f>
        <v>0</v>
      </c>
      <c r="I80" s="71">
        <f>'(入力)作業ｼｰﾄ'!K192</f>
        <v>0</v>
      </c>
    </row>
    <row r="81" spans="2:9" s="66" customFormat="1" ht="13.9" customHeight="1">
      <c r="B81" s="67" t="s">
        <v>555</v>
      </c>
      <c r="C81" s="68" t="s">
        <v>468</v>
      </c>
      <c r="D81" s="69">
        <f>'(入力)作業ｼｰﾄ'!T79</f>
        <v>0</v>
      </c>
      <c r="E81" s="70">
        <f>'(入力)作業ｼｰﾄ'!U79</f>
        <v>0</v>
      </c>
      <c r="F81" s="71">
        <f>'(入力)作業ｼｰﾄ'!V79</f>
        <v>0</v>
      </c>
      <c r="G81" s="72"/>
      <c r="H81" s="69">
        <f>'(入力)作業ｼｰﾄ'!J193</f>
        <v>0</v>
      </c>
      <c r="I81" s="71">
        <f>'(入力)作業ｼｰﾄ'!K193</f>
        <v>0</v>
      </c>
    </row>
    <row r="82" spans="2:9" s="66" customFormat="1" ht="13.9" customHeight="1">
      <c r="B82" s="67" t="s">
        <v>556</v>
      </c>
      <c r="C82" s="68" t="s">
        <v>469</v>
      </c>
      <c r="D82" s="69">
        <f>'(入力)作業ｼｰﾄ'!T80</f>
        <v>0</v>
      </c>
      <c r="E82" s="70">
        <f>'(入力)作業ｼｰﾄ'!U80</f>
        <v>0</v>
      </c>
      <c r="F82" s="71">
        <f>'(入力)作業ｼｰﾄ'!V80</f>
        <v>0</v>
      </c>
      <c r="G82" s="72"/>
      <c r="H82" s="69">
        <f>'(入力)作業ｼｰﾄ'!J194</f>
        <v>0</v>
      </c>
      <c r="I82" s="71">
        <f>'(入力)作業ｼｰﾄ'!K194</f>
        <v>0</v>
      </c>
    </row>
    <row r="83" spans="2:9" s="66" customFormat="1" ht="13.9" customHeight="1">
      <c r="B83" s="67" t="s">
        <v>557</v>
      </c>
      <c r="C83" s="68" t="s">
        <v>660</v>
      </c>
      <c r="D83" s="69">
        <f>'(入力)作業ｼｰﾄ'!T81</f>
        <v>0</v>
      </c>
      <c r="E83" s="70">
        <f>'(入力)作業ｼｰﾄ'!U81</f>
        <v>0</v>
      </c>
      <c r="F83" s="71">
        <f>'(入力)作業ｼｰﾄ'!V81</f>
        <v>0</v>
      </c>
      <c r="G83" s="72"/>
      <c r="H83" s="69">
        <f>'(入力)作業ｼｰﾄ'!J195</f>
        <v>0</v>
      </c>
      <c r="I83" s="71">
        <f>'(入力)作業ｼｰﾄ'!K195</f>
        <v>0</v>
      </c>
    </row>
    <row r="84" spans="2:9" s="66" customFormat="1" ht="13.9" customHeight="1">
      <c r="B84" s="67" t="s">
        <v>558</v>
      </c>
      <c r="C84" s="68" t="s">
        <v>470</v>
      </c>
      <c r="D84" s="69">
        <f>'(入力)作業ｼｰﾄ'!T82</f>
        <v>0</v>
      </c>
      <c r="E84" s="70">
        <f>'(入力)作業ｼｰﾄ'!U82</f>
        <v>0</v>
      </c>
      <c r="F84" s="71">
        <f>'(入力)作業ｼｰﾄ'!V82</f>
        <v>0</v>
      </c>
      <c r="G84" s="72"/>
      <c r="H84" s="69">
        <f>'(入力)作業ｼｰﾄ'!J196</f>
        <v>0</v>
      </c>
      <c r="I84" s="71">
        <f>'(入力)作業ｼｰﾄ'!K196</f>
        <v>0</v>
      </c>
    </row>
    <row r="85" spans="2:9" s="66" customFormat="1" ht="13.9" customHeight="1">
      <c r="B85" s="67" t="s">
        <v>559</v>
      </c>
      <c r="C85" s="68" t="s">
        <v>661</v>
      </c>
      <c r="D85" s="69">
        <f>'(入力)作業ｼｰﾄ'!T83</f>
        <v>0</v>
      </c>
      <c r="E85" s="70">
        <f>'(入力)作業ｼｰﾄ'!U83</f>
        <v>0</v>
      </c>
      <c r="F85" s="71">
        <f>'(入力)作業ｼｰﾄ'!V83</f>
        <v>0</v>
      </c>
      <c r="G85" s="72"/>
      <c r="H85" s="69">
        <f>'(入力)作業ｼｰﾄ'!J197</f>
        <v>0</v>
      </c>
      <c r="I85" s="71">
        <f>'(入力)作業ｼｰﾄ'!K197</f>
        <v>0</v>
      </c>
    </row>
    <row r="86" spans="2:9" s="66" customFormat="1" ht="13.9" customHeight="1">
      <c r="B86" s="67" t="s">
        <v>560</v>
      </c>
      <c r="C86" s="68" t="s">
        <v>471</v>
      </c>
      <c r="D86" s="69">
        <f>'(入力)作業ｼｰﾄ'!T84</f>
        <v>0</v>
      </c>
      <c r="E86" s="70">
        <f>'(入力)作業ｼｰﾄ'!U84</f>
        <v>0</v>
      </c>
      <c r="F86" s="71">
        <f>'(入力)作業ｼｰﾄ'!V84</f>
        <v>0</v>
      </c>
      <c r="G86" s="72"/>
      <c r="H86" s="69">
        <f>'(入力)作業ｼｰﾄ'!J198</f>
        <v>0</v>
      </c>
      <c r="I86" s="71">
        <f>'(入力)作業ｼｰﾄ'!K198</f>
        <v>0</v>
      </c>
    </row>
    <row r="87" spans="2:9" s="66" customFormat="1" ht="13.9" customHeight="1">
      <c r="B87" s="67" t="s">
        <v>561</v>
      </c>
      <c r="C87" s="68" t="s">
        <v>472</v>
      </c>
      <c r="D87" s="69">
        <f>'(入力)作業ｼｰﾄ'!T85</f>
        <v>0</v>
      </c>
      <c r="E87" s="70">
        <f>'(入力)作業ｼｰﾄ'!U85</f>
        <v>0</v>
      </c>
      <c r="F87" s="71">
        <f>'(入力)作業ｼｰﾄ'!V85</f>
        <v>0</v>
      </c>
      <c r="G87" s="72"/>
      <c r="H87" s="69">
        <f>'(入力)作業ｼｰﾄ'!J199</f>
        <v>0</v>
      </c>
      <c r="I87" s="71">
        <f>'(入力)作業ｼｰﾄ'!K199</f>
        <v>0</v>
      </c>
    </row>
    <row r="88" spans="2:9" s="66" customFormat="1" ht="13.9" customHeight="1">
      <c r="B88" s="67" t="s">
        <v>562</v>
      </c>
      <c r="C88" s="68" t="s">
        <v>473</v>
      </c>
      <c r="D88" s="69">
        <f>'(入力)作業ｼｰﾄ'!T86</f>
        <v>0</v>
      </c>
      <c r="E88" s="70">
        <f>'(入力)作業ｼｰﾄ'!U86</f>
        <v>0</v>
      </c>
      <c r="F88" s="71">
        <f>'(入力)作業ｼｰﾄ'!V86</f>
        <v>0</v>
      </c>
      <c r="G88" s="72"/>
      <c r="H88" s="69">
        <f>'(入力)作業ｼｰﾄ'!J200</f>
        <v>0</v>
      </c>
      <c r="I88" s="71">
        <f>'(入力)作業ｼｰﾄ'!K200</f>
        <v>0</v>
      </c>
    </row>
    <row r="89" spans="2:9" s="66" customFormat="1" ht="13.9" customHeight="1">
      <c r="B89" s="67" t="s">
        <v>563</v>
      </c>
      <c r="C89" s="68" t="s">
        <v>662</v>
      </c>
      <c r="D89" s="69">
        <f>'(入力)作業ｼｰﾄ'!T87</f>
        <v>0</v>
      </c>
      <c r="E89" s="70">
        <f>'(入力)作業ｼｰﾄ'!U87</f>
        <v>0</v>
      </c>
      <c r="F89" s="71">
        <f>'(入力)作業ｼｰﾄ'!V87</f>
        <v>0</v>
      </c>
      <c r="G89" s="72"/>
      <c r="H89" s="69">
        <f>'(入力)作業ｼｰﾄ'!J201</f>
        <v>0</v>
      </c>
      <c r="I89" s="71">
        <f>'(入力)作業ｼｰﾄ'!K201</f>
        <v>0</v>
      </c>
    </row>
    <row r="90" spans="2:9" s="66" customFormat="1" ht="13.9" customHeight="1">
      <c r="B90" s="67" t="s">
        <v>564</v>
      </c>
      <c r="C90" s="68" t="s">
        <v>474</v>
      </c>
      <c r="D90" s="69">
        <f>'(入力)作業ｼｰﾄ'!T88</f>
        <v>0</v>
      </c>
      <c r="E90" s="70">
        <f>'(入力)作業ｼｰﾄ'!U88</f>
        <v>0</v>
      </c>
      <c r="F90" s="71">
        <f>'(入力)作業ｼｰﾄ'!V88</f>
        <v>0</v>
      </c>
      <c r="G90" s="72"/>
      <c r="H90" s="69">
        <f>'(入力)作業ｼｰﾄ'!J202</f>
        <v>0</v>
      </c>
      <c r="I90" s="71">
        <f>'(入力)作業ｼｰﾄ'!K202</f>
        <v>0</v>
      </c>
    </row>
    <row r="91" spans="2:9" s="66" customFormat="1" ht="13.9" customHeight="1">
      <c r="B91" s="67" t="s">
        <v>565</v>
      </c>
      <c r="C91" s="68" t="s">
        <v>663</v>
      </c>
      <c r="D91" s="69">
        <f>'(入力)作業ｼｰﾄ'!T89</f>
        <v>0</v>
      </c>
      <c r="E91" s="70">
        <f>'(入力)作業ｼｰﾄ'!U89</f>
        <v>0</v>
      </c>
      <c r="F91" s="71">
        <f>'(入力)作業ｼｰﾄ'!V89</f>
        <v>0</v>
      </c>
      <c r="G91" s="72"/>
      <c r="H91" s="69">
        <f>'(入力)作業ｼｰﾄ'!J203</f>
        <v>0</v>
      </c>
      <c r="I91" s="71">
        <f>'(入力)作業ｼｰﾄ'!K203</f>
        <v>0</v>
      </c>
    </row>
    <row r="92" spans="2:9" s="66" customFormat="1" ht="13.9" customHeight="1">
      <c r="B92" s="67" t="s">
        <v>566</v>
      </c>
      <c r="C92" s="68" t="s">
        <v>664</v>
      </c>
      <c r="D92" s="69">
        <f>'(入力)作業ｼｰﾄ'!T90</f>
        <v>0</v>
      </c>
      <c r="E92" s="70">
        <f>'(入力)作業ｼｰﾄ'!U90</f>
        <v>0</v>
      </c>
      <c r="F92" s="71">
        <f>'(入力)作業ｼｰﾄ'!V90</f>
        <v>0</v>
      </c>
      <c r="G92" s="72"/>
      <c r="H92" s="69">
        <f>'(入力)作業ｼｰﾄ'!J204</f>
        <v>0</v>
      </c>
      <c r="I92" s="71">
        <f>'(入力)作業ｼｰﾄ'!K204</f>
        <v>0</v>
      </c>
    </row>
    <row r="93" spans="2:9" s="66" customFormat="1" ht="13.9" customHeight="1">
      <c r="B93" s="67" t="s">
        <v>567</v>
      </c>
      <c r="C93" s="68" t="s">
        <v>475</v>
      </c>
      <c r="D93" s="69">
        <f>'(入力)作業ｼｰﾄ'!T91</f>
        <v>0</v>
      </c>
      <c r="E93" s="70">
        <f>'(入力)作業ｼｰﾄ'!U91</f>
        <v>0</v>
      </c>
      <c r="F93" s="71">
        <f>'(入力)作業ｼｰﾄ'!V91</f>
        <v>0</v>
      </c>
      <c r="G93" s="72"/>
      <c r="H93" s="69">
        <f>'(入力)作業ｼｰﾄ'!J205</f>
        <v>0</v>
      </c>
      <c r="I93" s="71">
        <f>'(入力)作業ｼｰﾄ'!K205</f>
        <v>0</v>
      </c>
    </row>
    <row r="94" spans="2:9" s="66" customFormat="1" ht="13.9" customHeight="1">
      <c r="B94" s="67" t="s">
        <v>568</v>
      </c>
      <c r="C94" s="68" t="s">
        <v>476</v>
      </c>
      <c r="D94" s="69">
        <f>'(入力)作業ｼｰﾄ'!T92</f>
        <v>0</v>
      </c>
      <c r="E94" s="70">
        <f>'(入力)作業ｼｰﾄ'!U92</f>
        <v>0</v>
      </c>
      <c r="F94" s="71">
        <f>'(入力)作業ｼｰﾄ'!V92</f>
        <v>0</v>
      </c>
      <c r="G94" s="72"/>
      <c r="H94" s="69">
        <f>'(入力)作業ｼｰﾄ'!J206</f>
        <v>0</v>
      </c>
      <c r="I94" s="71">
        <f>'(入力)作業ｼｰﾄ'!K206</f>
        <v>0</v>
      </c>
    </row>
    <row r="95" spans="2:9" s="66" customFormat="1" ht="13.9" customHeight="1">
      <c r="B95" s="67" t="s">
        <v>569</v>
      </c>
      <c r="C95" s="68" t="s">
        <v>665</v>
      </c>
      <c r="D95" s="69">
        <f>'(入力)作業ｼｰﾄ'!T93</f>
        <v>0</v>
      </c>
      <c r="E95" s="70">
        <f>'(入力)作業ｼｰﾄ'!U93</f>
        <v>0</v>
      </c>
      <c r="F95" s="71">
        <f>'(入力)作業ｼｰﾄ'!V93</f>
        <v>0</v>
      </c>
      <c r="G95" s="72"/>
      <c r="H95" s="69">
        <f>'(入力)作業ｼｰﾄ'!J207</f>
        <v>0</v>
      </c>
      <c r="I95" s="71">
        <f>'(入力)作業ｼｰﾄ'!K207</f>
        <v>0</v>
      </c>
    </row>
    <row r="96" spans="2:9" s="66" customFormat="1" ht="13.9" customHeight="1">
      <c r="B96" s="67" t="s">
        <v>570</v>
      </c>
      <c r="C96" s="68" t="s">
        <v>666</v>
      </c>
      <c r="D96" s="69">
        <f>'(入力)作業ｼｰﾄ'!T94</f>
        <v>0</v>
      </c>
      <c r="E96" s="70">
        <f>'(入力)作業ｼｰﾄ'!U94</f>
        <v>0</v>
      </c>
      <c r="F96" s="71">
        <f>'(入力)作業ｼｰﾄ'!V94</f>
        <v>0</v>
      </c>
      <c r="G96" s="72"/>
      <c r="H96" s="69">
        <f>'(入力)作業ｼｰﾄ'!J208</f>
        <v>0</v>
      </c>
      <c r="I96" s="71">
        <f>'(入力)作業ｼｰﾄ'!K208</f>
        <v>0</v>
      </c>
    </row>
    <row r="97" spans="2:9" s="66" customFormat="1" ht="13.9" customHeight="1">
      <c r="B97" s="67" t="s">
        <v>571</v>
      </c>
      <c r="C97" s="68" t="s">
        <v>667</v>
      </c>
      <c r="D97" s="69">
        <f>'(入力)作業ｼｰﾄ'!T95</f>
        <v>0</v>
      </c>
      <c r="E97" s="70">
        <f>'(入力)作業ｼｰﾄ'!U95</f>
        <v>0</v>
      </c>
      <c r="F97" s="71">
        <f>'(入力)作業ｼｰﾄ'!V95</f>
        <v>0</v>
      </c>
      <c r="G97" s="72"/>
      <c r="H97" s="69">
        <f>'(入力)作業ｼｰﾄ'!J209</f>
        <v>0</v>
      </c>
      <c r="I97" s="71">
        <f>'(入力)作業ｼｰﾄ'!K209</f>
        <v>0</v>
      </c>
    </row>
    <row r="98" spans="2:9" s="66" customFormat="1" ht="13.9" customHeight="1">
      <c r="B98" s="67" t="s">
        <v>572</v>
      </c>
      <c r="C98" s="68" t="s">
        <v>5</v>
      </c>
      <c r="D98" s="69">
        <f>'(入力)作業ｼｰﾄ'!T96</f>
        <v>0</v>
      </c>
      <c r="E98" s="70">
        <f>'(入力)作業ｼｰﾄ'!U96</f>
        <v>0</v>
      </c>
      <c r="F98" s="71">
        <f>'(入力)作業ｼｰﾄ'!V96</f>
        <v>0</v>
      </c>
      <c r="G98" s="72"/>
      <c r="H98" s="69">
        <f>'(入力)作業ｼｰﾄ'!J210</f>
        <v>0</v>
      </c>
      <c r="I98" s="71">
        <f>'(入力)作業ｼｰﾄ'!K210</f>
        <v>0</v>
      </c>
    </row>
    <row r="99" spans="2:9" s="66" customFormat="1" ht="13.9" customHeight="1">
      <c r="B99" s="67" t="s">
        <v>573</v>
      </c>
      <c r="C99" s="68" t="s">
        <v>477</v>
      </c>
      <c r="D99" s="69">
        <f>'(入力)作業ｼｰﾄ'!T97</f>
        <v>0</v>
      </c>
      <c r="E99" s="70">
        <f>'(入力)作業ｼｰﾄ'!U97</f>
        <v>0</v>
      </c>
      <c r="F99" s="71">
        <f>'(入力)作業ｼｰﾄ'!V97</f>
        <v>0</v>
      </c>
      <c r="G99" s="72"/>
      <c r="H99" s="69">
        <f>'(入力)作業ｼｰﾄ'!J211</f>
        <v>0</v>
      </c>
      <c r="I99" s="71">
        <f>'(入力)作業ｼｰﾄ'!K211</f>
        <v>0</v>
      </c>
    </row>
    <row r="100" spans="2:9" s="66" customFormat="1" ht="13.9" customHeight="1">
      <c r="B100" s="67" t="s">
        <v>574</v>
      </c>
      <c r="C100" s="68" t="s">
        <v>478</v>
      </c>
      <c r="D100" s="69">
        <f>'(入力)作業ｼｰﾄ'!T98</f>
        <v>0</v>
      </c>
      <c r="E100" s="70">
        <f>'(入力)作業ｼｰﾄ'!U98</f>
        <v>0</v>
      </c>
      <c r="F100" s="71">
        <f>'(入力)作業ｼｰﾄ'!V98</f>
        <v>0</v>
      </c>
      <c r="G100" s="72"/>
      <c r="H100" s="69">
        <f>'(入力)作業ｼｰﾄ'!J212</f>
        <v>0</v>
      </c>
      <c r="I100" s="71">
        <f>'(入力)作業ｼｰﾄ'!K212</f>
        <v>0</v>
      </c>
    </row>
    <row r="101" spans="2:9" s="66" customFormat="1" ht="13.9" customHeight="1">
      <c r="B101" s="67" t="s">
        <v>575</v>
      </c>
      <c r="C101" s="68" t="s">
        <v>668</v>
      </c>
      <c r="D101" s="69">
        <f>'(入力)作業ｼｰﾄ'!T99</f>
        <v>0</v>
      </c>
      <c r="E101" s="70">
        <f>'(入力)作業ｼｰﾄ'!U99</f>
        <v>0</v>
      </c>
      <c r="F101" s="71">
        <f>'(入力)作業ｼｰﾄ'!V99</f>
        <v>0</v>
      </c>
      <c r="G101" s="72"/>
      <c r="H101" s="69">
        <f>'(入力)作業ｼｰﾄ'!J213</f>
        <v>0</v>
      </c>
      <c r="I101" s="71">
        <f>'(入力)作業ｼｰﾄ'!K213</f>
        <v>0</v>
      </c>
    </row>
    <row r="102" spans="2:9" s="66" customFormat="1" ht="13.9" customHeight="1">
      <c r="B102" s="67" t="s">
        <v>576</v>
      </c>
      <c r="C102" s="68" t="s">
        <v>669</v>
      </c>
      <c r="D102" s="69">
        <f>'(入力)作業ｼｰﾄ'!T100</f>
        <v>0</v>
      </c>
      <c r="E102" s="70">
        <f>'(入力)作業ｼｰﾄ'!U100</f>
        <v>0</v>
      </c>
      <c r="F102" s="71">
        <f>'(入力)作業ｼｰﾄ'!V100</f>
        <v>0</v>
      </c>
      <c r="G102" s="72"/>
      <c r="H102" s="69">
        <f>'(入力)作業ｼｰﾄ'!J214</f>
        <v>0</v>
      </c>
      <c r="I102" s="71">
        <f>'(入力)作業ｼｰﾄ'!K214</f>
        <v>0</v>
      </c>
    </row>
    <row r="103" spans="2:9" s="66" customFormat="1" ht="13.9" customHeight="1">
      <c r="B103" s="67" t="s">
        <v>577</v>
      </c>
      <c r="C103" s="68" t="s">
        <v>670</v>
      </c>
      <c r="D103" s="69">
        <f>'(入力)作業ｼｰﾄ'!T101</f>
        <v>0</v>
      </c>
      <c r="E103" s="70">
        <f>'(入力)作業ｼｰﾄ'!U101</f>
        <v>0</v>
      </c>
      <c r="F103" s="71">
        <f>'(入力)作業ｼｰﾄ'!V101</f>
        <v>0</v>
      </c>
      <c r="G103" s="72"/>
      <c r="H103" s="69">
        <f>'(入力)作業ｼｰﾄ'!J215</f>
        <v>0</v>
      </c>
      <c r="I103" s="71">
        <f>'(入力)作業ｼｰﾄ'!K215</f>
        <v>0</v>
      </c>
    </row>
    <row r="104" spans="2:9" s="66" customFormat="1" ht="13.9" customHeight="1">
      <c r="B104" s="67" t="s">
        <v>578</v>
      </c>
      <c r="C104" s="68" t="s">
        <v>586</v>
      </c>
      <c r="D104" s="69">
        <f>'(入力)作業ｼｰﾄ'!T102</f>
        <v>0</v>
      </c>
      <c r="E104" s="70">
        <f>'(入力)作業ｼｰﾄ'!U102</f>
        <v>0</v>
      </c>
      <c r="F104" s="71">
        <f>'(入力)作業ｼｰﾄ'!V102</f>
        <v>0</v>
      </c>
      <c r="G104" s="72"/>
      <c r="H104" s="69">
        <f>'(入力)作業ｼｰﾄ'!J216</f>
        <v>0</v>
      </c>
      <c r="I104" s="71">
        <f>'(入力)作業ｼｰﾄ'!K216</f>
        <v>0</v>
      </c>
    </row>
    <row r="105" spans="2:9" s="66" customFormat="1" ht="13.9" customHeight="1">
      <c r="B105" s="67" t="s">
        <v>579</v>
      </c>
      <c r="C105" s="68" t="s">
        <v>757</v>
      </c>
      <c r="D105" s="69">
        <f>'(入力)作業ｼｰﾄ'!T103</f>
        <v>0</v>
      </c>
      <c r="E105" s="70">
        <f>'(入力)作業ｼｰﾄ'!U103</f>
        <v>0</v>
      </c>
      <c r="F105" s="71">
        <f>'(入力)作業ｼｰﾄ'!V103</f>
        <v>0</v>
      </c>
      <c r="G105" s="72"/>
      <c r="H105" s="69">
        <f>'(入力)作業ｼｰﾄ'!J217</f>
        <v>0</v>
      </c>
      <c r="I105" s="71">
        <f>'(入力)作業ｼｰﾄ'!K217</f>
        <v>0</v>
      </c>
    </row>
    <row r="106" spans="2:9" s="66" customFormat="1" ht="13.9" customHeight="1">
      <c r="B106" s="67" t="s">
        <v>580</v>
      </c>
      <c r="C106" s="68" t="s">
        <v>480</v>
      </c>
      <c r="D106" s="69">
        <f>'(入力)作業ｼｰﾄ'!T104</f>
        <v>0</v>
      </c>
      <c r="E106" s="70">
        <f>'(入力)作業ｼｰﾄ'!U104</f>
        <v>0</v>
      </c>
      <c r="F106" s="71">
        <f>'(入力)作業ｼｰﾄ'!V104</f>
        <v>0</v>
      </c>
      <c r="G106" s="72"/>
      <c r="H106" s="69">
        <f>'(入力)作業ｼｰﾄ'!J218</f>
        <v>0</v>
      </c>
      <c r="I106" s="71">
        <f>'(入力)作業ｼｰﾄ'!K218</f>
        <v>0</v>
      </c>
    </row>
    <row r="107" spans="2:9" s="66" customFormat="1" ht="13.9" customHeight="1">
      <c r="B107" s="67" t="s">
        <v>581</v>
      </c>
      <c r="C107" s="68" t="s">
        <v>479</v>
      </c>
      <c r="D107" s="69">
        <f>'(入力)作業ｼｰﾄ'!T105</f>
        <v>0</v>
      </c>
      <c r="E107" s="70">
        <f>'(入力)作業ｼｰﾄ'!U105</f>
        <v>0</v>
      </c>
      <c r="F107" s="71">
        <f>'(入力)作業ｼｰﾄ'!V105</f>
        <v>0</v>
      </c>
      <c r="G107" s="72"/>
      <c r="H107" s="69">
        <f>'(入力)作業ｼｰﾄ'!J219</f>
        <v>0</v>
      </c>
      <c r="I107" s="71">
        <f>'(入力)作業ｼｰﾄ'!K219</f>
        <v>0</v>
      </c>
    </row>
    <row r="108" spans="2:9" s="66" customFormat="1" ht="13.9" customHeight="1">
      <c r="B108" s="67" t="s">
        <v>582</v>
      </c>
      <c r="C108" s="68" t="s">
        <v>671</v>
      </c>
      <c r="D108" s="69">
        <f>'(入力)作業ｼｰﾄ'!T106</f>
        <v>0</v>
      </c>
      <c r="E108" s="70">
        <f>'(入力)作業ｼｰﾄ'!U106</f>
        <v>0</v>
      </c>
      <c r="F108" s="71">
        <f>'(入力)作業ｼｰﾄ'!V106</f>
        <v>0</v>
      </c>
      <c r="G108" s="72"/>
      <c r="H108" s="69">
        <f>'(入力)作業ｼｰﾄ'!J220</f>
        <v>0</v>
      </c>
      <c r="I108" s="71">
        <f>'(入力)作業ｼｰﾄ'!K220</f>
        <v>0</v>
      </c>
    </row>
    <row r="109" spans="2:9" s="66" customFormat="1" ht="13.9" customHeight="1">
      <c r="B109" s="67" t="s">
        <v>583</v>
      </c>
      <c r="C109" s="68" t="s">
        <v>481</v>
      </c>
      <c r="D109" s="69">
        <f>'(入力)作業ｼｰﾄ'!T107</f>
        <v>0</v>
      </c>
      <c r="E109" s="70">
        <f>'(入力)作業ｼｰﾄ'!U107</f>
        <v>0</v>
      </c>
      <c r="F109" s="71">
        <f>'(入力)作業ｼｰﾄ'!V107</f>
        <v>0</v>
      </c>
      <c r="G109" s="72"/>
      <c r="H109" s="69">
        <f>'(入力)作業ｼｰﾄ'!J221</f>
        <v>0</v>
      </c>
      <c r="I109" s="71">
        <f>'(入力)作業ｼｰﾄ'!K221</f>
        <v>0</v>
      </c>
    </row>
    <row r="110" spans="2:9" s="66" customFormat="1" ht="13.9" customHeight="1">
      <c r="B110" s="67" t="s">
        <v>584</v>
      </c>
      <c r="C110" s="75" t="s">
        <v>672</v>
      </c>
      <c r="D110" s="76">
        <f>'(入力)作業ｼｰﾄ'!T108</f>
        <v>0</v>
      </c>
      <c r="E110" s="77">
        <f>'(入力)作業ｼｰﾄ'!U108</f>
        <v>0</v>
      </c>
      <c r="F110" s="78">
        <f>'(入力)作業ｼｰﾄ'!V108</f>
        <v>0</v>
      </c>
      <c r="G110" s="72"/>
      <c r="H110" s="76">
        <f>'(入力)作業ｼｰﾄ'!J222</f>
        <v>0</v>
      </c>
      <c r="I110" s="78">
        <f>'(入力)作業ｼｰﾄ'!K222</f>
        <v>0</v>
      </c>
    </row>
    <row r="111" spans="2:9" s="66" customFormat="1" ht="13.9" customHeight="1">
      <c r="B111" s="67" t="s">
        <v>585</v>
      </c>
      <c r="C111" s="68" t="s">
        <v>673</v>
      </c>
      <c r="D111" s="69">
        <f>'(入力)作業ｼｰﾄ'!T109</f>
        <v>0</v>
      </c>
      <c r="E111" s="70">
        <f>'(入力)作業ｼｰﾄ'!U109</f>
        <v>0</v>
      </c>
      <c r="F111" s="71">
        <f>'(入力)作業ｼｰﾄ'!V109</f>
        <v>0</v>
      </c>
      <c r="G111" s="72"/>
      <c r="H111" s="69">
        <f>'(入力)作業ｼｰﾄ'!J223</f>
        <v>0</v>
      </c>
      <c r="I111" s="71">
        <f>'(入力)作業ｼｰﾄ'!K223</f>
        <v>0</v>
      </c>
    </row>
    <row r="112" spans="2:9" s="66" customFormat="1" ht="13.9" customHeight="1">
      <c r="B112" s="67" t="s">
        <v>587</v>
      </c>
      <c r="C112" s="68" t="s">
        <v>674</v>
      </c>
      <c r="D112" s="69">
        <f>'(入力)作業ｼｰﾄ'!T110</f>
        <v>0</v>
      </c>
      <c r="E112" s="70">
        <f>'(入力)作業ｼｰﾄ'!U110</f>
        <v>0</v>
      </c>
      <c r="F112" s="71">
        <f>'(入力)作業ｼｰﾄ'!V110</f>
        <v>0</v>
      </c>
      <c r="G112" s="72"/>
      <c r="H112" s="69">
        <f>'(入力)作業ｼｰﾄ'!J224</f>
        <v>0</v>
      </c>
      <c r="I112" s="71">
        <f>'(入力)作業ｼｰﾄ'!K224</f>
        <v>0</v>
      </c>
    </row>
    <row r="113" spans="2:9" s="66" customFormat="1" ht="13.9" customHeight="1">
      <c r="B113" s="67" t="s">
        <v>626</v>
      </c>
      <c r="C113" s="68" t="s">
        <v>482</v>
      </c>
      <c r="D113" s="69">
        <f>'(入力)作業ｼｰﾄ'!T111</f>
        <v>0</v>
      </c>
      <c r="E113" s="70">
        <f>'(入力)作業ｼｰﾄ'!U111</f>
        <v>0</v>
      </c>
      <c r="F113" s="71">
        <f>'(入力)作業ｼｰﾄ'!V111</f>
        <v>0</v>
      </c>
      <c r="G113" s="72"/>
      <c r="H113" s="69">
        <f>'(入力)作業ｼｰﾄ'!J225</f>
        <v>0</v>
      </c>
      <c r="I113" s="71">
        <f>'(入力)作業ｼｰﾄ'!K225</f>
        <v>0</v>
      </c>
    </row>
    <row r="114" spans="2:9" s="66" customFormat="1" ht="13.9" customHeight="1">
      <c r="B114" s="67" t="s">
        <v>588</v>
      </c>
      <c r="C114" s="68" t="s">
        <v>483</v>
      </c>
      <c r="D114" s="69">
        <f>'(入力)作業ｼｰﾄ'!T112</f>
        <v>0</v>
      </c>
      <c r="E114" s="70">
        <f>'(入力)作業ｼｰﾄ'!U112</f>
        <v>0</v>
      </c>
      <c r="F114" s="71">
        <f>'(入力)作業ｼｰﾄ'!V112</f>
        <v>0</v>
      </c>
      <c r="G114" s="72"/>
      <c r="H114" s="69">
        <f>'(入力)作業ｼｰﾄ'!J226</f>
        <v>0</v>
      </c>
      <c r="I114" s="71">
        <f>'(入力)作業ｼｰﾄ'!K226</f>
        <v>0</v>
      </c>
    </row>
    <row r="115" spans="2:9" s="66" customFormat="1" ht="13.9" customHeight="1">
      <c r="B115" s="67" t="s">
        <v>589</v>
      </c>
      <c r="C115" s="68" t="s">
        <v>93</v>
      </c>
      <c r="D115" s="69">
        <f>'(入力)作業ｼｰﾄ'!T113</f>
        <v>0</v>
      </c>
      <c r="E115" s="70">
        <f>'(入力)作業ｼｰﾄ'!U113</f>
        <v>0</v>
      </c>
      <c r="F115" s="71">
        <f>'(入力)作業ｼｰﾄ'!V113</f>
        <v>0</v>
      </c>
      <c r="G115" s="72"/>
      <c r="H115" s="69">
        <f>'(入力)作業ｼｰﾄ'!J227</f>
        <v>0</v>
      </c>
      <c r="I115" s="71">
        <f>'(入力)作業ｼｰﾄ'!K227</f>
        <v>0</v>
      </c>
    </row>
    <row r="116" spans="2:9" s="66" customFormat="1" ht="13.9" customHeight="1">
      <c r="B116" s="67" t="s">
        <v>590</v>
      </c>
      <c r="C116" s="75" t="s">
        <v>6</v>
      </c>
      <c r="D116" s="76">
        <f>'(入力)作業ｼｰﾄ'!T114</f>
        <v>0</v>
      </c>
      <c r="E116" s="77">
        <f>'(入力)作業ｼｰﾄ'!U114</f>
        <v>0</v>
      </c>
      <c r="F116" s="78">
        <f>'(入力)作業ｼｰﾄ'!V114</f>
        <v>0</v>
      </c>
      <c r="G116" s="72"/>
      <c r="H116" s="76">
        <f>'(入力)作業ｼｰﾄ'!J228</f>
        <v>0</v>
      </c>
      <c r="I116" s="78">
        <f>'(入力)作業ｼｰﾄ'!K228</f>
        <v>0</v>
      </c>
    </row>
    <row r="117" spans="2:9" s="66" customFormat="1" ht="13.9" customHeight="1">
      <c r="B117" s="92"/>
      <c r="C117" s="93" t="s">
        <v>42</v>
      </c>
      <c r="D117" s="94">
        <f>SUM(D6:D116)</f>
        <v>0</v>
      </c>
      <c r="E117" s="95">
        <f>SUM(E6:E116)</f>
        <v>0</v>
      </c>
      <c r="F117" s="96">
        <f>SUM(F6:F116)</f>
        <v>0</v>
      </c>
      <c r="G117" s="97"/>
      <c r="H117" s="94">
        <f>SUM(H6:H116)</f>
        <v>0</v>
      </c>
      <c r="I117" s="96">
        <f>SUM(I6:I116)</f>
        <v>0</v>
      </c>
    </row>
    <row r="118" spans="2:9" ht="13.9" customHeight="1">
      <c r="B118" s="48" t="s">
        <v>433</v>
      </c>
    </row>
  </sheetData>
  <sheetProtection sheet="1" selectLockedCells="1" selectUnlockedCells="1"/>
  <mergeCells count="8">
    <mergeCell ref="B2:D2"/>
    <mergeCell ref="B58:D58"/>
    <mergeCell ref="B60:C61"/>
    <mergeCell ref="D60:F60"/>
    <mergeCell ref="H60:I60"/>
    <mergeCell ref="H4:I4"/>
    <mergeCell ref="B4:C5"/>
    <mergeCell ref="D4:F4"/>
  </mergeCells>
  <phoneticPr fontId="13"/>
  <pageMargins left="0.78740157480314965" right="0.78740157480314965" top="0.78740157480314965" bottom="0.78740157480314965" header="0" footer="0.19685039370078741"/>
  <pageSetup paperSize="8" scale="93" firstPageNumber="2" orientation="landscape" useFirstPageNumber="1" r:id="rId1"/>
  <headerFooter scaleWithDoc="0">
    <oddFooter>&amp;C&amp;P ページ</oddFooter>
  </headerFooter>
  <rowBreaks count="1" manualBreakCount="1">
    <brk id="57"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BV99"/>
  <sheetViews>
    <sheetView showGridLines="0" view="pageBreakPreview" zoomScaleNormal="100" workbookViewId="0">
      <selection activeCell="B2" sqref="B2:L2"/>
    </sheetView>
  </sheetViews>
  <sheetFormatPr defaultColWidth="2.6328125" defaultRowHeight="15.75" customHeight="1"/>
  <cols>
    <col min="1" max="1" width="1.6328125" style="98" customWidth="1"/>
    <col min="2" max="16384" width="2.6328125" style="98"/>
  </cols>
  <sheetData>
    <row r="1" spans="2:33" ht="15" customHeight="1"/>
    <row r="2" spans="2:33" ht="20.25" customHeight="1">
      <c r="B2" s="535" t="s">
        <v>153</v>
      </c>
      <c r="C2" s="536"/>
      <c r="D2" s="536"/>
      <c r="E2" s="536"/>
      <c r="F2" s="536"/>
      <c r="G2" s="536"/>
      <c r="H2" s="536"/>
      <c r="I2" s="536"/>
      <c r="J2" s="536"/>
      <c r="K2" s="536"/>
      <c r="L2" s="537"/>
    </row>
    <row r="3" spans="2:33" ht="9" customHeight="1">
      <c r="B3" s="99"/>
    </row>
    <row r="4" spans="2:33" ht="16.5" customHeight="1">
      <c r="B4" s="100"/>
      <c r="C4" s="100"/>
      <c r="D4" s="100"/>
      <c r="E4" s="100"/>
      <c r="F4" s="100"/>
      <c r="G4" s="100"/>
      <c r="H4" s="100"/>
      <c r="I4" s="100"/>
      <c r="J4" s="100"/>
      <c r="K4" s="100"/>
      <c r="M4" s="100"/>
      <c r="N4" s="100"/>
      <c r="AG4" s="101" t="s">
        <v>52</v>
      </c>
    </row>
    <row r="5" spans="2:33" ht="16.5" customHeight="1">
      <c r="B5" s="100"/>
      <c r="C5" s="561" t="s">
        <v>154</v>
      </c>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3"/>
    </row>
    <row r="6" spans="2:33" ht="16.5" customHeight="1">
      <c r="B6" s="100"/>
      <c r="C6" s="564"/>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6"/>
    </row>
    <row r="7" spans="2:33" ht="16.5" customHeight="1">
      <c r="B7" s="100"/>
      <c r="C7" s="567">
        <f>'(入力)作業ｼｰﾄ'!D115</f>
        <v>0</v>
      </c>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9"/>
    </row>
    <row r="8" spans="2:33" ht="16.5" customHeight="1">
      <c r="B8" s="100"/>
      <c r="C8" s="100"/>
      <c r="D8" s="104"/>
      <c r="E8" s="104"/>
      <c r="F8" s="105"/>
      <c r="G8" s="104"/>
      <c r="H8" s="104"/>
      <c r="I8" s="104"/>
      <c r="J8" s="104"/>
      <c r="K8" s="104"/>
      <c r="L8" s="100"/>
      <c r="M8" s="100"/>
      <c r="N8" s="100"/>
    </row>
    <row r="9" spans="2:33" ht="16.5" customHeight="1">
      <c r="C9" s="104"/>
      <c r="D9" s="106"/>
      <c r="E9" s="104"/>
      <c r="F9" s="104"/>
      <c r="G9" s="104"/>
      <c r="H9" s="100"/>
      <c r="I9" s="104"/>
      <c r="J9" s="104"/>
      <c r="K9" s="104"/>
      <c r="L9" s="104"/>
      <c r="M9" s="100"/>
      <c r="N9" s="100"/>
      <c r="Q9" s="100" t="s">
        <v>155</v>
      </c>
    </row>
    <row r="10" spans="2:33" ht="16.5" customHeight="1">
      <c r="B10" s="119" t="s">
        <v>47</v>
      </c>
      <c r="C10" s="120"/>
      <c r="D10" s="120"/>
      <c r="E10" s="120"/>
      <c r="F10" s="120"/>
      <c r="G10" s="120"/>
      <c r="H10" s="120"/>
      <c r="I10" s="120"/>
      <c r="J10" s="120"/>
      <c r="K10" s="120"/>
      <c r="L10" s="120"/>
      <c r="M10" s="121"/>
      <c r="N10" s="121"/>
      <c r="O10" s="122"/>
      <c r="P10" s="122"/>
      <c r="Q10" s="122"/>
      <c r="R10" s="122"/>
      <c r="S10" s="122"/>
      <c r="T10" s="122"/>
      <c r="U10" s="122"/>
      <c r="V10" s="122"/>
      <c r="W10" s="122"/>
      <c r="X10" s="122"/>
      <c r="Y10" s="122"/>
      <c r="Z10" s="122"/>
      <c r="AA10" s="122"/>
      <c r="AB10" s="122"/>
      <c r="AC10" s="122"/>
      <c r="AD10" s="122"/>
      <c r="AE10" s="122"/>
      <c r="AF10" s="122"/>
      <c r="AG10" s="122"/>
    </row>
    <row r="11" spans="2:33" ht="16.5" customHeight="1">
      <c r="B11" s="121"/>
      <c r="C11" s="561" t="s">
        <v>156</v>
      </c>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3"/>
      <c r="AG11" s="122"/>
    </row>
    <row r="12" spans="2:33" ht="16.5" customHeight="1">
      <c r="B12" s="121"/>
      <c r="C12" s="564"/>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6"/>
      <c r="AG12" s="122"/>
    </row>
    <row r="13" spans="2:33" ht="16.5" customHeight="1">
      <c r="B13" s="121"/>
      <c r="C13" s="567">
        <f>'(入力)作業ｼｰﾄ'!E115</f>
        <v>0</v>
      </c>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9"/>
      <c r="AG13" s="122"/>
    </row>
    <row r="14" spans="2:33" ht="16.5" customHeight="1">
      <c r="B14" s="121"/>
      <c r="C14" s="120"/>
      <c r="D14" s="120"/>
      <c r="E14" s="120"/>
      <c r="F14" s="120"/>
      <c r="G14" s="120"/>
      <c r="H14" s="120"/>
      <c r="I14" s="120"/>
      <c r="J14" s="120"/>
      <c r="K14" s="120"/>
      <c r="L14" s="120"/>
      <c r="M14" s="121"/>
      <c r="N14" s="121"/>
      <c r="O14" s="122"/>
      <c r="P14" s="122"/>
      <c r="Q14" s="122"/>
      <c r="R14" s="122"/>
      <c r="S14" s="122"/>
      <c r="T14" s="122"/>
      <c r="U14" s="122"/>
      <c r="V14" s="122"/>
      <c r="W14" s="122"/>
      <c r="X14" s="122"/>
      <c r="Y14" s="122"/>
      <c r="Z14" s="122"/>
      <c r="AA14" s="122"/>
      <c r="AB14" s="122"/>
      <c r="AC14" s="122"/>
      <c r="AD14" s="122"/>
      <c r="AE14" s="122"/>
      <c r="AF14" s="122"/>
      <c r="AG14" s="122"/>
    </row>
    <row r="15" spans="2:33" ht="16.5" customHeight="1">
      <c r="B15" s="100"/>
      <c r="C15" s="104"/>
      <c r="D15" s="106"/>
      <c r="E15" s="104"/>
      <c r="F15" s="104"/>
      <c r="G15" s="100"/>
      <c r="H15" s="104"/>
      <c r="I15" s="104"/>
      <c r="J15" s="104" t="s">
        <v>406</v>
      </c>
      <c r="K15" s="104"/>
      <c r="L15" s="104"/>
      <c r="M15" s="100"/>
      <c r="N15" s="100"/>
      <c r="R15" s="104"/>
      <c r="S15" s="122"/>
      <c r="T15" s="120" t="s">
        <v>407</v>
      </c>
      <c r="U15" s="122"/>
      <c r="V15" s="122"/>
      <c r="W15" s="120"/>
      <c r="X15" s="120"/>
      <c r="Y15" s="122"/>
      <c r="Z15" s="122"/>
      <c r="AA15" s="120" t="s">
        <v>408</v>
      </c>
      <c r="AB15" s="122"/>
      <c r="AC15" s="122"/>
      <c r="AD15" s="122"/>
      <c r="AE15" s="122"/>
      <c r="AF15" s="122"/>
      <c r="AG15" s="122"/>
    </row>
    <row r="16" spans="2:33" ht="16.5" customHeight="1">
      <c r="B16" s="100"/>
      <c r="C16" s="104"/>
      <c r="D16" s="104"/>
      <c r="E16" s="104"/>
      <c r="F16" s="104"/>
      <c r="G16" s="104"/>
      <c r="H16" s="104"/>
      <c r="I16" s="104"/>
      <c r="J16" s="104"/>
      <c r="K16" s="104"/>
      <c r="L16" s="104"/>
      <c r="M16" s="100"/>
      <c r="N16" s="100"/>
      <c r="S16" s="122"/>
      <c r="T16" s="122"/>
      <c r="U16" s="122"/>
      <c r="V16" s="122"/>
      <c r="W16" s="122"/>
      <c r="X16" s="122"/>
      <c r="Y16" s="122"/>
      <c r="Z16" s="122"/>
      <c r="AA16" s="122"/>
      <c r="AB16" s="122"/>
      <c r="AC16" s="122"/>
      <c r="AD16" s="122"/>
      <c r="AE16" s="122"/>
      <c r="AF16" s="122"/>
      <c r="AG16" s="122"/>
    </row>
    <row r="17" spans="2:74" ht="16.5" customHeight="1">
      <c r="B17" s="100"/>
      <c r="C17" s="574" t="s">
        <v>157</v>
      </c>
      <c r="D17" s="575"/>
      <c r="E17" s="575"/>
      <c r="F17" s="575"/>
      <c r="G17" s="575"/>
      <c r="H17" s="575"/>
      <c r="I17" s="575"/>
      <c r="J17" s="575"/>
      <c r="K17" s="575"/>
      <c r="L17" s="575"/>
      <c r="M17" s="575"/>
      <c r="N17" s="575"/>
      <c r="O17" s="575"/>
      <c r="P17" s="575"/>
      <c r="Q17" s="575"/>
      <c r="R17" s="583"/>
      <c r="S17" s="585" t="s">
        <v>409</v>
      </c>
      <c r="T17" s="572"/>
      <c r="U17" s="572"/>
      <c r="V17" s="572"/>
      <c r="W17" s="572"/>
      <c r="X17" s="572"/>
      <c r="Y17" s="572"/>
      <c r="Z17" s="572"/>
      <c r="AA17" s="572"/>
      <c r="AB17" s="572"/>
      <c r="AC17" s="572"/>
      <c r="AD17" s="572"/>
      <c r="AE17" s="572"/>
      <c r="AF17" s="573"/>
      <c r="AG17" s="121"/>
    </row>
    <row r="18" spans="2:74" ht="16.5" customHeight="1">
      <c r="B18" s="100"/>
      <c r="C18" s="577"/>
      <c r="D18" s="578"/>
      <c r="E18" s="578"/>
      <c r="F18" s="578"/>
      <c r="G18" s="578"/>
      <c r="H18" s="578"/>
      <c r="I18" s="578"/>
      <c r="J18" s="578"/>
      <c r="K18" s="578"/>
      <c r="L18" s="578"/>
      <c r="M18" s="578"/>
      <c r="N18" s="578"/>
      <c r="O18" s="578"/>
      <c r="P18" s="578"/>
      <c r="Q18" s="578"/>
      <c r="R18" s="584"/>
      <c r="S18" s="111"/>
      <c r="T18" s="112"/>
      <c r="U18" s="587" t="s">
        <v>410</v>
      </c>
      <c r="V18" s="588"/>
      <c r="W18" s="588"/>
      <c r="X18" s="588"/>
      <c r="Y18" s="588"/>
      <c r="Z18" s="588"/>
      <c r="AA18" s="588"/>
      <c r="AB18" s="588"/>
      <c r="AC18" s="588"/>
      <c r="AD18" s="588"/>
      <c r="AE18" s="588"/>
      <c r="AF18" s="589"/>
      <c r="AG18" s="121"/>
    </row>
    <row r="19" spans="2:74" s="113" customFormat="1" ht="16.5" customHeight="1">
      <c r="B19" s="440"/>
      <c r="C19" s="567">
        <f>'(入力)作業ｼｰﾄ'!H115</f>
        <v>0</v>
      </c>
      <c r="D19" s="568"/>
      <c r="E19" s="568"/>
      <c r="F19" s="568"/>
      <c r="G19" s="568"/>
      <c r="H19" s="568"/>
      <c r="I19" s="568"/>
      <c r="J19" s="568"/>
      <c r="K19" s="568"/>
      <c r="L19" s="568"/>
      <c r="M19" s="568"/>
      <c r="N19" s="568"/>
      <c r="O19" s="568"/>
      <c r="P19" s="568"/>
      <c r="Q19" s="568"/>
      <c r="R19" s="570"/>
      <c r="S19" s="586">
        <f>'(入力)作業ｼｰﾄ'!F115</f>
        <v>0</v>
      </c>
      <c r="T19" s="570"/>
      <c r="U19" s="586">
        <f>'(入力)作業ｼｰﾄ'!G115</f>
        <v>0</v>
      </c>
      <c r="V19" s="568"/>
      <c r="W19" s="568"/>
      <c r="X19" s="568"/>
      <c r="Y19" s="568"/>
      <c r="Z19" s="568"/>
      <c r="AA19" s="568"/>
      <c r="AB19" s="568"/>
      <c r="AC19" s="568"/>
      <c r="AD19" s="568"/>
      <c r="AE19" s="568"/>
      <c r="AF19" s="569"/>
      <c r="AG19" s="123"/>
      <c r="BV19" s="98"/>
    </row>
    <row r="20" spans="2:74" ht="16.5" customHeight="1">
      <c r="B20" s="100"/>
      <c r="C20" s="104"/>
      <c r="D20" s="104"/>
      <c r="E20" s="104"/>
      <c r="F20" s="104"/>
      <c r="G20" s="104"/>
      <c r="H20" s="104"/>
      <c r="I20" s="104"/>
      <c r="J20" s="104"/>
      <c r="K20" s="104"/>
      <c r="L20" s="104"/>
      <c r="M20" s="100"/>
      <c r="N20" s="100"/>
      <c r="S20" s="122"/>
      <c r="T20" s="122"/>
      <c r="U20" s="122"/>
      <c r="V20" s="122"/>
      <c r="W20" s="122"/>
      <c r="X20" s="122"/>
      <c r="Y20" s="122"/>
      <c r="Z20" s="122"/>
      <c r="AA20" s="122"/>
      <c r="AB20" s="122"/>
      <c r="AC20" s="122"/>
      <c r="AD20" s="122"/>
      <c r="AE20" s="122"/>
      <c r="AF20" s="122"/>
      <c r="AG20" s="122"/>
    </row>
    <row r="21" spans="2:74" ht="16.5" customHeight="1">
      <c r="B21" s="100"/>
      <c r="C21" s="100"/>
      <c r="D21" s="100"/>
      <c r="E21" s="100"/>
      <c r="F21" s="100"/>
      <c r="G21" s="100"/>
      <c r="H21" s="100"/>
      <c r="I21" s="100"/>
      <c r="J21" s="100" t="s">
        <v>411</v>
      </c>
      <c r="K21" s="100"/>
      <c r="L21" s="100"/>
      <c r="M21" s="100"/>
      <c r="N21" s="100"/>
    </row>
    <row r="22" spans="2:74" ht="16.5" customHeight="1">
      <c r="B22" s="100"/>
      <c r="C22" s="100"/>
      <c r="D22" s="100"/>
      <c r="E22" s="100"/>
      <c r="F22" s="100"/>
      <c r="G22" s="100"/>
      <c r="H22" s="100"/>
      <c r="I22" s="100"/>
      <c r="J22" s="100"/>
      <c r="K22" s="100"/>
      <c r="L22" s="100"/>
      <c r="M22" s="100"/>
      <c r="N22" s="100"/>
    </row>
    <row r="23" spans="2:74" ht="16.5" customHeight="1">
      <c r="B23" s="100"/>
      <c r="C23" s="574" t="s">
        <v>158</v>
      </c>
      <c r="D23" s="575"/>
      <c r="E23" s="575"/>
      <c r="F23" s="575"/>
      <c r="G23" s="575"/>
      <c r="H23" s="575"/>
      <c r="I23" s="575"/>
      <c r="J23" s="575"/>
      <c r="K23" s="575"/>
      <c r="L23" s="575"/>
      <c r="M23" s="575"/>
      <c r="N23" s="575"/>
      <c r="O23" s="575"/>
      <c r="P23" s="575"/>
      <c r="Q23" s="583"/>
      <c r="R23" s="580" t="s">
        <v>412</v>
      </c>
      <c r="S23" s="104"/>
      <c r="T23" s="104"/>
      <c r="U23" s="100"/>
      <c r="V23" s="574" t="s">
        <v>54</v>
      </c>
      <c r="W23" s="575"/>
      <c r="X23" s="575"/>
      <c r="Y23" s="575"/>
      <c r="Z23" s="575"/>
      <c r="AA23" s="575"/>
      <c r="AB23" s="575"/>
      <c r="AC23" s="575"/>
      <c r="AD23" s="575"/>
      <c r="AE23" s="575"/>
      <c r="AF23" s="575"/>
      <c r="AG23" s="576"/>
    </row>
    <row r="24" spans="2:74" ht="16.5" customHeight="1">
      <c r="B24" s="100"/>
      <c r="C24" s="577"/>
      <c r="D24" s="578"/>
      <c r="E24" s="578"/>
      <c r="F24" s="578"/>
      <c r="G24" s="578"/>
      <c r="H24" s="578"/>
      <c r="I24" s="578"/>
      <c r="J24" s="578"/>
      <c r="K24" s="578"/>
      <c r="L24" s="578"/>
      <c r="M24" s="578"/>
      <c r="N24" s="578"/>
      <c r="O24" s="578"/>
      <c r="P24" s="578"/>
      <c r="Q24" s="584"/>
      <c r="R24" s="581"/>
      <c r="S24" s="104"/>
      <c r="T24" s="104"/>
      <c r="U24" s="100"/>
      <c r="V24" s="577"/>
      <c r="W24" s="578"/>
      <c r="X24" s="578"/>
      <c r="Y24" s="578"/>
      <c r="Z24" s="578"/>
      <c r="AA24" s="578"/>
      <c r="AB24" s="578"/>
      <c r="AC24" s="578"/>
      <c r="AD24" s="578"/>
      <c r="AE24" s="578"/>
      <c r="AF24" s="578"/>
      <c r="AG24" s="579"/>
    </row>
    <row r="25" spans="2:74" ht="16.5" customHeight="1">
      <c r="B25" s="100"/>
      <c r="C25" s="567">
        <f>'(入力)作業ｼｰﾄ'!I115</f>
        <v>0</v>
      </c>
      <c r="D25" s="568"/>
      <c r="E25" s="568"/>
      <c r="F25" s="568"/>
      <c r="G25" s="568"/>
      <c r="H25" s="568"/>
      <c r="I25" s="568"/>
      <c r="J25" s="568"/>
      <c r="K25" s="568"/>
      <c r="L25" s="568"/>
      <c r="M25" s="568"/>
      <c r="N25" s="568"/>
      <c r="O25" s="568"/>
      <c r="P25" s="568"/>
      <c r="Q25" s="570"/>
      <c r="R25" s="582"/>
      <c r="S25" s="104"/>
      <c r="T25" s="104"/>
      <c r="U25" s="100"/>
      <c r="V25" s="567">
        <f>'(入力)作業ｼｰﾄ'!M115</f>
        <v>0</v>
      </c>
      <c r="W25" s="568"/>
      <c r="X25" s="568"/>
      <c r="Y25" s="568"/>
      <c r="Z25" s="568"/>
      <c r="AA25" s="568"/>
      <c r="AB25" s="568"/>
      <c r="AC25" s="568"/>
      <c r="AD25" s="568"/>
      <c r="AE25" s="568"/>
      <c r="AF25" s="568"/>
      <c r="AG25" s="569"/>
    </row>
    <row r="26" spans="2:74" ht="16.5" customHeight="1">
      <c r="B26" s="100"/>
      <c r="C26" s="104"/>
      <c r="D26" s="104"/>
      <c r="E26" s="104"/>
      <c r="F26" s="104"/>
      <c r="G26" s="104"/>
      <c r="H26" s="104"/>
      <c r="I26" s="104"/>
      <c r="J26" s="100"/>
      <c r="K26" s="100"/>
      <c r="L26" s="100"/>
      <c r="M26" s="100"/>
      <c r="N26" s="100"/>
    </row>
    <row r="27" spans="2:74" ht="16.5" customHeight="1">
      <c r="C27" s="106"/>
      <c r="D27" s="106"/>
      <c r="E27" s="104"/>
      <c r="F27" s="104"/>
      <c r="G27" s="104"/>
      <c r="H27" s="104"/>
      <c r="I27" s="104"/>
      <c r="J27" s="104" t="s">
        <v>159</v>
      </c>
      <c r="K27" s="100"/>
      <c r="L27" s="100"/>
      <c r="M27" s="100"/>
      <c r="N27" s="100"/>
      <c r="AB27" s="100" t="s">
        <v>413</v>
      </c>
    </row>
    <row r="28" spans="2:74" ht="16.5" customHeight="1">
      <c r="B28" s="119" t="s">
        <v>49</v>
      </c>
      <c r="C28" s="120"/>
      <c r="D28" s="120"/>
      <c r="E28" s="120"/>
      <c r="F28" s="120"/>
      <c r="G28" s="120"/>
      <c r="H28" s="120"/>
      <c r="I28" s="120"/>
      <c r="J28" s="121"/>
      <c r="K28" s="121"/>
      <c r="L28" s="121"/>
      <c r="M28" s="121"/>
      <c r="N28" s="121"/>
      <c r="O28" s="121"/>
      <c r="P28" s="122"/>
      <c r="Q28" s="122"/>
      <c r="R28" s="122"/>
      <c r="S28" s="122"/>
    </row>
    <row r="29" spans="2:74" ht="16.5" customHeight="1">
      <c r="B29" s="120"/>
      <c r="C29" s="561" t="s">
        <v>53</v>
      </c>
      <c r="D29" s="562"/>
      <c r="E29" s="562"/>
      <c r="F29" s="562"/>
      <c r="G29" s="562"/>
      <c r="H29" s="562"/>
      <c r="I29" s="562"/>
      <c r="J29" s="562"/>
      <c r="K29" s="562"/>
      <c r="L29" s="562"/>
      <c r="M29" s="562"/>
      <c r="N29" s="562"/>
      <c r="O29" s="562"/>
      <c r="P29" s="562"/>
      <c r="Q29" s="562"/>
      <c r="R29" s="563"/>
      <c r="S29" s="121"/>
      <c r="T29" s="100"/>
      <c r="U29" s="100"/>
      <c r="V29" s="100"/>
      <c r="W29" s="561" t="s">
        <v>55</v>
      </c>
      <c r="X29" s="562"/>
      <c r="Y29" s="562"/>
      <c r="Z29" s="562"/>
      <c r="AA29" s="562"/>
      <c r="AB29" s="562"/>
      <c r="AC29" s="562"/>
      <c r="AD29" s="562"/>
      <c r="AE29" s="562"/>
      <c r="AF29" s="562"/>
      <c r="AG29" s="563"/>
    </row>
    <row r="30" spans="2:74" ht="16.5" customHeight="1">
      <c r="B30" s="120"/>
      <c r="C30" s="564"/>
      <c r="D30" s="565"/>
      <c r="E30" s="565"/>
      <c r="F30" s="565"/>
      <c r="G30" s="565"/>
      <c r="H30" s="565"/>
      <c r="I30" s="565"/>
      <c r="J30" s="565"/>
      <c r="K30" s="565"/>
      <c r="L30" s="565"/>
      <c r="M30" s="565"/>
      <c r="N30" s="565"/>
      <c r="O30" s="565"/>
      <c r="P30" s="565"/>
      <c r="Q30" s="565"/>
      <c r="R30" s="566"/>
      <c r="S30" s="121"/>
      <c r="T30" s="100"/>
      <c r="U30" s="100"/>
      <c r="V30" s="100"/>
      <c r="W30" s="564"/>
      <c r="X30" s="565"/>
      <c r="Y30" s="565"/>
      <c r="Z30" s="565"/>
      <c r="AA30" s="565"/>
      <c r="AB30" s="565"/>
      <c r="AC30" s="565"/>
      <c r="AD30" s="565"/>
      <c r="AE30" s="565"/>
      <c r="AF30" s="565"/>
      <c r="AG30" s="566"/>
    </row>
    <row r="31" spans="2:74" ht="16.5" customHeight="1">
      <c r="B31" s="120"/>
      <c r="C31" s="567">
        <f>'(入力)作業ｼｰﾄ'!J115</f>
        <v>0</v>
      </c>
      <c r="D31" s="568"/>
      <c r="E31" s="568"/>
      <c r="F31" s="568"/>
      <c r="G31" s="568"/>
      <c r="H31" s="568"/>
      <c r="I31" s="568"/>
      <c r="J31" s="568"/>
      <c r="K31" s="568"/>
      <c r="L31" s="568"/>
      <c r="M31" s="568"/>
      <c r="N31" s="568"/>
      <c r="O31" s="568"/>
      <c r="P31" s="568"/>
      <c r="Q31" s="568"/>
      <c r="R31" s="569"/>
      <c r="S31" s="120"/>
      <c r="T31" s="104"/>
      <c r="U31" s="100"/>
      <c r="V31" s="100"/>
      <c r="W31" s="567">
        <f>'(入力)作業ｼｰﾄ'!N115</f>
        <v>0</v>
      </c>
      <c r="X31" s="568"/>
      <c r="Y31" s="568"/>
      <c r="Z31" s="568"/>
      <c r="AA31" s="568"/>
      <c r="AB31" s="568"/>
      <c r="AC31" s="568"/>
      <c r="AD31" s="568"/>
      <c r="AE31" s="568"/>
      <c r="AF31" s="568"/>
      <c r="AG31" s="569"/>
      <c r="BV31" s="113"/>
    </row>
    <row r="32" spans="2:74" ht="16.5" customHeight="1">
      <c r="B32" s="120"/>
      <c r="C32" s="120"/>
      <c r="D32" s="120"/>
      <c r="E32" s="120"/>
      <c r="F32" s="120"/>
      <c r="G32" s="120"/>
      <c r="H32" s="120"/>
      <c r="I32" s="120"/>
      <c r="J32" s="120"/>
      <c r="K32" s="121"/>
      <c r="L32" s="121"/>
      <c r="M32" s="121"/>
      <c r="N32" s="121"/>
      <c r="O32" s="121"/>
      <c r="P32" s="121"/>
      <c r="Q32" s="122"/>
      <c r="R32" s="122"/>
      <c r="S32" s="122"/>
      <c r="BV32" s="113"/>
    </row>
    <row r="33" spans="2:74" ht="16.5" customHeight="1">
      <c r="B33" s="120"/>
      <c r="C33" s="120"/>
      <c r="D33" s="120"/>
      <c r="E33" s="120" t="s">
        <v>414</v>
      </c>
      <c r="F33" s="120"/>
      <c r="G33" s="120"/>
      <c r="H33" s="120"/>
      <c r="I33" s="120"/>
      <c r="J33" s="121"/>
      <c r="K33" s="121"/>
      <c r="L33" s="120" t="s">
        <v>415</v>
      </c>
      <c r="M33" s="121"/>
      <c r="N33" s="121"/>
      <c r="O33" s="121"/>
      <c r="P33" s="121"/>
      <c r="Q33" s="122"/>
      <c r="R33" s="122"/>
      <c r="S33" s="122"/>
      <c r="AB33" s="100" t="s">
        <v>416</v>
      </c>
      <c r="BV33" s="113"/>
    </row>
    <row r="34" spans="2:74" ht="16.5" customHeight="1">
      <c r="B34" s="120"/>
      <c r="C34" s="120"/>
      <c r="D34" s="120"/>
      <c r="E34" s="120"/>
      <c r="F34" s="120"/>
      <c r="G34" s="120"/>
      <c r="H34" s="120"/>
      <c r="I34" s="120"/>
      <c r="J34" s="121"/>
      <c r="K34" s="121"/>
      <c r="L34" s="121"/>
      <c r="M34" s="121"/>
      <c r="N34" s="121"/>
      <c r="O34" s="121"/>
      <c r="P34" s="121"/>
      <c r="Q34" s="122"/>
      <c r="R34" s="122"/>
      <c r="S34" s="122"/>
      <c r="BV34" s="113"/>
    </row>
    <row r="35" spans="2:74" ht="16.5" customHeight="1">
      <c r="B35" s="120"/>
      <c r="C35" s="571" t="s">
        <v>160</v>
      </c>
      <c r="D35" s="572"/>
      <c r="E35" s="572"/>
      <c r="F35" s="572"/>
      <c r="G35" s="572"/>
      <c r="H35" s="572"/>
      <c r="I35" s="572"/>
      <c r="J35" s="572"/>
      <c r="K35" s="572"/>
      <c r="L35" s="572"/>
      <c r="M35" s="572"/>
      <c r="N35" s="572"/>
      <c r="O35" s="572"/>
      <c r="P35" s="572"/>
      <c r="Q35" s="573"/>
      <c r="R35" s="120"/>
      <c r="S35" s="121"/>
      <c r="T35" s="100"/>
      <c r="W35" s="574" t="s">
        <v>249</v>
      </c>
      <c r="X35" s="575"/>
      <c r="Y35" s="575"/>
      <c r="Z35" s="575"/>
      <c r="AA35" s="575"/>
      <c r="AB35" s="575"/>
      <c r="AC35" s="575"/>
      <c r="AD35" s="575"/>
      <c r="AE35" s="575"/>
      <c r="AF35" s="575"/>
      <c r="AG35" s="576"/>
      <c r="BV35" s="113"/>
    </row>
    <row r="36" spans="2:74" ht="16.5" customHeight="1">
      <c r="B36" s="120"/>
      <c r="C36" s="109"/>
      <c r="D36" s="110"/>
      <c r="E36" s="590" t="s">
        <v>161</v>
      </c>
      <c r="F36" s="591"/>
      <c r="G36" s="591"/>
      <c r="H36" s="591"/>
      <c r="I36" s="591"/>
      <c r="J36" s="591"/>
      <c r="K36" s="591"/>
      <c r="L36" s="591"/>
      <c r="M36" s="591"/>
      <c r="N36" s="591"/>
      <c r="O36" s="591"/>
      <c r="P36" s="591"/>
      <c r="Q36" s="592"/>
      <c r="R36" s="120"/>
      <c r="S36" s="121"/>
      <c r="T36" s="100"/>
      <c r="W36" s="577"/>
      <c r="X36" s="578"/>
      <c r="Y36" s="578"/>
      <c r="Z36" s="578"/>
      <c r="AA36" s="578"/>
      <c r="AB36" s="578"/>
      <c r="AC36" s="578"/>
      <c r="AD36" s="578"/>
      <c r="AE36" s="578"/>
      <c r="AF36" s="578"/>
      <c r="AG36" s="579"/>
      <c r="BV36" s="113"/>
    </row>
    <row r="37" spans="2:74" ht="16.5" customHeight="1">
      <c r="B37" s="120"/>
      <c r="C37" s="567">
        <f>'(入力)作業ｼｰﾄ'!K115</f>
        <v>0</v>
      </c>
      <c r="D37" s="570"/>
      <c r="E37" s="586">
        <f>'(入力)作業ｼｰﾄ'!L115</f>
        <v>0</v>
      </c>
      <c r="F37" s="568"/>
      <c r="G37" s="568"/>
      <c r="H37" s="568"/>
      <c r="I37" s="568"/>
      <c r="J37" s="568"/>
      <c r="K37" s="568"/>
      <c r="L37" s="568"/>
      <c r="M37" s="568"/>
      <c r="N37" s="568"/>
      <c r="O37" s="568"/>
      <c r="P37" s="568"/>
      <c r="Q37" s="569"/>
      <c r="R37" s="120"/>
      <c r="S37" s="121"/>
      <c r="T37" s="100"/>
      <c r="W37" s="567">
        <f>'(入力)作業ｼｰﾄ'!O115</f>
        <v>0</v>
      </c>
      <c r="X37" s="568"/>
      <c r="Y37" s="568"/>
      <c r="Z37" s="568"/>
      <c r="AA37" s="568"/>
      <c r="AB37" s="568"/>
      <c r="AC37" s="568"/>
      <c r="AD37" s="568"/>
      <c r="AE37" s="568"/>
      <c r="AF37" s="568"/>
      <c r="AG37" s="569"/>
      <c r="BV37" s="113"/>
    </row>
    <row r="38" spans="2:74" ht="16.5" customHeight="1">
      <c r="B38" s="120"/>
      <c r="C38" s="120"/>
      <c r="D38" s="120"/>
      <c r="E38" s="120"/>
      <c r="F38" s="120"/>
      <c r="G38" s="120"/>
      <c r="H38" s="120"/>
      <c r="I38" s="120"/>
      <c r="J38" s="120"/>
      <c r="K38" s="121"/>
      <c r="L38" s="121"/>
      <c r="M38" s="121"/>
      <c r="N38" s="121"/>
      <c r="O38" s="121"/>
      <c r="P38" s="122"/>
      <c r="Q38" s="122"/>
      <c r="R38" s="122"/>
      <c r="S38" s="122"/>
    </row>
    <row r="39" spans="2:74" ht="16.5" customHeight="1">
      <c r="C39" s="106"/>
      <c r="D39" s="104"/>
      <c r="E39" s="104"/>
      <c r="F39" s="104"/>
      <c r="G39" s="104"/>
      <c r="H39" s="104"/>
      <c r="I39" s="100"/>
      <c r="J39" s="100"/>
      <c r="AB39" s="100" t="s">
        <v>417</v>
      </c>
    </row>
    <row r="40" spans="2:74" ht="16.5" customHeight="1">
      <c r="B40" s="119" t="s">
        <v>50</v>
      </c>
      <c r="C40" s="120"/>
      <c r="D40" s="120"/>
      <c r="E40" s="120"/>
      <c r="F40" s="120"/>
      <c r="G40" s="120"/>
      <c r="H40" s="120"/>
      <c r="I40" s="121"/>
      <c r="J40" s="121"/>
      <c r="K40" s="122"/>
      <c r="L40" s="122"/>
      <c r="M40" s="122"/>
      <c r="N40" s="122"/>
    </row>
    <row r="41" spans="2:74" ht="16.5" customHeight="1">
      <c r="B41" s="120"/>
      <c r="C41" s="561" t="s">
        <v>56</v>
      </c>
      <c r="D41" s="562"/>
      <c r="E41" s="562"/>
      <c r="F41" s="562"/>
      <c r="G41" s="562"/>
      <c r="H41" s="562"/>
      <c r="I41" s="562"/>
      <c r="J41" s="562"/>
      <c r="K41" s="562"/>
      <c r="L41" s="562"/>
      <c r="M41" s="563"/>
      <c r="N41" s="121"/>
      <c r="O41" s="565"/>
      <c r="P41" s="565"/>
      <c r="Q41" s="565"/>
      <c r="R41" s="565"/>
      <c r="S41" s="565"/>
      <c r="T41" s="565"/>
      <c r="U41" s="565"/>
      <c r="V41" s="566"/>
      <c r="W41" s="574" t="s">
        <v>162</v>
      </c>
      <c r="X41" s="575"/>
      <c r="Y41" s="575"/>
      <c r="Z41" s="575"/>
      <c r="AA41" s="575"/>
      <c r="AB41" s="575"/>
      <c r="AC41" s="575"/>
      <c r="AD41" s="575"/>
      <c r="AE41" s="575"/>
      <c r="AF41" s="583"/>
      <c r="AG41" s="580" t="s">
        <v>412</v>
      </c>
    </row>
    <row r="42" spans="2:74" ht="16.5" customHeight="1">
      <c r="B42" s="120"/>
      <c r="C42" s="564"/>
      <c r="D42" s="565"/>
      <c r="E42" s="565"/>
      <c r="F42" s="565"/>
      <c r="G42" s="565"/>
      <c r="H42" s="565"/>
      <c r="I42" s="565"/>
      <c r="J42" s="565"/>
      <c r="K42" s="565"/>
      <c r="L42" s="565"/>
      <c r="M42" s="566"/>
      <c r="N42" s="121"/>
      <c r="P42" s="117" t="s">
        <v>163</v>
      </c>
      <c r="R42" s="103"/>
      <c r="S42" s="103"/>
      <c r="T42" s="103"/>
      <c r="U42" s="103"/>
      <c r="V42" s="103"/>
      <c r="W42" s="577"/>
      <c r="X42" s="578"/>
      <c r="Y42" s="578"/>
      <c r="Z42" s="578"/>
      <c r="AA42" s="578"/>
      <c r="AB42" s="578"/>
      <c r="AC42" s="578"/>
      <c r="AD42" s="578"/>
      <c r="AE42" s="578"/>
      <c r="AF42" s="584"/>
      <c r="AG42" s="581"/>
    </row>
    <row r="43" spans="2:74" ht="16.5" customHeight="1">
      <c r="B43" s="120"/>
      <c r="C43" s="567">
        <f>'(入力)作業ｼｰﾄ'!Q115</f>
        <v>0</v>
      </c>
      <c r="D43" s="568"/>
      <c r="E43" s="568"/>
      <c r="F43" s="568"/>
      <c r="G43" s="568"/>
      <c r="H43" s="568"/>
      <c r="I43" s="568"/>
      <c r="J43" s="568"/>
      <c r="K43" s="568"/>
      <c r="L43" s="568"/>
      <c r="M43" s="569"/>
      <c r="N43" s="120"/>
      <c r="O43" s="100"/>
      <c r="P43" s="105"/>
      <c r="Q43" s="104" t="s">
        <v>418</v>
      </c>
      <c r="R43" s="100"/>
      <c r="S43" s="100"/>
      <c r="W43" s="567">
        <f>'(入力)作業ｼｰﾄ'!P115</f>
        <v>0</v>
      </c>
      <c r="X43" s="568"/>
      <c r="Y43" s="568"/>
      <c r="Z43" s="568"/>
      <c r="AA43" s="568"/>
      <c r="AB43" s="568"/>
      <c r="AC43" s="568"/>
      <c r="AD43" s="568"/>
      <c r="AE43" s="568"/>
      <c r="AF43" s="570"/>
      <c r="AG43" s="582"/>
      <c r="BV43" s="113"/>
    </row>
    <row r="44" spans="2:74" ht="16.5" customHeight="1">
      <c r="B44" s="120"/>
      <c r="C44" s="120"/>
      <c r="D44" s="120"/>
      <c r="E44" s="120"/>
      <c r="F44" s="120"/>
      <c r="G44" s="120"/>
      <c r="H44" s="120"/>
      <c r="I44" s="120"/>
      <c r="J44" s="120"/>
      <c r="K44" s="120"/>
      <c r="L44" s="121"/>
      <c r="M44" s="124"/>
      <c r="N44" s="120"/>
      <c r="O44" s="100"/>
      <c r="P44" s="100"/>
      <c r="BV44" s="113"/>
    </row>
    <row r="45" spans="2:74" ht="16.5" customHeight="1">
      <c r="B45" s="120"/>
      <c r="C45" s="120"/>
      <c r="D45" s="120" t="s">
        <v>414</v>
      </c>
      <c r="E45" s="120"/>
      <c r="F45" s="120"/>
      <c r="G45" s="120"/>
      <c r="H45" s="120"/>
      <c r="I45" s="120"/>
      <c r="J45" s="120"/>
      <c r="K45" s="121"/>
      <c r="L45" s="120" t="s">
        <v>415</v>
      </c>
      <c r="M45" s="120"/>
      <c r="N45" s="121"/>
      <c r="O45" s="100"/>
      <c r="P45" s="100"/>
      <c r="AB45" s="104"/>
      <c r="BV45" s="113"/>
    </row>
    <row r="46" spans="2:74" ht="16.5" customHeight="1">
      <c r="B46" s="120"/>
      <c r="C46" s="120"/>
      <c r="D46" s="120"/>
      <c r="E46" s="120"/>
      <c r="F46" s="120"/>
      <c r="G46" s="120"/>
      <c r="H46" s="120"/>
      <c r="I46" s="120"/>
      <c r="J46" s="120"/>
      <c r="K46" s="121"/>
      <c r="L46" s="121"/>
      <c r="M46" s="121"/>
      <c r="N46" s="121"/>
      <c r="O46" s="100"/>
      <c r="P46" s="100"/>
      <c r="BV46" s="113"/>
    </row>
    <row r="47" spans="2:74" ht="16.5" customHeight="1">
      <c r="B47" s="120"/>
      <c r="C47" s="571" t="s">
        <v>164</v>
      </c>
      <c r="D47" s="572"/>
      <c r="E47" s="572"/>
      <c r="F47" s="572"/>
      <c r="G47" s="572"/>
      <c r="H47" s="572"/>
      <c r="I47" s="572"/>
      <c r="J47" s="572"/>
      <c r="K47" s="572"/>
      <c r="L47" s="573"/>
      <c r="M47" s="120"/>
      <c r="N47" s="121"/>
      <c r="O47" s="100"/>
      <c r="P47" s="100"/>
      <c r="Q47" s="100"/>
      <c r="R47" s="100"/>
      <c r="BV47" s="113"/>
    </row>
    <row r="48" spans="2:74" ht="16.5" customHeight="1">
      <c r="B48" s="120"/>
      <c r="C48" s="102"/>
      <c r="D48" s="103"/>
      <c r="E48" s="587" t="s">
        <v>165</v>
      </c>
      <c r="F48" s="588"/>
      <c r="G48" s="588"/>
      <c r="H48" s="588"/>
      <c r="I48" s="588"/>
      <c r="J48" s="588"/>
      <c r="K48" s="588"/>
      <c r="L48" s="589"/>
      <c r="M48" s="120"/>
      <c r="N48" s="125"/>
      <c r="O48" s="100"/>
      <c r="P48" s="100"/>
      <c r="Q48" s="100"/>
      <c r="R48" s="100"/>
      <c r="BV48" s="113"/>
    </row>
    <row r="49" spans="2:74" ht="16.5" customHeight="1">
      <c r="B49" s="120"/>
      <c r="C49" s="567">
        <f>'(入力)作業ｼｰﾄ'!R115</f>
        <v>0</v>
      </c>
      <c r="D49" s="570"/>
      <c r="E49" s="586">
        <f>'(入力)作業ｼｰﾄ'!S115</f>
        <v>0</v>
      </c>
      <c r="F49" s="568"/>
      <c r="G49" s="568"/>
      <c r="H49" s="568"/>
      <c r="I49" s="568"/>
      <c r="J49" s="568"/>
      <c r="K49" s="568"/>
      <c r="L49" s="569"/>
      <c r="M49" s="120"/>
      <c r="N49" s="121"/>
      <c r="O49" s="100"/>
      <c r="P49" s="100"/>
      <c r="Q49" s="100"/>
      <c r="R49" s="100"/>
      <c r="BV49" s="113"/>
    </row>
    <row r="50" spans="2:74" ht="16.5" customHeight="1">
      <c r="B50" s="120"/>
      <c r="C50" s="120"/>
      <c r="D50" s="120"/>
      <c r="E50" s="120"/>
      <c r="F50" s="120"/>
      <c r="G50" s="120"/>
      <c r="H50" s="120"/>
      <c r="I50" s="121"/>
      <c r="J50" s="121"/>
      <c r="K50" s="121"/>
      <c r="L50" s="121"/>
      <c r="M50" s="121"/>
      <c r="N50" s="121"/>
    </row>
    <row r="51" spans="2:74" ht="16.5" customHeight="1">
      <c r="B51" s="104"/>
      <c r="C51" s="104"/>
      <c r="D51" s="104"/>
      <c r="E51" s="104"/>
      <c r="F51" s="104"/>
      <c r="G51" s="104"/>
      <c r="H51" s="104"/>
      <c r="I51" s="100"/>
      <c r="J51" s="100"/>
      <c r="K51" s="100"/>
      <c r="L51" s="100"/>
      <c r="M51" s="100"/>
      <c r="N51" s="100"/>
    </row>
    <row r="52" spans="2:74" ht="15.75" customHeight="1">
      <c r="C52" s="535" t="s">
        <v>419</v>
      </c>
      <c r="D52" s="536"/>
      <c r="E52" s="536"/>
      <c r="F52" s="536"/>
      <c r="G52" s="536"/>
      <c r="H52" s="536"/>
      <c r="I52" s="536"/>
      <c r="J52" s="536"/>
      <c r="K52" s="536"/>
      <c r="L52" s="536"/>
      <c r="M52" s="537"/>
    </row>
    <row r="53" spans="2:74" ht="15.75" customHeight="1">
      <c r="C53" s="99"/>
    </row>
    <row r="54" spans="2:74" ht="15.75" customHeight="1">
      <c r="C54" s="100"/>
      <c r="D54" s="100"/>
      <c r="E54" s="100"/>
      <c r="F54" s="100"/>
      <c r="G54" s="100"/>
      <c r="H54" s="100"/>
      <c r="I54" s="100"/>
      <c r="J54" s="100"/>
      <c r="K54" s="100"/>
      <c r="L54" s="100"/>
      <c r="N54" s="100"/>
      <c r="O54" s="100"/>
      <c r="AH54" s="101" t="s">
        <v>420</v>
      </c>
    </row>
    <row r="55" spans="2:74" ht="15.75" customHeight="1">
      <c r="C55" s="100"/>
      <c r="D55" s="100"/>
      <c r="E55" s="100"/>
      <c r="F55" s="100"/>
      <c r="G55" s="100"/>
      <c r="H55" s="100"/>
      <c r="I55" s="100"/>
      <c r="J55" s="100"/>
      <c r="K55" s="100"/>
      <c r="L55" s="100"/>
      <c r="N55" s="100"/>
      <c r="O55" s="100"/>
      <c r="AH55" s="101"/>
    </row>
    <row r="56" spans="2:74" ht="15.75" customHeight="1">
      <c r="C56" s="100"/>
      <c r="D56" s="100"/>
      <c r="E56" s="100"/>
      <c r="F56" s="100"/>
      <c r="G56" s="100"/>
      <c r="H56" s="100"/>
      <c r="I56" s="100"/>
      <c r="J56" s="100"/>
      <c r="K56" s="100"/>
      <c r="L56" s="100"/>
      <c r="N56" s="100"/>
      <c r="O56" s="100"/>
      <c r="AH56" s="101"/>
    </row>
    <row r="57" spans="2:74" ht="15.75" customHeight="1">
      <c r="C57" s="100"/>
      <c r="D57" s="561" t="s">
        <v>154</v>
      </c>
      <c r="E57" s="562"/>
      <c r="F57" s="562"/>
      <c r="G57" s="562"/>
      <c r="H57" s="562"/>
      <c r="I57" s="562"/>
      <c r="J57" s="562"/>
      <c r="K57" s="562"/>
      <c r="L57" s="562"/>
      <c r="M57" s="562"/>
      <c r="N57" s="562"/>
      <c r="O57" s="562"/>
      <c r="P57" s="563"/>
      <c r="Q57" s="104"/>
      <c r="R57" s="104"/>
      <c r="S57" s="104"/>
      <c r="AH57" s="101"/>
    </row>
    <row r="58" spans="2:74" ht="15.75" customHeight="1">
      <c r="C58" s="100"/>
      <c r="D58" s="564"/>
      <c r="E58" s="565"/>
      <c r="F58" s="565"/>
      <c r="G58" s="565"/>
      <c r="H58" s="565"/>
      <c r="I58" s="565"/>
      <c r="J58" s="565"/>
      <c r="K58" s="565"/>
      <c r="L58" s="565"/>
      <c r="M58" s="565"/>
      <c r="N58" s="565"/>
      <c r="O58" s="565"/>
      <c r="P58" s="566"/>
      <c r="Q58" s="104"/>
      <c r="R58" s="104"/>
      <c r="S58" s="104"/>
      <c r="AH58" s="101"/>
    </row>
    <row r="59" spans="2:74" ht="15.75" customHeight="1">
      <c r="C59" s="100"/>
      <c r="D59" s="567">
        <f>'(入力)作業ｼｰﾄ'!D115</f>
        <v>0</v>
      </c>
      <c r="E59" s="568"/>
      <c r="F59" s="568"/>
      <c r="G59" s="568"/>
      <c r="H59" s="568"/>
      <c r="I59" s="568"/>
      <c r="J59" s="568"/>
      <c r="K59" s="568"/>
      <c r="L59" s="568"/>
      <c r="M59" s="568"/>
      <c r="N59" s="568"/>
      <c r="O59" s="568"/>
      <c r="P59" s="569"/>
      <c r="Q59" s="107"/>
      <c r="R59" s="107"/>
      <c r="S59" s="107"/>
      <c r="T59" s="104"/>
      <c r="U59" s="104"/>
      <c r="V59" s="104"/>
      <c r="W59" s="104"/>
      <c r="X59" s="104"/>
      <c r="Y59" s="104"/>
      <c r="Z59" s="104"/>
      <c r="AA59" s="104"/>
      <c r="AB59" s="104"/>
      <c r="AC59" s="104"/>
      <c r="AD59" s="104"/>
      <c r="AE59" s="104"/>
      <c r="AF59" s="104"/>
      <c r="AG59" s="104"/>
      <c r="AH59" s="104"/>
    </row>
    <row r="60" spans="2:74" ht="15.75" customHeight="1">
      <c r="C60" s="100"/>
      <c r="T60" s="104"/>
      <c r="U60" s="104"/>
      <c r="V60" s="104"/>
      <c r="W60" s="104"/>
      <c r="X60" s="104"/>
      <c r="Y60" s="104"/>
      <c r="Z60" s="104"/>
      <c r="AA60" s="104"/>
      <c r="AB60" s="104"/>
      <c r="AC60" s="104"/>
      <c r="AD60" s="104"/>
      <c r="AE60" s="104"/>
      <c r="AF60" s="104"/>
      <c r="AG60" s="104"/>
      <c r="AH60" s="104"/>
    </row>
    <row r="61" spans="2:74" ht="15.75" customHeight="1">
      <c r="C61" s="100"/>
      <c r="T61" s="107"/>
      <c r="U61" s="107"/>
      <c r="V61" s="107"/>
      <c r="W61" s="107"/>
      <c r="X61" s="107"/>
      <c r="Y61" s="107"/>
      <c r="Z61" s="107"/>
      <c r="AA61" s="107"/>
      <c r="AB61" s="107"/>
      <c r="AC61" s="107"/>
      <c r="AD61" s="107"/>
      <c r="AE61" s="107"/>
      <c r="AF61" s="107"/>
      <c r="AG61" s="107"/>
      <c r="AH61" s="107"/>
    </row>
    <row r="62" spans="2:74" ht="15.75" customHeight="1">
      <c r="C62" s="100"/>
      <c r="D62" s="100"/>
      <c r="E62" s="104"/>
      <c r="F62" s="104"/>
      <c r="G62" s="105"/>
      <c r="H62" s="104"/>
      <c r="I62" s="104"/>
      <c r="J62" s="104"/>
      <c r="K62" s="104"/>
      <c r="L62" s="104"/>
      <c r="M62" s="100"/>
      <c r="N62" s="100"/>
      <c r="O62" s="100"/>
    </row>
    <row r="63" spans="2:74" ht="15.75" customHeight="1">
      <c r="D63" s="104"/>
      <c r="E63" s="106"/>
      <c r="F63" s="104"/>
      <c r="G63" s="104"/>
      <c r="H63" s="104"/>
      <c r="I63" s="100"/>
      <c r="J63" s="104"/>
      <c r="K63" s="104"/>
      <c r="L63" s="104"/>
      <c r="M63" s="104"/>
      <c r="N63" s="100"/>
      <c r="O63" s="100"/>
      <c r="R63" s="100"/>
    </row>
    <row r="64" spans="2:74" ht="15.75" customHeight="1">
      <c r="C64" s="119" t="s">
        <v>47</v>
      </c>
      <c r="D64" s="120"/>
      <c r="E64" s="120"/>
      <c r="F64" s="120"/>
      <c r="G64" s="120"/>
      <c r="H64" s="120"/>
      <c r="I64" s="120"/>
      <c r="J64" s="120"/>
      <c r="K64" s="120"/>
      <c r="L64" s="120"/>
      <c r="M64" s="120"/>
      <c r="N64" s="120"/>
      <c r="O64" s="120"/>
      <c r="P64" s="127"/>
      <c r="Q64" s="127"/>
      <c r="R64" s="108"/>
      <c r="S64" s="108"/>
      <c r="Z64" s="100"/>
      <c r="AB64" s="100"/>
    </row>
    <row r="65" spans="2:34" ht="15.75" customHeight="1">
      <c r="C65" s="120"/>
      <c r="D65" s="561" t="s">
        <v>156</v>
      </c>
      <c r="E65" s="562"/>
      <c r="F65" s="562"/>
      <c r="G65" s="562"/>
      <c r="H65" s="562"/>
      <c r="I65" s="562"/>
      <c r="J65" s="562"/>
      <c r="K65" s="562"/>
      <c r="L65" s="562"/>
      <c r="M65" s="562"/>
      <c r="N65" s="562"/>
      <c r="O65" s="562"/>
      <c r="P65" s="563"/>
      <c r="Q65" s="120"/>
      <c r="R65" s="104"/>
      <c r="S65" s="104"/>
      <c r="T65" s="104"/>
      <c r="U65" s="104"/>
      <c r="V65" s="104"/>
      <c r="W65" s="104"/>
      <c r="X65" s="104"/>
      <c r="Y65" s="104"/>
      <c r="Z65" s="100"/>
      <c r="AA65" s="104"/>
      <c r="AB65" s="104"/>
      <c r="AC65" s="104"/>
      <c r="AD65" s="104"/>
      <c r="AE65" s="104"/>
      <c r="AF65" s="104"/>
      <c r="AG65" s="104"/>
    </row>
    <row r="66" spans="2:34" ht="15.75" customHeight="1">
      <c r="C66" s="120"/>
      <c r="D66" s="564"/>
      <c r="E66" s="565"/>
      <c r="F66" s="565"/>
      <c r="G66" s="565"/>
      <c r="H66" s="565"/>
      <c r="I66" s="565"/>
      <c r="J66" s="565"/>
      <c r="K66" s="565"/>
      <c r="L66" s="565"/>
      <c r="M66" s="565"/>
      <c r="N66" s="565"/>
      <c r="O66" s="565"/>
      <c r="P66" s="566"/>
      <c r="Q66" s="120"/>
      <c r="R66" s="104"/>
      <c r="S66" s="104"/>
      <c r="T66" s="104"/>
      <c r="U66" s="104"/>
      <c r="V66" s="104"/>
      <c r="W66" s="104"/>
      <c r="X66" s="104"/>
      <c r="Y66" s="104"/>
      <c r="Z66" s="104"/>
      <c r="AA66" s="104"/>
      <c r="AB66" s="104"/>
      <c r="AC66" s="104"/>
      <c r="AD66" s="104"/>
      <c r="AE66" s="104"/>
      <c r="AF66" s="104"/>
      <c r="AG66" s="104"/>
    </row>
    <row r="67" spans="2:34" ht="15.75" customHeight="1">
      <c r="C67" s="120"/>
      <c r="D67" s="567">
        <f>'(入力)作業ｼｰﾄ'!E115</f>
        <v>0</v>
      </c>
      <c r="E67" s="568"/>
      <c r="F67" s="568"/>
      <c r="G67" s="568"/>
      <c r="H67" s="568"/>
      <c r="I67" s="568"/>
      <c r="J67" s="568"/>
      <c r="K67" s="568"/>
      <c r="L67" s="568"/>
      <c r="M67" s="568"/>
      <c r="N67" s="568"/>
      <c r="O67" s="568"/>
      <c r="P67" s="569"/>
      <c r="Q67" s="126"/>
      <c r="R67" s="107"/>
      <c r="S67" s="100" t="s">
        <v>421</v>
      </c>
      <c r="T67" s="107"/>
      <c r="U67" s="107"/>
      <c r="V67" s="100"/>
      <c r="W67" s="100"/>
      <c r="X67" s="100"/>
      <c r="Y67" s="100"/>
      <c r="Z67" s="107"/>
      <c r="AA67" s="107"/>
      <c r="AB67" s="107"/>
      <c r="AC67" s="100" t="s">
        <v>422</v>
      </c>
      <c r="AD67" s="107"/>
      <c r="AE67" s="107"/>
      <c r="AF67" s="107"/>
      <c r="AG67" s="107"/>
    </row>
    <row r="68" spans="2:34" ht="15.75" customHeight="1">
      <c r="C68" s="120"/>
      <c r="D68" s="120"/>
      <c r="E68" s="120"/>
      <c r="F68" s="120"/>
      <c r="G68" s="120"/>
      <c r="H68" s="120"/>
      <c r="I68" s="120"/>
      <c r="J68" s="120"/>
      <c r="K68" s="120"/>
      <c r="L68" s="120"/>
      <c r="M68" s="120"/>
      <c r="N68" s="120"/>
      <c r="O68" s="120"/>
      <c r="P68" s="127"/>
      <c r="Q68" s="127"/>
      <c r="R68" s="108"/>
      <c r="S68" s="100"/>
    </row>
    <row r="69" spans="2:34" ht="15.75" customHeight="1">
      <c r="B69" s="113"/>
      <c r="C69" s="100"/>
      <c r="D69" s="104"/>
      <c r="E69" s="106"/>
      <c r="F69" s="104"/>
      <c r="G69" s="104"/>
      <c r="H69" s="100"/>
      <c r="I69" s="104"/>
      <c r="J69" s="104"/>
      <c r="K69" s="104"/>
      <c r="L69" s="104"/>
      <c r="M69" s="104"/>
      <c r="N69" s="100"/>
      <c r="O69" s="100"/>
      <c r="S69" s="104"/>
      <c r="U69" s="104"/>
    </row>
    <row r="70" spans="2:34" ht="15.75" customHeight="1">
      <c r="C70" s="104"/>
      <c r="D70" s="104"/>
      <c r="E70" s="104"/>
      <c r="F70" s="104"/>
      <c r="G70" s="104"/>
      <c r="H70" s="104"/>
      <c r="I70" s="104"/>
      <c r="J70" s="104"/>
      <c r="K70" s="104"/>
      <c r="L70" s="104"/>
      <c r="M70" s="104"/>
      <c r="N70" s="104"/>
      <c r="O70" s="104"/>
      <c r="P70" s="108"/>
      <c r="Q70" s="108"/>
      <c r="R70" s="108"/>
      <c r="S70" s="128" t="s">
        <v>47</v>
      </c>
      <c r="T70" s="129"/>
      <c r="U70" s="130"/>
      <c r="V70" s="130"/>
      <c r="W70" s="130"/>
      <c r="X70" s="130"/>
      <c r="Y70" s="130"/>
      <c r="Z70" s="130"/>
      <c r="AA70" s="130"/>
      <c r="AB70" s="130"/>
      <c r="AC70" s="130"/>
      <c r="AD70" s="130"/>
      <c r="AE70" s="130"/>
      <c r="AF70" s="130"/>
      <c r="AG70" s="130"/>
      <c r="AH70" s="130"/>
    </row>
    <row r="71" spans="2:34" ht="15.75" customHeight="1">
      <c r="C71" s="104"/>
      <c r="D71" s="114"/>
      <c r="E71" s="114"/>
      <c r="F71" s="114"/>
      <c r="G71" s="114"/>
      <c r="H71" s="114"/>
      <c r="I71" s="114"/>
      <c r="J71" s="114"/>
      <c r="K71" s="114"/>
      <c r="L71" s="114"/>
      <c r="M71" s="114"/>
      <c r="N71" s="114"/>
      <c r="O71" s="114"/>
      <c r="P71" s="114"/>
      <c r="Q71" s="114"/>
      <c r="R71" s="114"/>
      <c r="S71" s="131"/>
      <c r="T71" s="555" t="s">
        <v>423</v>
      </c>
      <c r="U71" s="556"/>
      <c r="V71" s="556"/>
      <c r="W71" s="556"/>
      <c r="X71" s="556"/>
      <c r="Y71" s="556"/>
      <c r="Z71" s="556"/>
      <c r="AA71" s="556"/>
      <c r="AB71" s="556"/>
      <c r="AC71" s="556"/>
      <c r="AD71" s="556"/>
      <c r="AE71" s="556"/>
      <c r="AF71" s="556"/>
      <c r="AG71" s="557"/>
      <c r="AH71" s="130"/>
    </row>
    <row r="72" spans="2:34" ht="15.75" customHeight="1">
      <c r="C72" s="104"/>
      <c r="D72" s="114"/>
      <c r="E72" s="114"/>
      <c r="F72" s="114"/>
      <c r="G72" s="114"/>
      <c r="H72" s="114"/>
      <c r="I72" s="114"/>
      <c r="J72" s="114"/>
      <c r="K72" s="114"/>
      <c r="L72" s="114"/>
      <c r="M72" s="114"/>
      <c r="N72" s="114"/>
      <c r="O72" s="114"/>
      <c r="P72" s="114"/>
      <c r="Q72" s="114"/>
      <c r="R72" s="114"/>
      <c r="S72" s="129"/>
      <c r="T72" s="115"/>
      <c r="U72" s="108"/>
      <c r="V72" s="558" t="s">
        <v>424</v>
      </c>
      <c r="W72" s="559"/>
      <c r="X72" s="559"/>
      <c r="Y72" s="559"/>
      <c r="Z72" s="559"/>
      <c r="AA72" s="559"/>
      <c r="AB72" s="559"/>
      <c r="AC72" s="559"/>
      <c r="AD72" s="559"/>
      <c r="AE72" s="559"/>
      <c r="AF72" s="559"/>
      <c r="AG72" s="560"/>
      <c r="AH72" s="130"/>
    </row>
    <row r="73" spans="2:34" ht="15.75" customHeight="1">
      <c r="C73" s="104"/>
      <c r="D73" s="114"/>
      <c r="E73" s="114"/>
      <c r="F73" s="114"/>
      <c r="G73" s="114"/>
      <c r="H73" s="114"/>
      <c r="I73" s="114"/>
      <c r="J73" s="114"/>
      <c r="K73" s="114"/>
      <c r="L73" s="114"/>
      <c r="M73" s="114"/>
      <c r="N73" s="114"/>
      <c r="O73" s="114"/>
      <c r="P73" s="114"/>
      <c r="Q73" s="114"/>
      <c r="R73" s="114"/>
      <c r="S73" s="131"/>
      <c r="T73" s="550">
        <f>'(入力)作業ｼｰﾄ'!D229</f>
        <v>0</v>
      </c>
      <c r="U73" s="554"/>
      <c r="V73" s="552">
        <f>'(入力)作業ｼｰﾄ'!E229</f>
        <v>0</v>
      </c>
      <c r="W73" s="551"/>
      <c r="X73" s="551"/>
      <c r="Y73" s="551"/>
      <c r="Z73" s="551"/>
      <c r="AA73" s="551"/>
      <c r="AB73" s="551"/>
      <c r="AC73" s="551"/>
      <c r="AD73" s="551"/>
      <c r="AE73" s="551"/>
      <c r="AF73" s="551"/>
      <c r="AG73" s="553"/>
      <c r="AH73" s="130"/>
    </row>
    <row r="74" spans="2:34" ht="15.75" customHeight="1">
      <c r="C74" s="104"/>
      <c r="D74" s="114"/>
      <c r="E74" s="114"/>
      <c r="F74" s="114"/>
      <c r="G74" s="114"/>
      <c r="H74" s="114"/>
      <c r="I74" s="114"/>
      <c r="J74" s="114"/>
      <c r="K74" s="114"/>
      <c r="L74" s="114"/>
      <c r="M74" s="114"/>
      <c r="N74" s="114"/>
      <c r="O74" s="114"/>
      <c r="P74" s="114"/>
      <c r="Q74" s="114"/>
      <c r="R74" s="114"/>
      <c r="S74" s="131"/>
      <c r="T74" s="131"/>
      <c r="U74" s="131"/>
      <c r="V74" s="131"/>
      <c r="W74" s="131"/>
      <c r="X74" s="131"/>
      <c r="Y74" s="131"/>
      <c r="Z74" s="131"/>
      <c r="AA74" s="131"/>
      <c r="AB74" s="131"/>
      <c r="AC74" s="131"/>
      <c r="AD74" s="131"/>
      <c r="AE74" s="131"/>
      <c r="AF74" s="131"/>
      <c r="AG74" s="132"/>
      <c r="AH74" s="130"/>
    </row>
    <row r="75" spans="2:34" ht="15.75" customHeight="1">
      <c r="U75" s="114"/>
      <c r="V75" s="114"/>
      <c r="W75" s="114"/>
      <c r="X75" s="114"/>
      <c r="Y75" s="114"/>
      <c r="Z75" s="114"/>
      <c r="AA75" s="114"/>
      <c r="AB75" s="114"/>
      <c r="AC75" s="114"/>
      <c r="AD75" s="114"/>
      <c r="AE75" s="114"/>
      <c r="AF75" s="114"/>
      <c r="AG75" s="114"/>
      <c r="AH75" s="104"/>
    </row>
    <row r="76" spans="2:34" ht="15.75" customHeight="1">
      <c r="C76" s="119" t="s">
        <v>425</v>
      </c>
      <c r="D76" s="120"/>
      <c r="E76" s="120"/>
      <c r="F76" s="120"/>
      <c r="G76" s="120"/>
      <c r="H76" s="120"/>
      <c r="I76" s="120"/>
      <c r="J76" s="120"/>
      <c r="K76" s="120"/>
      <c r="L76" s="120"/>
      <c r="M76" s="120"/>
      <c r="N76" s="121"/>
      <c r="O76" s="121"/>
      <c r="S76" s="104"/>
      <c r="T76" s="104"/>
      <c r="U76" s="114"/>
      <c r="V76" s="114"/>
      <c r="W76" s="114"/>
      <c r="X76" s="114"/>
      <c r="Y76" s="114"/>
      <c r="Z76" s="100"/>
      <c r="AA76" s="114"/>
      <c r="AB76" s="100"/>
      <c r="AC76" s="114"/>
      <c r="AD76" s="114"/>
      <c r="AE76" s="114"/>
      <c r="AF76" s="114"/>
      <c r="AG76" s="114"/>
      <c r="AH76" s="104"/>
    </row>
    <row r="77" spans="2:34" ht="15.75" customHeight="1">
      <c r="C77" s="121"/>
      <c r="D77" s="561" t="s">
        <v>426</v>
      </c>
      <c r="E77" s="562"/>
      <c r="F77" s="562"/>
      <c r="G77" s="562"/>
      <c r="H77" s="562"/>
      <c r="I77" s="562"/>
      <c r="J77" s="562"/>
      <c r="K77" s="562"/>
      <c r="L77" s="562"/>
      <c r="M77" s="562"/>
      <c r="N77" s="563"/>
      <c r="O77" s="120"/>
      <c r="P77" s="104"/>
      <c r="Q77" s="104"/>
      <c r="R77" s="104"/>
      <c r="S77" s="104"/>
      <c r="T77" s="104"/>
      <c r="U77" s="114"/>
      <c r="V77" s="114"/>
      <c r="W77" s="114"/>
      <c r="X77" s="114"/>
      <c r="Y77" s="114"/>
      <c r="Z77" s="100"/>
      <c r="AA77" s="114"/>
      <c r="AB77" s="114"/>
      <c r="AC77" s="114"/>
      <c r="AD77" s="114"/>
      <c r="AE77" s="114"/>
      <c r="AF77" s="114"/>
      <c r="AG77" s="114"/>
      <c r="AH77" s="104"/>
    </row>
    <row r="78" spans="2:34" ht="15.75" customHeight="1">
      <c r="C78" s="121"/>
      <c r="D78" s="564"/>
      <c r="E78" s="565"/>
      <c r="F78" s="565"/>
      <c r="G78" s="565"/>
      <c r="H78" s="565"/>
      <c r="I78" s="565"/>
      <c r="J78" s="565"/>
      <c r="K78" s="565"/>
      <c r="L78" s="565"/>
      <c r="M78" s="565"/>
      <c r="N78" s="566"/>
      <c r="O78" s="120"/>
      <c r="P78" s="104"/>
      <c r="Q78" s="104"/>
      <c r="R78" s="104"/>
      <c r="S78" s="107"/>
      <c r="T78" s="107"/>
      <c r="U78" s="114"/>
      <c r="V78" s="114"/>
      <c r="W78" s="114"/>
      <c r="X78" s="114"/>
      <c r="Y78" s="114"/>
      <c r="Z78" s="114"/>
      <c r="AA78" s="114"/>
      <c r="AB78" s="114"/>
      <c r="AC78" s="114"/>
      <c r="AD78" s="114"/>
      <c r="AE78" s="114"/>
      <c r="AF78" s="114"/>
      <c r="AG78" s="114"/>
      <c r="AH78" s="104"/>
    </row>
    <row r="79" spans="2:34" ht="15.75" customHeight="1">
      <c r="C79" s="121"/>
      <c r="D79" s="567">
        <f>'(入力)作業ｼｰﾄ'!J115</f>
        <v>0</v>
      </c>
      <c r="E79" s="568"/>
      <c r="F79" s="568"/>
      <c r="G79" s="568"/>
      <c r="H79" s="568"/>
      <c r="I79" s="568"/>
      <c r="J79" s="568"/>
      <c r="K79" s="568"/>
      <c r="L79" s="568"/>
      <c r="M79" s="568"/>
      <c r="N79" s="569"/>
      <c r="O79" s="126"/>
      <c r="P79" s="107"/>
      <c r="Q79" s="107"/>
      <c r="R79" s="107"/>
      <c r="S79" s="100" t="s">
        <v>421</v>
      </c>
      <c r="U79" s="114"/>
      <c r="V79" s="100"/>
      <c r="W79" s="114"/>
      <c r="X79" s="100"/>
      <c r="Y79" s="100"/>
      <c r="Z79" s="114"/>
      <c r="AA79" s="114"/>
      <c r="AB79" s="114"/>
      <c r="AC79" s="100" t="s">
        <v>422</v>
      </c>
      <c r="AD79" s="114"/>
      <c r="AE79" s="114"/>
      <c r="AF79" s="114"/>
      <c r="AG79" s="114"/>
      <c r="AH79" s="104"/>
    </row>
    <row r="80" spans="2:34" ht="15.75" customHeight="1">
      <c r="C80" s="121"/>
      <c r="D80" s="120"/>
      <c r="E80" s="120"/>
      <c r="F80" s="120"/>
      <c r="G80" s="120"/>
      <c r="H80" s="120"/>
      <c r="I80" s="120"/>
      <c r="J80" s="120"/>
      <c r="K80" s="120"/>
      <c r="L80" s="120"/>
      <c r="M80" s="120"/>
      <c r="N80" s="121"/>
      <c r="O80" s="121"/>
      <c r="S80" s="100"/>
      <c r="T80" s="114"/>
      <c r="U80" s="114"/>
      <c r="V80" s="114"/>
      <c r="W80" s="114"/>
      <c r="X80" s="114"/>
      <c r="Y80" s="114"/>
      <c r="Z80" s="114"/>
      <c r="AA80" s="114"/>
      <c r="AB80" s="114"/>
      <c r="AC80" s="114"/>
      <c r="AD80" s="114"/>
      <c r="AE80" s="114"/>
      <c r="AF80" s="114"/>
      <c r="AG80" s="114"/>
      <c r="AH80" s="104"/>
    </row>
    <row r="81" spans="3:34" ht="15.75" customHeight="1">
      <c r="C81" s="116"/>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16"/>
    </row>
    <row r="82" spans="3:34" ht="15.75" customHeight="1">
      <c r="C82" s="116"/>
      <c r="D82" s="107"/>
      <c r="E82" s="107"/>
      <c r="F82" s="107"/>
      <c r="G82" s="107"/>
      <c r="H82" s="107"/>
      <c r="I82" s="107"/>
      <c r="J82" s="107"/>
      <c r="K82" s="107"/>
      <c r="L82" s="107"/>
      <c r="M82" s="107"/>
      <c r="N82" s="107"/>
      <c r="O82" s="107"/>
      <c r="P82" s="107"/>
      <c r="Q82" s="107"/>
      <c r="R82" s="107"/>
      <c r="S82" s="128" t="s">
        <v>425</v>
      </c>
      <c r="T82" s="130"/>
      <c r="U82" s="130"/>
      <c r="V82" s="130"/>
      <c r="W82" s="130"/>
      <c r="X82" s="130"/>
      <c r="Y82" s="130"/>
      <c r="Z82" s="130"/>
      <c r="AA82" s="130"/>
      <c r="AB82" s="130"/>
      <c r="AC82" s="130"/>
      <c r="AD82" s="130"/>
      <c r="AE82" s="130"/>
      <c r="AF82" s="130"/>
      <c r="AG82" s="113"/>
      <c r="AH82" s="113"/>
    </row>
    <row r="83" spans="3:34" ht="15.75" customHeight="1">
      <c r="C83" s="116"/>
      <c r="D83" s="107"/>
      <c r="E83" s="107"/>
      <c r="F83" s="107"/>
      <c r="G83" s="107"/>
      <c r="H83" s="107"/>
      <c r="I83" s="107"/>
      <c r="J83" s="107"/>
      <c r="K83" s="107"/>
      <c r="L83" s="107"/>
      <c r="M83" s="107"/>
      <c r="N83" s="107"/>
      <c r="O83" s="107"/>
      <c r="P83" s="107"/>
      <c r="Q83" s="107"/>
      <c r="R83" s="107"/>
      <c r="S83" s="130"/>
      <c r="T83" s="555" t="s">
        <v>427</v>
      </c>
      <c r="U83" s="556"/>
      <c r="V83" s="556"/>
      <c r="W83" s="556"/>
      <c r="X83" s="556"/>
      <c r="Y83" s="556"/>
      <c r="Z83" s="556"/>
      <c r="AA83" s="556"/>
      <c r="AB83" s="556"/>
      <c r="AC83" s="556"/>
      <c r="AD83" s="556"/>
      <c r="AE83" s="557"/>
      <c r="AF83" s="130"/>
      <c r="AG83" s="113"/>
      <c r="AH83" s="113"/>
    </row>
    <row r="84" spans="3:34" ht="15.75" customHeight="1">
      <c r="C84" s="116"/>
      <c r="D84" s="107"/>
      <c r="E84" s="107"/>
      <c r="F84" s="107"/>
      <c r="G84" s="107"/>
      <c r="H84" s="107"/>
      <c r="I84" s="107"/>
      <c r="J84" s="107"/>
      <c r="K84" s="107"/>
      <c r="L84" s="107"/>
      <c r="M84" s="107"/>
      <c r="N84" s="107"/>
      <c r="O84" s="107"/>
      <c r="P84" s="107"/>
      <c r="Q84" s="107"/>
      <c r="R84" s="107"/>
      <c r="S84" s="129"/>
      <c r="T84" s="115"/>
      <c r="U84" s="108"/>
      <c r="V84" s="558" t="s">
        <v>428</v>
      </c>
      <c r="W84" s="559"/>
      <c r="X84" s="559"/>
      <c r="Y84" s="559"/>
      <c r="Z84" s="559"/>
      <c r="AA84" s="559"/>
      <c r="AB84" s="559"/>
      <c r="AC84" s="559"/>
      <c r="AD84" s="559"/>
      <c r="AE84" s="560"/>
      <c r="AF84" s="130"/>
      <c r="AG84" s="113"/>
      <c r="AH84" s="113"/>
    </row>
    <row r="85" spans="3:34" ht="15.75" customHeight="1">
      <c r="C85" s="116"/>
      <c r="D85" s="107"/>
      <c r="E85" s="107"/>
      <c r="F85" s="107"/>
      <c r="G85" s="107"/>
      <c r="H85" s="107"/>
      <c r="I85" s="107"/>
      <c r="J85" s="107"/>
      <c r="K85" s="107"/>
      <c r="L85" s="107"/>
      <c r="M85" s="107"/>
      <c r="N85" s="107"/>
      <c r="O85" s="107"/>
      <c r="P85" s="107"/>
      <c r="Q85" s="107"/>
      <c r="R85" s="107"/>
      <c r="S85" s="131"/>
      <c r="T85" s="550">
        <f>'(入力)作業ｼｰﾄ'!F229</f>
        <v>0</v>
      </c>
      <c r="U85" s="554"/>
      <c r="V85" s="552">
        <f>'(入力)作業ｼｰﾄ'!G229</f>
        <v>0</v>
      </c>
      <c r="W85" s="551"/>
      <c r="X85" s="551"/>
      <c r="Y85" s="551"/>
      <c r="Z85" s="551"/>
      <c r="AA85" s="551"/>
      <c r="AB85" s="551"/>
      <c r="AC85" s="551"/>
      <c r="AD85" s="551"/>
      <c r="AE85" s="553"/>
      <c r="AF85" s="130"/>
      <c r="AG85" s="113"/>
      <c r="AH85" s="113"/>
    </row>
    <row r="86" spans="3:34" ht="15.75" customHeight="1">
      <c r="C86" s="116"/>
      <c r="D86" s="107"/>
      <c r="E86" s="107"/>
      <c r="F86" s="107"/>
      <c r="G86" s="107"/>
      <c r="H86" s="107"/>
      <c r="I86" s="107"/>
      <c r="J86" s="107"/>
      <c r="K86" s="107"/>
      <c r="L86" s="107"/>
      <c r="M86" s="107"/>
      <c r="N86" s="107"/>
      <c r="O86" s="107"/>
      <c r="P86" s="107"/>
      <c r="Q86" s="107"/>
      <c r="R86" s="107"/>
      <c r="S86" s="131"/>
      <c r="T86" s="131"/>
      <c r="U86" s="131"/>
      <c r="V86" s="131"/>
      <c r="W86" s="131"/>
      <c r="X86" s="131"/>
      <c r="Y86" s="131"/>
      <c r="Z86" s="131"/>
      <c r="AA86" s="131"/>
      <c r="AB86" s="131"/>
      <c r="AC86" s="131"/>
      <c r="AD86" s="131"/>
      <c r="AE86" s="132"/>
      <c r="AF86" s="130"/>
      <c r="AG86" s="113"/>
      <c r="AH86" s="113"/>
    </row>
    <row r="87" spans="3:34" ht="15.75" customHeight="1">
      <c r="C87" s="116"/>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16"/>
    </row>
    <row r="88" spans="3:34" ht="15.75" customHeight="1">
      <c r="C88" s="119" t="s">
        <v>429</v>
      </c>
      <c r="D88" s="120"/>
      <c r="E88" s="120"/>
      <c r="F88" s="120"/>
      <c r="G88" s="120"/>
      <c r="H88" s="120"/>
      <c r="I88" s="120"/>
      <c r="J88" s="120"/>
      <c r="K88" s="120"/>
      <c r="L88" s="120"/>
      <c r="M88" s="120"/>
      <c r="N88" s="100"/>
      <c r="O88" s="100"/>
      <c r="S88" s="104"/>
      <c r="T88" s="104"/>
      <c r="U88" s="114"/>
      <c r="V88" s="114"/>
      <c r="W88" s="114"/>
      <c r="X88" s="114"/>
      <c r="Y88" s="114"/>
      <c r="Z88" s="100"/>
      <c r="AA88" s="114"/>
      <c r="AB88" s="100"/>
      <c r="AC88" s="114"/>
      <c r="AD88" s="114"/>
      <c r="AE88" s="114"/>
      <c r="AF88" s="114"/>
      <c r="AG88" s="114"/>
      <c r="AH88" s="104"/>
    </row>
    <row r="89" spans="3:34" ht="15.75" customHeight="1">
      <c r="C89" s="121"/>
      <c r="D89" s="561" t="s">
        <v>430</v>
      </c>
      <c r="E89" s="562"/>
      <c r="F89" s="562"/>
      <c r="G89" s="562"/>
      <c r="H89" s="562"/>
      <c r="I89" s="562"/>
      <c r="J89" s="562"/>
      <c r="K89" s="562"/>
      <c r="L89" s="563"/>
      <c r="M89" s="120"/>
      <c r="N89" s="104"/>
      <c r="O89" s="104"/>
      <c r="P89" s="104"/>
      <c r="Q89" s="104"/>
      <c r="R89" s="104"/>
      <c r="S89" s="104"/>
      <c r="T89" s="104"/>
      <c r="U89" s="114"/>
      <c r="V89" s="114"/>
      <c r="W89" s="114"/>
      <c r="X89" s="114"/>
      <c r="Y89" s="114"/>
      <c r="Z89" s="100"/>
      <c r="AA89" s="114"/>
      <c r="AB89" s="114"/>
      <c r="AC89" s="114"/>
      <c r="AD89" s="114"/>
      <c r="AE89" s="114"/>
      <c r="AF89" s="114"/>
      <c r="AG89" s="114"/>
      <c r="AH89" s="104"/>
    </row>
    <row r="90" spans="3:34" ht="15.75" customHeight="1">
      <c r="C90" s="121"/>
      <c r="D90" s="564"/>
      <c r="E90" s="565"/>
      <c r="F90" s="565"/>
      <c r="G90" s="565"/>
      <c r="H90" s="565"/>
      <c r="I90" s="565"/>
      <c r="J90" s="565"/>
      <c r="K90" s="565"/>
      <c r="L90" s="566"/>
      <c r="M90" s="120"/>
      <c r="N90" s="104"/>
      <c r="O90" s="104"/>
      <c r="P90" s="104"/>
      <c r="Q90" s="104"/>
      <c r="R90" s="104"/>
      <c r="S90" s="107"/>
      <c r="T90" s="107"/>
      <c r="U90" s="114"/>
      <c r="V90" s="114"/>
      <c r="W90" s="114"/>
      <c r="X90" s="114"/>
      <c r="Y90" s="114"/>
      <c r="Z90" s="114"/>
      <c r="AA90" s="114"/>
      <c r="AB90" s="114"/>
      <c r="AC90" s="114"/>
      <c r="AD90" s="114"/>
      <c r="AE90" s="114"/>
      <c r="AF90" s="114"/>
      <c r="AG90" s="114"/>
      <c r="AH90" s="104"/>
    </row>
    <row r="91" spans="3:34" ht="15.75" customHeight="1">
      <c r="C91" s="121"/>
      <c r="D91" s="567">
        <f>'(入力)作業ｼｰﾄ'!Q115</f>
        <v>0</v>
      </c>
      <c r="E91" s="568"/>
      <c r="F91" s="568"/>
      <c r="G91" s="568"/>
      <c r="H91" s="568"/>
      <c r="I91" s="568"/>
      <c r="J91" s="568"/>
      <c r="K91" s="568"/>
      <c r="L91" s="569"/>
      <c r="M91" s="126"/>
      <c r="N91" s="107"/>
      <c r="O91" s="107"/>
      <c r="P91" s="107"/>
      <c r="Q91" s="107"/>
      <c r="R91" s="107"/>
      <c r="S91" s="100" t="s">
        <v>421</v>
      </c>
      <c r="U91" s="114"/>
      <c r="V91" s="100"/>
      <c r="W91" s="114"/>
      <c r="X91" s="100"/>
      <c r="Y91" s="100"/>
      <c r="Z91" s="114"/>
      <c r="AA91" s="114"/>
      <c r="AB91" s="114"/>
      <c r="AC91" s="100" t="s">
        <v>422</v>
      </c>
      <c r="AD91" s="114"/>
      <c r="AE91" s="114"/>
      <c r="AF91" s="114"/>
      <c r="AG91" s="114"/>
      <c r="AH91" s="104"/>
    </row>
    <row r="92" spans="3:34" ht="15.75" customHeight="1">
      <c r="C92" s="121"/>
      <c r="D92" s="120"/>
      <c r="E92" s="120"/>
      <c r="F92" s="120"/>
      <c r="G92" s="120"/>
      <c r="H92" s="120"/>
      <c r="I92" s="120"/>
      <c r="J92" s="120"/>
      <c r="K92" s="120"/>
      <c r="L92" s="120"/>
      <c r="M92" s="120"/>
      <c r="N92" s="100"/>
      <c r="O92" s="100"/>
      <c r="S92" s="100"/>
      <c r="T92" s="114"/>
      <c r="U92" s="114"/>
      <c r="V92" s="114"/>
      <c r="W92" s="114"/>
      <c r="X92" s="114"/>
      <c r="Y92" s="114"/>
      <c r="Z92" s="114"/>
      <c r="AA92" s="114"/>
      <c r="AB92" s="114"/>
      <c r="AC92" s="114"/>
      <c r="AD92" s="114"/>
      <c r="AE92" s="114"/>
      <c r="AF92" s="114"/>
      <c r="AG92" s="114"/>
      <c r="AH92" s="104"/>
    </row>
    <row r="93" spans="3:34" ht="15.75" customHeight="1">
      <c r="C93" s="116"/>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16"/>
    </row>
    <row r="94" spans="3:34" ht="15.75" customHeight="1">
      <c r="C94" s="116"/>
      <c r="D94" s="107"/>
      <c r="E94" s="107"/>
      <c r="F94" s="107"/>
      <c r="G94" s="107"/>
      <c r="H94" s="107"/>
      <c r="I94" s="107"/>
      <c r="J94" s="107"/>
      <c r="K94" s="107"/>
      <c r="L94" s="107"/>
      <c r="M94" s="107"/>
      <c r="N94" s="107"/>
      <c r="O94" s="107"/>
      <c r="P94" s="107"/>
      <c r="Q94" s="107"/>
      <c r="R94" s="107"/>
      <c r="S94" s="128" t="s">
        <v>429</v>
      </c>
      <c r="T94" s="130"/>
      <c r="U94" s="130"/>
      <c r="V94" s="130"/>
      <c r="W94" s="130"/>
      <c r="X94" s="130"/>
      <c r="Y94" s="130"/>
      <c r="Z94" s="130"/>
      <c r="AA94" s="130"/>
      <c r="AB94" s="130"/>
      <c r="AC94" s="130"/>
      <c r="AD94" s="130"/>
      <c r="AG94" s="113"/>
      <c r="AH94" s="113"/>
    </row>
    <row r="95" spans="3:34" ht="15.75" customHeight="1">
      <c r="C95" s="116"/>
      <c r="D95" s="107"/>
      <c r="E95" s="107"/>
      <c r="F95" s="107"/>
      <c r="G95" s="107"/>
      <c r="H95" s="107"/>
      <c r="I95" s="107"/>
      <c r="J95" s="107"/>
      <c r="K95" s="107"/>
      <c r="L95" s="107"/>
      <c r="M95" s="107"/>
      <c r="N95" s="107"/>
      <c r="O95" s="107"/>
      <c r="P95" s="107"/>
      <c r="Q95" s="107"/>
      <c r="R95" s="107"/>
      <c r="S95" s="130"/>
      <c r="T95" s="555" t="s">
        <v>431</v>
      </c>
      <c r="U95" s="556"/>
      <c r="V95" s="556"/>
      <c r="W95" s="556"/>
      <c r="X95" s="556"/>
      <c r="Y95" s="556"/>
      <c r="Z95" s="556"/>
      <c r="AA95" s="556"/>
      <c r="AB95" s="556"/>
      <c r="AC95" s="557"/>
      <c r="AD95" s="129"/>
      <c r="AE95" s="108"/>
      <c r="AG95" s="113"/>
      <c r="AH95" s="113"/>
    </row>
    <row r="96" spans="3:34" ht="15.75" customHeight="1">
      <c r="C96" s="116"/>
      <c r="D96" s="107"/>
      <c r="E96" s="107"/>
      <c r="F96" s="107"/>
      <c r="G96" s="107"/>
      <c r="H96" s="107"/>
      <c r="I96" s="107"/>
      <c r="J96" s="107"/>
      <c r="K96" s="107"/>
      <c r="L96" s="107"/>
      <c r="M96" s="107"/>
      <c r="N96" s="107"/>
      <c r="O96" s="107"/>
      <c r="P96" s="107"/>
      <c r="Q96" s="107"/>
      <c r="R96" s="107"/>
      <c r="S96" s="129"/>
      <c r="T96" s="115"/>
      <c r="U96" s="108"/>
      <c r="V96" s="558" t="s">
        <v>432</v>
      </c>
      <c r="W96" s="559"/>
      <c r="X96" s="559"/>
      <c r="Y96" s="559"/>
      <c r="Z96" s="559"/>
      <c r="AA96" s="559"/>
      <c r="AB96" s="559"/>
      <c r="AC96" s="560"/>
      <c r="AD96" s="129"/>
      <c r="AE96" s="108"/>
      <c r="AG96" s="113"/>
      <c r="AH96" s="113"/>
    </row>
    <row r="97" spans="3:34" ht="15.75" customHeight="1">
      <c r="C97" s="116"/>
      <c r="D97" s="107"/>
      <c r="E97" s="107"/>
      <c r="F97" s="107"/>
      <c r="G97" s="107"/>
      <c r="H97" s="107"/>
      <c r="I97" s="107"/>
      <c r="J97" s="107"/>
      <c r="K97" s="107"/>
      <c r="L97" s="107"/>
      <c r="M97" s="107"/>
      <c r="N97" s="107"/>
      <c r="O97" s="107"/>
      <c r="P97" s="107"/>
      <c r="Q97" s="107"/>
      <c r="R97" s="107"/>
      <c r="S97" s="131"/>
      <c r="T97" s="550">
        <f>'(入力)作業ｼｰﾄ'!H229</f>
        <v>0</v>
      </c>
      <c r="U97" s="551"/>
      <c r="V97" s="552">
        <f>'(入力)作業ｼｰﾄ'!I229</f>
        <v>0</v>
      </c>
      <c r="W97" s="551"/>
      <c r="X97" s="551"/>
      <c r="Y97" s="551"/>
      <c r="Z97" s="551"/>
      <c r="AA97" s="551"/>
      <c r="AB97" s="551"/>
      <c r="AC97" s="553"/>
      <c r="AD97" s="133"/>
      <c r="AE97" s="118"/>
      <c r="AG97" s="113"/>
      <c r="AH97" s="113"/>
    </row>
    <row r="98" spans="3:34" ht="15.75" customHeight="1">
      <c r="C98" s="116"/>
      <c r="D98" s="107"/>
      <c r="E98" s="107"/>
      <c r="F98" s="107"/>
      <c r="G98" s="107"/>
      <c r="H98" s="107"/>
      <c r="I98" s="107"/>
      <c r="J98" s="107"/>
      <c r="K98" s="107"/>
      <c r="L98" s="107"/>
      <c r="M98" s="107"/>
      <c r="N98" s="107"/>
      <c r="O98" s="107"/>
      <c r="P98" s="107"/>
      <c r="Q98" s="107"/>
      <c r="R98" s="107"/>
      <c r="S98" s="131"/>
      <c r="T98" s="131"/>
      <c r="U98" s="131"/>
      <c r="V98" s="131"/>
      <c r="W98" s="131"/>
      <c r="X98" s="131"/>
      <c r="Y98" s="131"/>
      <c r="Z98" s="131"/>
      <c r="AA98" s="131"/>
      <c r="AB98" s="131"/>
      <c r="AC98" s="131"/>
      <c r="AD98" s="131"/>
      <c r="AE98" s="104"/>
      <c r="AG98" s="113"/>
      <c r="AH98" s="113"/>
    </row>
    <row r="99" spans="3:34" ht="15.75" customHeight="1">
      <c r="C99" s="116"/>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16"/>
    </row>
  </sheetData>
  <sheetProtection sheet="1" selectLockedCells="1" selectUnlockedCells="1"/>
  <mergeCells count="57">
    <mergeCell ref="C49:D49"/>
    <mergeCell ref="E48:L48"/>
    <mergeCell ref="E49:L49"/>
    <mergeCell ref="C47:L47"/>
    <mergeCell ref="W31:AG31"/>
    <mergeCell ref="E36:Q36"/>
    <mergeCell ref="C41:M42"/>
    <mergeCell ref="AG41:AG43"/>
    <mergeCell ref="W37:AG37"/>
    <mergeCell ref="W41:AF42"/>
    <mergeCell ref="W43:AF43"/>
    <mergeCell ref="C43:M43"/>
    <mergeCell ref="O41:V41"/>
    <mergeCell ref="C37:D37"/>
    <mergeCell ref="E37:Q37"/>
    <mergeCell ref="T71:AG71"/>
    <mergeCell ref="V72:AG72"/>
    <mergeCell ref="T73:U73"/>
    <mergeCell ref="V73:AG73"/>
    <mergeCell ref="V25:AG25"/>
    <mergeCell ref="R23:R25"/>
    <mergeCell ref="C31:R31"/>
    <mergeCell ref="C7:AG7"/>
    <mergeCell ref="C11:AF12"/>
    <mergeCell ref="C13:AF13"/>
    <mergeCell ref="C17:R18"/>
    <mergeCell ref="S17:AF17"/>
    <mergeCell ref="U19:AF19"/>
    <mergeCell ref="C19:R19"/>
    <mergeCell ref="S19:T19"/>
    <mergeCell ref="U18:AF18"/>
    <mergeCell ref="C23:Q24"/>
    <mergeCell ref="V23:AG24"/>
    <mergeCell ref="B2:L2"/>
    <mergeCell ref="D89:L90"/>
    <mergeCell ref="D91:L91"/>
    <mergeCell ref="D77:N78"/>
    <mergeCell ref="D79:N79"/>
    <mergeCell ref="C52:M52"/>
    <mergeCell ref="D57:P58"/>
    <mergeCell ref="D59:P59"/>
    <mergeCell ref="D65:P66"/>
    <mergeCell ref="D67:P67"/>
    <mergeCell ref="C5:AG6"/>
    <mergeCell ref="C29:R30"/>
    <mergeCell ref="C25:Q25"/>
    <mergeCell ref="W29:AG30"/>
    <mergeCell ref="C35:Q35"/>
    <mergeCell ref="W35:AG36"/>
    <mergeCell ref="T97:U97"/>
    <mergeCell ref="V97:AC97"/>
    <mergeCell ref="T85:U85"/>
    <mergeCell ref="V85:AE85"/>
    <mergeCell ref="T83:AE83"/>
    <mergeCell ref="V84:AE84"/>
    <mergeCell ref="T95:AC95"/>
    <mergeCell ref="V96:AC96"/>
  </mergeCells>
  <phoneticPr fontId="13"/>
  <pageMargins left="0.78740157480314965" right="0.78740157480314965" top="0.78740157480314965" bottom="0.78740157480314965" header="0" footer="0.19685039370078741"/>
  <pageSetup paperSize="9" scale="95" firstPageNumber="4" orientation="portrait" useFirstPageNumber="1" r:id="rId1"/>
  <headerFooter scaleWithDoc="0">
    <oddFooter>&amp;C&amp;P ページ</oddFooter>
  </headerFooter>
  <rowBreaks count="1" manualBreakCount="1">
    <brk id="1" min="41" max="7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L44"/>
  <sheetViews>
    <sheetView showGridLines="0" view="pageBreakPreview" zoomScaleNormal="100" workbookViewId="0">
      <selection activeCell="B2" sqref="B2:C2"/>
    </sheetView>
  </sheetViews>
  <sheetFormatPr defaultColWidth="9" defaultRowHeight="25.5" customHeight="1"/>
  <cols>
    <col min="1" max="1" width="1.6328125" style="2" customWidth="1"/>
    <col min="2" max="2" width="4.6328125" style="2" customWidth="1"/>
    <col min="3" max="3" width="40" style="2" customWidth="1"/>
    <col min="4" max="4" width="26.26953125" style="2" customWidth="1"/>
    <col min="5" max="5" width="14" style="134" customWidth="1"/>
    <col min="6" max="6" width="10.6328125" style="134" customWidth="1"/>
    <col min="7" max="7" width="10.6328125" style="2" customWidth="1"/>
    <col min="8" max="8" width="4.6328125" style="135" customWidth="1"/>
    <col min="9" max="9" width="40" style="135" customWidth="1"/>
    <col min="10" max="10" width="26.26953125" style="135" customWidth="1"/>
    <col min="11" max="11" width="14" style="3" customWidth="1"/>
    <col min="12" max="12" width="9" style="135"/>
    <col min="13" max="16384" width="9" style="2"/>
  </cols>
  <sheetData>
    <row r="1" spans="2:6" ht="15" customHeight="1"/>
    <row r="2" spans="2:6" ht="20.25" customHeight="1">
      <c r="B2" s="484" t="s">
        <v>597</v>
      </c>
      <c r="C2" s="485"/>
      <c r="D2" s="134"/>
      <c r="E2" s="2"/>
      <c r="F2" s="2"/>
    </row>
    <row r="3" spans="2:6" ht="20.25" customHeight="1">
      <c r="B3" s="136"/>
    </row>
    <row r="4" spans="2:6" ht="20.25" customHeight="1">
      <c r="B4" s="138" t="s">
        <v>39</v>
      </c>
      <c r="C4" s="139" t="s">
        <v>58</v>
      </c>
      <c r="D4" s="139" t="s">
        <v>59</v>
      </c>
      <c r="E4" s="140" t="s">
        <v>57</v>
      </c>
      <c r="F4" s="4"/>
    </row>
    <row r="5" spans="2:6" ht="39" customHeight="1">
      <c r="B5" s="141" t="s">
        <v>395</v>
      </c>
      <c r="C5" s="142" t="s">
        <v>133</v>
      </c>
      <c r="D5" s="143"/>
      <c r="E5" s="439"/>
      <c r="F5" s="4"/>
    </row>
    <row r="6" spans="2:6" ht="39" customHeight="1">
      <c r="B6" s="141" t="s">
        <v>396</v>
      </c>
      <c r="C6" s="142" t="s">
        <v>134</v>
      </c>
      <c r="D6" s="143" t="s">
        <v>135</v>
      </c>
      <c r="E6" s="596" t="s">
        <v>60</v>
      </c>
      <c r="F6" s="4"/>
    </row>
    <row r="7" spans="2:6" ht="39" customHeight="1">
      <c r="B7" s="141" t="s">
        <v>397</v>
      </c>
      <c r="C7" s="149" t="s">
        <v>777</v>
      </c>
      <c r="D7" s="143" t="s">
        <v>136</v>
      </c>
      <c r="E7" s="597"/>
      <c r="F7" s="4"/>
    </row>
    <row r="8" spans="2:6" ht="39" customHeight="1">
      <c r="B8" s="141" t="s">
        <v>398</v>
      </c>
      <c r="C8" s="149" t="s">
        <v>137</v>
      </c>
      <c r="D8" s="143" t="s">
        <v>138</v>
      </c>
      <c r="E8" s="593"/>
      <c r="F8" s="4"/>
    </row>
    <row r="9" spans="2:6" ht="39" customHeight="1">
      <c r="B9" s="141" t="s">
        <v>399</v>
      </c>
      <c r="C9" s="149" t="s">
        <v>139</v>
      </c>
      <c r="D9" s="143" t="s">
        <v>140</v>
      </c>
      <c r="E9" s="148"/>
      <c r="F9" s="4"/>
    </row>
    <row r="10" spans="2:6" ht="39" customHeight="1">
      <c r="B10" s="141" t="s">
        <v>24</v>
      </c>
      <c r="C10" s="441" t="s">
        <v>783</v>
      </c>
      <c r="D10" s="143" t="s">
        <v>141</v>
      </c>
      <c r="E10" s="144"/>
      <c r="F10" s="4"/>
    </row>
    <row r="11" spans="2:6" ht="39" customHeight="1">
      <c r="B11" s="141" t="s">
        <v>25</v>
      </c>
      <c r="C11" s="149" t="s">
        <v>67</v>
      </c>
      <c r="D11" s="143" t="s">
        <v>142</v>
      </c>
      <c r="E11" s="596" t="s">
        <v>65</v>
      </c>
      <c r="F11" s="4"/>
    </row>
    <row r="12" spans="2:6" ht="39" customHeight="1">
      <c r="B12" s="141" t="s">
        <v>26</v>
      </c>
      <c r="C12" s="441" t="s">
        <v>779</v>
      </c>
      <c r="D12" s="143" t="s">
        <v>143</v>
      </c>
      <c r="E12" s="597"/>
      <c r="F12" s="4"/>
    </row>
    <row r="13" spans="2:6" ht="39" customHeight="1">
      <c r="B13" s="141" t="s">
        <v>27</v>
      </c>
      <c r="C13" s="441" t="s">
        <v>780</v>
      </c>
      <c r="D13" s="143" t="s">
        <v>144</v>
      </c>
      <c r="E13" s="593"/>
      <c r="F13" s="4"/>
    </row>
    <row r="14" spans="2:6" ht="39" customHeight="1">
      <c r="B14" s="141" t="s">
        <v>28</v>
      </c>
      <c r="C14" s="142" t="s">
        <v>68</v>
      </c>
      <c r="D14" s="143" t="s">
        <v>400</v>
      </c>
      <c r="E14" s="144"/>
      <c r="F14" s="4"/>
    </row>
    <row r="15" spans="2:6" ht="39" customHeight="1">
      <c r="B15" s="141" t="s">
        <v>29</v>
      </c>
      <c r="C15" s="149" t="s">
        <v>69</v>
      </c>
      <c r="D15" s="143" t="s">
        <v>145</v>
      </c>
      <c r="E15" s="144"/>
      <c r="F15" s="4"/>
    </row>
    <row r="16" spans="2:6" ht="39" customHeight="1">
      <c r="B16" s="141" t="s">
        <v>30</v>
      </c>
      <c r="C16" s="149" t="s">
        <v>146</v>
      </c>
      <c r="D16" s="143" t="s">
        <v>147</v>
      </c>
      <c r="E16" s="144"/>
      <c r="F16" s="4"/>
    </row>
    <row r="17" spans="2:6" ht="39" customHeight="1">
      <c r="B17" s="141" t="s">
        <v>31</v>
      </c>
      <c r="C17" s="149" t="s">
        <v>148</v>
      </c>
      <c r="D17" s="143" t="s">
        <v>149</v>
      </c>
      <c r="E17" s="144"/>
      <c r="F17" s="4"/>
    </row>
    <row r="18" spans="2:6" ht="39" customHeight="1">
      <c r="B18" s="141" t="s">
        <v>32</v>
      </c>
      <c r="C18" s="149" t="s">
        <v>70</v>
      </c>
      <c r="D18" s="143" t="s">
        <v>150</v>
      </c>
      <c r="E18" s="596" t="s">
        <v>66</v>
      </c>
      <c r="F18" s="4"/>
    </row>
    <row r="19" spans="2:6" ht="39" customHeight="1">
      <c r="B19" s="141" t="s">
        <v>33</v>
      </c>
      <c r="C19" s="441" t="s">
        <v>781</v>
      </c>
      <c r="D19" s="143" t="s">
        <v>151</v>
      </c>
      <c r="E19" s="597"/>
      <c r="F19" s="4"/>
    </row>
    <row r="20" spans="2:6" ht="39" customHeight="1">
      <c r="B20" s="141" t="s">
        <v>34</v>
      </c>
      <c r="C20" s="441" t="s">
        <v>782</v>
      </c>
      <c r="D20" s="143" t="s">
        <v>152</v>
      </c>
      <c r="E20" s="593"/>
      <c r="F20" s="4"/>
    </row>
    <row r="21" spans="2:6" ht="39" customHeight="1">
      <c r="B21" s="141" t="s">
        <v>35</v>
      </c>
      <c r="C21" s="142" t="s">
        <v>71</v>
      </c>
      <c r="D21" s="143" t="s">
        <v>401</v>
      </c>
      <c r="E21" s="596" t="s">
        <v>61</v>
      </c>
      <c r="F21" s="4"/>
    </row>
    <row r="22" spans="2:6" ht="39" customHeight="1">
      <c r="B22" s="141" t="s">
        <v>402</v>
      </c>
      <c r="C22" s="142" t="s">
        <v>72</v>
      </c>
      <c r="D22" s="143" t="s">
        <v>403</v>
      </c>
      <c r="E22" s="597"/>
      <c r="F22" s="4"/>
    </row>
    <row r="23" spans="2:6" ht="39" customHeight="1">
      <c r="B23" s="150" t="s">
        <v>404</v>
      </c>
      <c r="C23" s="157" t="s">
        <v>73</v>
      </c>
      <c r="D23" s="152" t="s">
        <v>405</v>
      </c>
      <c r="E23" s="598"/>
      <c r="F23" s="4"/>
    </row>
    <row r="24" spans="2:6" ht="39" customHeight="1">
      <c r="B24" s="1"/>
      <c r="C24" s="1"/>
      <c r="D24" s="3"/>
      <c r="E24" s="135"/>
    </row>
    <row r="25" spans="2:6" ht="20.25" customHeight="1">
      <c r="B25" s="138" t="s">
        <v>39</v>
      </c>
      <c r="C25" s="139" t="s">
        <v>58</v>
      </c>
      <c r="D25" s="139" t="s">
        <v>59</v>
      </c>
      <c r="E25" s="140" t="s">
        <v>57</v>
      </c>
    </row>
    <row r="26" spans="2:6" ht="39" customHeight="1">
      <c r="B26" s="145" t="s">
        <v>359</v>
      </c>
      <c r="C26" s="146" t="s">
        <v>381</v>
      </c>
      <c r="D26" s="147" t="s">
        <v>382</v>
      </c>
      <c r="E26" s="593" t="s">
        <v>60</v>
      </c>
    </row>
    <row r="27" spans="2:6" ht="39" customHeight="1">
      <c r="B27" s="141" t="s">
        <v>360</v>
      </c>
      <c r="C27" s="149" t="s">
        <v>383</v>
      </c>
      <c r="D27" s="143" t="s">
        <v>384</v>
      </c>
      <c r="E27" s="594"/>
    </row>
    <row r="28" spans="2:6" ht="39" customHeight="1">
      <c r="B28" s="141" t="s">
        <v>361</v>
      </c>
      <c r="C28" s="149" t="s">
        <v>385</v>
      </c>
      <c r="D28" s="143" t="s">
        <v>386</v>
      </c>
      <c r="E28" s="594" t="s">
        <v>65</v>
      </c>
    </row>
    <row r="29" spans="2:6" ht="39" customHeight="1">
      <c r="B29" s="141" t="s">
        <v>362</v>
      </c>
      <c r="C29" s="149" t="s">
        <v>387</v>
      </c>
      <c r="D29" s="143" t="s">
        <v>388</v>
      </c>
      <c r="E29" s="594"/>
    </row>
    <row r="30" spans="2:6" ht="39" customHeight="1">
      <c r="B30" s="141" t="s">
        <v>363</v>
      </c>
      <c r="C30" s="149" t="s">
        <v>389</v>
      </c>
      <c r="D30" s="143" t="s">
        <v>390</v>
      </c>
      <c r="E30" s="594" t="s">
        <v>66</v>
      </c>
    </row>
    <row r="31" spans="2:6" ht="39" customHeight="1">
      <c r="B31" s="141" t="s">
        <v>364</v>
      </c>
      <c r="C31" s="149" t="s">
        <v>391</v>
      </c>
      <c r="D31" s="143" t="s">
        <v>392</v>
      </c>
      <c r="E31" s="594"/>
    </row>
    <row r="32" spans="2:6" ht="39" customHeight="1">
      <c r="B32" s="141" t="s">
        <v>365</v>
      </c>
      <c r="C32" s="149" t="s">
        <v>393</v>
      </c>
      <c r="D32" s="143" t="s">
        <v>373</v>
      </c>
      <c r="E32" s="594" t="s">
        <v>61</v>
      </c>
    </row>
    <row r="33" spans="2:5" ht="39" customHeight="1">
      <c r="B33" s="150" t="s">
        <v>366</v>
      </c>
      <c r="C33" s="151" t="s">
        <v>394</v>
      </c>
      <c r="D33" s="152" t="s">
        <v>374</v>
      </c>
      <c r="E33" s="595"/>
    </row>
    <row r="34" spans="2:5" ht="25.5" customHeight="1">
      <c r="B34" s="153"/>
      <c r="C34" s="154"/>
      <c r="D34" s="155"/>
      <c r="E34" s="4"/>
    </row>
    <row r="35" spans="2:5" ht="25.5" customHeight="1">
      <c r="B35" s="153"/>
      <c r="C35" s="156"/>
      <c r="D35" s="155"/>
      <c r="E35" s="4"/>
    </row>
    <row r="36" spans="2:5" ht="25.5" customHeight="1">
      <c r="B36" s="153"/>
      <c r="C36" s="154"/>
      <c r="D36" s="155"/>
      <c r="E36" s="4"/>
    </row>
    <row r="37" spans="2:5" ht="25.5" customHeight="1">
      <c r="B37" s="153"/>
      <c r="C37" s="154"/>
      <c r="D37" s="155"/>
      <c r="E37" s="4"/>
    </row>
    <row r="38" spans="2:5" ht="25.5" customHeight="1">
      <c r="B38" s="153"/>
      <c r="C38" s="154"/>
      <c r="D38" s="155"/>
      <c r="E38" s="4"/>
    </row>
    <row r="39" spans="2:5" ht="25.5" customHeight="1">
      <c r="B39" s="153"/>
      <c r="C39" s="154"/>
      <c r="D39" s="155"/>
      <c r="E39" s="4"/>
    </row>
    <row r="40" spans="2:5" ht="25.5" customHeight="1">
      <c r="B40" s="153"/>
      <c r="C40" s="154"/>
      <c r="D40" s="155"/>
      <c r="E40" s="4"/>
    </row>
    <row r="41" spans="2:5" ht="25.5" customHeight="1">
      <c r="B41" s="153"/>
      <c r="C41" s="154"/>
      <c r="D41" s="155"/>
      <c r="E41" s="4"/>
    </row>
    <row r="42" spans="2:5" ht="25.5" customHeight="1">
      <c r="B42" s="153"/>
      <c r="C42" s="156"/>
      <c r="D42" s="155"/>
      <c r="E42" s="4"/>
    </row>
    <row r="43" spans="2:5" ht="25.5" customHeight="1">
      <c r="B43" s="153"/>
      <c r="C43" s="156"/>
      <c r="D43" s="155"/>
      <c r="E43" s="4"/>
    </row>
    <row r="44" spans="2:5" ht="25.5" customHeight="1">
      <c r="B44" s="153"/>
      <c r="C44" s="156"/>
      <c r="D44" s="155"/>
      <c r="E44" s="4"/>
    </row>
  </sheetData>
  <sheetProtection sheet="1" objects="1" scenarios="1" selectLockedCells="1" selectUnlockedCells="1"/>
  <mergeCells count="9">
    <mergeCell ref="E26:E27"/>
    <mergeCell ref="E28:E29"/>
    <mergeCell ref="E30:E31"/>
    <mergeCell ref="E32:E33"/>
    <mergeCell ref="B2:C2"/>
    <mergeCell ref="E21:E23"/>
    <mergeCell ref="E18:E20"/>
    <mergeCell ref="E11:E13"/>
    <mergeCell ref="E6:E8"/>
  </mergeCells>
  <phoneticPr fontId="1"/>
  <pageMargins left="0.78740157480314965" right="0.78740157480314965" top="0.78740157480314965" bottom="0.78740157480314965" header="0" footer="0.19685039370078741"/>
  <pageSetup paperSize="9" scale="97" firstPageNumber="5" orientation="portrait" useFirstPageNumber="1" r:id="rId1"/>
  <headerFooter scaleWithDoc="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B1:AE122"/>
  <sheetViews>
    <sheetView showGridLines="0" view="pageBreakPreview" zoomScaleNormal="100" zoomScaleSheetLayoutView="100" workbookViewId="0">
      <pane xSplit="3" ySplit="7" topLeftCell="D8" activePane="bottomRight" state="frozen"/>
      <selection activeCell="I25" sqref="I25"/>
      <selection pane="topRight" activeCell="I25" sqref="I25"/>
      <selection pane="bottomLeft" activeCell="I25" sqref="I25"/>
      <selection pane="bottomRight" activeCell="B2" sqref="B2:C2"/>
    </sheetView>
  </sheetViews>
  <sheetFormatPr defaultColWidth="9" defaultRowHeight="18.75" customHeight="1"/>
  <cols>
    <col min="1" max="1" width="1.6328125" style="158" customWidth="1"/>
    <col min="2" max="2" width="2.6328125" style="158" bestFit="1" customWidth="1"/>
    <col min="3" max="3" width="24.7265625" style="158" bestFit="1" customWidth="1"/>
    <col min="4" max="16384" width="9" style="158"/>
  </cols>
  <sheetData>
    <row r="1" spans="2:31" ht="15" customHeight="1"/>
    <row r="2" spans="2:31" ht="20.25" customHeight="1">
      <c r="B2" s="484" t="s">
        <v>598</v>
      </c>
      <c r="C2" s="485"/>
    </row>
    <row r="3" spans="2:31" s="159" customFormat="1" ht="18.75" customHeight="1">
      <c r="I3" s="160"/>
      <c r="V3" s="160" t="s">
        <v>175</v>
      </c>
      <c r="W3" s="161"/>
      <c r="AE3" s="160" t="s">
        <v>599</v>
      </c>
    </row>
    <row r="4" spans="2:31" s="161" customFormat="1" ht="18.75" customHeight="1">
      <c r="B4" s="162"/>
      <c r="C4" s="163"/>
      <c r="D4" s="487" t="s">
        <v>166</v>
      </c>
      <c r="E4" s="601" t="s">
        <v>60</v>
      </c>
      <c r="F4" s="601"/>
      <c r="G4" s="455"/>
      <c r="H4" s="487" t="s">
        <v>132</v>
      </c>
      <c r="I4" s="487" t="s">
        <v>176</v>
      </c>
      <c r="J4" s="601" t="s">
        <v>94</v>
      </c>
      <c r="K4" s="601"/>
      <c r="L4" s="601"/>
      <c r="M4" s="487" t="s">
        <v>95</v>
      </c>
      <c r="N4" s="487" t="s">
        <v>96</v>
      </c>
      <c r="O4" s="487" t="s">
        <v>187</v>
      </c>
      <c r="P4" s="487" t="s">
        <v>188</v>
      </c>
      <c r="Q4" s="601" t="s">
        <v>255</v>
      </c>
      <c r="R4" s="601"/>
      <c r="S4" s="601"/>
      <c r="T4" s="601" t="s">
        <v>61</v>
      </c>
      <c r="U4" s="601"/>
      <c r="V4" s="602"/>
      <c r="X4" s="603" t="s">
        <v>60</v>
      </c>
      <c r="Y4" s="456"/>
      <c r="Z4" s="455" t="s">
        <v>94</v>
      </c>
      <c r="AA4" s="456"/>
      <c r="AB4" s="455" t="s">
        <v>255</v>
      </c>
      <c r="AC4" s="456"/>
      <c r="AD4" s="455" t="s">
        <v>61</v>
      </c>
      <c r="AE4" s="476"/>
    </row>
    <row r="5" spans="2:31" s="169" customFormat="1" ht="36" customHeight="1">
      <c r="B5" s="164"/>
      <c r="C5" s="165"/>
      <c r="D5" s="488"/>
      <c r="E5" s="166" t="s">
        <v>167</v>
      </c>
      <c r="F5" s="166" t="s">
        <v>36</v>
      </c>
      <c r="G5" s="167" t="s">
        <v>37</v>
      </c>
      <c r="H5" s="488"/>
      <c r="I5" s="488"/>
      <c r="J5" s="166" t="s">
        <v>97</v>
      </c>
      <c r="K5" s="166" t="s">
        <v>98</v>
      </c>
      <c r="L5" s="166" t="s">
        <v>99</v>
      </c>
      <c r="M5" s="488"/>
      <c r="N5" s="488"/>
      <c r="O5" s="488"/>
      <c r="P5" s="488"/>
      <c r="Q5" s="166" t="s">
        <v>38</v>
      </c>
      <c r="R5" s="166" t="s">
        <v>100</v>
      </c>
      <c r="S5" s="166" t="s">
        <v>101</v>
      </c>
      <c r="T5" s="166" t="s">
        <v>102</v>
      </c>
      <c r="U5" s="166" t="s">
        <v>103</v>
      </c>
      <c r="V5" s="168" t="s">
        <v>104</v>
      </c>
      <c r="X5" s="170" t="s">
        <v>353</v>
      </c>
      <c r="Y5" s="166" t="s">
        <v>354</v>
      </c>
      <c r="Z5" s="166" t="s">
        <v>355</v>
      </c>
      <c r="AA5" s="166" t="s">
        <v>356</v>
      </c>
      <c r="AB5" s="166" t="s">
        <v>357</v>
      </c>
      <c r="AC5" s="166" t="s">
        <v>358</v>
      </c>
      <c r="AD5" s="166" t="s">
        <v>437</v>
      </c>
      <c r="AE5" s="168" t="s">
        <v>438</v>
      </c>
    </row>
    <row r="6" spans="2:31" s="175" customFormat="1" ht="18.75" customHeight="1">
      <c r="B6" s="480" t="s">
        <v>39</v>
      </c>
      <c r="C6" s="481"/>
      <c r="D6" s="172" t="s">
        <v>168</v>
      </c>
      <c r="E6" s="172" t="s">
        <v>169</v>
      </c>
      <c r="F6" s="172" t="s">
        <v>170</v>
      </c>
      <c r="G6" s="173" t="s">
        <v>171</v>
      </c>
      <c r="H6" s="172" t="s">
        <v>177</v>
      </c>
      <c r="I6" s="172" t="s">
        <v>178</v>
      </c>
      <c r="J6" s="172" t="s">
        <v>181</v>
      </c>
      <c r="K6" s="172" t="s">
        <v>182</v>
      </c>
      <c r="L6" s="172" t="s">
        <v>183</v>
      </c>
      <c r="M6" s="172" t="s">
        <v>189</v>
      </c>
      <c r="N6" s="172" t="s">
        <v>190</v>
      </c>
      <c r="O6" s="172" t="s">
        <v>191</v>
      </c>
      <c r="P6" s="172" t="s">
        <v>192</v>
      </c>
      <c r="Q6" s="172" t="s">
        <v>197</v>
      </c>
      <c r="R6" s="172" t="s">
        <v>198</v>
      </c>
      <c r="S6" s="172" t="s">
        <v>199</v>
      </c>
      <c r="T6" s="172" t="s">
        <v>203</v>
      </c>
      <c r="U6" s="172" t="s">
        <v>204</v>
      </c>
      <c r="V6" s="174" t="s">
        <v>205</v>
      </c>
      <c r="X6" s="176" t="s">
        <v>359</v>
      </c>
      <c r="Y6" s="172" t="s">
        <v>360</v>
      </c>
      <c r="Z6" s="172" t="s">
        <v>361</v>
      </c>
      <c r="AA6" s="172" t="s">
        <v>362</v>
      </c>
      <c r="AB6" s="172" t="s">
        <v>363</v>
      </c>
      <c r="AC6" s="172" t="s">
        <v>364</v>
      </c>
      <c r="AD6" s="172" t="s">
        <v>365</v>
      </c>
      <c r="AE6" s="174" t="s">
        <v>366</v>
      </c>
    </row>
    <row r="7" spans="2:31" s="180" customFormat="1" ht="18.75" customHeight="1">
      <c r="B7" s="599" t="s">
        <v>59</v>
      </c>
      <c r="C7" s="600"/>
      <c r="D7" s="177"/>
      <c r="E7" s="177" t="s">
        <v>172</v>
      </c>
      <c r="F7" s="177" t="s">
        <v>173</v>
      </c>
      <c r="G7" s="178" t="s">
        <v>174</v>
      </c>
      <c r="H7" s="177" t="s">
        <v>179</v>
      </c>
      <c r="I7" s="177" t="s">
        <v>180</v>
      </c>
      <c r="J7" s="177" t="s">
        <v>184</v>
      </c>
      <c r="K7" s="177" t="s">
        <v>185</v>
      </c>
      <c r="L7" s="177" t="s">
        <v>186</v>
      </c>
      <c r="M7" s="177" t="s">
        <v>193</v>
      </c>
      <c r="N7" s="177" t="s">
        <v>194</v>
      </c>
      <c r="O7" s="177" t="s">
        <v>195</v>
      </c>
      <c r="P7" s="177" t="s">
        <v>196</v>
      </c>
      <c r="Q7" s="177" t="s">
        <v>200</v>
      </c>
      <c r="R7" s="177" t="s">
        <v>201</v>
      </c>
      <c r="S7" s="177" t="s">
        <v>202</v>
      </c>
      <c r="T7" s="177" t="s">
        <v>206</v>
      </c>
      <c r="U7" s="177" t="s">
        <v>207</v>
      </c>
      <c r="V7" s="179" t="s">
        <v>208</v>
      </c>
      <c r="X7" s="181" t="s">
        <v>367</v>
      </c>
      <c r="Y7" s="177" t="s">
        <v>368</v>
      </c>
      <c r="Z7" s="177" t="s">
        <v>369</v>
      </c>
      <c r="AA7" s="177" t="s">
        <v>370</v>
      </c>
      <c r="AB7" s="177" t="s">
        <v>371</v>
      </c>
      <c r="AC7" s="177" t="s">
        <v>372</v>
      </c>
      <c r="AD7" s="177" t="s">
        <v>373</v>
      </c>
      <c r="AE7" s="179" t="s">
        <v>374</v>
      </c>
    </row>
    <row r="8" spans="2:31" s="159" customFormat="1" ht="18.75" customHeight="1">
      <c r="B8" s="61" t="s">
        <v>484</v>
      </c>
      <c r="C8" s="62" t="s">
        <v>627</v>
      </c>
      <c r="D8" s="182">
        <f>'(入力)作業ｼｰﾄ'!D8</f>
        <v>0</v>
      </c>
      <c r="E8" s="182">
        <f>'(入力)作業ｼｰﾄ'!E8</f>
        <v>0</v>
      </c>
      <c r="F8" s="182">
        <f>'(入力)作業ｼｰﾄ'!F8</f>
        <v>0</v>
      </c>
      <c r="G8" s="183">
        <f>'(入力)作業ｼｰﾄ'!G8</f>
        <v>0</v>
      </c>
      <c r="H8" s="182">
        <f>'(入力)作業ｼｰﾄ'!H8</f>
        <v>0</v>
      </c>
      <c r="I8" s="182">
        <f>'(入力)作業ｼｰﾄ'!I8</f>
        <v>0</v>
      </c>
      <c r="J8" s="182">
        <f>'(入力)作業ｼｰﾄ'!J8</f>
        <v>0</v>
      </c>
      <c r="K8" s="182">
        <f>'(入力)作業ｼｰﾄ'!K8</f>
        <v>0</v>
      </c>
      <c r="L8" s="182">
        <f>'(入力)作業ｼｰﾄ'!L8</f>
        <v>0</v>
      </c>
      <c r="M8" s="604"/>
      <c r="N8" s="604"/>
      <c r="O8" s="182">
        <f>'(入力)作業ｼｰﾄ'!O8</f>
        <v>0</v>
      </c>
      <c r="P8" s="182">
        <f>'(入力)作業ｼｰﾄ'!P8</f>
        <v>0</v>
      </c>
      <c r="Q8" s="182">
        <f>'(入力)作業ｼｰﾄ'!Q8</f>
        <v>0</v>
      </c>
      <c r="R8" s="182">
        <f>'(入力)作業ｼｰﾄ'!R8</f>
        <v>0</v>
      </c>
      <c r="S8" s="182">
        <f>'(入力)作業ｼｰﾄ'!S8</f>
        <v>0</v>
      </c>
      <c r="T8" s="182">
        <f>'(入力)作業ｼｰﾄ'!T8</f>
        <v>0</v>
      </c>
      <c r="U8" s="182">
        <f>'(入力)作業ｼｰﾄ'!U8</f>
        <v>0</v>
      </c>
      <c r="V8" s="184">
        <f>'(入力)作業ｼｰﾄ'!V8</f>
        <v>0</v>
      </c>
      <c r="X8" s="185">
        <f>'(入力)作業ｼｰﾄ'!D122</f>
        <v>0</v>
      </c>
      <c r="Y8" s="182">
        <f>'(入力)作業ｼｰﾄ'!E122</f>
        <v>0</v>
      </c>
      <c r="Z8" s="182">
        <f>'(入力)作業ｼｰﾄ'!F122</f>
        <v>0</v>
      </c>
      <c r="AA8" s="182">
        <f>'(入力)作業ｼｰﾄ'!G122</f>
        <v>0</v>
      </c>
      <c r="AB8" s="182">
        <f>'(入力)作業ｼｰﾄ'!H122</f>
        <v>0</v>
      </c>
      <c r="AC8" s="182">
        <f>'(入力)作業ｼｰﾄ'!I122</f>
        <v>0</v>
      </c>
      <c r="AD8" s="182">
        <f>'(入力)作業ｼｰﾄ'!J122</f>
        <v>0</v>
      </c>
      <c r="AE8" s="184">
        <f>'(入力)作業ｼｰﾄ'!K122</f>
        <v>0</v>
      </c>
    </row>
    <row r="9" spans="2:31" s="159" customFormat="1" ht="18.75" customHeight="1">
      <c r="B9" s="74" t="s">
        <v>485</v>
      </c>
      <c r="C9" s="75" t="s">
        <v>442</v>
      </c>
      <c r="D9" s="186">
        <f>'(入力)作業ｼｰﾄ'!D9</f>
        <v>0</v>
      </c>
      <c r="E9" s="186">
        <f>'(入力)作業ｼｰﾄ'!E9</f>
        <v>0</v>
      </c>
      <c r="F9" s="186">
        <f>'(入力)作業ｼｰﾄ'!F9</f>
        <v>0</v>
      </c>
      <c r="G9" s="187">
        <f>'(入力)作業ｼｰﾄ'!G9</f>
        <v>0</v>
      </c>
      <c r="H9" s="186">
        <f>'(入力)作業ｼｰﾄ'!H9</f>
        <v>0</v>
      </c>
      <c r="I9" s="186">
        <f>'(入力)作業ｼｰﾄ'!I9</f>
        <v>0</v>
      </c>
      <c r="J9" s="186">
        <f>'(入力)作業ｼｰﾄ'!J9</f>
        <v>0</v>
      </c>
      <c r="K9" s="186">
        <f>'(入力)作業ｼｰﾄ'!K9</f>
        <v>0</v>
      </c>
      <c r="L9" s="186">
        <f>'(入力)作業ｼｰﾄ'!L9</f>
        <v>0</v>
      </c>
      <c r="M9" s="605"/>
      <c r="N9" s="605"/>
      <c r="O9" s="186">
        <f>'(入力)作業ｼｰﾄ'!O9</f>
        <v>0</v>
      </c>
      <c r="P9" s="186">
        <f>'(入力)作業ｼｰﾄ'!P9</f>
        <v>0</v>
      </c>
      <c r="Q9" s="186">
        <f>'(入力)作業ｼｰﾄ'!Q9</f>
        <v>0</v>
      </c>
      <c r="R9" s="186">
        <f>'(入力)作業ｼｰﾄ'!R9</f>
        <v>0</v>
      </c>
      <c r="S9" s="186">
        <f>'(入力)作業ｼｰﾄ'!S9</f>
        <v>0</v>
      </c>
      <c r="T9" s="186">
        <f>'(入力)作業ｼｰﾄ'!T9</f>
        <v>0</v>
      </c>
      <c r="U9" s="186">
        <f>'(入力)作業ｼｰﾄ'!U9</f>
        <v>0</v>
      </c>
      <c r="V9" s="188">
        <f>'(入力)作業ｼｰﾄ'!V9</f>
        <v>0</v>
      </c>
      <c r="X9" s="189">
        <f>'(入力)作業ｼｰﾄ'!D123</f>
        <v>0</v>
      </c>
      <c r="Y9" s="186">
        <f>'(入力)作業ｼｰﾄ'!E123</f>
        <v>0</v>
      </c>
      <c r="Z9" s="186">
        <f>'(入力)作業ｼｰﾄ'!F123</f>
        <v>0</v>
      </c>
      <c r="AA9" s="186">
        <f>'(入力)作業ｼｰﾄ'!G123</f>
        <v>0</v>
      </c>
      <c r="AB9" s="186">
        <f>'(入力)作業ｼｰﾄ'!H123</f>
        <v>0</v>
      </c>
      <c r="AC9" s="186">
        <f>'(入力)作業ｼｰﾄ'!I123</f>
        <v>0</v>
      </c>
      <c r="AD9" s="186">
        <f>'(入力)作業ｼｰﾄ'!J123</f>
        <v>0</v>
      </c>
      <c r="AE9" s="188">
        <f>'(入力)作業ｼｰﾄ'!K123</f>
        <v>0</v>
      </c>
    </row>
    <row r="10" spans="2:31" s="159" customFormat="1" ht="18.75" customHeight="1">
      <c r="B10" s="74" t="s">
        <v>486</v>
      </c>
      <c r="C10" s="75" t="s">
        <v>443</v>
      </c>
      <c r="D10" s="186">
        <f>'(入力)作業ｼｰﾄ'!D10</f>
        <v>0</v>
      </c>
      <c r="E10" s="186">
        <f>'(入力)作業ｼｰﾄ'!E10</f>
        <v>0</v>
      </c>
      <c r="F10" s="186">
        <f>'(入力)作業ｼｰﾄ'!F10</f>
        <v>0</v>
      </c>
      <c r="G10" s="187">
        <f>'(入力)作業ｼｰﾄ'!G10</f>
        <v>0</v>
      </c>
      <c r="H10" s="186">
        <f>'(入力)作業ｼｰﾄ'!H10</f>
        <v>0</v>
      </c>
      <c r="I10" s="186">
        <f>'(入力)作業ｼｰﾄ'!I10</f>
        <v>0</v>
      </c>
      <c r="J10" s="186">
        <f>'(入力)作業ｼｰﾄ'!J10</f>
        <v>0</v>
      </c>
      <c r="K10" s="186">
        <f>'(入力)作業ｼｰﾄ'!K10</f>
        <v>0</v>
      </c>
      <c r="L10" s="186">
        <f>'(入力)作業ｼｰﾄ'!L10</f>
        <v>0</v>
      </c>
      <c r="M10" s="605"/>
      <c r="N10" s="605"/>
      <c r="O10" s="186">
        <f>'(入力)作業ｼｰﾄ'!O10</f>
        <v>0</v>
      </c>
      <c r="P10" s="186">
        <f>'(入力)作業ｼｰﾄ'!P10</f>
        <v>0</v>
      </c>
      <c r="Q10" s="186">
        <f>'(入力)作業ｼｰﾄ'!Q10</f>
        <v>0</v>
      </c>
      <c r="R10" s="186">
        <f>'(入力)作業ｼｰﾄ'!R10</f>
        <v>0</v>
      </c>
      <c r="S10" s="186">
        <f>'(入力)作業ｼｰﾄ'!S10</f>
        <v>0</v>
      </c>
      <c r="T10" s="186">
        <f>'(入力)作業ｼｰﾄ'!T10</f>
        <v>0</v>
      </c>
      <c r="U10" s="186">
        <f>'(入力)作業ｼｰﾄ'!U10</f>
        <v>0</v>
      </c>
      <c r="V10" s="188">
        <f>'(入力)作業ｼｰﾄ'!V10</f>
        <v>0</v>
      </c>
      <c r="X10" s="189">
        <f>'(入力)作業ｼｰﾄ'!D124</f>
        <v>0</v>
      </c>
      <c r="Y10" s="186">
        <f>'(入力)作業ｼｰﾄ'!E124</f>
        <v>0</v>
      </c>
      <c r="Z10" s="186">
        <f>'(入力)作業ｼｰﾄ'!F124</f>
        <v>0</v>
      </c>
      <c r="AA10" s="186">
        <f>'(入力)作業ｼｰﾄ'!G124</f>
        <v>0</v>
      </c>
      <c r="AB10" s="186">
        <f>'(入力)作業ｼｰﾄ'!H124</f>
        <v>0</v>
      </c>
      <c r="AC10" s="186">
        <f>'(入力)作業ｼｰﾄ'!I124</f>
        <v>0</v>
      </c>
      <c r="AD10" s="186">
        <f>'(入力)作業ｼｰﾄ'!J124</f>
        <v>0</v>
      </c>
      <c r="AE10" s="188">
        <f>'(入力)作業ｼｰﾄ'!K124</f>
        <v>0</v>
      </c>
    </row>
    <row r="11" spans="2:31" s="159" customFormat="1" ht="18.75" customHeight="1">
      <c r="B11" s="74" t="s">
        <v>487</v>
      </c>
      <c r="C11" s="75" t="s">
        <v>1</v>
      </c>
      <c r="D11" s="186">
        <f>'(入力)作業ｼｰﾄ'!D11</f>
        <v>0</v>
      </c>
      <c r="E11" s="186">
        <f>'(入力)作業ｼｰﾄ'!E11</f>
        <v>0</v>
      </c>
      <c r="F11" s="186">
        <f>'(入力)作業ｼｰﾄ'!F11</f>
        <v>0</v>
      </c>
      <c r="G11" s="187">
        <f>'(入力)作業ｼｰﾄ'!G11</f>
        <v>0</v>
      </c>
      <c r="H11" s="186">
        <f>'(入力)作業ｼｰﾄ'!H11</f>
        <v>0</v>
      </c>
      <c r="I11" s="186">
        <f>'(入力)作業ｼｰﾄ'!I11</f>
        <v>0</v>
      </c>
      <c r="J11" s="186">
        <f>'(入力)作業ｼｰﾄ'!J11</f>
        <v>0</v>
      </c>
      <c r="K11" s="186">
        <f>'(入力)作業ｼｰﾄ'!K11</f>
        <v>0</v>
      </c>
      <c r="L11" s="186">
        <f>'(入力)作業ｼｰﾄ'!L11</f>
        <v>0</v>
      </c>
      <c r="M11" s="605"/>
      <c r="N11" s="605"/>
      <c r="O11" s="186">
        <f>'(入力)作業ｼｰﾄ'!O11</f>
        <v>0</v>
      </c>
      <c r="P11" s="186">
        <f>'(入力)作業ｼｰﾄ'!P11</f>
        <v>0</v>
      </c>
      <c r="Q11" s="186">
        <f>'(入力)作業ｼｰﾄ'!Q11</f>
        <v>0</v>
      </c>
      <c r="R11" s="186">
        <f>'(入力)作業ｼｰﾄ'!R11</f>
        <v>0</v>
      </c>
      <c r="S11" s="186">
        <f>'(入力)作業ｼｰﾄ'!S11</f>
        <v>0</v>
      </c>
      <c r="T11" s="186">
        <f>'(入力)作業ｼｰﾄ'!T11</f>
        <v>0</v>
      </c>
      <c r="U11" s="186">
        <f>'(入力)作業ｼｰﾄ'!U11</f>
        <v>0</v>
      </c>
      <c r="V11" s="188">
        <f>'(入力)作業ｼｰﾄ'!V11</f>
        <v>0</v>
      </c>
      <c r="X11" s="189">
        <f>'(入力)作業ｼｰﾄ'!D125</f>
        <v>0</v>
      </c>
      <c r="Y11" s="186">
        <f>'(入力)作業ｼｰﾄ'!E125</f>
        <v>0</v>
      </c>
      <c r="Z11" s="186">
        <f>'(入力)作業ｼｰﾄ'!F125</f>
        <v>0</v>
      </c>
      <c r="AA11" s="186">
        <f>'(入力)作業ｼｰﾄ'!G125</f>
        <v>0</v>
      </c>
      <c r="AB11" s="186">
        <f>'(入力)作業ｼｰﾄ'!H125</f>
        <v>0</v>
      </c>
      <c r="AC11" s="186">
        <f>'(入力)作業ｼｰﾄ'!I125</f>
        <v>0</v>
      </c>
      <c r="AD11" s="186">
        <f>'(入力)作業ｼｰﾄ'!J125</f>
        <v>0</v>
      </c>
      <c r="AE11" s="188">
        <f>'(入力)作業ｼｰﾄ'!K125</f>
        <v>0</v>
      </c>
    </row>
    <row r="12" spans="2:31" s="159" customFormat="1" ht="18.75" customHeight="1">
      <c r="B12" s="74" t="s">
        <v>488</v>
      </c>
      <c r="C12" s="75" t="s">
        <v>2</v>
      </c>
      <c r="D12" s="186">
        <f>'(入力)作業ｼｰﾄ'!D12</f>
        <v>0</v>
      </c>
      <c r="E12" s="186">
        <f>'(入力)作業ｼｰﾄ'!E12</f>
        <v>0</v>
      </c>
      <c r="F12" s="186">
        <f>'(入力)作業ｼｰﾄ'!F12</f>
        <v>0</v>
      </c>
      <c r="G12" s="187">
        <f>'(入力)作業ｼｰﾄ'!G12</f>
        <v>0</v>
      </c>
      <c r="H12" s="186">
        <f>'(入力)作業ｼｰﾄ'!H12</f>
        <v>0</v>
      </c>
      <c r="I12" s="186">
        <f>'(入力)作業ｼｰﾄ'!I12</f>
        <v>0</v>
      </c>
      <c r="J12" s="186">
        <f>'(入力)作業ｼｰﾄ'!J12</f>
        <v>0</v>
      </c>
      <c r="K12" s="186">
        <f>'(入力)作業ｼｰﾄ'!K12</f>
        <v>0</v>
      </c>
      <c r="L12" s="186">
        <f>'(入力)作業ｼｰﾄ'!L12</f>
        <v>0</v>
      </c>
      <c r="M12" s="605"/>
      <c r="N12" s="605"/>
      <c r="O12" s="186">
        <f>'(入力)作業ｼｰﾄ'!O12</f>
        <v>0</v>
      </c>
      <c r="P12" s="186">
        <f>'(入力)作業ｼｰﾄ'!P12</f>
        <v>0</v>
      </c>
      <c r="Q12" s="186">
        <f>'(入力)作業ｼｰﾄ'!Q12</f>
        <v>0</v>
      </c>
      <c r="R12" s="186">
        <f>'(入力)作業ｼｰﾄ'!R12</f>
        <v>0</v>
      </c>
      <c r="S12" s="186">
        <f>'(入力)作業ｼｰﾄ'!S12</f>
        <v>0</v>
      </c>
      <c r="T12" s="186">
        <f>'(入力)作業ｼｰﾄ'!T12</f>
        <v>0</v>
      </c>
      <c r="U12" s="186">
        <f>'(入力)作業ｼｰﾄ'!U12</f>
        <v>0</v>
      </c>
      <c r="V12" s="188">
        <f>'(入力)作業ｼｰﾄ'!V12</f>
        <v>0</v>
      </c>
      <c r="X12" s="189">
        <f>'(入力)作業ｼｰﾄ'!D126</f>
        <v>0</v>
      </c>
      <c r="Y12" s="186">
        <f>'(入力)作業ｼｰﾄ'!E126</f>
        <v>0</v>
      </c>
      <c r="Z12" s="186">
        <f>'(入力)作業ｼｰﾄ'!F126</f>
        <v>0</v>
      </c>
      <c r="AA12" s="186">
        <f>'(入力)作業ｼｰﾄ'!G126</f>
        <v>0</v>
      </c>
      <c r="AB12" s="186">
        <f>'(入力)作業ｼｰﾄ'!H126</f>
        <v>0</v>
      </c>
      <c r="AC12" s="186">
        <f>'(入力)作業ｼｰﾄ'!I126</f>
        <v>0</v>
      </c>
      <c r="AD12" s="186">
        <f>'(入力)作業ｼｰﾄ'!J126</f>
        <v>0</v>
      </c>
      <c r="AE12" s="188">
        <f>'(入力)作業ｼｰﾄ'!K126</f>
        <v>0</v>
      </c>
    </row>
    <row r="13" spans="2:31" s="159" customFormat="1" ht="18.75" customHeight="1">
      <c r="B13" s="74" t="s">
        <v>489</v>
      </c>
      <c r="C13" s="190" t="s">
        <v>628</v>
      </c>
      <c r="D13" s="186">
        <f>'(入力)作業ｼｰﾄ'!D13</f>
        <v>0</v>
      </c>
      <c r="E13" s="186">
        <f>'(入力)作業ｼｰﾄ'!E13</f>
        <v>0</v>
      </c>
      <c r="F13" s="186">
        <f>'(入力)作業ｼｰﾄ'!F13</f>
        <v>0</v>
      </c>
      <c r="G13" s="187">
        <f>'(入力)作業ｼｰﾄ'!G13</f>
        <v>0</v>
      </c>
      <c r="H13" s="186">
        <f>'(入力)作業ｼｰﾄ'!H13</f>
        <v>0</v>
      </c>
      <c r="I13" s="186">
        <f>'(入力)作業ｼｰﾄ'!I13</f>
        <v>0</v>
      </c>
      <c r="J13" s="186">
        <f>'(入力)作業ｼｰﾄ'!J13</f>
        <v>0</v>
      </c>
      <c r="K13" s="186">
        <f>'(入力)作業ｼｰﾄ'!K13</f>
        <v>0</v>
      </c>
      <c r="L13" s="186">
        <f>'(入力)作業ｼｰﾄ'!L13</f>
        <v>0</v>
      </c>
      <c r="M13" s="605"/>
      <c r="N13" s="605"/>
      <c r="O13" s="186">
        <f>'(入力)作業ｼｰﾄ'!O13</f>
        <v>0</v>
      </c>
      <c r="P13" s="186">
        <f>'(入力)作業ｼｰﾄ'!P13</f>
        <v>0</v>
      </c>
      <c r="Q13" s="186">
        <f>'(入力)作業ｼｰﾄ'!Q13</f>
        <v>0</v>
      </c>
      <c r="R13" s="186">
        <f>'(入力)作業ｼｰﾄ'!R13</f>
        <v>0</v>
      </c>
      <c r="S13" s="186">
        <f>'(入力)作業ｼｰﾄ'!S13</f>
        <v>0</v>
      </c>
      <c r="T13" s="186">
        <f>'(入力)作業ｼｰﾄ'!T13</f>
        <v>0</v>
      </c>
      <c r="U13" s="186">
        <f>'(入力)作業ｼｰﾄ'!U13</f>
        <v>0</v>
      </c>
      <c r="V13" s="188">
        <f>'(入力)作業ｼｰﾄ'!V13</f>
        <v>0</v>
      </c>
      <c r="X13" s="189">
        <f>'(入力)作業ｼｰﾄ'!D127</f>
        <v>0</v>
      </c>
      <c r="Y13" s="186">
        <f>'(入力)作業ｼｰﾄ'!E127</f>
        <v>0</v>
      </c>
      <c r="Z13" s="186">
        <f>'(入力)作業ｼｰﾄ'!F127</f>
        <v>0</v>
      </c>
      <c r="AA13" s="186">
        <f>'(入力)作業ｼｰﾄ'!G127</f>
        <v>0</v>
      </c>
      <c r="AB13" s="186">
        <f>'(入力)作業ｼｰﾄ'!H127</f>
        <v>0</v>
      </c>
      <c r="AC13" s="186">
        <f>'(入力)作業ｼｰﾄ'!I127</f>
        <v>0</v>
      </c>
      <c r="AD13" s="186">
        <f>'(入力)作業ｼｰﾄ'!J127</f>
        <v>0</v>
      </c>
      <c r="AE13" s="188">
        <f>'(入力)作業ｼｰﾄ'!K127</f>
        <v>0</v>
      </c>
    </row>
    <row r="14" spans="2:31" s="159" customFormat="1" ht="18.75" customHeight="1">
      <c r="B14" s="74" t="s">
        <v>490</v>
      </c>
      <c r="C14" s="75" t="s">
        <v>750</v>
      </c>
      <c r="D14" s="186">
        <f>'(入力)作業ｼｰﾄ'!D14</f>
        <v>0</v>
      </c>
      <c r="E14" s="186">
        <f>'(入力)作業ｼｰﾄ'!E14</f>
        <v>0</v>
      </c>
      <c r="F14" s="186">
        <f>'(入力)作業ｼｰﾄ'!F14</f>
        <v>0</v>
      </c>
      <c r="G14" s="187">
        <f>'(入力)作業ｼｰﾄ'!G14</f>
        <v>0</v>
      </c>
      <c r="H14" s="186">
        <f>'(入力)作業ｼｰﾄ'!H14</f>
        <v>0</v>
      </c>
      <c r="I14" s="186">
        <f>'(入力)作業ｼｰﾄ'!I14</f>
        <v>0</v>
      </c>
      <c r="J14" s="186">
        <f>'(入力)作業ｼｰﾄ'!J14</f>
        <v>0</v>
      </c>
      <c r="K14" s="186">
        <f>'(入力)作業ｼｰﾄ'!K14</f>
        <v>0</v>
      </c>
      <c r="L14" s="186">
        <f>'(入力)作業ｼｰﾄ'!L14</f>
        <v>0</v>
      </c>
      <c r="M14" s="605"/>
      <c r="N14" s="605"/>
      <c r="O14" s="186">
        <f>'(入力)作業ｼｰﾄ'!O14</f>
        <v>0</v>
      </c>
      <c r="P14" s="186">
        <f>'(入力)作業ｼｰﾄ'!P14</f>
        <v>0</v>
      </c>
      <c r="Q14" s="186">
        <f>'(入力)作業ｼｰﾄ'!Q14</f>
        <v>0</v>
      </c>
      <c r="R14" s="186">
        <f>'(入力)作業ｼｰﾄ'!R14</f>
        <v>0</v>
      </c>
      <c r="S14" s="186">
        <f>'(入力)作業ｼｰﾄ'!S14</f>
        <v>0</v>
      </c>
      <c r="T14" s="186">
        <f>'(入力)作業ｼｰﾄ'!T14</f>
        <v>0</v>
      </c>
      <c r="U14" s="186">
        <f>'(入力)作業ｼｰﾄ'!U14</f>
        <v>0</v>
      </c>
      <c r="V14" s="188">
        <f>'(入力)作業ｼｰﾄ'!V14</f>
        <v>0</v>
      </c>
      <c r="X14" s="189">
        <f>'(入力)作業ｼｰﾄ'!D128</f>
        <v>0</v>
      </c>
      <c r="Y14" s="186">
        <f>'(入力)作業ｼｰﾄ'!E128</f>
        <v>0</v>
      </c>
      <c r="Z14" s="186">
        <f>'(入力)作業ｼｰﾄ'!F128</f>
        <v>0</v>
      </c>
      <c r="AA14" s="186">
        <f>'(入力)作業ｼｰﾄ'!G128</f>
        <v>0</v>
      </c>
      <c r="AB14" s="186">
        <f>'(入力)作業ｼｰﾄ'!H128</f>
        <v>0</v>
      </c>
      <c r="AC14" s="186">
        <f>'(入力)作業ｼｰﾄ'!I128</f>
        <v>0</v>
      </c>
      <c r="AD14" s="186">
        <f>'(入力)作業ｼｰﾄ'!J128</f>
        <v>0</v>
      </c>
      <c r="AE14" s="188">
        <f>'(入力)作業ｼｰﾄ'!K128</f>
        <v>0</v>
      </c>
    </row>
    <row r="15" spans="2:31" s="159" customFormat="1" ht="18.75" customHeight="1">
      <c r="B15" s="74" t="s">
        <v>491</v>
      </c>
      <c r="C15" s="190" t="s">
        <v>444</v>
      </c>
      <c r="D15" s="186">
        <f>'(入力)作業ｼｰﾄ'!D15</f>
        <v>0</v>
      </c>
      <c r="E15" s="186">
        <f>'(入力)作業ｼｰﾄ'!E15</f>
        <v>0</v>
      </c>
      <c r="F15" s="186">
        <f>'(入力)作業ｼｰﾄ'!F15</f>
        <v>0</v>
      </c>
      <c r="G15" s="187">
        <f>'(入力)作業ｼｰﾄ'!G15</f>
        <v>0</v>
      </c>
      <c r="H15" s="186">
        <f>'(入力)作業ｼｰﾄ'!H15</f>
        <v>0</v>
      </c>
      <c r="I15" s="186">
        <f>'(入力)作業ｼｰﾄ'!I15</f>
        <v>0</v>
      </c>
      <c r="J15" s="186">
        <f>'(入力)作業ｼｰﾄ'!J15</f>
        <v>0</v>
      </c>
      <c r="K15" s="186">
        <f>'(入力)作業ｼｰﾄ'!K15</f>
        <v>0</v>
      </c>
      <c r="L15" s="186">
        <f>'(入力)作業ｼｰﾄ'!L15</f>
        <v>0</v>
      </c>
      <c r="M15" s="605"/>
      <c r="N15" s="605"/>
      <c r="O15" s="186">
        <f>'(入力)作業ｼｰﾄ'!O15</f>
        <v>0</v>
      </c>
      <c r="P15" s="186">
        <f>'(入力)作業ｼｰﾄ'!P15</f>
        <v>0</v>
      </c>
      <c r="Q15" s="186">
        <f>'(入力)作業ｼｰﾄ'!Q15</f>
        <v>0</v>
      </c>
      <c r="R15" s="186">
        <f>'(入力)作業ｼｰﾄ'!R15</f>
        <v>0</v>
      </c>
      <c r="S15" s="186">
        <f>'(入力)作業ｼｰﾄ'!S15</f>
        <v>0</v>
      </c>
      <c r="T15" s="186">
        <f>'(入力)作業ｼｰﾄ'!T15</f>
        <v>0</v>
      </c>
      <c r="U15" s="186">
        <f>'(入力)作業ｼｰﾄ'!U15</f>
        <v>0</v>
      </c>
      <c r="V15" s="188">
        <f>'(入力)作業ｼｰﾄ'!V15</f>
        <v>0</v>
      </c>
      <c r="X15" s="189">
        <f>'(入力)作業ｼｰﾄ'!D129</f>
        <v>0</v>
      </c>
      <c r="Y15" s="186">
        <f>'(入力)作業ｼｰﾄ'!E129</f>
        <v>0</v>
      </c>
      <c r="Z15" s="186">
        <f>'(入力)作業ｼｰﾄ'!F129</f>
        <v>0</v>
      </c>
      <c r="AA15" s="186">
        <f>'(入力)作業ｼｰﾄ'!G129</f>
        <v>0</v>
      </c>
      <c r="AB15" s="186">
        <f>'(入力)作業ｼｰﾄ'!H129</f>
        <v>0</v>
      </c>
      <c r="AC15" s="186">
        <f>'(入力)作業ｼｰﾄ'!I129</f>
        <v>0</v>
      </c>
      <c r="AD15" s="186">
        <f>'(入力)作業ｼｰﾄ'!J129</f>
        <v>0</v>
      </c>
      <c r="AE15" s="188">
        <f>'(入力)作業ｼｰﾄ'!K129</f>
        <v>0</v>
      </c>
    </row>
    <row r="16" spans="2:31" s="159" customFormat="1" ht="18.75" customHeight="1">
      <c r="B16" s="74" t="s">
        <v>492</v>
      </c>
      <c r="C16" s="190" t="s">
        <v>629</v>
      </c>
      <c r="D16" s="186">
        <f>'(入力)作業ｼｰﾄ'!D16</f>
        <v>0</v>
      </c>
      <c r="E16" s="186">
        <f>'(入力)作業ｼｰﾄ'!E16</f>
        <v>0</v>
      </c>
      <c r="F16" s="186">
        <f>'(入力)作業ｼｰﾄ'!F16</f>
        <v>0</v>
      </c>
      <c r="G16" s="187">
        <f>'(入力)作業ｼｰﾄ'!G16</f>
        <v>0</v>
      </c>
      <c r="H16" s="186">
        <f>'(入力)作業ｼｰﾄ'!H16</f>
        <v>0</v>
      </c>
      <c r="I16" s="186">
        <f>'(入力)作業ｼｰﾄ'!I16</f>
        <v>0</v>
      </c>
      <c r="J16" s="186">
        <f>'(入力)作業ｼｰﾄ'!J16</f>
        <v>0</v>
      </c>
      <c r="K16" s="186">
        <f>'(入力)作業ｼｰﾄ'!K16</f>
        <v>0</v>
      </c>
      <c r="L16" s="186">
        <f>'(入力)作業ｼｰﾄ'!L16</f>
        <v>0</v>
      </c>
      <c r="M16" s="605"/>
      <c r="N16" s="605"/>
      <c r="O16" s="186">
        <f>'(入力)作業ｼｰﾄ'!O16</f>
        <v>0</v>
      </c>
      <c r="P16" s="186">
        <f>'(入力)作業ｼｰﾄ'!P16</f>
        <v>0</v>
      </c>
      <c r="Q16" s="186">
        <f>'(入力)作業ｼｰﾄ'!Q16</f>
        <v>0</v>
      </c>
      <c r="R16" s="186">
        <f>'(入力)作業ｼｰﾄ'!R16</f>
        <v>0</v>
      </c>
      <c r="S16" s="186">
        <f>'(入力)作業ｼｰﾄ'!S16</f>
        <v>0</v>
      </c>
      <c r="T16" s="186">
        <f>'(入力)作業ｼｰﾄ'!T16</f>
        <v>0</v>
      </c>
      <c r="U16" s="186">
        <f>'(入力)作業ｼｰﾄ'!U16</f>
        <v>0</v>
      </c>
      <c r="V16" s="188">
        <f>'(入力)作業ｼｰﾄ'!V16</f>
        <v>0</v>
      </c>
      <c r="X16" s="189">
        <f>'(入力)作業ｼｰﾄ'!D130</f>
        <v>0</v>
      </c>
      <c r="Y16" s="186">
        <f>'(入力)作業ｼｰﾄ'!E130</f>
        <v>0</v>
      </c>
      <c r="Z16" s="186">
        <f>'(入力)作業ｼｰﾄ'!F130</f>
        <v>0</v>
      </c>
      <c r="AA16" s="186">
        <f>'(入力)作業ｼｰﾄ'!G130</f>
        <v>0</v>
      </c>
      <c r="AB16" s="186">
        <f>'(入力)作業ｼｰﾄ'!H130</f>
        <v>0</v>
      </c>
      <c r="AC16" s="186">
        <f>'(入力)作業ｼｰﾄ'!I130</f>
        <v>0</v>
      </c>
      <c r="AD16" s="186">
        <f>'(入力)作業ｼｰﾄ'!J130</f>
        <v>0</v>
      </c>
      <c r="AE16" s="188">
        <f>'(入力)作業ｼｰﾄ'!K130</f>
        <v>0</v>
      </c>
    </row>
    <row r="17" spans="2:31" s="159" customFormat="1" ht="18.75" customHeight="1">
      <c r="B17" s="74" t="s">
        <v>493</v>
      </c>
      <c r="C17" s="409" t="s">
        <v>630</v>
      </c>
      <c r="D17" s="186">
        <f>'(入力)作業ｼｰﾄ'!D17</f>
        <v>0</v>
      </c>
      <c r="E17" s="186">
        <f>'(入力)作業ｼｰﾄ'!E17</f>
        <v>0</v>
      </c>
      <c r="F17" s="186">
        <f>'(入力)作業ｼｰﾄ'!F17</f>
        <v>0</v>
      </c>
      <c r="G17" s="187">
        <f>'(入力)作業ｼｰﾄ'!G17</f>
        <v>0</v>
      </c>
      <c r="H17" s="186">
        <f>'(入力)作業ｼｰﾄ'!H17</f>
        <v>0</v>
      </c>
      <c r="I17" s="186">
        <f>'(入力)作業ｼｰﾄ'!I17</f>
        <v>0</v>
      </c>
      <c r="J17" s="186">
        <f>'(入力)作業ｼｰﾄ'!J17</f>
        <v>0</v>
      </c>
      <c r="K17" s="186">
        <f>'(入力)作業ｼｰﾄ'!K17</f>
        <v>0</v>
      </c>
      <c r="L17" s="186">
        <f>'(入力)作業ｼｰﾄ'!L17</f>
        <v>0</v>
      </c>
      <c r="M17" s="605"/>
      <c r="N17" s="605"/>
      <c r="O17" s="186">
        <f>'(入力)作業ｼｰﾄ'!O17</f>
        <v>0</v>
      </c>
      <c r="P17" s="186">
        <f>'(入力)作業ｼｰﾄ'!P17</f>
        <v>0</v>
      </c>
      <c r="Q17" s="186">
        <f>'(入力)作業ｼｰﾄ'!Q17</f>
        <v>0</v>
      </c>
      <c r="R17" s="186">
        <f>'(入力)作業ｼｰﾄ'!R17</f>
        <v>0</v>
      </c>
      <c r="S17" s="186">
        <f>'(入力)作業ｼｰﾄ'!S17</f>
        <v>0</v>
      </c>
      <c r="T17" s="186">
        <f>'(入力)作業ｼｰﾄ'!T17</f>
        <v>0</v>
      </c>
      <c r="U17" s="186">
        <f>'(入力)作業ｼｰﾄ'!U17</f>
        <v>0</v>
      </c>
      <c r="V17" s="188">
        <f>'(入力)作業ｼｰﾄ'!V17</f>
        <v>0</v>
      </c>
      <c r="X17" s="189">
        <f>'(入力)作業ｼｰﾄ'!D131</f>
        <v>0</v>
      </c>
      <c r="Y17" s="186">
        <f>'(入力)作業ｼｰﾄ'!E131</f>
        <v>0</v>
      </c>
      <c r="Z17" s="186">
        <f>'(入力)作業ｼｰﾄ'!F131</f>
        <v>0</v>
      </c>
      <c r="AA17" s="186">
        <f>'(入力)作業ｼｰﾄ'!G131</f>
        <v>0</v>
      </c>
      <c r="AB17" s="186">
        <f>'(入力)作業ｼｰﾄ'!H131</f>
        <v>0</v>
      </c>
      <c r="AC17" s="186">
        <f>'(入力)作業ｼｰﾄ'!I131</f>
        <v>0</v>
      </c>
      <c r="AD17" s="186">
        <f>'(入力)作業ｼｰﾄ'!J131</f>
        <v>0</v>
      </c>
      <c r="AE17" s="188">
        <f>'(入力)作業ｼｰﾄ'!K131</f>
        <v>0</v>
      </c>
    </row>
    <row r="18" spans="2:31" s="159" customFormat="1" ht="18.75" customHeight="1">
      <c r="B18" s="74" t="s">
        <v>494</v>
      </c>
      <c r="C18" s="75" t="s">
        <v>445</v>
      </c>
      <c r="D18" s="186">
        <f>'(入力)作業ｼｰﾄ'!D18</f>
        <v>0</v>
      </c>
      <c r="E18" s="186">
        <f>'(入力)作業ｼｰﾄ'!E18</f>
        <v>0</v>
      </c>
      <c r="F18" s="186">
        <f>'(入力)作業ｼｰﾄ'!F18</f>
        <v>0</v>
      </c>
      <c r="G18" s="187">
        <f>'(入力)作業ｼｰﾄ'!G18</f>
        <v>0</v>
      </c>
      <c r="H18" s="186">
        <f>'(入力)作業ｼｰﾄ'!H18</f>
        <v>0</v>
      </c>
      <c r="I18" s="186">
        <f>'(入力)作業ｼｰﾄ'!I18</f>
        <v>0</v>
      </c>
      <c r="J18" s="186">
        <f>'(入力)作業ｼｰﾄ'!J18</f>
        <v>0</v>
      </c>
      <c r="K18" s="186">
        <f>'(入力)作業ｼｰﾄ'!K18</f>
        <v>0</v>
      </c>
      <c r="L18" s="186">
        <f>'(入力)作業ｼｰﾄ'!L18</f>
        <v>0</v>
      </c>
      <c r="M18" s="605"/>
      <c r="N18" s="605"/>
      <c r="O18" s="186">
        <f>'(入力)作業ｼｰﾄ'!O18</f>
        <v>0</v>
      </c>
      <c r="P18" s="186">
        <f>'(入力)作業ｼｰﾄ'!P18</f>
        <v>0</v>
      </c>
      <c r="Q18" s="186">
        <f>'(入力)作業ｼｰﾄ'!Q18</f>
        <v>0</v>
      </c>
      <c r="R18" s="186">
        <f>'(入力)作業ｼｰﾄ'!R18</f>
        <v>0</v>
      </c>
      <c r="S18" s="186">
        <f>'(入力)作業ｼｰﾄ'!S18</f>
        <v>0</v>
      </c>
      <c r="T18" s="186">
        <f>'(入力)作業ｼｰﾄ'!T18</f>
        <v>0</v>
      </c>
      <c r="U18" s="186">
        <f>'(入力)作業ｼｰﾄ'!U18</f>
        <v>0</v>
      </c>
      <c r="V18" s="188">
        <f>'(入力)作業ｼｰﾄ'!V18</f>
        <v>0</v>
      </c>
      <c r="X18" s="189">
        <f>'(入力)作業ｼｰﾄ'!D132</f>
        <v>0</v>
      </c>
      <c r="Y18" s="186">
        <f>'(入力)作業ｼｰﾄ'!E132</f>
        <v>0</v>
      </c>
      <c r="Z18" s="186">
        <f>'(入力)作業ｼｰﾄ'!F132</f>
        <v>0</v>
      </c>
      <c r="AA18" s="186">
        <f>'(入力)作業ｼｰﾄ'!G132</f>
        <v>0</v>
      </c>
      <c r="AB18" s="186">
        <f>'(入力)作業ｼｰﾄ'!H132</f>
        <v>0</v>
      </c>
      <c r="AC18" s="186">
        <f>'(入力)作業ｼｰﾄ'!I132</f>
        <v>0</v>
      </c>
      <c r="AD18" s="186">
        <f>'(入力)作業ｼｰﾄ'!J132</f>
        <v>0</v>
      </c>
      <c r="AE18" s="188">
        <f>'(入力)作業ｼｰﾄ'!K132</f>
        <v>0</v>
      </c>
    </row>
    <row r="19" spans="2:31" s="159" customFormat="1" ht="18.75" customHeight="1">
      <c r="B19" s="74" t="s">
        <v>495</v>
      </c>
      <c r="C19" s="75" t="s">
        <v>446</v>
      </c>
      <c r="D19" s="186">
        <f>'(入力)作業ｼｰﾄ'!D19</f>
        <v>0</v>
      </c>
      <c r="E19" s="186">
        <f>'(入力)作業ｼｰﾄ'!E19</f>
        <v>0</v>
      </c>
      <c r="F19" s="186">
        <f>'(入力)作業ｼｰﾄ'!F19</f>
        <v>0</v>
      </c>
      <c r="G19" s="187">
        <f>'(入力)作業ｼｰﾄ'!G19</f>
        <v>0</v>
      </c>
      <c r="H19" s="186">
        <f>'(入力)作業ｼｰﾄ'!H19</f>
        <v>0</v>
      </c>
      <c r="I19" s="186">
        <f>'(入力)作業ｼｰﾄ'!I19</f>
        <v>0</v>
      </c>
      <c r="J19" s="186">
        <f>'(入力)作業ｼｰﾄ'!J19</f>
        <v>0</v>
      </c>
      <c r="K19" s="186">
        <f>'(入力)作業ｼｰﾄ'!K19</f>
        <v>0</v>
      </c>
      <c r="L19" s="186">
        <f>'(入力)作業ｼｰﾄ'!L19</f>
        <v>0</v>
      </c>
      <c r="M19" s="605"/>
      <c r="N19" s="605"/>
      <c r="O19" s="186">
        <f>'(入力)作業ｼｰﾄ'!O19</f>
        <v>0</v>
      </c>
      <c r="P19" s="186">
        <f>'(入力)作業ｼｰﾄ'!P19</f>
        <v>0</v>
      </c>
      <c r="Q19" s="186">
        <f>'(入力)作業ｼｰﾄ'!Q19</f>
        <v>0</v>
      </c>
      <c r="R19" s="186">
        <f>'(入力)作業ｼｰﾄ'!R19</f>
        <v>0</v>
      </c>
      <c r="S19" s="186">
        <f>'(入力)作業ｼｰﾄ'!S19</f>
        <v>0</v>
      </c>
      <c r="T19" s="186">
        <f>'(入力)作業ｼｰﾄ'!T19</f>
        <v>0</v>
      </c>
      <c r="U19" s="186">
        <f>'(入力)作業ｼｰﾄ'!U19</f>
        <v>0</v>
      </c>
      <c r="V19" s="188">
        <f>'(入力)作業ｼｰﾄ'!V19</f>
        <v>0</v>
      </c>
      <c r="X19" s="189">
        <f>'(入力)作業ｼｰﾄ'!D133</f>
        <v>0</v>
      </c>
      <c r="Y19" s="186">
        <f>'(入力)作業ｼｰﾄ'!E133</f>
        <v>0</v>
      </c>
      <c r="Z19" s="186">
        <f>'(入力)作業ｼｰﾄ'!F133</f>
        <v>0</v>
      </c>
      <c r="AA19" s="186">
        <f>'(入力)作業ｼｰﾄ'!G133</f>
        <v>0</v>
      </c>
      <c r="AB19" s="186">
        <f>'(入力)作業ｼｰﾄ'!H133</f>
        <v>0</v>
      </c>
      <c r="AC19" s="186">
        <f>'(入力)作業ｼｰﾄ'!I133</f>
        <v>0</v>
      </c>
      <c r="AD19" s="186">
        <f>'(入力)作業ｼｰﾄ'!J133</f>
        <v>0</v>
      </c>
      <c r="AE19" s="188">
        <f>'(入力)作業ｼｰﾄ'!K133</f>
        <v>0</v>
      </c>
    </row>
    <row r="20" spans="2:31" s="159" customFormat="1" ht="18.75" customHeight="1">
      <c r="B20" s="74" t="s">
        <v>496</v>
      </c>
      <c r="C20" s="75" t="s">
        <v>631</v>
      </c>
      <c r="D20" s="186">
        <f>'(入力)作業ｼｰﾄ'!D20</f>
        <v>0</v>
      </c>
      <c r="E20" s="186">
        <f>'(入力)作業ｼｰﾄ'!E20</f>
        <v>0</v>
      </c>
      <c r="F20" s="186">
        <f>'(入力)作業ｼｰﾄ'!F20</f>
        <v>0</v>
      </c>
      <c r="G20" s="187">
        <f>'(入力)作業ｼｰﾄ'!G20</f>
        <v>0</v>
      </c>
      <c r="H20" s="186">
        <f>'(入力)作業ｼｰﾄ'!H20</f>
        <v>0</v>
      </c>
      <c r="I20" s="186">
        <f>'(入力)作業ｼｰﾄ'!I20</f>
        <v>0</v>
      </c>
      <c r="J20" s="186">
        <f>'(入力)作業ｼｰﾄ'!J20</f>
        <v>0</v>
      </c>
      <c r="K20" s="186">
        <f>'(入力)作業ｼｰﾄ'!K20</f>
        <v>0</v>
      </c>
      <c r="L20" s="186">
        <f>'(入力)作業ｼｰﾄ'!L20</f>
        <v>0</v>
      </c>
      <c r="M20" s="605"/>
      <c r="N20" s="605"/>
      <c r="O20" s="186">
        <f>'(入力)作業ｼｰﾄ'!O20</f>
        <v>0</v>
      </c>
      <c r="P20" s="186">
        <f>'(入力)作業ｼｰﾄ'!P20</f>
        <v>0</v>
      </c>
      <c r="Q20" s="186">
        <f>'(入力)作業ｼｰﾄ'!Q20</f>
        <v>0</v>
      </c>
      <c r="R20" s="186">
        <f>'(入力)作業ｼｰﾄ'!R20</f>
        <v>0</v>
      </c>
      <c r="S20" s="186">
        <f>'(入力)作業ｼｰﾄ'!S20</f>
        <v>0</v>
      </c>
      <c r="T20" s="186">
        <f>'(入力)作業ｼｰﾄ'!T20</f>
        <v>0</v>
      </c>
      <c r="U20" s="186">
        <f>'(入力)作業ｼｰﾄ'!U20</f>
        <v>0</v>
      </c>
      <c r="V20" s="188">
        <f>'(入力)作業ｼｰﾄ'!V20</f>
        <v>0</v>
      </c>
      <c r="X20" s="189">
        <f>'(入力)作業ｼｰﾄ'!D134</f>
        <v>0</v>
      </c>
      <c r="Y20" s="186">
        <f>'(入力)作業ｼｰﾄ'!E134</f>
        <v>0</v>
      </c>
      <c r="Z20" s="186">
        <f>'(入力)作業ｼｰﾄ'!F134</f>
        <v>0</v>
      </c>
      <c r="AA20" s="186">
        <f>'(入力)作業ｼｰﾄ'!G134</f>
        <v>0</v>
      </c>
      <c r="AB20" s="186">
        <f>'(入力)作業ｼｰﾄ'!H134</f>
        <v>0</v>
      </c>
      <c r="AC20" s="186">
        <f>'(入力)作業ｼｰﾄ'!I134</f>
        <v>0</v>
      </c>
      <c r="AD20" s="186">
        <f>'(入力)作業ｼｰﾄ'!J134</f>
        <v>0</v>
      </c>
      <c r="AE20" s="188">
        <f>'(入力)作業ｼｰﾄ'!K134</f>
        <v>0</v>
      </c>
    </row>
    <row r="21" spans="2:31" s="159" customFormat="1" ht="18.75" customHeight="1">
      <c r="B21" s="74" t="s">
        <v>497</v>
      </c>
      <c r="C21" s="75" t="s">
        <v>632</v>
      </c>
      <c r="D21" s="186">
        <f>'(入力)作業ｼｰﾄ'!D21</f>
        <v>0</v>
      </c>
      <c r="E21" s="186">
        <f>'(入力)作業ｼｰﾄ'!E21</f>
        <v>0</v>
      </c>
      <c r="F21" s="186">
        <f>'(入力)作業ｼｰﾄ'!F21</f>
        <v>0</v>
      </c>
      <c r="G21" s="187">
        <f>'(入力)作業ｼｰﾄ'!G21</f>
        <v>0</v>
      </c>
      <c r="H21" s="186">
        <f>'(入力)作業ｼｰﾄ'!H21</f>
        <v>0</v>
      </c>
      <c r="I21" s="186">
        <f>'(入力)作業ｼｰﾄ'!I21</f>
        <v>0</v>
      </c>
      <c r="J21" s="186">
        <f>'(入力)作業ｼｰﾄ'!J21</f>
        <v>0</v>
      </c>
      <c r="K21" s="186">
        <f>'(入力)作業ｼｰﾄ'!K21</f>
        <v>0</v>
      </c>
      <c r="L21" s="186">
        <f>'(入力)作業ｼｰﾄ'!L21</f>
        <v>0</v>
      </c>
      <c r="M21" s="605"/>
      <c r="N21" s="605"/>
      <c r="O21" s="186">
        <f>'(入力)作業ｼｰﾄ'!O21</f>
        <v>0</v>
      </c>
      <c r="P21" s="186">
        <f>'(入力)作業ｼｰﾄ'!P21</f>
        <v>0</v>
      </c>
      <c r="Q21" s="186">
        <f>'(入力)作業ｼｰﾄ'!Q21</f>
        <v>0</v>
      </c>
      <c r="R21" s="186">
        <f>'(入力)作業ｼｰﾄ'!R21</f>
        <v>0</v>
      </c>
      <c r="S21" s="186">
        <f>'(入力)作業ｼｰﾄ'!S21</f>
        <v>0</v>
      </c>
      <c r="T21" s="186">
        <f>'(入力)作業ｼｰﾄ'!T21</f>
        <v>0</v>
      </c>
      <c r="U21" s="186">
        <f>'(入力)作業ｼｰﾄ'!U21</f>
        <v>0</v>
      </c>
      <c r="V21" s="188">
        <f>'(入力)作業ｼｰﾄ'!V21</f>
        <v>0</v>
      </c>
      <c r="X21" s="189">
        <f>'(入力)作業ｼｰﾄ'!D135</f>
        <v>0</v>
      </c>
      <c r="Y21" s="186">
        <f>'(入力)作業ｼｰﾄ'!E135</f>
        <v>0</v>
      </c>
      <c r="Z21" s="186">
        <f>'(入力)作業ｼｰﾄ'!F135</f>
        <v>0</v>
      </c>
      <c r="AA21" s="186">
        <f>'(入力)作業ｼｰﾄ'!G135</f>
        <v>0</v>
      </c>
      <c r="AB21" s="186">
        <f>'(入力)作業ｼｰﾄ'!H135</f>
        <v>0</v>
      </c>
      <c r="AC21" s="186">
        <f>'(入力)作業ｼｰﾄ'!I135</f>
        <v>0</v>
      </c>
      <c r="AD21" s="186">
        <f>'(入力)作業ｼｰﾄ'!J135</f>
        <v>0</v>
      </c>
      <c r="AE21" s="188">
        <f>'(入力)作業ｼｰﾄ'!K135</f>
        <v>0</v>
      </c>
    </row>
    <row r="22" spans="2:31" s="159" customFormat="1" ht="18.75" customHeight="1">
      <c r="B22" s="74" t="s">
        <v>498</v>
      </c>
      <c r="C22" s="75" t="s">
        <v>447</v>
      </c>
      <c r="D22" s="186">
        <f>'(入力)作業ｼｰﾄ'!D22</f>
        <v>0</v>
      </c>
      <c r="E22" s="186">
        <f>'(入力)作業ｼｰﾄ'!E22</f>
        <v>0</v>
      </c>
      <c r="F22" s="186">
        <f>'(入力)作業ｼｰﾄ'!F22</f>
        <v>0</v>
      </c>
      <c r="G22" s="187">
        <f>'(入力)作業ｼｰﾄ'!G22</f>
        <v>0</v>
      </c>
      <c r="H22" s="186">
        <f>'(入力)作業ｼｰﾄ'!H22</f>
        <v>0</v>
      </c>
      <c r="I22" s="186">
        <f>'(入力)作業ｼｰﾄ'!I22</f>
        <v>0</v>
      </c>
      <c r="J22" s="186">
        <f>'(入力)作業ｼｰﾄ'!J22</f>
        <v>0</v>
      </c>
      <c r="K22" s="186">
        <f>'(入力)作業ｼｰﾄ'!K22</f>
        <v>0</v>
      </c>
      <c r="L22" s="186">
        <f>'(入力)作業ｼｰﾄ'!L22</f>
        <v>0</v>
      </c>
      <c r="M22" s="605"/>
      <c r="N22" s="605"/>
      <c r="O22" s="186">
        <f>'(入力)作業ｼｰﾄ'!O22</f>
        <v>0</v>
      </c>
      <c r="P22" s="186">
        <f>'(入力)作業ｼｰﾄ'!P22</f>
        <v>0</v>
      </c>
      <c r="Q22" s="186">
        <f>'(入力)作業ｼｰﾄ'!Q22</f>
        <v>0</v>
      </c>
      <c r="R22" s="186">
        <f>'(入力)作業ｼｰﾄ'!R22</f>
        <v>0</v>
      </c>
      <c r="S22" s="186">
        <f>'(入力)作業ｼｰﾄ'!S22</f>
        <v>0</v>
      </c>
      <c r="T22" s="186">
        <f>'(入力)作業ｼｰﾄ'!T22</f>
        <v>0</v>
      </c>
      <c r="U22" s="186">
        <f>'(入力)作業ｼｰﾄ'!U22</f>
        <v>0</v>
      </c>
      <c r="V22" s="188">
        <f>'(入力)作業ｼｰﾄ'!V22</f>
        <v>0</v>
      </c>
      <c r="X22" s="189">
        <f>'(入力)作業ｼｰﾄ'!D136</f>
        <v>0</v>
      </c>
      <c r="Y22" s="186">
        <f>'(入力)作業ｼｰﾄ'!E136</f>
        <v>0</v>
      </c>
      <c r="Z22" s="186">
        <f>'(入力)作業ｼｰﾄ'!F136</f>
        <v>0</v>
      </c>
      <c r="AA22" s="186">
        <f>'(入力)作業ｼｰﾄ'!G136</f>
        <v>0</v>
      </c>
      <c r="AB22" s="186">
        <f>'(入力)作業ｼｰﾄ'!H136</f>
        <v>0</v>
      </c>
      <c r="AC22" s="186">
        <f>'(入力)作業ｼｰﾄ'!I136</f>
        <v>0</v>
      </c>
      <c r="AD22" s="186">
        <f>'(入力)作業ｼｰﾄ'!J136</f>
        <v>0</v>
      </c>
      <c r="AE22" s="188">
        <f>'(入力)作業ｼｰﾄ'!K136</f>
        <v>0</v>
      </c>
    </row>
    <row r="23" spans="2:31" s="159" customFormat="1" ht="18.75" customHeight="1">
      <c r="B23" s="74" t="s">
        <v>499</v>
      </c>
      <c r="C23" s="75" t="s">
        <v>633</v>
      </c>
      <c r="D23" s="186">
        <f>'(入力)作業ｼｰﾄ'!D23</f>
        <v>0</v>
      </c>
      <c r="E23" s="186">
        <f>'(入力)作業ｼｰﾄ'!E23</f>
        <v>0</v>
      </c>
      <c r="F23" s="186">
        <f>'(入力)作業ｼｰﾄ'!F23</f>
        <v>0</v>
      </c>
      <c r="G23" s="187">
        <f>'(入力)作業ｼｰﾄ'!G23</f>
        <v>0</v>
      </c>
      <c r="H23" s="186">
        <f>'(入力)作業ｼｰﾄ'!H23</f>
        <v>0</v>
      </c>
      <c r="I23" s="186">
        <f>'(入力)作業ｼｰﾄ'!I23</f>
        <v>0</v>
      </c>
      <c r="J23" s="186">
        <f>'(入力)作業ｼｰﾄ'!J23</f>
        <v>0</v>
      </c>
      <c r="K23" s="186">
        <f>'(入力)作業ｼｰﾄ'!K23</f>
        <v>0</v>
      </c>
      <c r="L23" s="186">
        <f>'(入力)作業ｼｰﾄ'!L23</f>
        <v>0</v>
      </c>
      <c r="M23" s="605"/>
      <c r="N23" s="605"/>
      <c r="O23" s="186">
        <f>'(入力)作業ｼｰﾄ'!O23</f>
        <v>0</v>
      </c>
      <c r="P23" s="186">
        <f>'(入力)作業ｼｰﾄ'!P23</f>
        <v>0</v>
      </c>
      <c r="Q23" s="186">
        <f>'(入力)作業ｼｰﾄ'!Q23</f>
        <v>0</v>
      </c>
      <c r="R23" s="186">
        <f>'(入力)作業ｼｰﾄ'!R23</f>
        <v>0</v>
      </c>
      <c r="S23" s="186">
        <f>'(入力)作業ｼｰﾄ'!S23</f>
        <v>0</v>
      </c>
      <c r="T23" s="186">
        <f>'(入力)作業ｼｰﾄ'!T23</f>
        <v>0</v>
      </c>
      <c r="U23" s="186">
        <f>'(入力)作業ｼｰﾄ'!U23</f>
        <v>0</v>
      </c>
      <c r="V23" s="188">
        <f>'(入力)作業ｼｰﾄ'!V23</f>
        <v>0</v>
      </c>
      <c r="X23" s="189">
        <f>'(入力)作業ｼｰﾄ'!D137</f>
        <v>0</v>
      </c>
      <c r="Y23" s="186">
        <f>'(入力)作業ｼｰﾄ'!E137</f>
        <v>0</v>
      </c>
      <c r="Z23" s="186">
        <f>'(入力)作業ｼｰﾄ'!F137</f>
        <v>0</v>
      </c>
      <c r="AA23" s="186">
        <f>'(入力)作業ｼｰﾄ'!G137</f>
        <v>0</v>
      </c>
      <c r="AB23" s="186">
        <f>'(入力)作業ｼｰﾄ'!H137</f>
        <v>0</v>
      </c>
      <c r="AC23" s="186">
        <f>'(入力)作業ｼｰﾄ'!I137</f>
        <v>0</v>
      </c>
      <c r="AD23" s="186">
        <f>'(入力)作業ｼｰﾄ'!J137</f>
        <v>0</v>
      </c>
      <c r="AE23" s="188">
        <f>'(入力)作業ｼｰﾄ'!K137</f>
        <v>0</v>
      </c>
    </row>
    <row r="24" spans="2:31" s="159" customFormat="1" ht="18.75" customHeight="1">
      <c r="B24" s="74" t="s">
        <v>500</v>
      </c>
      <c r="C24" s="75" t="s">
        <v>634</v>
      </c>
      <c r="D24" s="186">
        <f>'(入力)作業ｼｰﾄ'!D24</f>
        <v>0</v>
      </c>
      <c r="E24" s="186">
        <f>'(入力)作業ｼｰﾄ'!E24</f>
        <v>0</v>
      </c>
      <c r="F24" s="186">
        <f>'(入力)作業ｼｰﾄ'!F24</f>
        <v>0</v>
      </c>
      <c r="G24" s="187">
        <f>'(入力)作業ｼｰﾄ'!G24</f>
        <v>0</v>
      </c>
      <c r="H24" s="186">
        <f>'(入力)作業ｼｰﾄ'!H24</f>
        <v>0</v>
      </c>
      <c r="I24" s="186">
        <f>'(入力)作業ｼｰﾄ'!I24</f>
        <v>0</v>
      </c>
      <c r="J24" s="186">
        <f>'(入力)作業ｼｰﾄ'!J24</f>
        <v>0</v>
      </c>
      <c r="K24" s="186">
        <f>'(入力)作業ｼｰﾄ'!K24</f>
        <v>0</v>
      </c>
      <c r="L24" s="186">
        <f>'(入力)作業ｼｰﾄ'!L24</f>
        <v>0</v>
      </c>
      <c r="M24" s="605"/>
      <c r="N24" s="605"/>
      <c r="O24" s="186">
        <f>'(入力)作業ｼｰﾄ'!O24</f>
        <v>0</v>
      </c>
      <c r="P24" s="186">
        <f>'(入力)作業ｼｰﾄ'!P24</f>
        <v>0</v>
      </c>
      <c r="Q24" s="186">
        <f>'(入力)作業ｼｰﾄ'!Q24</f>
        <v>0</v>
      </c>
      <c r="R24" s="186">
        <f>'(入力)作業ｼｰﾄ'!R24</f>
        <v>0</v>
      </c>
      <c r="S24" s="186">
        <f>'(入力)作業ｼｰﾄ'!S24</f>
        <v>0</v>
      </c>
      <c r="T24" s="186">
        <f>'(入力)作業ｼｰﾄ'!T24</f>
        <v>0</v>
      </c>
      <c r="U24" s="186">
        <f>'(入力)作業ｼｰﾄ'!U24</f>
        <v>0</v>
      </c>
      <c r="V24" s="188">
        <f>'(入力)作業ｼｰﾄ'!V24</f>
        <v>0</v>
      </c>
      <c r="X24" s="189">
        <f>'(入力)作業ｼｰﾄ'!D138</f>
        <v>0</v>
      </c>
      <c r="Y24" s="186">
        <f>'(入力)作業ｼｰﾄ'!E138</f>
        <v>0</v>
      </c>
      <c r="Z24" s="186">
        <f>'(入力)作業ｼｰﾄ'!F138</f>
        <v>0</v>
      </c>
      <c r="AA24" s="186">
        <f>'(入力)作業ｼｰﾄ'!G138</f>
        <v>0</v>
      </c>
      <c r="AB24" s="186">
        <f>'(入力)作業ｼｰﾄ'!H138</f>
        <v>0</v>
      </c>
      <c r="AC24" s="186">
        <f>'(入力)作業ｼｰﾄ'!I138</f>
        <v>0</v>
      </c>
      <c r="AD24" s="186">
        <f>'(入力)作業ｼｰﾄ'!J138</f>
        <v>0</v>
      </c>
      <c r="AE24" s="188">
        <f>'(入力)作業ｼｰﾄ'!K138</f>
        <v>0</v>
      </c>
    </row>
    <row r="25" spans="2:31" s="159" customFormat="1" ht="18.75" customHeight="1">
      <c r="B25" s="74" t="s">
        <v>501</v>
      </c>
      <c r="C25" s="75" t="s">
        <v>635</v>
      </c>
      <c r="D25" s="186">
        <f>'(入力)作業ｼｰﾄ'!D25</f>
        <v>0</v>
      </c>
      <c r="E25" s="186">
        <f>'(入力)作業ｼｰﾄ'!E25</f>
        <v>0</v>
      </c>
      <c r="F25" s="186">
        <f>'(入力)作業ｼｰﾄ'!F25</f>
        <v>0</v>
      </c>
      <c r="G25" s="187">
        <f>'(入力)作業ｼｰﾄ'!G25</f>
        <v>0</v>
      </c>
      <c r="H25" s="186">
        <f>'(入力)作業ｼｰﾄ'!H25</f>
        <v>0</v>
      </c>
      <c r="I25" s="186">
        <f>'(入力)作業ｼｰﾄ'!I25</f>
        <v>0</v>
      </c>
      <c r="J25" s="186">
        <f>'(入力)作業ｼｰﾄ'!J25</f>
        <v>0</v>
      </c>
      <c r="K25" s="186">
        <f>'(入力)作業ｼｰﾄ'!K25</f>
        <v>0</v>
      </c>
      <c r="L25" s="186">
        <f>'(入力)作業ｼｰﾄ'!L25</f>
        <v>0</v>
      </c>
      <c r="M25" s="605"/>
      <c r="N25" s="605"/>
      <c r="O25" s="186">
        <f>'(入力)作業ｼｰﾄ'!O25</f>
        <v>0</v>
      </c>
      <c r="P25" s="186">
        <f>'(入力)作業ｼｰﾄ'!P25</f>
        <v>0</v>
      </c>
      <c r="Q25" s="186">
        <f>'(入力)作業ｼｰﾄ'!Q25</f>
        <v>0</v>
      </c>
      <c r="R25" s="186">
        <f>'(入力)作業ｼｰﾄ'!R25</f>
        <v>0</v>
      </c>
      <c r="S25" s="186">
        <f>'(入力)作業ｼｰﾄ'!S25</f>
        <v>0</v>
      </c>
      <c r="T25" s="186">
        <f>'(入力)作業ｼｰﾄ'!T25</f>
        <v>0</v>
      </c>
      <c r="U25" s="186">
        <f>'(入力)作業ｼｰﾄ'!U25</f>
        <v>0</v>
      </c>
      <c r="V25" s="188">
        <f>'(入力)作業ｼｰﾄ'!V25</f>
        <v>0</v>
      </c>
      <c r="X25" s="189">
        <f>'(入力)作業ｼｰﾄ'!D139</f>
        <v>0</v>
      </c>
      <c r="Y25" s="186">
        <f>'(入力)作業ｼｰﾄ'!E139</f>
        <v>0</v>
      </c>
      <c r="Z25" s="186">
        <f>'(入力)作業ｼｰﾄ'!F139</f>
        <v>0</v>
      </c>
      <c r="AA25" s="186">
        <f>'(入力)作業ｼｰﾄ'!G139</f>
        <v>0</v>
      </c>
      <c r="AB25" s="186">
        <f>'(入力)作業ｼｰﾄ'!H139</f>
        <v>0</v>
      </c>
      <c r="AC25" s="186">
        <f>'(入力)作業ｼｰﾄ'!I139</f>
        <v>0</v>
      </c>
      <c r="AD25" s="186">
        <f>'(入力)作業ｼｰﾄ'!J139</f>
        <v>0</v>
      </c>
      <c r="AE25" s="188">
        <f>'(入力)作業ｼｰﾄ'!K139</f>
        <v>0</v>
      </c>
    </row>
    <row r="26" spans="2:31" s="159" customFormat="1" ht="18.75" customHeight="1">
      <c r="B26" s="74" t="s">
        <v>502</v>
      </c>
      <c r="C26" s="75" t="s">
        <v>448</v>
      </c>
      <c r="D26" s="186">
        <f>'(入力)作業ｼｰﾄ'!D26</f>
        <v>0</v>
      </c>
      <c r="E26" s="186">
        <f>'(入力)作業ｼｰﾄ'!E26</f>
        <v>0</v>
      </c>
      <c r="F26" s="186">
        <f>'(入力)作業ｼｰﾄ'!F26</f>
        <v>0</v>
      </c>
      <c r="G26" s="187">
        <f>'(入力)作業ｼｰﾄ'!G26</f>
        <v>0</v>
      </c>
      <c r="H26" s="186">
        <f>'(入力)作業ｼｰﾄ'!H26</f>
        <v>0</v>
      </c>
      <c r="I26" s="186">
        <f>'(入力)作業ｼｰﾄ'!I26</f>
        <v>0</v>
      </c>
      <c r="J26" s="186">
        <f>'(入力)作業ｼｰﾄ'!J26</f>
        <v>0</v>
      </c>
      <c r="K26" s="186">
        <f>'(入力)作業ｼｰﾄ'!K26</f>
        <v>0</v>
      </c>
      <c r="L26" s="186">
        <f>'(入力)作業ｼｰﾄ'!L26</f>
        <v>0</v>
      </c>
      <c r="M26" s="605"/>
      <c r="N26" s="605"/>
      <c r="O26" s="186">
        <f>'(入力)作業ｼｰﾄ'!O26</f>
        <v>0</v>
      </c>
      <c r="P26" s="186">
        <f>'(入力)作業ｼｰﾄ'!P26</f>
        <v>0</v>
      </c>
      <c r="Q26" s="186">
        <f>'(入力)作業ｼｰﾄ'!Q26</f>
        <v>0</v>
      </c>
      <c r="R26" s="186">
        <f>'(入力)作業ｼｰﾄ'!R26</f>
        <v>0</v>
      </c>
      <c r="S26" s="186">
        <f>'(入力)作業ｼｰﾄ'!S26</f>
        <v>0</v>
      </c>
      <c r="T26" s="186">
        <f>'(入力)作業ｼｰﾄ'!T26</f>
        <v>0</v>
      </c>
      <c r="U26" s="186">
        <f>'(入力)作業ｼｰﾄ'!U26</f>
        <v>0</v>
      </c>
      <c r="V26" s="188">
        <f>'(入力)作業ｼｰﾄ'!V26</f>
        <v>0</v>
      </c>
      <c r="X26" s="189">
        <f>'(入力)作業ｼｰﾄ'!D140</f>
        <v>0</v>
      </c>
      <c r="Y26" s="186">
        <f>'(入力)作業ｼｰﾄ'!E140</f>
        <v>0</v>
      </c>
      <c r="Z26" s="186">
        <f>'(入力)作業ｼｰﾄ'!F140</f>
        <v>0</v>
      </c>
      <c r="AA26" s="186">
        <f>'(入力)作業ｼｰﾄ'!G140</f>
        <v>0</v>
      </c>
      <c r="AB26" s="186">
        <f>'(入力)作業ｼｰﾄ'!H140</f>
        <v>0</v>
      </c>
      <c r="AC26" s="186">
        <f>'(入力)作業ｼｰﾄ'!I140</f>
        <v>0</v>
      </c>
      <c r="AD26" s="186">
        <f>'(入力)作業ｼｰﾄ'!J140</f>
        <v>0</v>
      </c>
      <c r="AE26" s="188">
        <f>'(入力)作業ｼｰﾄ'!K140</f>
        <v>0</v>
      </c>
    </row>
    <row r="27" spans="2:31" s="159" customFormat="1" ht="18.75" customHeight="1">
      <c r="B27" s="74" t="s">
        <v>503</v>
      </c>
      <c r="C27" s="75" t="s">
        <v>636</v>
      </c>
      <c r="D27" s="186">
        <f>'(入力)作業ｼｰﾄ'!D27</f>
        <v>0</v>
      </c>
      <c r="E27" s="186">
        <f>'(入力)作業ｼｰﾄ'!E27</f>
        <v>0</v>
      </c>
      <c r="F27" s="186">
        <f>'(入力)作業ｼｰﾄ'!F27</f>
        <v>0</v>
      </c>
      <c r="G27" s="187">
        <f>'(入力)作業ｼｰﾄ'!G27</f>
        <v>0</v>
      </c>
      <c r="H27" s="186">
        <f>'(入力)作業ｼｰﾄ'!H27</f>
        <v>0</v>
      </c>
      <c r="I27" s="186">
        <f>'(入力)作業ｼｰﾄ'!I27</f>
        <v>0</v>
      </c>
      <c r="J27" s="186">
        <f>'(入力)作業ｼｰﾄ'!J27</f>
        <v>0</v>
      </c>
      <c r="K27" s="186">
        <f>'(入力)作業ｼｰﾄ'!K27</f>
        <v>0</v>
      </c>
      <c r="L27" s="186">
        <f>'(入力)作業ｼｰﾄ'!L27</f>
        <v>0</v>
      </c>
      <c r="M27" s="605"/>
      <c r="N27" s="605"/>
      <c r="O27" s="186">
        <f>'(入力)作業ｼｰﾄ'!O27</f>
        <v>0</v>
      </c>
      <c r="P27" s="186">
        <f>'(入力)作業ｼｰﾄ'!P27</f>
        <v>0</v>
      </c>
      <c r="Q27" s="186">
        <f>'(入力)作業ｼｰﾄ'!Q27</f>
        <v>0</v>
      </c>
      <c r="R27" s="186">
        <f>'(入力)作業ｼｰﾄ'!R27</f>
        <v>0</v>
      </c>
      <c r="S27" s="186">
        <f>'(入力)作業ｼｰﾄ'!S27</f>
        <v>0</v>
      </c>
      <c r="T27" s="186">
        <f>'(入力)作業ｼｰﾄ'!T27</f>
        <v>0</v>
      </c>
      <c r="U27" s="186">
        <f>'(入力)作業ｼｰﾄ'!U27</f>
        <v>0</v>
      </c>
      <c r="V27" s="188">
        <f>'(入力)作業ｼｰﾄ'!V27</f>
        <v>0</v>
      </c>
      <c r="X27" s="189">
        <f>'(入力)作業ｼｰﾄ'!D141</f>
        <v>0</v>
      </c>
      <c r="Y27" s="186">
        <f>'(入力)作業ｼｰﾄ'!E141</f>
        <v>0</v>
      </c>
      <c r="Z27" s="186">
        <f>'(入力)作業ｼｰﾄ'!F141</f>
        <v>0</v>
      </c>
      <c r="AA27" s="186">
        <f>'(入力)作業ｼｰﾄ'!G141</f>
        <v>0</v>
      </c>
      <c r="AB27" s="186">
        <f>'(入力)作業ｼｰﾄ'!H141</f>
        <v>0</v>
      </c>
      <c r="AC27" s="186">
        <f>'(入力)作業ｼｰﾄ'!I141</f>
        <v>0</v>
      </c>
      <c r="AD27" s="186">
        <f>'(入力)作業ｼｰﾄ'!J141</f>
        <v>0</v>
      </c>
      <c r="AE27" s="188">
        <f>'(入力)作業ｼｰﾄ'!K141</f>
        <v>0</v>
      </c>
    </row>
    <row r="28" spans="2:31" s="159" customFormat="1" ht="18.75" customHeight="1">
      <c r="B28" s="74" t="s">
        <v>504</v>
      </c>
      <c r="C28" s="75" t="s">
        <v>751</v>
      </c>
      <c r="D28" s="186">
        <f>'(入力)作業ｼｰﾄ'!D28</f>
        <v>0</v>
      </c>
      <c r="E28" s="186">
        <f>'(入力)作業ｼｰﾄ'!E28</f>
        <v>0</v>
      </c>
      <c r="F28" s="186">
        <f>'(入力)作業ｼｰﾄ'!F28</f>
        <v>0</v>
      </c>
      <c r="G28" s="187">
        <f>'(入力)作業ｼｰﾄ'!G28</f>
        <v>0</v>
      </c>
      <c r="H28" s="186">
        <f>'(入力)作業ｼｰﾄ'!H28</f>
        <v>0</v>
      </c>
      <c r="I28" s="186">
        <f>'(入力)作業ｼｰﾄ'!I28</f>
        <v>0</v>
      </c>
      <c r="J28" s="186">
        <f>'(入力)作業ｼｰﾄ'!J28</f>
        <v>0</v>
      </c>
      <c r="K28" s="186">
        <f>'(入力)作業ｼｰﾄ'!K28</f>
        <v>0</v>
      </c>
      <c r="L28" s="186">
        <f>'(入力)作業ｼｰﾄ'!L28</f>
        <v>0</v>
      </c>
      <c r="M28" s="605"/>
      <c r="N28" s="605"/>
      <c r="O28" s="186">
        <f>'(入力)作業ｼｰﾄ'!O28</f>
        <v>0</v>
      </c>
      <c r="P28" s="186">
        <f>'(入力)作業ｼｰﾄ'!P28</f>
        <v>0</v>
      </c>
      <c r="Q28" s="186">
        <f>'(入力)作業ｼｰﾄ'!Q28</f>
        <v>0</v>
      </c>
      <c r="R28" s="186">
        <f>'(入力)作業ｼｰﾄ'!R28</f>
        <v>0</v>
      </c>
      <c r="S28" s="186">
        <f>'(入力)作業ｼｰﾄ'!S28</f>
        <v>0</v>
      </c>
      <c r="T28" s="186">
        <f>'(入力)作業ｼｰﾄ'!T28</f>
        <v>0</v>
      </c>
      <c r="U28" s="186">
        <f>'(入力)作業ｼｰﾄ'!U28</f>
        <v>0</v>
      </c>
      <c r="V28" s="188">
        <f>'(入力)作業ｼｰﾄ'!V28</f>
        <v>0</v>
      </c>
      <c r="X28" s="189">
        <f>'(入力)作業ｼｰﾄ'!D142</f>
        <v>0</v>
      </c>
      <c r="Y28" s="186">
        <f>'(入力)作業ｼｰﾄ'!E142</f>
        <v>0</v>
      </c>
      <c r="Z28" s="186">
        <f>'(入力)作業ｼｰﾄ'!F142</f>
        <v>0</v>
      </c>
      <c r="AA28" s="186">
        <f>'(入力)作業ｼｰﾄ'!G142</f>
        <v>0</v>
      </c>
      <c r="AB28" s="186">
        <f>'(入力)作業ｼｰﾄ'!H142</f>
        <v>0</v>
      </c>
      <c r="AC28" s="186">
        <f>'(入力)作業ｼｰﾄ'!I142</f>
        <v>0</v>
      </c>
      <c r="AD28" s="186">
        <f>'(入力)作業ｼｰﾄ'!J142</f>
        <v>0</v>
      </c>
      <c r="AE28" s="188">
        <f>'(入力)作業ｼｰﾄ'!K142</f>
        <v>0</v>
      </c>
    </row>
    <row r="29" spans="2:31" s="159" customFormat="1" ht="18.75" customHeight="1">
      <c r="B29" s="74" t="s">
        <v>505</v>
      </c>
      <c r="C29" s="427" t="s">
        <v>752</v>
      </c>
      <c r="D29" s="186">
        <f>'(入力)作業ｼｰﾄ'!D29</f>
        <v>0</v>
      </c>
      <c r="E29" s="186">
        <f>'(入力)作業ｼｰﾄ'!E29</f>
        <v>0</v>
      </c>
      <c r="F29" s="186">
        <f>'(入力)作業ｼｰﾄ'!F29</f>
        <v>0</v>
      </c>
      <c r="G29" s="187">
        <f>'(入力)作業ｼｰﾄ'!G29</f>
        <v>0</v>
      </c>
      <c r="H29" s="186">
        <f>'(入力)作業ｼｰﾄ'!H29</f>
        <v>0</v>
      </c>
      <c r="I29" s="186">
        <f>'(入力)作業ｼｰﾄ'!I29</f>
        <v>0</v>
      </c>
      <c r="J29" s="186">
        <f>'(入力)作業ｼｰﾄ'!J29</f>
        <v>0</v>
      </c>
      <c r="K29" s="186">
        <f>'(入力)作業ｼｰﾄ'!K29</f>
        <v>0</v>
      </c>
      <c r="L29" s="186">
        <f>'(入力)作業ｼｰﾄ'!L29</f>
        <v>0</v>
      </c>
      <c r="M29" s="605"/>
      <c r="N29" s="605"/>
      <c r="O29" s="186">
        <f>'(入力)作業ｼｰﾄ'!O29</f>
        <v>0</v>
      </c>
      <c r="P29" s="186">
        <f>'(入力)作業ｼｰﾄ'!P29</f>
        <v>0</v>
      </c>
      <c r="Q29" s="186">
        <f>'(入力)作業ｼｰﾄ'!Q29</f>
        <v>0</v>
      </c>
      <c r="R29" s="186">
        <f>'(入力)作業ｼｰﾄ'!R29</f>
        <v>0</v>
      </c>
      <c r="S29" s="186">
        <f>'(入力)作業ｼｰﾄ'!S29</f>
        <v>0</v>
      </c>
      <c r="T29" s="186">
        <f>'(入力)作業ｼｰﾄ'!T29</f>
        <v>0</v>
      </c>
      <c r="U29" s="186">
        <f>'(入力)作業ｼｰﾄ'!U29</f>
        <v>0</v>
      </c>
      <c r="V29" s="188">
        <f>'(入力)作業ｼｰﾄ'!V29</f>
        <v>0</v>
      </c>
      <c r="X29" s="189">
        <f>'(入力)作業ｼｰﾄ'!D143</f>
        <v>0</v>
      </c>
      <c r="Y29" s="186">
        <f>'(入力)作業ｼｰﾄ'!E143</f>
        <v>0</v>
      </c>
      <c r="Z29" s="186">
        <f>'(入力)作業ｼｰﾄ'!F143</f>
        <v>0</v>
      </c>
      <c r="AA29" s="186">
        <f>'(入力)作業ｼｰﾄ'!G143</f>
        <v>0</v>
      </c>
      <c r="AB29" s="186">
        <f>'(入力)作業ｼｰﾄ'!H143</f>
        <v>0</v>
      </c>
      <c r="AC29" s="186">
        <f>'(入力)作業ｼｰﾄ'!I143</f>
        <v>0</v>
      </c>
      <c r="AD29" s="186">
        <f>'(入力)作業ｼｰﾄ'!J143</f>
        <v>0</v>
      </c>
      <c r="AE29" s="188">
        <f>'(入力)作業ｼｰﾄ'!K143</f>
        <v>0</v>
      </c>
    </row>
    <row r="30" spans="2:31" s="159" customFormat="1" ht="18.75" customHeight="1">
      <c r="B30" s="74" t="s">
        <v>506</v>
      </c>
      <c r="C30" s="75" t="s">
        <v>637</v>
      </c>
      <c r="D30" s="186">
        <f>'(入力)作業ｼｰﾄ'!D30</f>
        <v>0</v>
      </c>
      <c r="E30" s="186">
        <f>'(入力)作業ｼｰﾄ'!E30</f>
        <v>0</v>
      </c>
      <c r="F30" s="186">
        <f>'(入力)作業ｼｰﾄ'!F30</f>
        <v>0</v>
      </c>
      <c r="G30" s="187">
        <f>'(入力)作業ｼｰﾄ'!G30</f>
        <v>0</v>
      </c>
      <c r="H30" s="186">
        <f>'(入力)作業ｼｰﾄ'!H30</f>
        <v>0</v>
      </c>
      <c r="I30" s="186">
        <f>'(入力)作業ｼｰﾄ'!I30</f>
        <v>0</v>
      </c>
      <c r="J30" s="186">
        <f>'(入力)作業ｼｰﾄ'!J30</f>
        <v>0</v>
      </c>
      <c r="K30" s="186">
        <f>'(入力)作業ｼｰﾄ'!K30</f>
        <v>0</v>
      </c>
      <c r="L30" s="186">
        <f>'(入力)作業ｼｰﾄ'!L30</f>
        <v>0</v>
      </c>
      <c r="M30" s="605"/>
      <c r="N30" s="605"/>
      <c r="O30" s="186">
        <f>'(入力)作業ｼｰﾄ'!O30</f>
        <v>0</v>
      </c>
      <c r="P30" s="186">
        <f>'(入力)作業ｼｰﾄ'!P30</f>
        <v>0</v>
      </c>
      <c r="Q30" s="186">
        <f>'(入力)作業ｼｰﾄ'!Q30</f>
        <v>0</v>
      </c>
      <c r="R30" s="186">
        <f>'(入力)作業ｼｰﾄ'!R30</f>
        <v>0</v>
      </c>
      <c r="S30" s="186">
        <f>'(入力)作業ｼｰﾄ'!S30</f>
        <v>0</v>
      </c>
      <c r="T30" s="186">
        <f>'(入力)作業ｼｰﾄ'!T30</f>
        <v>0</v>
      </c>
      <c r="U30" s="186">
        <f>'(入力)作業ｼｰﾄ'!U30</f>
        <v>0</v>
      </c>
      <c r="V30" s="188">
        <f>'(入力)作業ｼｰﾄ'!V30</f>
        <v>0</v>
      </c>
      <c r="X30" s="189">
        <f>'(入力)作業ｼｰﾄ'!D144</f>
        <v>0</v>
      </c>
      <c r="Y30" s="186">
        <f>'(入力)作業ｼｰﾄ'!E144</f>
        <v>0</v>
      </c>
      <c r="Z30" s="186">
        <f>'(入力)作業ｼｰﾄ'!F144</f>
        <v>0</v>
      </c>
      <c r="AA30" s="186">
        <f>'(入力)作業ｼｰﾄ'!G144</f>
        <v>0</v>
      </c>
      <c r="AB30" s="186">
        <f>'(入力)作業ｼｰﾄ'!H144</f>
        <v>0</v>
      </c>
      <c r="AC30" s="186">
        <f>'(入力)作業ｼｰﾄ'!I144</f>
        <v>0</v>
      </c>
      <c r="AD30" s="186">
        <f>'(入力)作業ｼｰﾄ'!J144</f>
        <v>0</v>
      </c>
      <c r="AE30" s="188">
        <f>'(入力)作業ｼｰﾄ'!K144</f>
        <v>0</v>
      </c>
    </row>
    <row r="31" spans="2:31" s="159" customFormat="1" ht="18.75" customHeight="1">
      <c r="B31" s="74" t="s">
        <v>507</v>
      </c>
      <c r="C31" s="75" t="s">
        <v>638</v>
      </c>
      <c r="D31" s="186">
        <f>'(入力)作業ｼｰﾄ'!D31</f>
        <v>0</v>
      </c>
      <c r="E31" s="186">
        <f>'(入力)作業ｼｰﾄ'!E31</f>
        <v>0</v>
      </c>
      <c r="F31" s="186">
        <f>'(入力)作業ｼｰﾄ'!F31</f>
        <v>0</v>
      </c>
      <c r="G31" s="187">
        <f>'(入力)作業ｼｰﾄ'!G31</f>
        <v>0</v>
      </c>
      <c r="H31" s="186">
        <f>'(入力)作業ｼｰﾄ'!H31</f>
        <v>0</v>
      </c>
      <c r="I31" s="186">
        <f>'(入力)作業ｼｰﾄ'!I31</f>
        <v>0</v>
      </c>
      <c r="J31" s="186">
        <f>'(入力)作業ｼｰﾄ'!J31</f>
        <v>0</v>
      </c>
      <c r="K31" s="186">
        <f>'(入力)作業ｼｰﾄ'!K31</f>
        <v>0</v>
      </c>
      <c r="L31" s="186">
        <f>'(入力)作業ｼｰﾄ'!L31</f>
        <v>0</v>
      </c>
      <c r="M31" s="605"/>
      <c r="N31" s="605"/>
      <c r="O31" s="186">
        <f>'(入力)作業ｼｰﾄ'!O31</f>
        <v>0</v>
      </c>
      <c r="P31" s="186">
        <f>'(入力)作業ｼｰﾄ'!P31</f>
        <v>0</v>
      </c>
      <c r="Q31" s="186">
        <f>'(入力)作業ｼｰﾄ'!Q31</f>
        <v>0</v>
      </c>
      <c r="R31" s="186">
        <f>'(入力)作業ｼｰﾄ'!R31</f>
        <v>0</v>
      </c>
      <c r="S31" s="186">
        <f>'(入力)作業ｼｰﾄ'!S31</f>
        <v>0</v>
      </c>
      <c r="T31" s="186">
        <f>'(入力)作業ｼｰﾄ'!T31</f>
        <v>0</v>
      </c>
      <c r="U31" s="186">
        <f>'(入力)作業ｼｰﾄ'!U31</f>
        <v>0</v>
      </c>
      <c r="V31" s="188">
        <f>'(入力)作業ｼｰﾄ'!V31</f>
        <v>0</v>
      </c>
      <c r="X31" s="189">
        <f>'(入力)作業ｼｰﾄ'!D145</f>
        <v>0</v>
      </c>
      <c r="Y31" s="186">
        <f>'(入力)作業ｼｰﾄ'!E145</f>
        <v>0</v>
      </c>
      <c r="Z31" s="186">
        <f>'(入力)作業ｼｰﾄ'!F145</f>
        <v>0</v>
      </c>
      <c r="AA31" s="186">
        <f>'(入力)作業ｼｰﾄ'!G145</f>
        <v>0</v>
      </c>
      <c r="AB31" s="186">
        <f>'(入力)作業ｼｰﾄ'!H145</f>
        <v>0</v>
      </c>
      <c r="AC31" s="186">
        <f>'(入力)作業ｼｰﾄ'!I145</f>
        <v>0</v>
      </c>
      <c r="AD31" s="186">
        <f>'(入力)作業ｼｰﾄ'!J145</f>
        <v>0</v>
      </c>
      <c r="AE31" s="188">
        <f>'(入力)作業ｼｰﾄ'!K145</f>
        <v>0</v>
      </c>
    </row>
    <row r="32" spans="2:31" s="159" customFormat="1" ht="18.75" customHeight="1">
      <c r="B32" s="74" t="s">
        <v>508</v>
      </c>
      <c r="C32" s="75" t="s">
        <v>639</v>
      </c>
      <c r="D32" s="186">
        <f>'(入力)作業ｼｰﾄ'!D32</f>
        <v>0</v>
      </c>
      <c r="E32" s="186">
        <f>'(入力)作業ｼｰﾄ'!E32</f>
        <v>0</v>
      </c>
      <c r="F32" s="186">
        <f>'(入力)作業ｼｰﾄ'!F32</f>
        <v>0</v>
      </c>
      <c r="G32" s="187">
        <f>'(入力)作業ｼｰﾄ'!G32</f>
        <v>0</v>
      </c>
      <c r="H32" s="186">
        <f>'(入力)作業ｼｰﾄ'!H32</f>
        <v>0</v>
      </c>
      <c r="I32" s="186">
        <f>'(入力)作業ｼｰﾄ'!I32</f>
        <v>0</v>
      </c>
      <c r="J32" s="186">
        <f>'(入力)作業ｼｰﾄ'!J32</f>
        <v>0</v>
      </c>
      <c r="K32" s="186">
        <f>'(入力)作業ｼｰﾄ'!K32</f>
        <v>0</v>
      </c>
      <c r="L32" s="186">
        <f>'(入力)作業ｼｰﾄ'!L32</f>
        <v>0</v>
      </c>
      <c r="M32" s="605"/>
      <c r="N32" s="605"/>
      <c r="O32" s="186">
        <f>'(入力)作業ｼｰﾄ'!O32</f>
        <v>0</v>
      </c>
      <c r="P32" s="186">
        <f>'(入力)作業ｼｰﾄ'!P32</f>
        <v>0</v>
      </c>
      <c r="Q32" s="186">
        <f>'(入力)作業ｼｰﾄ'!Q32</f>
        <v>0</v>
      </c>
      <c r="R32" s="186">
        <f>'(入力)作業ｼｰﾄ'!R32</f>
        <v>0</v>
      </c>
      <c r="S32" s="186">
        <f>'(入力)作業ｼｰﾄ'!S32</f>
        <v>0</v>
      </c>
      <c r="T32" s="186">
        <f>'(入力)作業ｼｰﾄ'!T32</f>
        <v>0</v>
      </c>
      <c r="U32" s="186">
        <f>'(入力)作業ｼｰﾄ'!U32</f>
        <v>0</v>
      </c>
      <c r="V32" s="188">
        <f>'(入力)作業ｼｰﾄ'!V32</f>
        <v>0</v>
      </c>
      <c r="X32" s="189">
        <f>'(入力)作業ｼｰﾄ'!D146</f>
        <v>0</v>
      </c>
      <c r="Y32" s="186">
        <f>'(入力)作業ｼｰﾄ'!E146</f>
        <v>0</v>
      </c>
      <c r="Z32" s="186">
        <f>'(入力)作業ｼｰﾄ'!F146</f>
        <v>0</v>
      </c>
      <c r="AA32" s="186">
        <f>'(入力)作業ｼｰﾄ'!G146</f>
        <v>0</v>
      </c>
      <c r="AB32" s="186">
        <f>'(入力)作業ｼｰﾄ'!H146</f>
        <v>0</v>
      </c>
      <c r="AC32" s="186">
        <f>'(入力)作業ｼｰﾄ'!I146</f>
        <v>0</v>
      </c>
      <c r="AD32" s="186">
        <f>'(入力)作業ｼｰﾄ'!J146</f>
        <v>0</v>
      </c>
      <c r="AE32" s="188">
        <f>'(入力)作業ｼｰﾄ'!K146</f>
        <v>0</v>
      </c>
    </row>
    <row r="33" spans="2:31" s="159" customFormat="1" ht="18.75" customHeight="1">
      <c r="B33" s="74" t="s">
        <v>509</v>
      </c>
      <c r="C33" s="409" t="s">
        <v>640</v>
      </c>
      <c r="D33" s="186">
        <f>'(入力)作業ｼｰﾄ'!D33</f>
        <v>0</v>
      </c>
      <c r="E33" s="186">
        <f>'(入力)作業ｼｰﾄ'!E33</f>
        <v>0</v>
      </c>
      <c r="F33" s="186">
        <f>'(入力)作業ｼｰﾄ'!F33</f>
        <v>0</v>
      </c>
      <c r="G33" s="187">
        <f>'(入力)作業ｼｰﾄ'!G33</f>
        <v>0</v>
      </c>
      <c r="H33" s="186">
        <f>'(入力)作業ｼｰﾄ'!H33</f>
        <v>0</v>
      </c>
      <c r="I33" s="186">
        <f>'(入力)作業ｼｰﾄ'!I33</f>
        <v>0</v>
      </c>
      <c r="J33" s="186">
        <f>'(入力)作業ｼｰﾄ'!J33</f>
        <v>0</v>
      </c>
      <c r="K33" s="186">
        <f>'(入力)作業ｼｰﾄ'!K33</f>
        <v>0</v>
      </c>
      <c r="L33" s="186">
        <f>'(入力)作業ｼｰﾄ'!L33</f>
        <v>0</v>
      </c>
      <c r="M33" s="605"/>
      <c r="N33" s="605"/>
      <c r="O33" s="186">
        <f>'(入力)作業ｼｰﾄ'!O33</f>
        <v>0</v>
      </c>
      <c r="P33" s="186">
        <f>'(入力)作業ｼｰﾄ'!P33</f>
        <v>0</v>
      </c>
      <c r="Q33" s="186">
        <f>'(入力)作業ｼｰﾄ'!Q33</f>
        <v>0</v>
      </c>
      <c r="R33" s="186">
        <f>'(入力)作業ｼｰﾄ'!R33</f>
        <v>0</v>
      </c>
      <c r="S33" s="186">
        <f>'(入力)作業ｼｰﾄ'!S33</f>
        <v>0</v>
      </c>
      <c r="T33" s="186">
        <f>'(入力)作業ｼｰﾄ'!T33</f>
        <v>0</v>
      </c>
      <c r="U33" s="186">
        <f>'(入力)作業ｼｰﾄ'!U33</f>
        <v>0</v>
      </c>
      <c r="V33" s="188">
        <f>'(入力)作業ｼｰﾄ'!V33</f>
        <v>0</v>
      </c>
      <c r="X33" s="189">
        <f>'(入力)作業ｼｰﾄ'!D147</f>
        <v>0</v>
      </c>
      <c r="Y33" s="186">
        <f>'(入力)作業ｼｰﾄ'!E147</f>
        <v>0</v>
      </c>
      <c r="Z33" s="186">
        <f>'(入力)作業ｼｰﾄ'!F147</f>
        <v>0</v>
      </c>
      <c r="AA33" s="186">
        <f>'(入力)作業ｼｰﾄ'!G147</f>
        <v>0</v>
      </c>
      <c r="AB33" s="186">
        <f>'(入力)作業ｼｰﾄ'!H147</f>
        <v>0</v>
      </c>
      <c r="AC33" s="186">
        <f>'(入力)作業ｼｰﾄ'!I147</f>
        <v>0</v>
      </c>
      <c r="AD33" s="186">
        <f>'(入力)作業ｼｰﾄ'!J147</f>
        <v>0</v>
      </c>
      <c r="AE33" s="188">
        <f>'(入力)作業ｼｰﾄ'!K147</f>
        <v>0</v>
      </c>
    </row>
    <row r="34" spans="2:31" s="159" customFormat="1" ht="18.75" customHeight="1">
      <c r="B34" s="74" t="s">
        <v>510</v>
      </c>
      <c r="C34" s="75" t="s">
        <v>641</v>
      </c>
      <c r="D34" s="186">
        <f>'(入力)作業ｼｰﾄ'!D34</f>
        <v>0</v>
      </c>
      <c r="E34" s="186">
        <f>'(入力)作業ｼｰﾄ'!E34</f>
        <v>0</v>
      </c>
      <c r="F34" s="186">
        <f>'(入力)作業ｼｰﾄ'!F34</f>
        <v>0</v>
      </c>
      <c r="G34" s="187">
        <f>'(入力)作業ｼｰﾄ'!G34</f>
        <v>0</v>
      </c>
      <c r="H34" s="186">
        <f>'(入力)作業ｼｰﾄ'!H34</f>
        <v>0</v>
      </c>
      <c r="I34" s="186">
        <f>'(入力)作業ｼｰﾄ'!I34</f>
        <v>0</v>
      </c>
      <c r="J34" s="186">
        <f>'(入力)作業ｼｰﾄ'!J34</f>
        <v>0</v>
      </c>
      <c r="K34" s="186">
        <f>'(入力)作業ｼｰﾄ'!K34</f>
        <v>0</v>
      </c>
      <c r="L34" s="186">
        <f>'(入力)作業ｼｰﾄ'!L34</f>
        <v>0</v>
      </c>
      <c r="M34" s="605"/>
      <c r="N34" s="605"/>
      <c r="O34" s="186">
        <f>'(入力)作業ｼｰﾄ'!O34</f>
        <v>0</v>
      </c>
      <c r="P34" s="186">
        <f>'(入力)作業ｼｰﾄ'!P34</f>
        <v>0</v>
      </c>
      <c r="Q34" s="186">
        <f>'(入力)作業ｼｰﾄ'!Q34</f>
        <v>0</v>
      </c>
      <c r="R34" s="186">
        <f>'(入力)作業ｼｰﾄ'!R34</f>
        <v>0</v>
      </c>
      <c r="S34" s="186">
        <f>'(入力)作業ｼｰﾄ'!S34</f>
        <v>0</v>
      </c>
      <c r="T34" s="186">
        <f>'(入力)作業ｼｰﾄ'!T34</f>
        <v>0</v>
      </c>
      <c r="U34" s="186">
        <f>'(入力)作業ｼｰﾄ'!U34</f>
        <v>0</v>
      </c>
      <c r="V34" s="188">
        <f>'(入力)作業ｼｰﾄ'!V34</f>
        <v>0</v>
      </c>
      <c r="X34" s="189">
        <f>'(入力)作業ｼｰﾄ'!D148</f>
        <v>0</v>
      </c>
      <c r="Y34" s="186">
        <f>'(入力)作業ｼｰﾄ'!E148</f>
        <v>0</v>
      </c>
      <c r="Z34" s="186">
        <f>'(入力)作業ｼｰﾄ'!F148</f>
        <v>0</v>
      </c>
      <c r="AA34" s="186">
        <f>'(入力)作業ｼｰﾄ'!G148</f>
        <v>0</v>
      </c>
      <c r="AB34" s="186">
        <f>'(入力)作業ｼｰﾄ'!H148</f>
        <v>0</v>
      </c>
      <c r="AC34" s="186">
        <f>'(入力)作業ｼｰﾄ'!I148</f>
        <v>0</v>
      </c>
      <c r="AD34" s="186">
        <f>'(入力)作業ｼｰﾄ'!J148</f>
        <v>0</v>
      </c>
      <c r="AE34" s="188">
        <f>'(入力)作業ｼｰﾄ'!K148</f>
        <v>0</v>
      </c>
    </row>
    <row r="35" spans="2:31" s="159" customFormat="1" ht="18.75" customHeight="1">
      <c r="B35" s="74" t="s">
        <v>511</v>
      </c>
      <c r="C35" s="75" t="s">
        <v>642</v>
      </c>
      <c r="D35" s="186">
        <f>'(入力)作業ｼｰﾄ'!D35</f>
        <v>0</v>
      </c>
      <c r="E35" s="186">
        <f>'(入力)作業ｼｰﾄ'!E35</f>
        <v>0</v>
      </c>
      <c r="F35" s="186">
        <f>'(入力)作業ｼｰﾄ'!F35</f>
        <v>0</v>
      </c>
      <c r="G35" s="187">
        <f>'(入力)作業ｼｰﾄ'!G35</f>
        <v>0</v>
      </c>
      <c r="H35" s="186">
        <f>'(入力)作業ｼｰﾄ'!H35</f>
        <v>0</v>
      </c>
      <c r="I35" s="186">
        <f>'(入力)作業ｼｰﾄ'!I35</f>
        <v>0</v>
      </c>
      <c r="J35" s="186">
        <f>'(入力)作業ｼｰﾄ'!J35</f>
        <v>0</v>
      </c>
      <c r="K35" s="186">
        <f>'(入力)作業ｼｰﾄ'!K35</f>
        <v>0</v>
      </c>
      <c r="L35" s="186">
        <f>'(入力)作業ｼｰﾄ'!L35</f>
        <v>0</v>
      </c>
      <c r="M35" s="605"/>
      <c r="N35" s="605"/>
      <c r="O35" s="186">
        <f>'(入力)作業ｼｰﾄ'!O35</f>
        <v>0</v>
      </c>
      <c r="P35" s="186">
        <f>'(入力)作業ｼｰﾄ'!P35</f>
        <v>0</v>
      </c>
      <c r="Q35" s="186">
        <f>'(入力)作業ｼｰﾄ'!Q35</f>
        <v>0</v>
      </c>
      <c r="R35" s="186">
        <f>'(入力)作業ｼｰﾄ'!R35</f>
        <v>0</v>
      </c>
      <c r="S35" s="186">
        <f>'(入力)作業ｼｰﾄ'!S35</f>
        <v>0</v>
      </c>
      <c r="T35" s="186">
        <f>'(入力)作業ｼｰﾄ'!T35</f>
        <v>0</v>
      </c>
      <c r="U35" s="186">
        <f>'(入力)作業ｼｰﾄ'!U35</f>
        <v>0</v>
      </c>
      <c r="V35" s="188">
        <f>'(入力)作業ｼｰﾄ'!V35</f>
        <v>0</v>
      </c>
      <c r="X35" s="189">
        <f>'(入力)作業ｼｰﾄ'!D149</f>
        <v>0</v>
      </c>
      <c r="Y35" s="186">
        <f>'(入力)作業ｼｰﾄ'!E149</f>
        <v>0</v>
      </c>
      <c r="Z35" s="186">
        <f>'(入力)作業ｼｰﾄ'!F149</f>
        <v>0</v>
      </c>
      <c r="AA35" s="186">
        <f>'(入力)作業ｼｰﾄ'!G149</f>
        <v>0</v>
      </c>
      <c r="AB35" s="186">
        <f>'(入力)作業ｼｰﾄ'!H149</f>
        <v>0</v>
      </c>
      <c r="AC35" s="186">
        <f>'(入力)作業ｼｰﾄ'!I149</f>
        <v>0</v>
      </c>
      <c r="AD35" s="186">
        <f>'(入力)作業ｼｰﾄ'!J149</f>
        <v>0</v>
      </c>
      <c r="AE35" s="188">
        <f>'(入力)作業ｼｰﾄ'!K149</f>
        <v>0</v>
      </c>
    </row>
    <row r="36" spans="2:31" s="159" customFormat="1" ht="18.75" customHeight="1">
      <c r="B36" s="74" t="s">
        <v>512</v>
      </c>
      <c r="C36" s="75" t="s">
        <v>449</v>
      </c>
      <c r="D36" s="186">
        <f>'(入力)作業ｼｰﾄ'!D36</f>
        <v>0</v>
      </c>
      <c r="E36" s="186">
        <f>'(入力)作業ｼｰﾄ'!E36</f>
        <v>0</v>
      </c>
      <c r="F36" s="186">
        <f>'(入力)作業ｼｰﾄ'!F36</f>
        <v>0</v>
      </c>
      <c r="G36" s="187">
        <f>'(入力)作業ｼｰﾄ'!G36</f>
        <v>0</v>
      </c>
      <c r="H36" s="186">
        <f>'(入力)作業ｼｰﾄ'!H36</f>
        <v>0</v>
      </c>
      <c r="I36" s="186">
        <f>'(入力)作業ｼｰﾄ'!I36</f>
        <v>0</v>
      </c>
      <c r="J36" s="186">
        <f>'(入力)作業ｼｰﾄ'!J36</f>
        <v>0</v>
      </c>
      <c r="K36" s="186">
        <f>'(入力)作業ｼｰﾄ'!K36</f>
        <v>0</v>
      </c>
      <c r="L36" s="186">
        <f>'(入力)作業ｼｰﾄ'!L36</f>
        <v>0</v>
      </c>
      <c r="M36" s="605"/>
      <c r="N36" s="605"/>
      <c r="O36" s="186">
        <f>'(入力)作業ｼｰﾄ'!O36</f>
        <v>0</v>
      </c>
      <c r="P36" s="186">
        <f>'(入力)作業ｼｰﾄ'!P36</f>
        <v>0</v>
      </c>
      <c r="Q36" s="186">
        <f>'(入力)作業ｼｰﾄ'!Q36</f>
        <v>0</v>
      </c>
      <c r="R36" s="186">
        <f>'(入力)作業ｼｰﾄ'!R36</f>
        <v>0</v>
      </c>
      <c r="S36" s="186">
        <f>'(入力)作業ｼｰﾄ'!S36</f>
        <v>0</v>
      </c>
      <c r="T36" s="186">
        <f>'(入力)作業ｼｰﾄ'!T36</f>
        <v>0</v>
      </c>
      <c r="U36" s="186">
        <f>'(入力)作業ｼｰﾄ'!U36</f>
        <v>0</v>
      </c>
      <c r="V36" s="188">
        <f>'(入力)作業ｼｰﾄ'!V36</f>
        <v>0</v>
      </c>
      <c r="X36" s="189">
        <f>'(入力)作業ｼｰﾄ'!D150</f>
        <v>0</v>
      </c>
      <c r="Y36" s="186">
        <f>'(入力)作業ｼｰﾄ'!E150</f>
        <v>0</v>
      </c>
      <c r="Z36" s="186">
        <f>'(入力)作業ｼｰﾄ'!F150</f>
        <v>0</v>
      </c>
      <c r="AA36" s="186">
        <f>'(入力)作業ｼｰﾄ'!G150</f>
        <v>0</v>
      </c>
      <c r="AB36" s="186">
        <f>'(入力)作業ｼｰﾄ'!H150</f>
        <v>0</v>
      </c>
      <c r="AC36" s="186">
        <f>'(入力)作業ｼｰﾄ'!I150</f>
        <v>0</v>
      </c>
      <c r="AD36" s="186">
        <f>'(入力)作業ｼｰﾄ'!J150</f>
        <v>0</v>
      </c>
      <c r="AE36" s="188">
        <f>'(入力)作業ｼｰﾄ'!K150</f>
        <v>0</v>
      </c>
    </row>
    <row r="37" spans="2:31" s="159" customFormat="1" ht="18.75" customHeight="1">
      <c r="B37" s="74" t="s">
        <v>513</v>
      </c>
      <c r="C37" s="75" t="s">
        <v>450</v>
      </c>
      <c r="D37" s="186">
        <f>'(入力)作業ｼｰﾄ'!D37</f>
        <v>0</v>
      </c>
      <c r="E37" s="186">
        <f>'(入力)作業ｼｰﾄ'!E37</f>
        <v>0</v>
      </c>
      <c r="F37" s="186">
        <f>'(入力)作業ｼｰﾄ'!F37</f>
        <v>0</v>
      </c>
      <c r="G37" s="187">
        <f>'(入力)作業ｼｰﾄ'!G37</f>
        <v>0</v>
      </c>
      <c r="H37" s="186">
        <f>'(入力)作業ｼｰﾄ'!H37</f>
        <v>0</v>
      </c>
      <c r="I37" s="186">
        <f>'(入力)作業ｼｰﾄ'!I37</f>
        <v>0</v>
      </c>
      <c r="J37" s="186">
        <f>'(入力)作業ｼｰﾄ'!J37</f>
        <v>0</v>
      </c>
      <c r="K37" s="186">
        <f>'(入力)作業ｼｰﾄ'!K37</f>
        <v>0</v>
      </c>
      <c r="L37" s="186">
        <f>'(入力)作業ｼｰﾄ'!L37</f>
        <v>0</v>
      </c>
      <c r="M37" s="605"/>
      <c r="N37" s="605"/>
      <c r="O37" s="186">
        <f>'(入力)作業ｼｰﾄ'!O37</f>
        <v>0</v>
      </c>
      <c r="P37" s="186">
        <f>'(入力)作業ｼｰﾄ'!P37</f>
        <v>0</v>
      </c>
      <c r="Q37" s="186">
        <f>'(入力)作業ｼｰﾄ'!Q37</f>
        <v>0</v>
      </c>
      <c r="R37" s="186">
        <f>'(入力)作業ｼｰﾄ'!R37</f>
        <v>0</v>
      </c>
      <c r="S37" s="186">
        <f>'(入力)作業ｼｰﾄ'!S37</f>
        <v>0</v>
      </c>
      <c r="T37" s="186">
        <f>'(入力)作業ｼｰﾄ'!T37</f>
        <v>0</v>
      </c>
      <c r="U37" s="186">
        <f>'(入力)作業ｼｰﾄ'!U37</f>
        <v>0</v>
      </c>
      <c r="V37" s="188">
        <f>'(入力)作業ｼｰﾄ'!V37</f>
        <v>0</v>
      </c>
      <c r="X37" s="189">
        <f>'(入力)作業ｼｰﾄ'!D151</f>
        <v>0</v>
      </c>
      <c r="Y37" s="186">
        <f>'(入力)作業ｼｰﾄ'!E151</f>
        <v>0</v>
      </c>
      <c r="Z37" s="186">
        <f>'(入力)作業ｼｰﾄ'!F151</f>
        <v>0</v>
      </c>
      <c r="AA37" s="186">
        <f>'(入力)作業ｼｰﾄ'!G151</f>
        <v>0</v>
      </c>
      <c r="AB37" s="186">
        <f>'(入力)作業ｼｰﾄ'!H151</f>
        <v>0</v>
      </c>
      <c r="AC37" s="186">
        <f>'(入力)作業ｼｰﾄ'!I151</f>
        <v>0</v>
      </c>
      <c r="AD37" s="186">
        <f>'(入力)作業ｼｰﾄ'!J151</f>
        <v>0</v>
      </c>
      <c r="AE37" s="188">
        <f>'(入力)作業ｼｰﾄ'!K151</f>
        <v>0</v>
      </c>
    </row>
    <row r="38" spans="2:31" s="159" customFormat="1" ht="18.75" customHeight="1">
      <c r="B38" s="74" t="s">
        <v>514</v>
      </c>
      <c r="C38" s="75" t="s">
        <v>753</v>
      </c>
      <c r="D38" s="186">
        <f>'(入力)作業ｼｰﾄ'!D38</f>
        <v>0</v>
      </c>
      <c r="E38" s="186">
        <f>'(入力)作業ｼｰﾄ'!E38</f>
        <v>0</v>
      </c>
      <c r="F38" s="186">
        <f>'(入力)作業ｼｰﾄ'!F38</f>
        <v>0</v>
      </c>
      <c r="G38" s="187">
        <f>'(入力)作業ｼｰﾄ'!G38</f>
        <v>0</v>
      </c>
      <c r="H38" s="186">
        <f>'(入力)作業ｼｰﾄ'!H38</f>
        <v>0</v>
      </c>
      <c r="I38" s="186">
        <f>'(入力)作業ｼｰﾄ'!I38</f>
        <v>0</v>
      </c>
      <c r="J38" s="186">
        <f>'(入力)作業ｼｰﾄ'!J38</f>
        <v>0</v>
      </c>
      <c r="K38" s="186">
        <f>'(入力)作業ｼｰﾄ'!K38</f>
        <v>0</v>
      </c>
      <c r="L38" s="186">
        <f>'(入力)作業ｼｰﾄ'!L38</f>
        <v>0</v>
      </c>
      <c r="M38" s="605"/>
      <c r="N38" s="605"/>
      <c r="O38" s="186">
        <f>'(入力)作業ｼｰﾄ'!O38</f>
        <v>0</v>
      </c>
      <c r="P38" s="186">
        <f>'(入力)作業ｼｰﾄ'!P38</f>
        <v>0</v>
      </c>
      <c r="Q38" s="186">
        <f>'(入力)作業ｼｰﾄ'!Q38</f>
        <v>0</v>
      </c>
      <c r="R38" s="186">
        <f>'(入力)作業ｼｰﾄ'!R38</f>
        <v>0</v>
      </c>
      <c r="S38" s="186">
        <f>'(入力)作業ｼｰﾄ'!S38</f>
        <v>0</v>
      </c>
      <c r="T38" s="186">
        <f>'(入力)作業ｼｰﾄ'!T38</f>
        <v>0</v>
      </c>
      <c r="U38" s="186">
        <f>'(入力)作業ｼｰﾄ'!U38</f>
        <v>0</v>
      </c>
      <c r="V38" s="188">
        <f>'(入力)作業ｼｰﾄ'!V38</f>
        <v>0</v>
      </c>
      <c r="X38" s="189">
        <f>'(入力)作業ｼｰﾄ'!D152</f>
        <v>0</v>
      </c>
      <c r="Y38" s="186">
        <f>'(入力)作業ｼｰﾄ'!E152</f>
        <v>0</v>
      </c>
      <c r="Z38" s="186">
        <f>'(入力)作業ｼｰﾄ'!F152</f>
        <v>0</v>
      </c>
      <c r="AA38" s="186">
        <f>'(入力)作業ｼｰﾄ'!G152</f>
        <v>0</v>
      </c>
      <c r="AB38" s="186">
        <f>'(入力)作業ｼｰﾄ'!H152</f>
        <v>0</v>
      </c>
      <c r="AC38" s="186">
        <f>'(入力)作業ｼｰﾄ'!I152</f>
        <v>0</v>
      </c>
      <c r="AD38" s="186">
        <f>'(入力)作業ｼｰﾄ'!J152</f>
        <v>0</v>
      </c>
      <c r="AE38" s="188">
        <f>'(入力)作業ｼｰﾄ'!K152</f>
        <v>0</v>
      </c>
    </row>
    <row r="39" spans="2:31" s="159" customFormat="1" ht="18.75" customHeight="1">
      <c r="B39" s="74" t="s">
        <v>515</v>
      </c>
      <c r="C39" s="75" t="s">
        <v>451</v>
      </c>
      <c r="D39" s="186">
        <f>'(入力)作業ｼｰﾄ'!D39</f>
        <v>0</v>
      </c>
      <c r="E39" s="186">
        <f>'(入力)作業ｼｰﾄ'!E39</f>
        <v>0</v>
      </c>
      <c r="F39" s="186">
        <f>'(入力)作業ｼｰﾄ'!F39</f>
        <v>0</v>
      </c>
      <c r="G39" s="187">
        <f>'(入力)作業ｼｰﾄ'!G39</f>
        <v>0</v>
      </c>
      <c r="H39" s="186">
        <f>'(入力)作業ｼｰﾄ'!H39</f>
        <v>0</v>
      </c>
      <c r="I39" s="186">
        <f>'(入力)作業ｼｰﾄ'!I39</f>
        <v>0</v>
      </c>
      <c r="J39" s="186">
        <f>'(入力)作業ｼｰﾄ'!J39</f>
        <v>0</v>
      </c>
      <c r="K39" s="186">
        <f>'(入力)作業ｼｰﾄ'!K39</f>
        <v>0</v>
      </c>
      <c r="L39" s="186">
        <f>'(入力)作業ｼｰﾄ'!L39</f>
        <v>0</v>
      </c>
      <c r="M39" s="605"/>
      <c r="N39" s="605"/>
      <c r="O39" s="186">
        <f>'(入力)作業ｼｰﾄ'!O39</f>
        <v>0</v>
      </c>
      <c r="P39" s="186">
        <f>'(入力)作業ｼｰﾄ'!P39</f>
        <v>0</v>
      </c>
      <c r="Q39" s="186">
        <f>'(入力)作業ｼｰﾄ'!Q39</f>
        <v>0</v>
      </c>
      <c r="R39" s="186">
        <f>'(入力)作業ｼｰﾄ'!R39</f>
        <v>0</v>
      </c>
      <c r="S39" s="186">
        <f>'(入力)作業ｼｰﾄ'!S39</f>
        <v>0</v>
      </c>
      <c r="T39" s="186">
        <f>'(入力)作業ｼｰﾄ'!T39</f>
        <v>0</v>
      </c>
      <c r="U39" s="186">
        <f>'(入力)作業ｼｰﾄ'!U39</f>
        <v>0</v>
      </c>
      <c r="V39" s="188">
        <f>'(入力)作業ｼｰﾄ'!V39</f>
        <v>0</v>
      </c>
      <c r="X39" s="189">
        <f>'(入力)作業ｼｰﾄ'!D153</f>
        <v>0</v>
      </c>
      <c r="Y39" s="186">
        <f>'(入力)作業ｼｰﾄ'!E153</f>
        <v>0</v>
      </c>
      <c r="Z39" s="186">
        <f>'(入力)作業ｼｰﾄ'!F153</f>
        <v>0</v>
      </c>
      <c r="AA39" s="186">
        <f>'(入力)作業ｼｰﾄ'!G153</f>
        <v>0</v>
      </c>
      <c r="AB39" s="186">
        <f>'(入力)作業ｼｰﾄ'!H153</f>
        <v>0</v>
      </c>
      <c r="AC39" s="186">
        <f>'(入力)作業ｼｰﾄ'!I153</f>
        <v>0</v>
      </c>
      <c r="AD39" s="186">
        <f>'(入力)作業ｼｰﾄ'!J153</f>
        <v>0</v>
      </c>
      <c r="AE39" s="188">
        <f>'(入力)作業ｼｰﾄ'!K153</f>
        <v>0</v>
      </c>
    </row>
    <row r="40" spans="2:31" s="159" customFormat="1" ht="18.75" customHeight="1">
      <c r="B40" s="74" t="s">
        <v>516</v>
      </c>
      <c r="C40" s="75" t="s">
        <v>452</v>
      </c>
      <c r="D40" s="186">
        <f>'(入力)作業ｼｰﾄ'!D40</f>
        <v>0</v>
      </c>
      <c r="E40" s="186">
        <f>'(入力)作業ｼｰﾄ'!E40</f>
        <v>0</v>
      </c>
      <c r="F40" s="186">
        <f>'(入力)作業ｼｰﾄ'!F40</f>
        <v>0</v>
      </c>
      <c r="G40" s="187">
        <f>'(入力)作業ｼｰﾄ'!G40</f>
        <v>0</v>
      </c>
      <c r="H40" s="186">
        <f>'(入力)作業ｼｰﾄ'!H40</f>
        <v>0</v>
      </c>
      <c r="I40" s="186">
        <f>'(入力)作業ｼｰﾄ'!I40</f>
        <v>0</v>
      </c>
      <c r="J40" s="186">
        <f>'(入力)作業ｼｰﾄ'!J40</f>
        <v>0</v>
      </c>
      <c r="K40" s="186">
        <f>'(入力)作業ｼｰﾄ'!K40</f>
        <v>0</v>
      </c>
      <c r="L40" s="186">
        <f>'(入力)作業ｼｰﾄ'!L40</f>
        <v>0</v>
      </c>
      <c r="M40" s="605"/>
      <c r="N40" s="605"/>
      <c r="O40" s="186">
        <f>'(入力)作業ｼｰﾄ'!O40</f>
        <v>0</v>
      </c>
      <c r="P40" s="186">
        <f>'(入力)作業ｼｰﾄ'!P40</f>
        <v>0</v>
      </c>
      <c r="Q40" s="186">
        <f>'(入力)作業ｼｰﾄ'!Q40</f>
        <v>0</v>
      </c>
      <c r="R40" s="186">
        <f>'(入力)作業ｼｰﾄ'!R40</f>
        <v>0</v>
      </c>
      <c r="S40" s="186">
        <f>'(入力)作業ｼｰﾄ'!S40</f>
        <v>0</v>
      </c>
      <c r="T40" s="186">
        <f>'(入力)作業ｼｰﾄ'!T40</f>
        <v>0</v>
      </c>
      <c r="U40" s="186">
        <f>'(入力)作業ｼｰﾄ'!U40</f>
        <v>0</v>
      </c>
      <c r="V40" s="188">
        <f>'(入力)作業ｼｰﾄ'!V40</f>
        <v>0</v>
      </c>
      <c r="X40" s="189">
        <f>'(入力)作業ｼｰﾄ'!D154</f>
        <v>0</v>
      </c>
      <c r="Y40" s="186">
        <f>'(入力)作業ｼｰﾄ'!E154</f>
        <v>0</v>
      </c>
      <c r="Z40" s="186">
        <f>'(入力)作業ｼｰﾄ'!F154</f>
        <v>0</v>
      </c>
      <c r="AA40" s="186">
        <f>'(入力)作業ｼｰﾄ'!G154</f>
        <v>0</v>
      </c>
      <c r="AB40" s="186">
        <f>'(入力)作業ｼｰﾄ'!H154</f>
        <v>0</v>
      </c>
      <c r="AC40" s="186">
        <f>'(入力)作業ｼｰﾄ'!I154</f>
        <v>0</v>
      </c>
      <c r="AD40" s="186">
        <f>'(入力)作業ｼｰﾄ'!J154</f>
        <v>0</v>
      </c>
      <c r="AE40" s="188">
        <f>'(入力)作業ｼｰﾄ'!K154</f>
        <v>0</v>
      </c>
    </row>
    <row r="41" spans="2:31" s="159" customFormat="1" ht="18.75" customHeight="1">
      <c r="B41" s="74" t="s">
        <v>517</v>
      </c>
      <c r="C41" s="75" t="s">
        <v>643</v>
      </c>
      <c r="D41" s="186">
        <f>'(入力)作業ｼｰﾄ'!D41</f>
        <v>0</v>
      </c>
      <c r="E41" s="186">
        <f>'(入力)作業ｼｰﾄ'!E41</f>
        <v>0</v>
      </c>
      <c r="F41" s="186">
        <f>'(入力)作業ｼｰﾄ'!F41</f>
        <v>0</v>
      </c>
      <c r="G41" s="187">
        <f>'(入力)作業ｼｰﾄ'!G41</f>
        <v>0</v>
      </c>
      <c r="H41" s="186">
        <f>'(入力)作業ｼｰﾄ'!H41</f>
        <v>0</v>
      </c>
      <c r="I41" s="186">
        <f>'(入力)作業ｼｰﾄ'!I41</f>
        <v>0</v>
      </c>
      <c r="J41" s="186">
        <f>'(入力)作業ｼｰﾄ'!J41</f>
        <v>0</v>
      </c>
      <c r="K41" s="186">
        <f>'(入力)作業ｼｰﾄ'!K41</f>
        <v>0</v>
      </c>
      <c r="L41" s="186">
        <f>'(入力)作業ｼｰﾄ'!L41</f>
        <v>0</v>
      </c>
      <c r="M41" s="605"/>
      <c r="N41" s="605"/>
      <c r="O41" s="186">
        <f>'(入力)作業ｼｰﾄ'!O41</f>
        <v>0</v>
      </c>
      <c r="P41" s="186">
        <f>'(入力)作業ｼｰﾄ'!P41</f>
        <v>0</v>
      </c>
      <c r="Q41" s="186">
        <f>'(入力)作業ｼｰﾄ'!Q41</f>
        <v>0</v>
      </c>
      <c r="R41" s="186">
        <f>'(入力)作業ｼｰﾄ'!R41</f>
        <v>0</v>
      </c>
      <c r="S41" s="186">
        <f>'(入力)作業ｼｰﾄ'!S41</f>
        <v>0</v>
      </c>
      <c r="T41" s="186">
        <f>'(入力)作業ｼｰﾄ'!T41</f>
        <v>0</v>
      </c>
      <c r="U41" s="186">
        <f>'(入力)作業ｼｰﾄ'!U41</f>
        <v>0</v>
      </c>
      <c r="V41" s="188">
        <f>'(入力)作業ｼｰﾄ'!V41</f>
        <v>0</v>
      </c>
      <c r="X41" s="189">
        <f>'(入力)作業ｼｰﾄ'!D155</f>
        <v>0</v>
      </c>
      <c r="Y41" s="186">
        <f>'(入力)作業ｼｰﾄ'!E155</f>
        <v>0</v>
      </c>
      <c r="Z41" s="186">
        <f>'(入力)作業ｼｰﾄ'!F155</f>
        <v>0</v>
      </c>
      <c r="AA41" s="186">
        <f>'(入力)作業ｼｰﾄ'!G155</f>
        <v>0</v>
      </c>
      <c r="AB41" s="186">
        <f>'(入力)作業ｼｰﾄ'!H155</f>
        <v>0</v>
      </c>
      <c r="AC41" s="186">
        <f>'(入力)作業ｼｰﾄ'!I155</f>
        <v>0</v>
      </c>
      <c r="AD41" s="186">
        <f>'(入力)作業ｼｰﾄ'!J155</f>
        <v>0</v>
      </c>
      <c r="AE41" s="188">
        <f>'(入力)作業ｼｰﾄ'!K155</f>
        <v>0</v>
      </c>
    </row>
    <row r="42" spans="2:31" s="159" customFormat="1" ht="18.75" customHeight="1">
      <c r="B42" s="74" t="s">
        <v>518</v>
      </c>
      <c r="C42" s="75" t="s">
        <v>453</v>
      </c>
      <c r="D42" s="186">
        <f>'(入力)作業ｼｰﾄ'!D42</f>
        <v>0</v>
      </c>
      <c r="E42" s="186">
        <f>'(入力)作業ｼｰﾄ'!E42</f>
        <v>0</v>
      </c>
      <c r="F42" s="186">
        <f>'(入力)作業ｼｰﾄ'!F42</f>
        <v>0</v>
      </c>
      <c r="G42" s="187">
        <f>'(入力)作業ｼｰﾄ'!G42</f>
        <v>0</v>
      </c>
      <c r="H42" s="186">
        <f>'(入力)作業ｼｰﾄ'!H42</f>
        <v>0</v>
      </c>
      <c r="I42" s="186">
        <f>'(入力)作業ｼｰﾄ'!I42</f>
        <v>0</v>
      </c>
      <c r="J42" s="186">
        <f>'(入力)作業ｼｰﾄ'!J42</f>
        <v>0</v>
      </c>
      <c r="K42" s="186">
        <f>'(入力)作業ｼｰﾄ'!K42</f>
        <v>0</v>
      </c>
      <c r="L42" s="186">
        <f>'(入力)作業ｼｰﾄ'!L42</f>
        <v>0</v>
      </c>
      <c r="M42" s="605"/>
      <c r="N42" s="605"/>
      <c r="O42" s="186">
        <f>'(入力)作業ｼｰﾄ'!O42</f>
        <v>0</v>
      </c>
      <c r="P42" s="186">
        <f>'(入力)作業ｼｰﾄ'!P42</f>
        <v>0</v>
      </c>
      <c r="Q42" s="186">
        <f>'(入力)作業ｼｰﾄ'!Q42</f>
        <v>0</v>
      </c>
      <c r="R42" s="186">
        <f>'(入力)作業ｼｰﾄ'!R42</f>
        <v>0</v>
      </c>
      <c r="S42" s="186">
        <f>'(入力)作業ｼｰﾄ'!S42</f>
        <v>0</v>
      </c>
      <c r="T42" s="186">
        <f>'(入力)作業ｼｰﾄ'!T42</f>
        <v>0</v>
      </c>
      <c r="U42" s="186">
        <f>'(入力)作業ｼｰﾄ'!U42</f>
        <v>0</v>
      </c>
      <c r="V42" s="188">
        <f>'(入力)作業ｼｰﾄ'!V42</f>
        <v>0</v>
      </c>
      <c r="X42" s="189">
        <f>'(入力)作業ｼｰﾄ'!D156</f>
        <v>0</v>
      </c>
      <c r="Y42" s="186">
        <f>'(入力)作業ｼｰﾄ'!E156</f>
        <v>0</v>
      </c>
      <c r="Z42" s="186">
        <f>'(入力)作業ｼｰﾄ'!F156</f>
        <v>0</v>
      </c>
      <c r="AA42" s="186">
        <f>'(入力)作業ｼｰﾄ'!G156</f>
        <v>0</v>
      </c>
      <c r="AB42" s="186">
        <f>'(入力)作業ｼｰﾄ'!H156</f>
        <v>0</v>
      </c>
      <c r="AC42" s="186">
        <f>'(入力)作業ｼｰﾄ'!I156</f>
        <v>0</v>
      </c>
      <c r="AD42" s="186">
        <f>'(入力)作業ｼｰﾄ'!J156</f>
        <v>0</v>
      </c>
      <c r="AE42" s="188">
        <f>'(入力)作業ｼｰﾄ'!K156</f>
        <v>0</v>
      </c>
    </row>
    <row r="43" spans="2:31" s="159" customFormat="1" ht="18.75" customHeight="1">
      <c r="B43" s="74" t="s">
        <v>519</v>
      </c>
      <c r="C43" s="75" t="s">
        <v>454</v>
      </c>
      <c r="D43" s="186">
        <f>'(入力)作業ｼｰﾄ'!D43</f>
        <v>0</v>
      </c>
      <c r="E43" s="186">
        <f>'(入力)作業ｼｰﾄ'!E43</f>
        <v>0</v>
      </c>
      <c r="F43" s="186">
        <f>'(入力)作業ｼｰﾄ'!F43</f>
        <v>0</v>
      </c>
      <c r="G43" s="187">
        <f>'(入力)作業ｼｰﾄ'!G43</f>
        <v>0</v>
      </c>
      <c r="H43" s="186">
        <f>'(入力)作業ｼｰﾄ'!H43</f>
        <v>0</v>
      </c>
      <c r="I43" s="186">
        <f>'(入力)作業ｼｰﾄ'!I43</f>
        <v>0</v>
      </c>
      <c r="J43" s="186">
        <f>'(入力)作業ｼｰﾄ'!J43</f>
        <v>0</v>
      </c>
      <c r="K43" s="186">
        <f>'(入力)作業ｼｰﾄ'!K43</f>
        <v>0</v>
      </c>
      <c r="L43" s="186">
        <f>'(入力)作業ｼｰﾄ'!L43</f>
        <v>0</v>
      </c>
      <c r="M43" s="605"/>
      <c r="N43" s="605"/>
      <c r="O43" s="186">
        <f>'(入力)作業ｼｰﾄ'!O43</f>
        <v>0</v>
      </c>
      <c r="P43" s="186">
        <f>'(入力)作業ｼｰﾄ'!P43</f>
        <v>0</v>
      </c>
      <c r="Q43" s="186">
        <f>'(入力)作業ｼｰﾄ'!Q43</f>
        <v>0</v>
      </c>
      <c r="R43" s="186">
        <f>'(入力)作業ｼｰﾄ'!R43</f>
        <v>0</v>
      </c>
      <c r="S43" s="186">
        <f>'(入力)作業ｼｰﾄ'!S43</f>
        <v>0</v>
      </c>
      <c r="T43" s="186">
        <f>'(入力)作業ｼｰﾄ'!T43</f>
        <v>0</v>
      </c>
      <c r="U43" s="186">
        <f>'(入力)作業ｼｰﾄ'!U43</f>
        <v>0</v>
      </c>
      <c r="V43" s="188">
        <f>'(入力)作業ｼｰﾄ'!V43</f>
        <v>0</v>
      </c>
      <c r="X43" s="189">
        <f>'(入力)作業ｼｰﾄ'!D157</f>
        <v>0</v>
      </c>
      <c r="Y43" s="186">
        <f>'(入力)作業ｼｰﾄ'!E157</f>
        <v>0</v>
      </c>
      <c r="Z43" s="186">
        <f>'(入力)作業ｼｰﾄ'!F157</f>
        <v>0</v>
      </c>
      <c r="AA43" s="186">
        <f>'(入力)作業ｼｰﾄ'!G157</f>
        <v>0</v>
      </c>
      <c r="AB43" s="186">
        <f>'(入力)作業ｼｰﾄ'!H157</f>
        <v>0</v>
      </c>
      <c r="AC43" s="186">
        <f>'(入力)作業ｼｰﾄ'!I157</f>
        <v>0</v>
      </c>
      <c r="AD43" s="186">
        <f>'(入力)作業ｼｰﾄ'!J157</f>
        <v>0</v>
      </c>
      <c r="AE43" s="188">
        <f>'(入力)作業ｼｰﾄ'!K157</f>
        <v>0</v>
      </c>
    </row>
    <row r="44" spans="2:31" s="159" customFormat="1" ht="18.75" customHeight="1">
      <c r="B44" s="74" t="s">
        <v>520</v>
      </c>
      <c r="C44" s="75" t="s">
        <v>455</v>
      </c>
      <c r="D44" s="186">
        <f>'(入力)作業ｼｰﾄ'!D44</f>
        <v>0</v>
      </c>
      <c r="E44" s="186">
        <f>'(入力)作業ｼｰﾄ'!E44</f>
        <v>0</v>
      </c>
      <c r="F44" s="186">
        <f>'(入力)作業ｼｰﾄ'!F44</f>
        <v>0</v>
      </c>
      <c r="G44" s="187">
        <f>'(入力)作業ｼｰﾄ'!G44</f>
        <v>0</v>
      </c>
      <c r="H44" s="186">
        <f>'(入力)作業ｼｰﾄ'!H44</f>
        <v>0</v>
      </c>
      <c r="I44" s="186">
        <f>'(入力)作業ｼｰﾄ'!I44</f>
        <v>0</v>
      </c>
      <c r="J44" s="186">
        <f>'(入力)作業ｼｰﾄ'!J44</f>
        <v>0</v>
      </c>
      <c r="K44" s="186">
        <f>'(入力)作業ｼｰﾄ'!K44</f>
        <v>0</v>
      </c>
      <c r="L44" s="186">
        <f>'(入力)作業ｼｰﾄ'!L44</f>
        <v>0</v>
      </c>
      <c r="M44" s="605"/>
      <c r="N44" s="605"/>
      <c r="O44" s="186">
        <f>'(入力)作業ｼｰﾄ'!O44</f>
        <v>0</v>
      </c>
      <c r="P44" s="186">
        <f>'(入力)作業ｼｰﾄ'!P44</f>
        <v>0</v>
      </c>
      <c r="Q44" s="186">
        <f>'(入力)作業ｼｰﾄ'!Q44</f>
        <v>0</v>
      </c>
      <c r="R44" s="186">
        <f>'(入力)作業ｼｰﾄ'!R44</f>
        <v>0</v>
      </c>
      <c r="S44" s="186">
        <f>'(入力)作業ｼｰﾄ'!S44</f>
        <v>0</v>
      </c>
      <c r="T44" s="186">
        <f>'(入力)作業ｼｰﾄ'!T44</f>
        <v>0</v>
      </c>
      <c r="U44" s="186">
        <f>'(入力)作業ｼｰﾄ'!U44</f>
        <v>0</v>
      </c>
      <c r="V44" s="188">
        <f>'(入力)作業ｼｰﾄ'!V44</f>
        <v>0</v>
      </c>
      <c r="X44" s="189">
        <f>'(入力)作業ｼｰﾄ'!D158</f>
        <v>0</v>
      </c>
      <c r="Y44" s="186">
        <f>'(入力)作業ｼｰﾄ'!E158</f>
        <v>0</v>
      </c>
      <c r="Z44" s="186">
        <f>'(入力)作業ｼｰﾄ'!F158</f>
        <v>0</v>
      </c>
      <c r="AA44" s="186">
        <f>'(入力)作業ｼｰﾄ'!G158</f>
        <v>0</v>
      </c>
      <c r="AB44" s="186">
        <f>'(入力)作業ｼｰﾄ'!H158</f>
        <v>0</v>
      </c>
      <c r="AC44" s="186">
        <f>'(入力)作業ｼｰﾄ'!I158</f>
        <v>0</v>
      </c>
      <c r="AD44" s="186">
        <f>'(入力)作業ｼｰﾄ'!J158</f>
        <v>0</v>
      </c>
      <c r="AE44" s="188">
        <f>'(入力)作業ｼｰﾄ'!K158</f>
        <v>0</v>
      </c>
    </row>
    <row r="45" spans="2:31" s="159" customFormat="1" ht="18.75" customHeight="1">
      <c r="B45" s="74" t="s">
        <v>521</v>
      </c>
      <c r="C45" s="75" t="s">
        <v>754</v>
      </c>
      <c r="D45" s="186">
        <f>'(入力)作業ｼｰﾄ'!D45</f>
        <v>0</v>
      </c>
      <c r="E45" s="186">
        <f>'(入力)作業ｼｰﾄ'!E45</f>
        <v>0</v>
      </c>
      <c r="F45" s="186">
        <f>'(入力)作業ｼｰﾄ'!F45</f>
        <v>0</v>
      </c>
      <c r="G45" s="187">
        <f>'(入力)作業ｼｰﾄ'!G45</f>
        <v>0</v>
      </c>
      <c r="H45" s="186">
        <f>'(入力)作業ｼｰﾄ'!H45</f>
        <v>0</v>
      </c>
      <c r="I45" s="186">
        <f>'(入力)作業ｼｰﾄ'!I45</f>
        <v>0</v>
      </c>
      <c r="J45" s="186">
        <f>'(入力)作業ｼｰﾄ'!J45</f>
        <v>0</v>
      </c>
      <c r="K45" s="186">
        <f>'(入力)作業ｼｰﾄ'!K45</f>
        <v>0</v>
      </c>
      <c r="L45" s="186">
        <f>'(入力)作業ｼｰﾄ'!L45</f>
        <v>0</v>
      </c>
      <c r="M45" s="605"/>
      <c r="N45" s="605"/>
      <c r="O45" s="186">
        <f>'(入力)作業ｼｰﾄ'!O45</f>
        <v>0</v>
      </c>
      <c r="P45" s="186">
        <f>'(入力)作業ｼｰﾄ'!P45</f>
        <v>0</v>
      </c>
      <c r="Q45" s="186">
        <f>'(入力)作業ｼｰﾄ'!Q45</f>
        <v>0</v>
      </c>
      <c r="R45" s="186">
        <f>'(入力)作業ｼｰﾄ'!R45</f>
        <v>0</v>
      </c>
      <c r="S45" s="186">
        <f>'(入力)作業ｼｰﾄ'!S45</f>
        <v>0</v>
      </c>
      <c r="T45" s="186">
        <f>'(入力)作業ｼｰﾄ'!T45</f>
        <v>0</v>
      </c>
      <c r="U45" s="186">
        <f>'(入力)作業ｼｰﾄ'!U45</f>
        <v>0</v>
      </c>
      <c r="V45" s="188">
        <f>'(入力)作業ｼｰﾄ'!V45</f>
        <v>0</v>
      </c>
      <c r="X45" s="189">
        <f>'(入力)作業ｼｰﾄ'!D159</f>
        <v>0</v>
      </c>
      <c r="Y45" s="186">
        <f>'(入力)作業ｼｰﾄ'!E159</f>
        <v>0</v>
      </c>
      <c r="Z45" s="186">
        <f>'(入力)作業ｼｰﾄ'!F159</f>
        <v>0</v>
      </c>
      <c r="AA45" s="186">
        <f>'(入力)作業ｼｰﾄ'!G159</f>
        <v>0</v>
      </c>
      <c r="AB45" s="186">
        <f>'(入力)作業ｼｰﾄ'!H159</f>
        <v>0</v>
      </c>
      <c r="AC45" s="186">
        <f>'(入力)作業ｼｰﾄ'!I159</f>
        <v>0</v>
      </c>
      <c r="AD45" s="186">
        <f>'(入力)作業ｼｰﾄ'!J159</f>
        <v>0</v>
      </c>
      <c r="AE45" s="188">
        <f>'(入力)作業ｼｰﾄ'!K159</f>
        <v>0</v>
      </c>
    </row>
    <row r="46" spans="2:31" s="159" customFormat="1" ht="18.75" customHeight="1">
      <c r="B46" s="74" t="s">
        <v>522</v>
      </c>
      <c r="C46" s="75" t="s">
        <v>644</v>
      </c>
      <c r="D46" s="186">
        <f>'(入力)作業ｼｰﾄ'!D46</f>
        <v>0</v>
      </c>
      <c r="E46" s="186">
        <f>'(入力)作業ｼｰﾄ'!E46</f>
        <v>0</v>
      </c>
      <c r="F46" s="186">
        <f>'(入力)作業ｼｰﾄ'!F46</f>
        <v>0</v>
      </c>
      <c r="G46" s="187">
        <f>'(入力)作業ｼｰﾄ'!G46</f>
        <v>0</v>
      </c>
      <c r="H46" s="186">
        <f>'(入力)作業ｼｰﾄ'!H46</f>
        <v>0</v>
      </c>
      <c r="I46" s="186">
        <f>'(入力)作業ｼｰﾄ'!I46</f>
        <v>0</v>
      </c>
      <c r="J46" s="186">
        <f>'(入力)作業ｼｰﾄ'!J46</f>
        <v>0</v>
      </c>
      <c r="K46" s="186">
        <f>'(入力)作業ｼｰﾄ'!K46</f>
        <v>0</v>
      </c>
      <c r="L46" s="186">
        <f>'(入力)作業ｼｰﾄ'!L46</f>
        <v>0</v>
      </c>
      <c r="M46" s="605"/>
      <c r="N46" s="605"/>
      <c r="O46" s="186">
        <f>'(入力)作業ｼｰﾄ'!O46</f>
        <v>0</v>
      </c>
      <c r="P46" s="186">
        <f>'(入力)作業ｼｰﾄ'!P46</f>
        <v>0</v>
      </c>
      <c r="Q46" s="186">
        <f>'(入力)作業ｼｰﾄ'!Q46</f>
        <v>0</v>
      </c>
      <c r="R46" s="186">
        <f>'(入力)作業ｼｰﾄ'!R46</f>
        <v>0</v>
      </c>
      <c r="S46" s="186">
        <f>'(入力)作業ｼｰﾄ'!S46</f>
        <v>0</v>
      </c>
      <c r="T46" s="186">
        <f>'(入力)作業ｼｰﾄ'!T46</f>
        <v>0</v>
      </c>
      <c r="U46" s="186">
        <f>'(入力)作業ｼｰﾄ'!U46</f>
        <v>0</v>
      </c>
      <c r="V46" s="188">
        <f>'(入力)作業ｼｰﾄ'!V46</f>
        <v>0</v>
      </c>
      <c r="X46" s="189">
        <f>'(入力)作業ｼｰﾄ'!D160</f>
        <v>0</v>
      </c>
      <c r="Y46" s="186">
        <f>'(入力)作業ｼｰﾄ'!E160</f>
        <v>0</v>
      </c>
      <c r="Z46" s="186">
        <f>'(入力)作業ｼｰﾄ'!F160</f>
        <v>0</v>
      </c>
      <c r="AA46" s="186">
        <f>'(入力)作業ｼｰﾄ'!G160</f>
        <v>0</v>
      </c>
      <c r="AB46" s="186">
        <f>'(入力)作業ｼｰﾄ'!H160</f>
        <v>0</v>
      </c>
      <c r="AC46" s="186">
        <f>'(入力)作業ｼｰﾄ'!I160</f>
        <v>0</v>
      </c>
      <c r="AD46" s="186">
        <f>'(入力)作業ｼｰﾄ'!J160</f>
        <v>0</v>
      </c>
      <c r="AE46" s="188">
        <f>'(入力)作業ｼｰﾄ'!K160</f>
        <v>0</v>
      </c>
    </row>
    <row r="47" spans="2:31" s="159" customFormat="1" ht="18.75" customHeight="1">
      <c r="B47" s="74" t="s">
        <v>523</v>
      </c>
      <c r="C47" s="75" t="s">
        <v>456</v>
      </c>
      <c r="D47" s="186">
        <f>'(入力)作業ｼｰﾄ'!D47</f>
        <v>0</v>
      </c>
      <c r="E47" s="186">
        <f>'(入力)作業ｼｰﾄ'!E47</f>
        <v>0</v>
      </c>
      <c r="F47" s="186">
        <f>'(入力)作業ｼｰﾄ'!F47</f>
        <v>0</v>
      </c>
      <c r="G47" s="187">
        <f>'(入力)作業ｼｰﾄ'!G47</f>
        <v>0</v>
      </c>
      <c r="H47" s="186">
        <f>'(入力)作業ｼｰﾄ'!H47</f>
        <v>0</v>
      </c>
      <c r="I47" s="186">
        <f>'(入力)作業ｼｰﾄ'!I47</f>
        <v>0</v>
      </c>
      <c r="J47" s="186">
        <f>'(入力)作業ｼｰﾄ'!J47</f>
        <v>0</v>
      </c>
      <c r="K47" s="186">
        <f>'(入力)作業ｼｰﾄ'!K47</f>
        <v>0</v>
      </c>
      <c r="L47" s="186">
        <f>'(入力)作業ｼｰﾄ'!L47</f>
        <v>0</v>
      </c>
      <c r="M47" s="605"/>
      <c r="N47" s="605"/>
      <c r="O47" s="186">
        <f>'(入力)作業ｼｰﾄ'!O47</f>
        <v>0</v>
      </c>
      <c r="P47" s="186">
        <f>'(入力)作業ｼｰﾄ'!P47</f>
        <v>0</v>
      </c>
      <c r="Q47" s="186">
        <f>'(入力)作業ｼｰﾄ'!Q47</f>
        <v>0</v>
      </c>
      <c r="R47" s="186">
        <f>'(入力)作業ｼｰﾄ'!R47</f>
        <v>0</v>
      </c>
      <c r="S47" s="186">
        <f>'(入力)作業ｼｰﾄ'!S47</f>
        <v>0</v>
      </c>
      <c r="T47" s="186">
        <f>'(入力)作業ｼｰﾄ'!T47</f>
        <v>0</v>
      </c>
      <c r="U47" s="186">
        <f>'(入力)作業ｼｰﾄ'!U47</f>
        <v>0</v>
      </c>
      <c r="V47" s="188">
        <f>'(入力)作業ｼｰﾄ'!V47</f>
        <v>0</v>
      </c>
      <c r="X47" s="189">
        <f>'(入力)作業ｼｰﾄ'!D161</f>
        <v>0</v>
      </c>
      <c r="Y47" s="186">
        <f>'(入力)作業ｼｰﾄ'!E161</f>
        <v>0</v>
      </c>
      <c r="Z47" s="186">
        <f>'(入力)作業ｼｰﾄ'!F161</f>
        <v>0</v>
      </c>
      <c r="AA47" s="186">
        <f>'(入力)作業ｼｰﾄ'!G161</f>
        <v>0</v>
      </c>
      <c r="AB47" s="186">
        <f>'(入力)作業ｼｰﾄ'!H161</f>
        <v>0</v>
      </c>
      <c r="AC47" s="186">
        <f>'(入力)作業ｼｰﾄ'!I161</f>
        <v>0</v>
      </c>
      <c r="AD47" s="186">
        <f>'(入力)作業ｼｰﾄ'!J161</f>
        <v>0</v>
      </c>
      <c r="AE47" s="188">
        <f>'(入力)作業ｼｰﾄ'!K161</f>
        <v>0</v>
      </c>
    </row>
    <row r="48" spans="2:31" s="159" customFormat="1" ht="18.75" customHeight="1">
      <c r="B48" s="74" t="s">
        <v>524</v>
      </c>
      <c r="C48" s="75" t="s">
        <v>457</v>
      </c>
      <c r="D48" s="186">
        <f>'(入力)作業ｼｰﾄ'!D48</f>
        <v>0</v>
      </c>
      <c r="E48" s="186">
        <f>'(入力)作業ｼｰﾄ'!E48</f>
        <v>0</v>
      </c>
      <c r="F48" s="186">
        <f>'(入力)作業ｼｰﾄ'!F48</f>
        <v>0</v>
      </c>
      <c r="G48" s="187">
        <f>'(入力)作業ｼｰﾄ'!G48</f>
        <v>0</v>
      </c>
      <c r="H48" s="186">
        <f>'(入力)作業ｼｰﾄ'!H48</f>
        <v>0</v>
      </c>
      <c r="I48" s="186">
        <f>'(入力)作業ｼｰﾄ'!I48</f>
        <v>0</v>
      </c>
      <c r="J48" s="186">
        <f>'(入力)作業ｼｰﾄ'!J48</f>
        <v>0</v>
      </c>
      <c r="K48" s="186">
        <f>'(入力)作業ｼｰﾄ'!K48</f>
        <v>0</v>
      </c>
      <c r="L48" s="186">
        <f>'(入力)作業ｼｰﾄ'!L48</f>
        <v>0</v>
      </c>
      <c r="M48" s="605"/>
      <c r="N48" s="605"/>
      <c r="O48" s="186">
        <f>'(入力)作業ｼｰﾄ'!O48</f>
        <v>0</v>
      </c>
      <c r="P48" s="186">
        <f>'(入力)作業ｼｰﾄ'!P48</f>
        <v>0</v>
      </c>
      <c r="Q48" s="186">
        <f>'(入力)作業ｼｰﾄ'!Q48</f>
        <v>0</v>
      </c>
      <c r="R48" s="186">
        <f>'(入力)作業ｼｰﾄ'!R48</f>
        <v>0</v>
      </c>
      <c r="S48" s="186">
        <f>'(入力)作業ｼｰﾄ'!S48</f>
        <v>0</v>
      </c>
      <c r="T48" s="186">
        <f>'(入力)作業ｼｰﾄ'!T48</f>
        <v>0</v>
      </c>
      <c r="U48" s="186">
        <f>'(入力)作業ｼｰﾄ'!U48</f>
        <v>0</v>
      </c>
      <c r="V48" s="188">
        <f>'(入力)作業ｼｰﾄ'!V48</f>
        <v>0</v>
      </c>
      <c r="X48" s="189">
        <f>'(入力)作業ｼｰﾄ'!D162</f>
        <v>0</v>
      </c>
      <c r="Y48" s="186">
        <f>'(入力)作業ｼｰﾄ'!E162</f>
        <v>0</v>
      </c>
      <c r="Z48" s="186">
        <f>'(入力)作業ｼｰﾄ'!F162</f>
        <v>0</v>
      </c>
      <c r="AA48" s="186">
        <f>'(入力)作業ｼｰﾄ'!G162</f>
        <v>0</v>
      </c>
      <c r="AB48" s="186">
        <f>'(入力)作業ｼｰﾄ'!H162</f>
        <v>0</v>
      </c>
      <c r="AC48" s="186">
        <f>'(入力)作業ｼｰﾄ'!I162</f>
        <v>0</v>
      </c>
      <c r="AD48" s="186">
        <f>'(入力)作業ｼｰﾄ'!J162</f>
        <v>0</v>
      </c>
      <c r="AE48" s="188">
        <f>'(入力)作業ｼｰﾄ'!K162</f>
        <v>0</v>
      </c>
    </row>
    <row r="49" spans="2:31" s="159" customFormat="1" ht="18.75" customHeight="1">
      <c r="B49" s="74" t="s">
        <v>525</v>
      </c>
      <c r="C49" s="75" t="s">
        <v>755</v>
      </c>
      <c r="D49" s="186">
        <f>'(入力)作業ｼｰﾄ'!D49</f>
        <v>0</v>
      </c>
      <c r="E49" s="186">
        <f>'(入力)作業ｼｰﾄ'!E49</f>
        <v>0</v>
      </c>
      <c r="F49" s="186">
        <f>'(入力)作業ｼｰﾄ'!F49</f>
        <v>0</v>
      </c>
      <c r="G49" s="187">
        <f>'(入力)作業ｼｰﾄ'!G49</f>
        <v>0</v>
      </c>
      <c r="H49" s="186">
        <f>'(入力)作業ｼｰﾄ'!H49</f>
        <v>0</v>
      </c>
      <c r="I49" s="186">
        <f>'(入力)作業ｼｰﾄ'!I49</f>
        <v>0</v>
      </c>
      <c r="J49" s="186">
        <f>'(入力)作業ｼｰﾄ'!J49</f>
        <v>0</v>
      </c>
      <c r="K49" s="186">
        <f>'(入力)作業ｼｰﾄ'!K49</f>
        <v>0</v>
      </c>
      <c r="L49" s="186">
        <f>'(入力)作業ｼｰﾄ'!L49</f>
        <v>0</v>
      </c>
      <c r="M49" s="605"/>
      <c r="N49" s="605"/>
      <c r="O49" s="186">
        <f>'(入力)作業ｼｰﾄ'!O49</f>
        <v>0</v>
      </c>
      <c r="P49" s="186">
        <f>'(入力)作業ｼｰﾄ'!P49</f>
        <v>0</v>
      </c>
      <c r="Q49" s="186">
        <f>'(入力)作業ｼｰﾄ'!Q49</f>
        <v>0</v>
      </c>
      <c r="R49" s="186">
        <f>'(入力)作業ｼｰﾄ'!R49</f>
        <v>0</v>
      </c>
      <c r="S49" s="186">
        <f>'(入力)作業ｼｰﾄ'!S49</f>
        <v>0</v>
      </c>
      <c r="T49" s="186">
        <f>'(入力)作業ｼｰﾄ'!T49</f>
        <v>0</v>
      </c>
      <c r="U49" s="186">
        <f>'(入力)作業ｼｰﾄ'!U49</f>
        <v>0</v>
      </c>
      <c r="V49" s="188">
        <f>'(入力)作業ｼｰﾄ'!V49</f>
        <v>0</v>
      </c>
      <c r="X49" s="189">
        <f>'(入力)作業ｼｰﾄ'!D163</f>
        <v>0</v>
      </c>
      <c r="Y49" s="186">
        <f>'(入力)作業ｼｰﾄ'!E163</f>
        <v>0</v>
      </c>
      <c r="Z49" s="186">
        <f>'(入力)作業ｼｰﾄ'!F163</f>
        <v>0</v>
      </c>
      <c r="AA49" s="186">
        <f>'(入力)作業ｼｰﾄ'!G163</f>
        <v>0</v>
      </c>
      <c r="AB49" s="186">
        <f>'(入力)作業ｼｰﾄ'!H163</f>
        <v>0</v>
      </c>
      <c r="AC49" s="186">
        <f>'(入力)作業ｼｰﾄ'!I163</f>
        <v>0</v>
      </c>
      <c r="AD49" s="186">
        <f>'(入力)作業ｼｰﾄ'!J163</f>
        <v>0</v>
      </c>
      <c r="AE49" s="188">
        <f>'(入力)作業ｼｰﾄ'!K163</f>
        <v>0</v>
      </c>
    </row>
    <row r="50" spans="2:31" s="159" customFormat="1" ht="18.75" customHeight="1">
      <c r="B50" s="74" t="s">
        <v>526</v>
      </c>
      <c r="C50" s="75" t="s">
        <v>458</v>
      </c>
      <c r="D50" s="186">
        <f>'(入力)作業ｼｰﾄ'!D50</f>
        <v>0</v>
      </c>
      <c r="E50" s="186">
        <f>'(入力)作業ｼｰﾄ'!E50</f>
        <v>0</v>
      </c>
      <c r="F50" s="186">
        <f>'(入力)作業ｼｰﾄ'!F50</f>
        <v>0</v>
      </c>
      <c r="G50" s="187">
        <f>'(入力)作業ｼｰﾄ'!G50</f>
        <v>0</v>
      </c>
      <c r="H50" s="186">
        <f>'(入力)作業ｼｰﾄ'!H50</f>
        <v>0</v>
      </c>
      <c r="I50" s="186">
        <f>'(入力)作業ｼｰﾄ'!I50</f>
        <v>0</v>
      </c>
      <c r="J50" s="186">
        <f>'(入力)作業ｼｰﾄ'!J50</f>
        <v>0</v>
      </c>
      <c r="K50" s="186">
        <f>'(入力)作業ｼｰﾄ'!K50</f>
        <v>0</v>
      </c>
      <c r="L50" s="186">
        <f>'(入力)作業ｼｰﾄ'!L50</f>
        <v>0</v>
      </c>
      <c r="M50" s="605"/>
      <c r="N50" s="605"/>
      <c r="O50" s="186">
        <f>'(入力)作業ｼｰﾄ'!O50</f>
        <v>0</v>
      </c>
      <c r="P50" s="186">
        <f>'(入力)作業ｼｰﾄ'!P50</f>
        <v>0</v>
      </c>
      <c r="Q50" s="186">
        <f>'(入力)作業ｼｰﾄ'!Q50</f>
        <v>0</v>
      </c>
      <c r="R50" s="186">
        <f>'(入力)作業ｼｰﾄ'!R50</f>
        <v>0</v>
      </c>
      <c r="S50" s="186">
        <f>'(入力)作業ｼｰﾄ'!S50</f>
        <v>0</v>
      </c>
      <c r="T50" s="186">
        <f>'(入力)作業ｼｰﾄ'!T50</f>
        <v>0</v>
      </c>
      <c r="U50" s="186">
        <f>'(入力)作業ｼｰﾄ'!U50</f>
        <v>0</v>
      </c>
      <c r="V50" s="188">
        <f>'(入力)作業ｼｰﾄ'!V50</f>
        <v>0</v>
      </c>
      <c r="X50" s="189">
        <f>'(入力)作業ｼｰﾄ'!D164</f>
        <v>0</v>
      </c>
      <c r="Y50" s="186">
        <f>'(入力)作業ｼｰﾄ'!E164</f>
        <v>0</v>
      </c>
      <c r="Z50" s="186">
        <f>'(入力)作業ｼｰﾄ'!F164</f>
        <v>0</v>
      </c>
      <c r="AA50" s="186">
        <f>'(入力)作業ｼｰﾄ'!G164</f>
        <v>0</v>
      </c>
      <c r="AB50" s="186">
        <f>'(入力)作業ｼｰﾄ'!H164</f>
        <v>0</v>
      </c>
      <c r="AC50" s="186">
        <f>'(入力)作業ｼｰﾄ'!I164</f>
        <v>0</v>
      </c>
      <c r="AD50" s="186">
        <f>'(入力)作業ｼｰﾄ'!J164</f>
        <v>0</v>
      </c>
      <c r="AE50" s="188">
        <f>'(入力)作業ｼｰﾄ'!K164</f>
        <v>0</v>
      </c>
    </row>
    <row r="51" spans="2:31" s="159" customFormat="1" ht="18.75" customHeight="1">
      <c r="B51" s="74" t="s">
        <v>527</v>
      </c>
      <c r="C51" s="75" t="s">
        <v>645</v>
      </c>
      <c r="D51" s="186">
        <f>'(入力)作業ｼｰﾄ'!D51</f>
        <v>0</v>
      </c>
      <c r="E51" s="186">
        <f>'(入力)作業ｼｰﾄ'!E51</f>
        <v>0</v>
      </c>
      <c r="F51" s="186">
        <f>'(入力)作業ｼｰﾄ'!F51</f>
        <v>0</v>
      </c>
      <c r="G51" s="187">
        <f>'(入力)作業ｼｰﾄ'!G51</f>
        <v>0</v>
      </c>
      <c r="H51" s="186">
        <f>'(入力)作業ｼｰﾄ'!H51</f>
        <v>0</v>
      </c>
      <c r="I51" s="186">
        <f>'(入力)作業ｼｰﾄ'!I51</f>
        <v>0</v>
      </c>
      <c r="J51" s="186">
        <f>'(入力)作業ｼｰﾄ'!J51</f>
        <v>0</v>
      </c>
      <c r="K51" s="186">
        <f>'(入力)作業ｼｰﾄ'!K51</f>
        <v>0</v>
      </c>
      <c r="L51" s="186">
        <f>'(入力)作業ｼｰﾄ'!L51</f>
        <v>0</v>
      </c>
      <c r="M51" s="605"/>
      <c r="N51" s="605"/>
      <c r="O51" s="186">
        <f>'(入力)作業ｼｰﾄ'!O51</f>
        <v>0</v>
      </c>
      <c r="P51" s="186">
        <f>'(入力)作業ｼｰﾄ'!P51</f>
        <v>0</v>
      </c>
      <c r="Q51" s="186">
        <f>'(入力)作業ｼｰﾄ'!Q51</f>
        <v>0</v>
      </c>
      <c r="R51" s="186">
        <f>'(入力)作業ｼｰﾄ'!R51</f>
        <v>0</v>
      </c>
      <c r="S51" s="186">
        <f>'(入力)作業ｼｰﾄ'!S51</f>
        <v>0</v>
      </c>
      <c r="T51" s="186">
        <f>'(入力)作業ｼｰﾄ'!T51</f>
        <v>0</v>
      </c>
      <c r="U51" s="186">
        <f>'(入力)作業ｼｰﾄ'!U51</f>
        <v>0</v>
      </c>
      <c r="V51" s="188">
        <f>'(入力)作業ｼｰﾄ'!V51</f>
        <v>0</v>
      </c>
      <c r="X51" s="189">
        <f>'(入力)作業ｼｰﾄ'!D165</f>
        <v>0</v>
      </c>
      <c r="Y51" s="186">
        <f>'(入力)作業ｼｰﾄ'!E165</f>
        <v>0</v>
      </c>
      <c r="Z51" s="186">
        <f>'(入力)作業ｼｰﾄ'!F165</f>
        <v>0</v>
      </c>
      <c r="AA51" s="186">
        <f>'(入力)作業ｼｰﾄ'!G165</f>
        <v>0</v>
      </c>
      <c r="AB51" s="186">
        <f>'(入力)作業ｼｰﾄ'!H165</f>
        <v>0</v>
      </c>
      <c r="AC51" s="186">
        <f>'(入力)作業ｼｰﾄ'!I165</f>
        <v>0</v>
      </c>
      <c r="AD51" s="186">
        <f>'(入力)作業ｼｰﾄ'!J165</f>
        <v>0</v>
      </c>
      <c r="AE51" s="188">
        <f>'(入力)作業ｼｰﾄ'!K165</f>
        <v>0</v>
      </c>
    </row>
    <row r="52" spans="2:31" s="159" customFormat="1" ht="18.75" customHeight="1">
      <c r="B52" s="74" t="s">
        <v>528</v>
      </c>
      <c r="C52" s="75" t="s">
        <v>646</v>
      </c>
      <c r="D52" s="186">
        <f>'(入力)作業ｼｰﾄ'!D52</f>
        <v>0</v>
      </c>
      <c r="E52" s="186">
        <f>'(入力)作業ｼｰﾄ'!E52</f>
        <v>0</v>
      </c>
      <c r="F52" s="186">
        <f>'(入力)作業ｼｰﾄ'!F52</f>
        <v>0</v>
      </c>
      <c r="G52" s="187">
        <f>'(入力)作業ｼｰﾄ'!G52</f>
        <v>0</v>
      </c>
      <c r="H52" s="186">
        <f>'(入力)作業ｼｰﾄ'!H52</f>
        <v>0</v>
      </c>
      <c r="I52" s="186">
        <f>'(入力)作業ｼｰﾄ'!I52</f>
        <v>0</v>
      </c>
      <c r="J52" s="186">
        <f>'(入力)作業ｼｰﾄ'!J52</f>
        <v>0</v>
      </c>
      <c r="K52" s="186">
        <f>'(入力)作業ｼｰﾄ'!K52</f>
        <v>0</v>
      </c>
      <c r="L52" s="186">
        <f>'(入力)作業ｼｰﾄ'!L52</f>
        <v>0</v>
      </c>
      <c r="M52" s="605"/>
      <c r="N52" s="605"/>
      <c r="O52" s="186">
        <f>'(入力)作業ｼｰﾄ'!O52</f>
        <v>0</v>
      </c>
      <c r="P52" s="186">
        <f>'(入力)作業ｼｰﾄ'!P52</f>
        <v>0</v>
      </c>
      <c r="Q52" s="186">
        <f>'(入力)作業ｼｰﾄ'!Q52</f>
        <v>0</v>
      </c>
      <c r="R52" s="186">
        <f>'(入力)作業ｼｰﾄ'!R52</f>
        <v>0</v>
      </c>
      <c r="S52" s="186">
        <f>'(入力)作業ｼｰﾄ'!S52</f>
        <v>0</v>
      </c>
      <c r="T52" s="186">
        <f>'(入力)作業ｼｰﾄ'!T52</f>
        <v>0</v>
      </c>
      <c r="U52" s="186">
        <f>'(入力)作業ｼｰﾄ'!U52</f>
        <v>0</v>
      </c>
      <c r="V52" s="188">
        <f>'(入力)作業ｼｰﾄ'!V52</f>
        <v>0</v>
      </c>
      <c r="X52" s="189">
        <f>'(入力)作業ｼｰﾄ'!D166</f>
        <v>0</v>
      </c>
      <c r="Y52" s="186">
        <f>'(入力)作業ｼｰﾄ'!E166</f>
        <v>0</v>
      </c>
      <c r="Z52" s="186">
        <f>'(入力)作業ｼｰﾄ'!F166</f>
        <v>0</v>
      </c>
      <c r="AA52" s="186">
        <f>'(入力)作業ｼｰﾄ'!G166</f>
        <v>0</v>
      </c>
      <c r="AB52" s="186">
        <f>'(入力)作業ｼｰﾄ'!H166</f>
        <v>0</v>
      </c>
      <c r="AC52" s="186">
        <f>'(入力)作業ｼｰﾄ'!I166</f>
        <v>0</v>
      </c>
      <c r="AD52" s="186">
        <f>'(入力)作業ｼｰﾄ'!J166</f>
        <v>0</v>
      </c>
      <c r="AE52" s="188">
        <f>'(入力)作業ｼｰﾄ'!K166</f>
        <v>0</v>
      </c>
    </row>
    <row r="53" spans="2:31" s="159" customFormat="1" ht="18.75" customHeight="1">
      <c r="B53" s="74" t="s">
        <v>529</v>
      </c>
      <c r="C53" s="75" t="s">
        <v>647</v>
      </c>
      <c r="D53" s="186">
        <f>'(入力)作業ｼｰﾄ'!D53</f>
        <v>0</v>
      </c>
      <c r="E53" s="186">
        <f>'(入力)作業ｼｰﾄ'!E53</f>
        <v>0</v>
      </c>
      <c r="F53" s="186">
        <f>'(入力)作業ｼｰﾄ'!F53</f>
        <v>0</v>
      </c>
      <c r="G53" s="187">
        <f>'(入力)作業ｼｰﾄ'!G53</f>
        <v>0</v>
      </c>
      <c r="H53" s="186">
        <f>'(入力)作業ｼｰﾄ'!H53</f>
        <v>0</v>
      </c>
      <c r="I53" s="186">
        <f>'(入力)作業ｼｰﾄ'!I53</f>
        <v>0</v>
      </c>
      <c r="J53" s="186">
        <f>'(入力)作業ｼｰﾄ'!J53</f>
        <v>0</v>
      </c>
      <c r="K53" s="186">
        <f>'(入力)作業ｼｰﾄ'!K53</f>
        <v>0</v>
      </c>
      <c r="L53" s="186">
        <f>'(入力)作業ｼｰﾄ'!L53</f>
        <v>0</v>
      </c>
      <c r="M53" s="605"/>
      <c r="N53" s="605"/>
      <c r="O53" s="186">
        <f>'(入力)作業ｼｰﾄ'!O53</f>
        <v>0</v>
      </c>
      <c r="P53" s="186">
        <f>'(入力)作業ｼｰﾄ'!P53</f>
        <v>0</v>
      </c>
      <c r="Q53" s="186">
        <f>'(入力)作業ｼｰﾄ'!Q53</f>
        <v>0</v>
      </c>
      <c r="R53" s="186">
        <f>'(入力)作業ｼｰﾄ'!R53</f>
        <v>0</v>
      </c>
      <c r="S53" s="186">
        <f>'(入力)作業ｼｰﾄ'!S53</f>
        <v>0</v>
      </c>
      <c r="T53" s="186">
        <f>'(入力)作業ｼｰﾄ'!T53</f>
        <v>0</v>
      </c>
      <c r="U53" s="186">
        <f>'(入力)作業ｼｰﾄ'!U53</f>
        <v>0</v>
      </c>
      <c r="V53" s="188">
        <f>'(入力)作業ｼｰﾄ'!V53</f>
        <v>0</v>
      </c>
      <c r="X53" s="189">
        <f>'(入力)作業ｼｰﾄ'!D167</f>
        <v>0</v>
      </c>
      <c r="Y53" s="186">
        <f>'(入力)作業ｼｰﾄ'!E167</f>
        <v>0</v>
      </c>
      <c r="Z53" s="186">
        <f>'(入力)作業ｼｰﾄ'!F167</f>
        <v>0</v>
      </c>
      <c r="AA53" s="186">
        <f>'(入力)作業ｼｰﾄ'!G167</f>
        <v>0</v>
      </c>
      <c r="AB53" s="186">
        <f>'(入力)作業ｼｰﾄ'!H167</f>
        <v>0</v>
      </c>
      <c r="AC53" s="186">
        <f>'(入力)作業ｼｰﾄ'!I167</f>
        <v>0</v>
      </c>
      <c r="AD53" s="186">
        <f>'(入力)作業ｼｰﾄ'!J167</f>
        <v>0</v>
      </c>
      <c r="AE53" s="188">
        <f>'(入力)作業ｼｰﾄ'!K167</f>
        <v>0</v>
      </c>
    </row>
    <row r="54" spans="2:31" s="159" customFormat="1" ht="18.75" customHeight="1">
      <c r="B54" s="74" t="s">
        <v>530</v>
      </c>
      <c r="C54" s="75" t="s">
        <v>648</v>
      </c>
      <c r="D54" s="186">
        <f>'(入力)作業ｼｰﾄ'!D54</f>
        <v>0</v>
      </c>
      <c r="E54" s="186">
        <f>'(入力)作業ｼｰﾄ'!E54</f>
        <v>0</v>
      </c>
      <c r="F54" s="186">
        <f>'(入力)作業ｼｰﾄ'!F54</f>
        <v>0</v>
      </c>
      <c r="G54" s="187">
        <f>'(入力)作業ｼｰﾄ'!G54</f>
        <v>0</v>
      </c>
      <c r="H54" s="186">
        <f>'(入力)作業ｼｰﾄ'!H54</f>
        <v>0</v>
      </c>
      <c r="I54" s="186">
        <f>'(入力)作業ｼｰﾄ'!I54</f>
        <v>0</v>
      </c>
      <c r="J54" s="186">
        <f>'(入力)作業ｼｰﾄ'!J54</f>
        <v>0</v>
      </c>
      <c r="K54" s="186">
        <f>'(入力)作業ｼｰﾄ'!K54</f>
        <v>0</v>
      </c>
      <c r="L54" s="186">
        <f>'(入力)作業ｼｰﾄ'!L54</f>
        <v>0</v>
      </c>
      <c r="M54" s="605"/>
      <c r="N54" s="605"/>
      <c r="O54" s="186">
        <f>'(入力)作業ｼｰﾄ'!O54</f>
        <v>0</v>
      </c>
      <c r="P54" s="186">
        <f>'(入力)作業ｼｰﾄ'!P54</f>
        <v>0</v>
      </c>
      <c r="Q54" s="186">
        <f>'(入力)作業ｼｰﾄ'!Q54</f>
        <v>0</v>
      </c>
      <c r="R54" s="186">
        <f>'(入力)作業ｼｰﾄ'!R54</f>
        <v>0</v>
      </c>
      <c r="S54" s="186">
        <f>'(入力)作業ｼｰﾄ'!S54</f>
        <v>0</v>
      </c>
      <c r="T54" s="186">
        <f>'(入力)作業ｼｰﾄ'!T54</f>
        <v>0</v>
      </c>
      <c r="U54" s="186">
        <f>'(入力)作業ｼｰﾄ'!U54</f>
        <v>0</v>
      </c>
      <c r="V54" s="188">
        <f>'(入力)作業ｼｰﾄ'!V54</f>
        <v>0</v>
      </c>
      <c r="X54" s="189">
        <f>'(入力)作業ｼｰﾄ'!D168</f>
        <v>0</v>
      </c>
      <c r="Y54" s="186">
        <f>'(入力)作業ｼｰﾄ'!E168</f>
        <v>0</v>
      </c>
      <c r="Z54" s="186">
        <f>'(入力)作業ｼｰﾄ'!F168</f>
        <v>0</v>
      </c>
      <c r="AA54" s="186">
        <f>'(入力)作業ｼｰﾄ'!G168</f>
        <v>0</v>
      </c>
      <c r="AB54" s="186">
        <f>'(入力)作業ｼｰﾄ'!H168</f>
        <v>0</v>
      </c>
      <c r="AC54" s="186">
        <f>'(入力)作業ｼｰﾄ'!I168</f>
        <v>0</v>
      </c>
      <c r="AD54" s="186">
        <f>'(入力)作業ｼｰﾄ'!J168</f>
        <v>0</v>
      </c>
      <c r="AE54" s="188">
        <f>'(入力)作業ｼｰﾄ'!K168</f>
        <v>0</v>
      </c>
    </row>
    <row r="55" spans="2:31" s="159" customFormat="1" ht="18.75" customHeight="1">
      <c r="B55" s="74" t="s">
        <v>531</v>
      </c>
      <c r="C55" s="75" t="s">
        <v>649</v>
      </c>
      <c r="D55" s="186">
        <f>'(入力)作業ｼｰﾄ'!D55</f>
        <v>0</v>
      </c>
      <c r="E55" s="186">
        <f>'(入力)作業ｼｰﾄ'!E55</f>
        <v>0</v>
      </c>
      <c r="F55" s="186">
        <f>'(入力)作業ｼｰﾄ'!F55</f>
        <v>0</v>
      </c>
      <c r="G55" s="187">
        <f>'(入力)作業ｼｰﾄ'!G55</f>
        <v>0</v>
      </c>
      <c r="H55" s="186">
        <f>'(入力)作業ｼｰﾄ'!H55</f>
        <v>0</v>
      </c>
      <c r="I55" s="186">
        <f>'(入力)作業ｼｰﾄ'!I55</f>
        <v>0</v>
      </c>
      <c r="J55" s="186">
        <f>'(入力)作業ｼｰﾄ'!J55</f>
        <v>0</v>
      </c>
      <c r="K55" s="186">
        <f>'(入力)作業ｼｰﾄ'!K55</f>
        <v>0</v>
      </c>
      <c r="L55" s="186">
        <f>'(入力)作業ｼｰﾄ'!L55</f>
        <v>0</v>
      </c>
      <c r="M55" s="605"/>
      <c r="N55" s="605"/>
      <c r="O55" s="186">
        <f>'(入力)作業ｼｰﾄ'!O55</f>
        <v>0</v>
      </c>
      <c r="P55" s="186">
        <f>'(入力)作業ｼｰﾄ'!P55</f>
        <v>0</v>
      </c>
      <c r="Q55" s="186">
        <f>'(入力)作業ｼｰﾄ'!Q55</f>
        <v>0</v>
      </c>
      <c r="R55" s="186">
        <f>'(入力)作業ｼｰﾄ'!R55</f>
        <v>0</v>
      </c>
      <c r="S55" s="186">
        <f>'(入力)作業ｼｰﾄ'!S55</f>
        <v>0</v>
      </c>
      <c r="T55" s="186">
        <f>'(入力)作業ｼｰﾄ'!T55</f>
        <v>0</v>
      </c>
      <c r="U55" s="186">
        <f>'(入力)作業ｼｰﾄ'!U55</f>
        <v>0</v>
      </c>
      <c r="V55" s="188">
        <f>'(入力)作業ｼｰﾄ'!V55</f>
        <v>0</v>
      </c>
      <c r="X55" s="189">
        <f>'(入力)作業ｼｰﾄ'!D169</f>
        <v>0</v>
      </c>
      <c r="Y55" s="186">
        <f>'(入力)作業ｼｰﾄ'!E169</f>
        <v>0</v>
      </c>
      <c r="Z55" s="186">
        <f>'(入力)作業ｼｰﾄ'!F169</f>
        <v>0</v>
      </c>
      <c r="AA55" s="186">
        <f>'(入力)作業ｼｰﾄ'!G169</f>
        <v>0</v>
      </c>
      <c r="AB55" s="186">
        <f>'(入力)作業ｼｰﾄ'!H169</f>
        <v>0</v>
      </c>
      <c r="AC55" s="186">
        <f>'(入力)作業ｼｰﾄ'!I169</f>
        <v>0</v>
      </c>
      <c r="AD55" s="186">
        <f>'(入力)作業ｼｰﾄ'!J169</f>
        <v>0</v>
      </c>
      <c r="AE55" s="188">
        <f>'(入力)作業ｼｰﾄ'!K169</f>
        <v>0</v>
      </c>
    </row>
    <row r="56" spans="2:31" s="159" customFormat="1" ht="18.75" customHeight="1">
      <c r="B56" s="74" t="s">
        <v>532</v>
      </c>
      <c r="C56" s="75" t="s">
        <v>650</v>
      </c>
      <c r="D56" s="186">
        <f>'(入力)作業ｼｰﾄ'!D56</f>
        <v>0</v>
      </c>
      <c r="E56" s="186">
        <f>'(入力)作業ｼｰﾄ'!E56</f>
        <v>0</v>
      </c>
      <c r="F56" s="186">
        <f>'(入力)作業ｼｰﾄ'!F56</f>
        <v>0</v>
      </c>
      <c r="G56" s="187">
        <f>'(入力)作業ｼｰﾄ'!G56</f>
        <v>0</v>
      </c>
      <c r="H56" s="186">
        <f>'(入力)作業ｼｰﾄ'!H56</f>
        <v>0</v>
      </c>
      <c r="I56" s="186">
        <f>'(入力)作業ｼｰﾄ'!I56</f>
        <v>0</v>
      </c>
      <c r="J56" s="186">
        <f>'(入力)作業ｼｰﾄ'!J56</f>
        <v>0</v>
      </c>
      <c r="K56" s="186">
        <f>'(入力)作業ｼｰﾄ'!K56</f>
        <v>0</v>
      </c>
      <c r="L56" s="186">
        <f>'(入力)作業ｼｰﾄ'!L56</f>
        <v>0</v>
      </c>
      <c r="M56" s="605"/>
      <c r="N56" s="605"/>
      <c r="O56" s="186">
        <f>'(入力)作業ｼｰﾄ'!O56</f>
        <v>0</v>
      </c>
      <c r="P56" s="186">
        <f>'(入力)作業ｼｰﾄ'!P56</f>
        <v>0</v>
      </c>
      <c r="Q56" s="186">
        <f>'(入力)作業ｼｰﾄ'!Q56</f>
        <v>0</v>
      </c>
      <c r="R56" s="186">
        <f>'(入力)作業ｼｰﾄ'!R56</f>
        <v>0</v>
      </c>
      <c r="S56" s="186">
        <f>'(入力)作業ｼｰﾄ'!S56</f>
        <v>0</v>
      </c>
      <c r="T56" s="186">
        <f>'(入力)作業ｼｰﾄ'!T56</f>
        <v>0</v>
      </c>
      <c r="U56" s="186">
        <f>'(入力)作業ｼｰﾄ'!U56</f>
        <v>0</v>
      </c>
      <c r="V56" s="188">
        <f>'(入力)作業ｼｰﾄ'!V56</f>
        <v>0</v>
      </c>
      <c r="X56" s="189">
        <f>'(入力)作業ｼｰﾄ'!D170</f>
        <v>0</v>
      </c>
      <c r="Y56" s="186">
        <f>'(入力)作業ｼｰﾄ'!E170</f>
        <v>0</v>
      </c>
      <c r="Z56" s="186">
        <f>'(入力)作業ｼｰﾄ'!F170</f>
        <v>0</v>
      </c>
      <c r="AA56" s="186">
        <f>'(入力)作業ｼｰﾄ'!G170</f>
        <v>0</v>
      </c>
      <c r="AB56" s="186">
        <f>'(入力)作業ｼｰﾄ'!H170</f>
        <v>0</v>
      </c>
      <c r="AC56" s="186">
        <f>'(入力)作業ｼｰﾄ'!I170</f>
        <v>0</v>
      </c>
      <c r="AD56" s="186">
        <f>'(入力)作業ｼｰﾄ'!J170</f>
        <v>0</v>
      </c>
      <c r="AE56" s="188">
        <f>'(入力)作業ｼｰﾄ'!K170</f>
        <v>0</v>
      </c>
    </row>
    <row r="57" spans="2:31" s="159" customFormat="1" ht="18.75" customHeight="1">
      <c r="B57" s="74" t="s">
        <v>533</v>
      </c>
      <c r="C57" s="75" t="s">
        <v>651</v>
      </c>
      <c r="D57" s="186">
        <f>'(入力)作業ｼｰﾄ'!D57</f>
        <v>0</v>
      </c>
      <c r="E57" s="186">
        <f>'(入力)作業ｼｰﾄ'!E57</f>
        <v>0</v>
      </c>
      <c r="F57" s="186">
        <f>'(入力)作業ｼｰﾄ'!F57</f>
        <v>0</v>
      </c>
      <c r="G57" s="187">
        <f>'(入力)作業ｼｰﾄ'!G57</f>
        <v>0</v>
      </c>
      <c r="H57" s="186">
        <f>'(入力)作業ｼｰﾄ'!H57</f>
        <v>0</v>
      </c>
      <c r="I57" s="186">
        <f>'(入力)作業ｼｰﾄ'!I57</f>
        <v>0</v>
      </c>
      <c r="J57" s="186">
        <f>'(入力)作業ｼｰﾄ'!J57</f>
        <v>0</v>
      </c>
      <c r="K57" s="186">
        <f>'(入力)作業ｼｰﾄ'!K57</f>
        <v>0</v>
      </c>
      <c r="L57" s="186">
        <f>'(入力)作業ｼｰﾄ'!L57</f>
        <v>0</v>
      </c>
      <c r="M57" s="605"/>
      <c r="N57" s="605"/>
      <c r="O57" s="186">
        <f>'(入力)作業ｼｰﾄ'!O57</f>
        <v>0</v>
      </c>
      <c r="P57" s="186">
        <f>'(入力)作業ｼｰﾄ'!P57</f>
        <v>0</v>
      </c>
      <c r="Q57" s="186">
        <f>'(入力)作業ｼｰﾄ'!Q57</f>
        <v>0</v>
      </c>
      <c r="R57" s="186">
        <f>'(入力)作業ｼｰﾄ'!R57</f>
        <v>0</v>
      </c>
      <c r="S57" s="186">
        <f>'(入力)作業ｼｰﾄ'!S57</f>
        <v>0</v>
      </c>
      <c r="T57" s="186">
        <f>'(入力)作業ｼｰﾄ'!T57</f>
        <v>0</v>
      </c>
      <c r="U57" s="186">
        <f>'(入力)作業ｼｰﾄ'!U57</f>
        <v>0</v>
      </c>
      <c r="V57" s="188">
        <f>'(入力)作業ｼｰﾄ'!V57</f>
        <v>0</v>
      </c>
      <c r="X57" s="189">
        <f>'(入力)作業ｼｰﾄ'!D171</f>
        <v>0</v>
      </c>
      <c r="Y57" s="186">
        <f>'(入力)作業ｼｰﾄ'!E171</f>
        <v>0</v>
      </c>
      <c r="Z57" s="186">
        <f>'(入力)作業ｼｰﾄ'!F171</f>
        <v>0</v>
      </c>
      <c r="AA57" s="186">
        <f>'(入力)作業ｼｰﾄ'!G171</f>
        <v>0</v>
      </c>
      <c r="AB57" s="186">
        <f>'(入力)作業ｼｰﾄ'!H171</f>
        <v>0</v>
      </c>
      <c r="AC57" s="186">
        <f>'(入力)作業ｼｰﾄ'!I171</f>
        <v>0</v>
      </c>
      <c r="AD57" s="186">
        <f>'(入力)作業ｼｰﾄ'!J171</f>
        <v>0</v>
      </c>
      <c r="AE57" s="188">
        <f>'(入力)作業ｼｰﾄ'!K171</f>
        <v>0</v>
      </c>
    </row>
    <row r="58" spans="2:31" s="159" customFormat="1" ht="18.75" customHeight="1">
      <c r="B58" s="74" t="s">
        <v>534</v>
      </c>
      <c r="C58" s="75" t="s">
        <v>652</v>
      </c>
      <c r="D58" s="186">
        <f>'(入力)作業ｼｰﾄ'!D58</f>
        <v>0</v>
      </c>
      <c r="E58" s="186">
        <f>'(入力)作業ｼｰﾄ'!E58</f>
        <v>0</v>
      </c>
      <c r="F58" s="186">
        <f>'(入力)作業ｼｰﾄ'!F58</f>
        <v>0</v>
      </c>
      <c r="G58" s="187">
        <f>'(入力)作業ｼｰﾄ'!G58</f>
        <v>0</v>
      </c>
      <c r="H58" s="186">
        <f>'(入力)作業ｼｰﾄ'!H58</f>
        <v>0</v>
      </c>
      <c r="I58" s="186">
        <f>'(入力)作業ｼｰﾄ'!I58</f>
        <v>0</v>
      </c>
      <c r="J58" s="186">
        <f>'(入力)作業ｼｰﾄ'!J58</f>
        <v>0</v>
      </c>
      <c r="K58" s="186">
        <f>'(入力)作業ｼｰﾄ'!K58</f>
        <v>0</v>
      </c>
      <c r="L58" s="186">
        <f>'(入力)作業ｼｰﾄ'!L58</f>
        <v>0</v>
      </c>
      <c r="M58" s="605"/>
      <c r="N58" s="605"/>
      <c r="O58" s="186">
        <f>'(入力)作業ｼｰﾄ'!O58</f>
        <v>0</v>
      </c>
      <c r="P58" s="186">
        <f>'(入力)作業ｼｰﾄ'!P58</f>
        <v>0</v>
      </c>
      <c r="Q58" s="186">
        <f>'(入力)作業ｼｰﾄ'!Q58</f>
        <v>0</v>
      </c>
      <c r="R58" s="186">
        <f>'(入力)作業ｼｰﾄ'!R58</f>
        <v>0</v>
      </c>
      <c r="S58" s="186">
        <f>'(入力)作業ｼｰﾄ'!S58</f>
        <v>0</v>
      </c>
      <c r="T58" s="186">
        <f>'(入力)作業ｼｰﾄ'!T58</f>
        <v>0</v>
      </c>
      <c r="U58" s="186">
        <f>'(入力)作業ｼｰﾄ'!U58</f>
        <v>0</v>
      </c>
      <c r="V58" s="188">
        <f>'(入力)作業ｼｰﾄ'!V58</f>
        <v>0</v>
      </c>
      <c r="X58" s="189">
        <f>'(入力)作業ｼｰﾄ'!D172</f>
        <v>0</v>
      </c>
      <c r="Y58" s="186">
        <f>'(入力)作業ｼｰﾄ'!E172</f>
        <v>0</v>
      </c>
      <c r="Z58" s="186">
        <f>'(入力)作業ｼｰﾄ'!F172</f>
        <v>0</v>
      </c>
      <c r="AA58" s="186">
        <f>'(入力)作業ｼｰﾄ'!G172</f>
        <v>0</v>
      </c>
      <c r="AB58" s="186">
        <f>'(入力)作業ｼｰﾄ'!H172</f>
        <v>0</v>
      </c>
      <c r="AC58" s="186">
        <f>'(入力)作業ｼｰﾄ'!I172</f>
        <v>0</v>
      </c>
      <c r="AD58" s="186">
        <f>'(入力)作業ｼｰﾄ'!J172</f>
        <v>0</v>
      </c>
      <c r="AE58" s="188">
        <f>'(入力)作業ｼｰﾄ'!K172</f>
        <v>0</v>
      </c>
    </row>
    <row r="59" spans="2:31" s="159" customFormat="1" ht="18.75" customHeight="1">
      <c r="B59" s="74" t="s">
        <v>535</v>
      </c>
      <c r="C59" s="75" t="s">
        <v>653</v>
      </c>
      <c r="D59" s="186">
        <f>'(入力)作業ｼｰﾄ'!D59</f>
        <v>0</v>
      </c>
      <c r="E59" s="186">
        <f>'(入力)作業ｼｰﾄ'!E59</f>
        <v>0</v>
      </c>
      <c r="F59" s="186">
        <f>'(入力)作業ｼｰﾄ'!F59</f>
        <v>0</v>
      </c>
      <c r="G59" s="187">
        <f>'(入力)作業ｼｰﾄ'!G59</f>
        <v>0</v>
      </c>
      <c r="H59" s="186">
        <f>'(入力)作業ｼｰﾄ'!H59</f>
        <v>0</v>
      </c>
      <c r="I59" s="186">
        <f>'(入力)作業ｼｰﾄ'!I59</f>
        <v>0</v>
      </c>
      <c r="J59" s="186">
        <f>'(入力)作業ｼｰﾄ'!J59</f>
        <v>0</v>
      </c>
      <c r="K59" s="186">
        <f>'(入力)作業ｼｰﾄ'!K59</f>
        <v>0</v>
      </c>
      <c r="L59" s="186">
        <f>'(入力)作業ｼｰﾄ'!L59</f>
        <v>0</v>
      </c>
      <c r="M59" s="605"/>
      <c r="N59" s="605"/>
      <c r="O59" s="186">
        <f>'(入力)作業ｼｰﾄ'!O59</f>
        <v>0</v>
      </c>
      <c r="P59" s="186">
        <f>'(入力)作業ｼｰﾄ'!P59</f>
        <v>0</v>
      </c>
      <c r="Q59" s="186">
        <f>'(入力)作業ｼｰﾄ'!Q59</f>
        <v>0</v>
      </c>
      <c r="R59" s="186">
        <f>'(入力)作業ｼｰﾄ'!R59</f>
        <v>0</v>
      </c>
      <c r="S59" s="186">
        <f>'(入力)作業ｼｰﾄ'!S59</f>
        <v>0</v>
      </c>
      <c r="T59" s="186">
        <f>'(入力)作業ｼｰﾄ'!T59</f>
        <v>0</v>
      </c>
      <c r="U59" s="186">
        <f>'(入力)作業ｼｰﾄ'!U59</f>
        <v>0</v>
      </c>
      <c r="V59" s="188">
        <f>'(入力)作業ｼｰﾄ'!V59</f>
        <v>0</v>
      </c>
      <c r="X59" s="189">
        <f>'(入力)作業ｼｰﾄ'!D173</f>
        <v>0</v>
      </c>
      <c r="Y59" s="186">
        <f>'(入力)作業ｼｰﾄ'!E173</f>
        <v>0</v>
      </c>
      <c r="Z59" s="186">
        <f>'(入力)作業ｼｰﾄ'!F173</f>
        <v>0</v>
      </c>
      <c r="AA59" s="186">
        <f>'(入力)作業ｼｰﾄ'!G173</f>
        <v>0</v>
      </c>
      <c r="AB59" s="186">
        <f>'(入力)作業ｼｰﾄ'!H173</f>
        <v>0</v>
      </c>
      <c r="AC59" s="186">
        <f>'(入力)作業ｼｰﾄ'!I173</f>
        <v>0</v>
      </c>
      <c r="AD59" s="186">
        <f>'(入力)作業ｼｰﾄ'!J173</f>
        <v>0</v>
      </c>
      <c r="AE59" s="188">
        <f>'(入力)作業ｼｰﾄ'!K173</f>
        <v>0</v>
      </c>
    </row>
    <row r="60" spans="2:31" s="159" customFormat="1" ht="18.75" customHeight="1">
      <c r="B60" s="74" t="s">
        <v>536</v>
      </c>
      <c r="C60" s="75" t="s">
        <v>756</v>
      </c>
      <c r="D60" s="186">
        <f>'(入力)作業ｼｰﾄ'!D60</f>
        <v>0</v>
      </c>
      <c r="E60" s="186">
        <f>'(入力)作業ｼｰﾄ'!E60</f>
        <v>0</v>
      </c>
      <c r="F60" s="186">
        <f>'(入力)作業ｼｰﾄ'!F60</f>
        <v>0</v>
      </c>
      <c r="G60" s="187">
        <f>'(入力)作業ｼｰﾄ'!G60</f>
        <v>0</v>
      </c>
      <c r="H60" s="186">
        <f>'(入力)作業ｼｰﾄ'!H60</f>
        <v>0</v>
      </c>
      <c r="I60" s="186">
        <f>'(入力)作業ｼｰﾄ'!I60</f>
        <v>0</v>
      </c>
      <c r="J60" s="186">
        <f>'(入力)作業ｼｰﾄ'!J60</f>
        <v>0</v>
      </c>
      <c r="K60" s="186">
        <f>'(入力)作業ｼｰﾄ'!K60</f>
        <v>0</v>
      </c>
      <c r="L60" s="186">
        <f>'(入力)作業ｼｰﾄ'!L60</f>
        <v>0</v>
      </c>
      <c r="M60" s="605"/>
      <c r="N60" s="605"/>
      <c r="O60" s="186">
        <f>'(入力)作業ｼｰﾄ'!O60</f>
        <v>0</v>
      </c>
      <c r="P60" s="186">
        <f>'(入力)作業ｼｰﾄ'!P60</f>
        <v>0</v>
      </c>
      <c r="Q60" s="186">
        <f>'(入力)作業ｼｰﾄ'!Q60</f>
        <v>0</v>
      </c>
      <c r="R60" s="186">
        <f>'(入力)作業ｼｰﾄ'!R60</f>
        <v>0</v>
      </c>
      <c r="S60" s="186">
        <f>'(入力)作業ｼｰﾄ'!S60</f>
        <v>0</v>
      </c>
      <c r="T60" s="186">
        <f>'(入力)作業ｼｰﾄ'!T60</f>
        <v>0</v>
      </c>
      <c r="U60" s="186">
        <f>'(入力)作業ｼｰﾄ'!U60</f>
        <v>0</v>
      </c>
      <c r="V60" s="188">
        <f>'(入力)作業ｼｰﾄ'!V60</f>
        <v>0</v>
      </c>
      <c r="X60" s="189">
        <f>'(入力)作業ｼｰﾄ'!D174</f>
        <v>0</v>
      </c>
      <c r="Y60" s="186">
        <f>'(入力)作業ｼｰﾄ'!E174</f>
        <v>0</v>
      </c>
      <c r="Z60" s="186">
        <f>'(入力)作業ｼｰﾄ'!F174</f>
        <v>0</v>
      </c>
      <c r="AA60" s="186">
        <f>'(入力)作業ｼｰﾄ'!G174</f>
        <v>0</v>
      </c>
      <c r="AB60" s="186">
        <f>'(入力)作業ｼｰﾄ'!H174</f>
        <v>0</v>
      </c>
      <c r="AC60" s="186">
        <f>'(入力)作業ｼｰﾄ'!I174</f>
        <v>0</v>
      </c>
      <c r="AD60" s="186">
        <f>'(入力)作業ｼｰﾄ'!J174</f>
        <v>0</v>
      </c>
      <c r="AE60" s="188">
        <f>'(入力)作業ｼｰﾄ'!K174</f>
        <v>0</v>
      </c>
    </row>
    <row r="61" spans="2:31" s="159" customFormat="1" ht="18.75" customHeight="1">
      <c r="B61" s="191" t="s">
        <v>537</v>
      </c>
      <c r="C61" s="192" t="s">
        <v>654</v>
      </c>
      <c r="D61" s="193">
        <f>'(入力)作業ｼｰﾄ'!D61</f>
        <v>0</v>
      </c>
      <c r="E61" s="193">
        <f>'(入力)作業ｼｰﾄ'!E61</f>
        <v>0</v>
      </c>
      <c r="F61" s="193">
        <f>'(入力)作業ｼｰﾄ'!F61</f>
        <v>0</v>
      </c>
      <c r="G61" s="194">
        <f>'(入力)作業ｼｰﾄ'!G61</f>
        <v>0</v>
      </c>
      <c r="H61" s="193">
        <f>'(入力)作業ｼｰﾄ'!H61</f>
        <v>0</v>
      </c>
      <c r="I61" s="193">
        <f>'(入力)作業ｼｰﾄ'!I61</f>
        <v>0</v>
      </c>
      <c r="J61" s="193">
        <f>'(入力)作業ｼｰﾄ'!J61</f>
        <v>0</v>
      </c>
      <c r="K61" s="193">
        <f>'(入力)作業ｼｰﾄ'!K61</f>
        <v>0</v>
      </c>
      <c r="L61" s="193">
        <f>'(入力)作業ｼｰﾄ'!L61</f>
        <v>0</v>
      </c>
      <c r="M61" s="606"/>
      <c r="N61" s="606"/>
      <c r="O61" s="193">
        <f>'(入力)作業ｼｰﾄ'!O61</f>
        <v>0</v>
      </c>
      <c r="P61" s="193">
        <f>'(入力)作業ｼｰﾄ'!P61</f>
        <v>0</v>
      </c>
      <c r="Q61" s="193">
        <f>'(入力)作業ｼｰﾄ'!Q61</f>
        <v>0</v>
      </c>
      <c r="R61" s="193">
        <f>'(入力)作業ｼｰﾄ'!R61</f>
        <v>0</v>
      </c>
      <c r="S61" s="193">
        <f>'(入力)作業ｼｰﾄ'!S61</f>
        <v>0</v>
      </c>
      <c r="T61" s="193">
        <f>'(入力)作業ｼｰﾄ'!T61</f>
        <v>0</v>
      </c>
      <c r="U61" s="193">
        <f>'(入力)作業ｼｰﾄ'!U61</f>
        <v>0</v>
      </c>
      <c r="V61" s="195">
        <f>'(入力)作業ｼｰﾄ'!V61</f>
        <v>0</v>
      </c>
      <c r="X61" s="196">
        <f>'(入力)作業ｼｰﾄ'!D175</f>
        <v>0</v>
      </c>
      <c r="Y61" s="193">
        <f>'(入力)作業ｼｰﾄ'!E175</f>
        <v>0</v>
      </c>
      <c r="Z61" s="193">
        <f>'(入力)作業ｼｰﾄ'!F175</f>
        <v>0</v>
      </c>
      <c r="AA61" s="193">
        <f>'(入力)作業ｼｰﾄ'!G175</f>
        <v>0</v>
      </c>
      <c r="AB61" s="193">
        <f>'(入力)作業ｼｰﾄ'!H175</f>
        <v>0</v>
      </c>
      <c r="AC61" s="193">
        <f>'(入力)作業ｼｰﾄ'!I175</f>
        <v>0</v>
      </c>
      <c r="AD61" s="193">
        <f>'(入力)作業ｼｰﾄ'!J175</f>
        <v>0</v>
      </c>
      <c r="AE61" s="195">
        <f>'(入力)作業ｼｰﾄ'!K175</f>
        <v>0</v>
      </c>
    </row>
    <row r="62" spans="2:31" ht="15" customHeight="1"/>
    <row r="63" spans="2:31" ht="20.25" customHeight="1">
      <c r="B63" s="608"/>
      <c r="C63" s="608"/>
    </row>
    <row r="64" spans="2:31" s="159" customFormat="1" ht="18.75" customHeight="1">
      <c r="I64" s="160"/>
      <c r="V64" s="160" t="s">
        <v>175</v>
      </c>
      <c r="W64" s="161"/>
      <c r="AE64" s="160" t="s">
        <v>599</v>
      </c>
    </row>
    <row r="65" spans="2:31" s="161" customFormat="1" ht="18.75" customHeight="1">
      <c r="B65" s="162"/>
      <c r="C65" s="163"/>
      <c r="D65" s="487" t="s">
        <v>166</v>
      </c>
      <c r="E65" s="601" t="s">
        <v>60</v>
      </c>
      <c r="F65" s="601"/>
      <c r="G65" s="455"/>
      <c r="H65" s="487" t="s">
        <v>132</v>
      </c>
      <c r="I65" s="487" t="s">
        <v>176</v>
      </c>
      <c r="J65" s="601" t="s">
        <v>94</v>
      </c>
      <c r="K65" s="601"/>
      <c r="L65" s="601"/>
      <c r="M65" s="487" t="s">
        <v>95</v>
      </c>
      <c r="N65" s="487" t="s">
        <v>96</v>
      </c>
      <c r="O65" s="487" t="s">
        <v>187</v>
      </c>
      <c r="P65" s="487" t="s">
        <v>188</v>
      </c>
      <c r="Q65" s="601" t="s">
        <v>255</v>
      </c>
      <c r="R65" s="601"/>
      <c r="S65" s="601"/>
      <c r="T65" s="601" t="s">
        <v>61</v>
      </c>
      <c r="U65" s="601"/>
      <c r="V65" s="602"/>
      <c r="X65" s="603" t="s">
        <v>60</v>
      </c>
      <c r="Y65" s="456"/>
      <c r="Z65" s="455" t="s">
        <v>94</v>
      </c>
      <c r="AA65" s="456"/>
      <c r="AB65" s="455" t="s">
        <v>255</v>
      </c>
      <c r="AC65" s="456"/>
      <c r="AD65" s="455" t="s">
        <v>61</v>
      </c>
      <c r="AE65" s="476"/>
    </row>
    <row r="66" spans="2:31" s="169" customFormat="1" ht="36" customHeight="1">
      <c r="B66" s="164"/>
      <c r="C66" s="165"/>
      <c r="D66" s="488"/>
      <c r="E66" s="166" t="s">
        <v>167</v>
      </c>
      <c r="F66" s="166" t="s">
        <v>36</v>
      </c>
      <c r="G66" s="167" t="s">
        <v>37</v>
      </c>
      <c r="H66" s="488"/>
      <c r="I66" s="488"/>
      <c r="J66" s="166" t="s">
        <v>97</v>
      </c>
      <c r="K66" s="166" t="s">
        <v>98</v>
      </c>
      <c r="L66" s="166" t="s">
        <v>99</v>
      </c>
      <c r="M66" s="488"/>
      <c r="N66" s="488"/>
      <c r="O66" s="488"/>
      <c r="P66" s="488"/>
      <c r="Q66" s="166" t="s">
        <v>38</v>
      </c>
      <c r="R66" s="166" t="s">
        <v>100</v>
      </c>
      <c r="S66" s="166" t="s">
        <v>101</v>
      </c>
      <c r="T66" s="166" t="s">
        <v>102</v>
      </c>
      <c r="U66" s="166" t="s">
        <v>103</v>
      </c>
      <c r="V66" s="168" t="s">
        <v>104</v>
      </c>
      <c r="X66" s="170" t="s">
        <v>353</v>
      </c>
      <c r="Y66" s="166" t="s">
        <v>354</v>
      </c>
      <c r="Z66" s="166" t="s">
        <v>355</v>
      </c>
      <c r="AA66" s="166" t="s">
        <v>356</v>
      </c>
      <c r="AB66" s="166" t="s">
        <v>357</v>
      </c>
      <c r="AC66" s="166" t="s">
        <v>358</v>
      </c>
      <c r="AD66" s="166" t="s">
        <v>437</v>
      </c>
      <c r="AE66" s="168" t="s">
        <v>438</v>
      </c>
    </row>
    <row r="67" spans="2:31" s="175" customFormat="1" ht="18.75" customHeight="1">
      <c r="B67" s="480" t="s">
        <v>39</v>
      </c>
      <c r="C67" s="481"/>
      <c r="D67" s="172" t="s">
        <v>105</v>
      </c>
      <c r="E67" s="172" t="s">
        <v>106</v>
      </c>
      <c r="F67" s="172" t="s">
        <v>107</v>
      </c>
      <c r="G67" s="173" t="s">
        <v>108</v>
      </c>
      <c r="H67" s="172" t="s">
        <v>109</v>
      </c>
      <c r="I67" s="172" t="s">
        <v>110</v>
      </c>
      <c r="J67" s="172" t="s">
        <v>111</v>
      </c>
      <c r="K67" s="172" t="s">
        <v>112</v>
      </c>
      <c r="L67" s="172" t="s">
        <v>113</v>
      </c>
      <c r="M67" s="172" t="s">
        <v>114</v>
      </c>
      <c r="N67" s="172" t="s">
        <v>115</v>
      </c>
      <c r="O67" s="172" t="s">
        <v>116</v>
      </c>
      <c r="P67" s="172" t="s">
        <v>117</v>
      </c>
      <c r="Q67" s="172" t="s">
        <v>118</v>
      </c>
      <c r="R67" s="172" t="s">
        <v>119</v>
      </c>
      <c r="S67" s="172" t="s">
        <v>120</v>
      </c>
      <c r="T67" s="172" t="s">
        <v>121</v>
      </c>
      <c r="U67" s="172" t="s">
        <v>122</v>
      </c>
      <c r="V67" s="174" t="s">
        <v>123</v>
      </c>
      <c r="X67" s="176" t="s">
        <v>359</v>
      </c>
      <c r="Y67" s="172" t="s">
        <v>360</v>
      </c>
      <c r="Z67" s="172" t="s">
        <v>361</v>
      </c>
      <c r="AA67" s="172" t="s">
        <v>362</v>
      </c>
      <c r="AB67" s="172" t="s">
        <v>363</v>
      </c>
      <c r="AC67" s="172" t="s">
        <v>364</v>
      </c>
      <c r="AD67" s="172" t="s">
        <v>365</v>
      </c>
      <c r="AE67" s="174" t="s">
        <v>366</v>
      </c>
    </row>
    <row r="68" spans="2:31" s="180" customFormat="1" ht="18.75" customHeight="1">
      <c r="B68" s="599" t="s">
        <v>59</v>
      </c>
      <c r="C68" s="600"/>
      <c r="D68" s="177"/>
      <c r="E68" s="177" t="s">
        <v>172</v>
      </c>
      <c r="F68" s="177" t="s">
        <v>173</v>
      </c>
      <c r="G68" s="178" t="s">
        <v>174</v>
      </c>
      <c r="H68" s="177" t="s">
        <v>179</v>
      </c>
      <c r="I68" s="177" t="s">
        <v>180</v>
      </c>
      <c r="J68" s="177" t="s">
        <v>184</v>
      </c>
      <c r="K68" s="177" t="s">
        <v>185</v>
      </c>
      <c r="L68" s="177" t="s">
        <v>186</v>
      </c>
      <c r="M68" s="177" t="s">
        <v>193</v>
      </c>
      <c r="N68" s="177" t="s">
        <v>194</v>
      </c>
      <c r="O68" s="177" t="s">
        <v>195</v>
      </c>
      <c r="P68" s="177" t="s">
        <v>196</v>
      </c>
      <c r="Q68" s="177" t="s">
        <v>200</v>
      </c>
      <c r="R68" s="177" t="s">
        <v>201</v>
      </c>
      <c r="S68" s="177" t="s">
        <v>202</v>
      </c>
      <c r="T68" s="177" t="s">
        <v>206</v>
      </c>
      <c r="U68" s="177" t="s">
        <v>207</v>
      </c>
      <c r="V68" s="179" t="s">
        <v>208</v>
      </c>
      <c r="X68" s="181" t="s">
        <v>367</v>
      </c>
      <c r="Y68" s="177" t="s">
        <v>368</v>
      </c>
      <c r="Z68" s="177" t="s">
        <v>369</v>
      </c>
      <c r="AA68" s="177" t="s">
        <v>370</v>
      </c>
      <c r="AB68" s="177" t="s">
        <v>371</v>
      </c>
      <c r="AC68" s="177" t="s">
        <v>372</v>
      </c>
      <c r="AD68" s="177" t="s">
        <v>373</v>
      </c>
      <c r="AE68" s="179" t="s">
        <v>374</v>
      </c>
    </row>
    <row r="69" spans="2:31" s="159" customFormat="1" ht="18.75" customHeight="1">
      <c r="B69" s="61" t="s">
        <v>763</v>
      </c>
      <c r="C69" s="62" t="s">
        <v>655</v>
      </c>
      <c r="D69" s="182">
        <f>'(入力)作業ｼｰﾄ'!D62</f>
        <v>0</v>
      </c>
      <c r="E69" s="182">
        <f>'(入力)作業ｼｰﾄ'!E62</f>
        <v>0</v>
      </c>
      <c r="F69" s="182">
        <f>'(入力)作業ｼｰﾄ'!F62</f>
        <v>0</v>
      </c>
      <c r="G69" s="183">
        <f>'(入力)作業ｼｰﾄ'!G62</f>
        <v>0</v>
      </c>
      <c r="H69" s="182">
        <f>'(入力)作業ｼｰﾄ'!H62</f>
        <v>0</v>
      </c>
      <c r="I69" s="182">
        <f>'(入力)作業ｼｰﾄ'!I62</f>
        <v>0</v>
      </c>
      <c r="J69" s="182">
        <f>'(入力)作業ｼｰﾄ'!J62</f>
        <v>0</v>
      </c>
      <c r="K69" s="182">
        <f>'(入力)作業ｼｰﾄ'!K62</f>
        <v>0</v>
      </c>
      <c r="L69" s="182">
        <f>'(入力)作業ｼｰﾄ'!L62</f>
        <v>0</v>
      </c>
      <c r="M69" s="607"/>
      <c r="N69" s="607"/>
      <c r="O69" s="182">
        <f>'(入力)作業ｼｰﾄ'!O62</f>
        <v>0</v>
      </c>
      <c r="P69" s="182">
        <f>'(入力)作業ｼｰﾄ'!P62</f>
        <v>0</v>
      </c>
      <c r="Q69" s="182">
        <f>'(入力)作業ｼｰﾄ'!Q62</f>
        <v>0</v>
      </c>
      <c r="R69" s="182">
        <f>'(入力)作業ｼｰﾄ'!R62</f>
        <v>0</v>
      </c>
      <c r="S69" s="182">
        <f>'(入力)作業ｼｰﾄ'!S62</f>
        <v>0</v>
      </c>
      <c r="T69" s="182">
        <f>'(入力)作業ｼｰﾄ'!T62</f>
        <v>0</v>
      </c>
      <c r="U69" s="182">
        <f>'(入力)作業ｼｰﾄ'!U62</f>
        <v>0</v>
      </c>
      <c r="V69" s="184">
        <f>'(入力)作業ｼｰﾄ'!V62</f>
        <v>0</v>
      </c>
      <c r="X69" s="185">
        <f>'(入力)作業ｼｰﾄ'!D176</f>
        <v>0</v>
      </c>
      <c r="Y69" s="182">
        <f>'(入力)作業ｼｰﾄ'!E176</f>
        <v>0</v>
      </c>
      <c r="Z69" s="182">
        <f>'(入力)作業ｼｰﾄ'!F176</f>
        <v>0</v>
      </c>
      <c r="AA69" s="182">
        <f>'(入力)作業ｼｰﾄ'!G176</f>
        <v>0</v>
      </c>
      <c r="AB69" s="182">
        <f>'(入力)作業ｼｰﾄ'!H176</f>
        <v>0</v>
      </c>
      <c r="AC69" s="182">
        <f>'(入力)作業ｼｰﾄ'!I176</f>
        <v>0</v>
      </c>
      <c r="AD69" s="182">
        <f>'(入力)作業ｼｰﾄ'!J176</f>
        <v>0</v>
      </c>
      <c r="AE69" s="184">
        <f>'(入力)作業ｼｰﾄ'!K176</f>
        <v>0</v>
      </c>
    </row>
    <row r="70" spans="2:31" s="159" customFormat="1" ht="18.75" customHeight="1">
      <c r="B70" s="74" t="s">
        <v>764</v>
      </c>
      <c r="C70" s="75" t="s">
        <v>656</v>
      </c>
      <c r="D70" s="186">
        <f>'(入力)作業ｼｰﾄ'!D63</f>
        <v>0</v>
      </c>
      <c r="E70" s="186">
        <f>'(入力)作業ｼｰﾄ'!E63</f>
        <v>0</v>
      </c>
      <c r="F70" s="186">
        <f>'(入力)作業ｼｰﾄ'!F63</f>
        <v>0</v>
      </c>
      <c r="G70" s="187">
        <f>'(入力)作業ｼｰﾄ'!G63</f>
        <v>0</v>
      </c>
      <c r="H70" s="186">
        <f>'(入力)作業ｼｰﾄ'!H63</f>
        <v>0</v>
      </c>
      <c r="I70" s="186">
        <f>'(入力)作業ｼｰﾄ'!I63</f>
        <v>0</v>
      </c>
      <c r="J70" s="186">
        <f>'(入力)作業ｼｰﾄ'!J63</f>
        <v>0</v>
      </c>
      <c r="K70" s="186">
        <f>'(入力)作業ｼｰﾄ'!K63</f>
        <v>0</v>
      </c>
      <c r="L70" s="186">
        <f>'(入力)作業ｼｰﾄ'!L63</f>
        <v>0</v>
      </c>
      <c r="M70" s="463"/>
      <c r="N70" s="463"/>
      <c r="O70" s="186">
        <f>'(入力)作業ｼｰﾄ'!O63</f>
        <v>0</v>
      </c>
      <c r="P70" s="186">
        <f>'(入力)作業ｼｰﾄ'!P63</f>
        <v>0</v>
      </c>
      <c r="Q70" s="186">
        <f>'(入力)作業ｼｰﾄ'!Q63</f>
        <v>0</v>
      </c>
      <c r="R70" s="186">
        <f>'(入力)作業ｼｰﾄ'!R63</f>
        <v>0</v>
      </c>
      <c r="S70" s="186">
        <f>'(入力)作業ｼｰﾄ'!S63</f>
        <v>0</v>
      </c>
      <c r="T70" s="186">
        <f>'(入力)作業ｼｰﾄ'!T63</f>
        <v>0</v>
      </c>
      <c r="U70" s="186">
        <f>'(入力)作業ｼｰﾄ'!U63</f>
        <v>0</v>
      </c>
      <c r="V70" s="188">
        <f>'(入力)作業ｼｰﾄ'!V63</f>
        <v>0</v>
      </c>
      <c r="X70" s="189">
        <f>'(入力)作業ｼｰﾄ'!D177</f>
        <v>0</v>
      </c>
      <c r="Y70" s="186">
        <f>'(入力)作業ｼｰﾄ'!E177</f>
        <v>0</v>
      </c>
      <c r="Z70" s="186">
        <f>'(入力)作業ｼｰﾄ'!F177</f>
        <v>0</v>
      </c>
      <c r="AA70" s="186">
        <f>'(入力)作業ｼｰﾄ'!G177</f>
        <v>0</v>
      </c>
      <c r="AB70" s="186">
        <f>'(入力)作業ｼｰﾄ'!H177</f>
        <v>0</v>
      </c>
      <c r="AC70" s="186">
        <f>'(入力)作業ｼｰﾄ'!I177</f>
        <v>0</v>
      </c>
      <c r="AD70" s="186">
        <f>'(入力)作業ｼｰﾄ'!J177</f>
        <v>0</v>
      </c>
      <c r="AE70" s="188">
        <f>'(入力)作業ｼｰﾄ'!K177</f>
        <v>0</v>
      </c>
    </row>
    <row r="71" spans="2:31" s="159" customFormat="1" ht="18.75" customHeight="1">
      <c r="B71" s="74" t="s">
        <v>540</v>
      </c>
      <c r="C71" s="75" t="s">
        <v>657</v>
      </c>
      <c r="D71" s="186">
        <f>'(入力)作業ｼｰﾄ'!D64</f>
        <v>0</v>
      </c>
      <c r="E71" s="186">
        <f>'(入力)作業ｼｰﾄ'!E64</f>
        <v>0</v>
      </c>
      <c r="F71" s="186">
        <f>'(入力)作業ｼｰﾄ'!F64</f>
        <v>0</v>
      </c>
      <c r="G71" s="187">
        <f>'(入力)作業ｼｰﾄ'!G64</f>
        <v>0</v>
      </c>
      <c r="H71" s="186">
        <f>'(入力)作業ｼｰﾄ'!H64</f>
        <v>0</v>
      </c>
      <c r="I71" s="186">
        <f>'(入力)作業ｼｰﾄ'!I64</f>
        <v>0</v>
      </c>
      <c r="J71" s="186">
        <f>'(入力)作業ｼｰﾄ'!J64</f>
        <v>0</v>
      </c>
      <c r="K71" s="186">
        <f>'(入力)作業ｼｰﾄ'!K64</f>
        <v>0</v>
      </c>
      <c r="L71" s="186">
        <f>'(入力)作業ｼｰﾄ'!L64</f>
        <v>0</v>
      </c>
      <c r="M71" s="463"/>
      <c r="N71" s="463"/>
      <c r="O71" s="186">
        <f>'(入力)作業ｼｰﾄ'!O64</f>
        <v>0</v>
      </c>
      <c r="P71" s="186">
        <f>'(入力)作業ｼｰﾄ'!P64</f>
        <v>0</v>
      </c>
      <c r="Q71" s="186">
        <f>'(入力)作業ｼｰﾄ'!Q64</f>
        <v>0</v>
      </c>
      <c r="R71" s="186">
        <f>'(入力)作業ｼｰﾄ'!R64</f>
        <v>0</v>
      </c>
      <c r="S71" s="186">
        <f>'(入力)作業ｼｰﾄ'!S64</f>
        <v>0</v>
      </c>
      <c r="T71" s="186">
        <f>'(入力)作業ｼｰﾄ'!T64</f>
        <v>0</v>
      </c>
      <c r="U71" s="186">
        <f>'(入力)作業ｼｰﾄ'!U64</f>
        <v>0</v>
      </c>
      <c r="V71" s="188">
        <f>'(入力)作業ｼｰﾄ'!V64</f>
        <v>0</v>
      </c>
      <c r="X71" s="189">
        <f>'(入力)作業ｼｰﾄ'!D178</f>
        <v>0</v>
      </c>
      <c r="Y71" s="186">
        <f>'(入力)作業ｼｰﾄ'!E178</f>
        <v>0</v>
      </c>
      <c r="Z71" s="186">
        <f>'(入力)作業ｼｰﾄ'!F178</f>
        <v>0</v>
      </c>
      <c r="AA71" s="186">
        <f>'(入力)作業ｼｰﾄ'!G178</f>
        <v>0</v>
      </c>
      <c r="AB71" s="186">
        <f>'(入力)作業ｼｰﾄ'!H178</f>
        <v>0</v>
      </c>
      <c r="AC71" s="186">
        <f>'(入力)作業ｼｰﾄ'!I178</f>
        <v>0</v>
      </c>
      <c r="AD71" s="186">
        <f>'(入力)作業ｼｰﾄ'!J178</f>
        <v>0</v>
      </c>
      <c r="AE71" s="188">
        <f>'(入力)作業ｼｰﾄ'!K178</f>
        <v>0</v>
      </c>
    </row>
    <row r="72" spans="2:31" s="159" customFormat="1" ht="18.75" customHeight="1">
      <c r="B72" s="74" t="s">
        <v>541</v>
      </c>
      <c r="C72" s="75" t="s">
        <v>459</v>
      </c>
      <c r="D72" s="186">
        <f>'(入力)作業ｼｰﾄ'!D65</f>
        <v>0</v>
      </c>
      <c r="E72" s="186">
        <f>'(入力)作業ｼｰﾄ'!E65</f>
        <v>0</v>
      </c>
      <c r="F72" s="186">
        <f>'(入力)作業ｼｰﾄ'!F65</f>
        <v>0</v>
      </c>
      <c r="G72" s="187">
        <f>'(入力)作業ｼｰﾄ'!G65</f>
        <v>0</v>
      </c>
      <c r="H72" s="186">
        <f>'(入力)作業ｼｰﾄ'!H65</f>
        <v>0</v>
      </c>
      <c r="I72" s="186">
        <f>'(入力)作業ｼｰﾄ'!I65</f>
        <v>0</v>
      </c>
      <c r="J72" s="186">
        <f>'(入力)作業ｼｰﾄ'!J65</f>
        <v>0</v>
      </c>
      <c r="K72" s="186">
        <f>'(入力)作業ｼｰﾄ'!K65</f>
        <v>0</v>
      </c>
      <c r="L72" s="186">
        <f>'(入力)作業ｼｰﾄ'!L65</f>
        <v>0</v>
      </c>
      <c r="M72" s="463"/>
      <c r="N72" s="463"/>
      <c r="O72" s="186">
        <f>'(入力)作業ｼｰﾄ'!O65</f>
        <v>0</v>
      </c>
      <c r="P72" s="186">
        <f>'(入力)作業ｼｰﾄ'!P65</f>
        <v>0</v>
      </c>
      <c r="Q72" s="186">
        <f>'(入力)作業ｼｰﾄ'!Q65</f>
        <v>0</v>
      </c>
      <c r="R72" s="186">
        <f>'(入力)作業ｼｰﾄ'!R65</f>
        <v>0</v>
      </c>
      <c r="S72" s="186">
        <f>'(入力)作業ｼｰﾄ'!S65</f>
        <v>0</v>
      </c>
      <c r="T72" s="186">
        <f>'(入力)作業ｼｰﾄ'!T65</f>
        <v>0</v>
      </c>
      <c r="U72" s="186">
        <f>'(入力)作業ｼｰﾄ'!U65</f>
        <v>0</v>
      </c>
      <c r="V72" s="188">
        <f>'(入力)作業ｼｰﾄ'!V65</f>
        <v>0</v>
      </c>
      <c r="X72" s="189">
        <f>'(入力)作業ｼｰﾄ'!D179</f>
        <v>0</v>
      </c>
      <c r="Y72" s="186">
        <f>'(入力)作業ｼｰﾄ'!E179</f>
        <v>0</v>
      </c>
      <c r="Z72" s="186">
        <f>'(入力)作業ｼｰﾄ'!F179</f>
        <v>0</v>
      </c>
      <c r="AA72" s="186">
        <f>'(入力)作業ｼｰﾄ'!G179</f>
        <v>0</v>
      </c>
      <c r="AB72" s="186">
        <f>'(入力)作業ｼｰﾄ'!H179</f>
        <v>0</v>
      </c>
      <c r="AC72" s="186">
        <f>'(入力)作業ｼｰﾄ'!I179</f>
        <v>0</v>
      </c>
      <c r="AD72" s="186">
        <f>'(入力)作業ｼｰﾄ'!J179</f>
        <v>0</v>
      </c>
      <c r="AE72" s="188">
        <f>'(入力)作業ｼｰﾄ'!K179</f>
        <v>0</v>
      </c>
    </row>
    <row r="73" spans="2:31" s="159" customFormat="1" ht="18.75" customHeight="1">
      <c r="B73" s="74" t="s">
        <v>542</v>
      </c>
      <c r="C73" s="75" t="s">
        <v>460</v>
      </c>
      <c r="D73" s="186">
        <f>'(入力)作業ｼｰﾄ'!D66</f>
        <v>0</v>
      </c>
      <c r="E73" s="186">
        <f>'(入力)作業ｼｰﾄ'!E66</f>
        <v>0</v>
      </c>
      <c r="F73" s="186">
        <f>'(入力)作業ｼｰﾄ'!F66</f>
        <v>0</v>
      </c>
      <c r="G73" s="187">
        <f>'(入力)作業ｼｰﾄ'!G66</f>
        <v>0</v>
      </c>
      <c r="H73" s="186">
        <f>'(入力)作業ｼｰﾄ'!H66</f>
        <v>0</v>
      </c>
      <c r="I73" s="186">
        <f>'(入力)作業ｼｰﾄ'!I66</f>
        <v>0</v>
      </c>
      <c r="J73" s="186">
        <f>'(入力)作業ｼｰﾄ'!J66</f>
        <v>0</v>
      </c>
      <c r="K73" s="186">
        <f>'(入力)作業ｼｰﾄ'!K66</f>
        <v>0</v>
      </c>
      <c r="L73" s="186">
        <f>'(入力)作業ｼｰﾄ'!L66</f>
        <v>0</v>
      </c>
      <c r="M73" s="463"/>
      <c r="N73" s="463"/>
      <c r="O73" s="186">
        <f>'(入力)作業ｼｰﾄ'!O66</f>
        <v>0</v>
      </c>
      <c r="P73" s="186">
        <f>'(入力)作業ｼｰﾄ'!P66</f>
        <v>0</v>
      </c>
      <c r="Q73" s="186">
        <f>'(入力)作業ｼｰﾄ'!Q66</f>
        <v>0</v>
      </c>
      <c r="R73" s="186">
        <f>'(入力)作業ｼｰﾄ'!R66</f>
        <v>0</v>
      </c>
      <c r="S73" s="186">
        <f>'(入力)作業ｼｰﾄ'!S66</f>
        <v>0</v>
      </c>
      <c r="T73" s="186">
        <f>'(入力)作業ｼｰﾄ'!T66</f>
        <v>0</v>
      </c>
      <c r="U73" s="186">
        <f>'(入力)作業ｼｰﾄ'!U66</f>
        <v>0</v>
      </c>
      <c r="V73" s="188">
        <f>'(入力)作業ｼｰﾄ'!V66</f>
        <v>0</v>
      </c>
      <c r="X73" s="189">
        <f>'(入力)作業ｼｰﾄ'!D180</f>
        <v>0</v>
      </c>
      <c r="Y73" s="186">
        <f>'(入力)作業ｼｰﾄ'!E180</f>
        <v>0</v>
      </c>
      <c r="Z73" s="186">
        <f>'(入力)作業ｼｰﾄ'!F180</f>
        <v>0</v>
      </c>
      <c r="AA73" s="186">
        <f>'(入力)作業ｼｰﾄ'!G180</f>
        <v>0</v>
      </c>
      <c r="AB73" s="186">
        <f>'(入力)作業ｼｰﾄ'!H180</f>
        <v>0</v>
      </c>
      <c r="AC73" s="186">
        <f>'(入力)作業ｼｰﾄ'!I180</f>
        <v>0</v>
      </c>
      <c r="AD73" s="186">
        <f>'(入力)作業ｼｰﾄ'!J180</f>
        <v>0</v>
      </c>
      <c r="AE73" s="188">
        <f>'(入力)作業ｼｰﾄ'!K180</f>
        <v>0</v>
      </c>
    </row>
    <row r="74" spans="2:31" s="159" customFormat="1" ht="18.75" customHeight="1">
      <c r="B74" s="74" t="s">
        <v>543</v>
      </c>
      <c r="C74" s="75" t="s">
        <v>91</v>
      </c>
      <c r="D74" s="186">
        <f>'(入力)作業ｼｰﾄ'!D67</f>
        <v>0</v>
      </c>
      <c r="E74" s="186">
        <f>'(入力)作業ｼｰﾄ'!E67</f>
        <v>0</v>
      </c>
      <c r="F74" s="186">
        <f>'(入力)作業ｼｰﾄ'!F67</f>
        <v>0</v>
      </c>
      <c r="G74" s="187">
        <f>'(入力)作業ｼｰﾄ'!G67</f>
        <v>0</v>
      </c>
      <c r="H74" s="186">
        <f>'(入力)作業ｼｰﾄ'!H67</f>
        <v>0</v>
      </c>
      <c r="I74" s="186">
        <f>'(入力)作業ｼｰﾄ'!I67</f>
        <v>0</v>
      </c>
      <c r="J74" s="186">
        <f>'(入力)作業ｼｰﾄ'!J67</f>
        <v>0</v>
      </c>
      <c r="K74" s="186">
        <f>'(入力)作業ｼｰﾄ'!K67</f>
        <v>0</v>
      </c>
      <c r="L74" s="186">
        <f>'(入力)作業ｼｰﾄ'!L67</f>
        <v>0</v>
      </c>
      <c r="M74" s="463"/>
      <c r="N74" s="463"/>
      <c r="O74" s="186">
        <f>'(入力)作業ｼｰﾄ'!O67</f>
        <v>0</v>
      </c>
      <c r="P74" s="186">
        <f>'(入力)作業ｼｰﾄ'!P67</f>
        <v>0</v>
      </c>
      <c r="Q74" s="186">
        <f>'(入力)作業ｼｰﾄ'!Q67</f>
        <v>0</v>
      </c>
      <c r="R74" s="186">
        <f>'(入力)作業ｼｰﾄ'!R67</f>
        <v>0</v>
      </c>
      <c r="S74" s="186">
        <f>'(入力)作業ｼｰﾄ'!S67</f>
        <v>0</v>
      </c>
      <c r="T74" s="186">
        <f>'(入力)作業ｼｰﾄ'!T67</f>
        <v>0</v>
      </c>
      <c r="U74" s="186">
        <f>'(入力)作業ｼｰﾄ'!U67</f>
        <v>0</v>
      </c>
      <c r="V74" s="188">
        <f>'(入力)作業ｼｰﾄ'!V67</f>
        <v>0</v>
      </c>
      <c r="X74" s="189">
        <f>'(入力)作業ｼｰﾄ'!D181</f>
        <v>0</v>
      </c>
      <c r="Y74" s="186">
        <f>'(入力)作業ｼｰﾄ'!E181</f>
        <v>0</v>
      </c>
      <c r="Z74" s="186">
        <f>'(入力)作業ｼｰﾄ'!F181</f>
        <v>0</v>
      </c>
      <c r="AA74" s="186">
        <f>'(入力)作業ｼｰﾄ'!G181</f>
        <v>0</v>
      </c>
      <c r="AB74" s="186">
        <f>'(入力)作業ｼｰﾄ'!H181</f>
        <v>0</v>
      </c>
      <c r="AC74" s="186">
        <f>'(入力)作業ｼｰﾄ'!I181</f>
        <v>0</v>
      </c>
      <c r="AD74" s="186">
        <f>'(入力)作業ｼｰﾄ'!J181</f>
        <v>0</v>
      </c>
      <c r="AE74" s="188">
        <f>'(入力)作業ｼｰﾄ'!K181</f>
        <v>0</v>
      </c>
    </row>
    <row r="75" spans="2:31" s="159" customFormat="1" ht="18.75" customHeight="1">
      <c r="B75" s="74" t="s">
        <v>544</v>
      </c>
      <c r="C75" s="75" t="s">
        <v>658</v>
      </c>
      <c r="D75" s="186">
        <f>'(入力)作業ｼｰﾄ'!D68</f>
        <v>0</v>
      </c>
      <c r="E75" s="186">
        <f>'(入力)作業ｼｰﾄ'!E68</f>
        <v>0</v>
      </c>
      <c r="F75" s="186">
        <f>'(入力)作業ｼｰﾄ'!F68</f>
        <v>0</v>
      </c>
      <c r="G75" s="187">
        <f>'(入力)作業ｼｰﾄ'!G68</f>
        <v>0</v>
      </c>
      <c r="H75" s="186">
        <f>'(入力)作業ｼｰﾄ'!H68</f>
        <v>0</v>
      </c>
      <c r="I75" s="186">
        <f>'(入力)作業ｼｰﾄ'!I68</f>
        <v>0</v>
      </c>
      <c r="J75" s="186">
        <f>'(入力)作業ｼｰﾄ'!J68</f>
        <v>0</v>
      </c>
      <c r="K75" s="186">
        <f>'(入力)作業ｼｰﾄ'!K68</f>
        <v>0</v>
      </c>
      <c r="L75" s="186">
        <f>'(入力)作業ｼｰﾄ'!L68</f>
        <v>0</v>
      </c>
      <c r="M75" s="463"/>
      <c r="N75" s="463"/>
      <c r="O75" s="186">
        <f>'(入力)作業ｼｰﾄ'!O68</f>
        <v>0</v>
      </c>
      <c r="P75" s="186">
        <f>'(入力)作業ｼｰﾄ'!P68</f>
        <v>0</v>
      </c>
      <c r="Q75" s="186">
        <f>'(入力)作業ｼｰﾄ'!Q68</f>
        <v>0</v>
      </c>
      <c r="R75" s="186">
        <f>'(入力)作業ｼｰﾄ'!R68</f>
        <v>0</v>
      </c>
      <c r="S75" s="186">
        <f>'(入力)作業ｼｰﾄ'!S68</f>
        <v>0</v>
      </c>
      <c r="T75" s="186">
        <f>'(入力)作業ｼｰﾄ'!T68</f>
        <v>0</v>
      </c>
      <c r="U75" s="186">
        <f>'(入力)作業ｼｰﾄ'!U68</f>
        <v>0</v>
      </c>
      <c r="V75" s="188">
        <f>'(入力)作業ｼｰﾄ'!V68</f>
        <v>0</v>
      </c>
      <c r="X75" s="189">
        <f>'(入力)作業ｼｰﾄ'!D182</f>
        <v>0</v>
      </c>
      <c r="Y75" s="186">
        <f>'(入力)作業ｼｰﾄ'!E182</f>
        <v>0</v>
      </c>
      <c r="Z75" s="186">
        <f>'(入力)作業ｼｰﾄ'!F182</f>
        <v>0</v>
      </c>
      <c r="AA75" s="186">
        <f>'(入力)作業ｼｰﾄ'!G182</f>
        <v>0</v>
      </c>
      <c r="AB75" s="186">
        <f>'(入力)作業ｼｰﾄ'!H182</f>
        <v>0</v>
      </c>
      <c r="AC75" s="186">
        <f>'(入力)作業ｼｰﾄ'!I182</f>
        <v>0</v>
      </c>
      <c r="AD75" s="186">
        <f>'(入力)作業ｼｰﾄ'!J182</f>
        <v>0</v>
      </c>
      <c r="AE75" s="188">
        <f>'(入力)作業ｼｰﾄ'!K182</f>
        <v>0</v>
      </c>
    </row>
    <row r="76" spans="2:31" s="159" customFormat="1" ht="18.75" customHeight="1">
      <c r="B76" s="74" t="s">
        <v>545</v>
      </c>
      <c r="C76" s="75" t="s">
        <v>659</v>
      </c>
      <c r="D76" s="186">
        <f>'(入力)作業ｼｰﾄ'!D69</f>
        <v>0</v>
      </c>
      <c r="E76" s="186">
        <f>'(入力)作業ｼｰﾄ'!E69</f>
        <v>0</v>
      </c>
      <c r="F76" s="186">
        <f>'(入力)作業ｼｰﾄ'!F69</f>
        <v>0</v>
      </c>
      <c r="G76" s="187">
        <f>'(入力)作業ｼｰﾄ'!G69</f>
        <v>0</v>
      </c>
      <c r="H76" s="186">
        <f>'(入力)作業ｼｰﾄ'!H69</f>
        <v>0</v>
      </c>
      <c r="I76" s="186">
        <f>'(入力)作業ｼｰﾄ'!I69</f>
        <v>0</v>
      </c>
      <c r="J76" s="186">
        <f>'(入力)作業ｼｰﾄ'!J69</f>
        <v>0</v>
      </c>
      <c r="K76" s="186">
        <f>'(入力)作業ｼｰﾄ'!K69</f>
        <v>0</v>
      </c>
      <c r="L76" s="186">
        <f>'(入力)作業ｼｰﾄ'!L69</f>
        <v>0</v>
      </c>
      <c r="M76" s="463"/>
      <c r="N76" s="463"/>
      <c r="O76" s="186">
        <f>'(入力)作業ｼｰﾄ'!O69</f>
        <v>0</v>
      </c>
      <c r="P76" s="186">
        <f>'(入力)作業ｼｰﾄ'!P69</f>
        <v>0</v>
      </c>
      <c r="Q76" s="186">
        <f>'(入力)作業ｼｰﾄ'!Q69</f>
        <v>0</v>
      </c>
      <c r="R76" s="186">
        <f>'(入力)作業ｼｰﾄ'!R69</f>
        <v>0</v>
      </c>
      <c r="S76" s="186">
        <f>'(入力)作業ｼｰﾄ'!S69</f>
        <v>0</v>
      </c>
      <c r="T76" s="186">
        <f>'(入力)作業ｼｰﾄ'!T69</f>
        <v>0</v>
      </c>
      <c r="U76" s="186">
        <f>'(入力)作業ｼｰﾄ'!U69</f>
        <v>0</v>
      </c>
      <c r="V76" s="188">
        <f>'(入力)作業ｼｰﾄ'!V69</f>
        <v>0</v>
      </c>
      <c r="X76" s="189">
        <f>'(入力)作業ｼｰﾄ'!D183</f>
        <v>0</v>
      </c>
      <c r="Y76" s="186">
        <f>'(入力)作業ｼｰﾄ'!E183</f>
        <v>0</v>
      </c>
      <c r="Z76" s="186">
        <f>'(入力)作業ｼｰﾄ'!F183</f>
        <v>0</v>
      </c>
      <c r="AA76" s="186">
        <f>'(入力)作業ｼｰﾄ'!G183</f>
        <v>0</v>
      </c>
      <c r="AB76" s="186">
        <f>'(入力)作業ｼｰﾄ'!H183</f>
        <v>0</v>
      </c>
      <c r="AC76" s="186">
        <f>'(入力)作業ｼｰﾄ'!I183</f>
        <v>0</v>
      </c>
      <c r="AD76" s="186">
        <f>'(入力)作業ｼｰﾄ'!J183</f>
        <v>0</v>
      </c>
      <c r="AE76" s="188">
        <f>'(入力)作業ｼｰﾄ'!K183</f>
        <v>0</v>
      </c>
    </row>
    <row r="77" spans="2:31" s="159" customFormat="1" ht="18.75" customHeight="1">
      <c r="B77" s="74" t="s">
        <v>546</v>
      </c>
      <c r="C77" s="75" t="s">
        <v>461</v>
      </c>
      <c r="D77" s="186">
        <f>'(入力)作業ｼｰﾄ'!D70</f>
        <v>0</v>
      </c>
      <c r="E77" s="186">
        <f>'(入力)作業ｼｰﾄ'!E70</f>
        <v>0</v>
      </c>
      <c r="F77" s="186">
        <f>'(入力)作業ｼｰﾄ'!F70</f>
        <v>0</v>
      </c>
      <c r="G77" s="187">
        <f>'(入力)作業ｼｰﾄ'!G70</f>
        <v>0</v>
      </c>
      <c r="H77" s="186">
        <f>'(入力)作業ｼｰﾄ'!H70</f>
        <v>0</v>
      </c>
      <c r="I77" s="186">
        <f>'(入力)作業ｼｰﾄ'!I70</f>
        <v>0</v>
      </c>
      <c r="J77" s="186">
        <f>'(入力)作業ｼｰﾄ'!J70</f>
        <v>0</v>
      </c>
      <c r="K77" s="186">
        <f>'(入力)作業ｼｰﾄ'!K70</f>
        <v>0</v>
      </c>
      <c r="L77" s="186">
        <f>'(入力)作業ｼｰﾄ'!L70</f>
        <v>0</v>
      </c>
      <c r="M77" s="463"/>
      <c r="N77" s="463"/>
      <c r="O77" s="186">
        <f>'(入力)作業ｼｰﾄ'!O70</f>
        <v>0</v>
      </c>
      <c r="P77" s="186">
        <f>'(入力)作業ｼｰﾄ'!P70</f>
        <v>0</v>
      </c>
      <c r="Q77" s="186">
        <f>'(入力)作業ｼｰﾄ'!Q70</f>
        <v>0</v>
      </c>
      <c r="R77" s="186">
        <f>'(入力)作業ｼｰﾄ'!R70</f>
        <v>0</v>
      </c>
      <c r="S77" s="186">
        <f>'(入力)作業ｼｰﾄ'!S70</f>
        <v>0</v>
      </c>
      <c r="T77" s="186">
        <f>'(入力)作業ｼｰﾄ'!T70</f>
        <v>0</v>
      </c>
      <c r="U77" s="186">
        <f>'(入力)作業ｼｰﾄ'!U70</f>
        <v>0</v>
      </c>
      <c r="V77" s="188">
        <f>'(入力)作業ｼｰﾄ'!V70</f>
        <v>0</v>
      </c>
      <c r="X77" s="189">
        <f>'(入力)作業ｼｰﾄ'!D184</f>
        <v>0</v>
      </c>
      <c r="Y77" s="186">
        <f>'(入力)作業ｼｰﾄ'!E184</f>
        <v>0</v>
      </c>
      <c r="Z77" s="186">
        <f>'(入力)作業ｼｰﾄ'!F184</f>
        <v>0</v>
      </c>
      <c r="AA77" s="186">
        <f>'(入力)作業ｼｰﾄ'!G184</f>
        <v>0</v>
      </c>
      <c r="AB77" s="186">
        <f>'(入力)作業ｼｰﾄ'!H184</f>
        <v>0</v>
      </c>
      <c r="AC77" s="186">
        <f>'(入力)作業ｼｰﾄ'!I184</f>
        <v>0</v>
      </c>
      <c r="AD77" s="186">
        <f>'(入力)作業ｼｰﾄ'!J184</f>
        <v>0</v>
      </c>
      <c r="AE77" s="188">
        <f>'(入力)作業ｼｰﾄ'!K184</f>
        <v>0</v>
      </c>
    </row>
    <row r="78" spans="2:31" s="159" customFormat="1" ht="18.75" customHeight="1">
      <c r="B78" s="74" t="s">
        <v>547</v>
      </c>
      <c r="C78" s="75" t="s">
        <v>462</v>
      </c>
      <c r="D78" s="186">
        <f>'(入力)作業ｼｰﾄ'!D71</f>
        <v>0</v>
      </c>
      <c r="E78" s="186">
        <f>'(入力)作業ｼｰﾄ'!E71</f>
        <v>0</v>
      </c>
      <c r="F78" s="186">
        <f>'(入力)作業ｼｰﾄ'!F71</f>
        <v>0</v>
      </c>
      <c r="G78" s="187">
        <f>'(入力)作業ｼｰﾄ'!G71</f>
        <v>0</v>
      </c>
      <c r="H78" s="186">
        <f>'(入力)作業ｼｰﾄ'!H71</f>
        <v>0</v>
      </c>
      <c r="I78" s="186">
        <f>'(入力)作業ｼｰﾄ'!I71</f>
        <v>0</v>
      </c>
      <c r="J78" s="186">
        <f>'(入力)作業ｼｰﾄ'!J71</f>
        <v>0</v>
      </c>
      <c r="K78" s="186">
        <f>'(入力)作業ｼｰﾄ'!K71</f>
        <v>0</v>
      </c>
      <c r="L78" s="186">
        <f>'(入力)作業ｼｰﾄ'!L71</f>
        <v>0</v>
      </c>
      <c r="M78" s="463"/>
      <c r="N78" s="463"/>
      <c r="O78" s="186">
        <f>'(入力)作業ｼｰﾄ'!O71</f>
        <v>0</v>
      </c>
      <c r="P78" s="186">
        <f>'(入力)作業ｼｰﾄ'!P71</f>
        <v>0</v>
      </c>
      <c r="Q78" s="186">
        <f>'(入力)作業ｼｰﾄ'!Q71</f>
        <v>0</v>
      </c>
      <c r="R78" s="186">
        <f>'(入力)作業ｼｰﾄ'!R71</f>
        <v>0</v>
      </c>
      <c r="S78" s="186">
        <f>'(入力)作業ｼｰﾄ'!S71</f>
        <v>0</v>
      </c>
      <c r="T78" s="186">
        <f>'(入力)作業ｼｰﾄ'!T71</f>
        <v>0</v>
      </c>
      <c r="U78" s="186">
        <f>'(入力)作業ｼｰﾄ'!U71</f>
        <v>0</v>
      </c>
      <c r="V78" s="188">
        <f>'(入力)作業ｼｰﾄ'!V71</f>
        <v>0</v>
      </c>
      <c r="X78" s="189">
        <f>'(入力)作業ｼｰﾄ'!D185</f>
        <v>0</v>
      </c>
      <c r="Y78" s="186">
        <f>'(入力)作業ｼｰﾄ'!E185</f>
        <v>0</v>
      </c>
      <c r="Z78" s="186">
        <f>'(入力)作業ｼｰﾄ'!F185</f>
        <v>0</v>
      </c>
      <c r="AA78" s="186">
        <f>'(入力)作業ｼｰﾄ'!G185</f>
        <v>0</v>
      </c>
      <c r="AB78" s="186">
        <f>'(入力)作業ｼｰﾄ'!H185</f>
        <v>0</v>
      </c>
      <c r="AC78" s="186">
        <f>'(入力)作業ｼｰﾄ'!I185</f>
        <v>0</v>
      </c>
      <c r="AD78" s="186">
        <f>'(入力)作業ｼｰﾄ'!J185</f>
        <v>0</v>
      </c>
      <c r="AE78" s="188">
        <f>'(入力)作業ｼｰﾄ'!K185</f>
        <v>0</v>
      </c>
    </row>
    <row r="79" spans="2:31" s="159" customFormat="1" ht="18.75" customHeight="1">
      <c r="B79" s="74" t="s">
        <v>548</v>
      </c>
      <c r="C79" s="75" t="s">
        <v>463</v>
      </c>
      <c r="D79" s="186">
        <f>'(入力)作業ｼｰﾄ'!D72</f>
        <v>0</v>
      </c>
      <c r="E79" s="186">
        <f>'(入力)作業ｼｰﾄ'!E72</f>
        <v>0</v>
      </c>
      <c r="F79" s="186">
        <f>'(入力)作業ｼｰﾄ'!F72</f>
        <v>0</v>
      </c>
      <c r="G79" s="187">
        <f>'(入力)作業ｼｰﾄ'!G72</f>
        <v>0</v>
      </c>
      <c r="H79" s="186">
        <f>'(入力)作業ｼｰﾄ'!H72</f>
        <v>0</v>
      </c>
      <c r="I79" s="186">
        <f>'(入力)作業ｼｰﾄ'!I72</f>
        <v>0</v>
      </c>
      <c r="J79" s="186">
        <f>'(入力)作業ｼｰﾄ'!J72</f>
        <v>0</v>
      </c>
      <c r="K79" s="186">
        <f>'(入力)作業ｼｰﾄ'!K72</f>
        <v>0</v>
      </c>
      <c r="L79" s="186">
        <f>'(入力)作業ｼｰﾄ'!L72</f>
        <v>0</v>
      </c>
      <c r="M79" s="463"/>
      <c r="N79" s="463"/>
      <c r="O79" s="186">
        <f>'(入力)作業ｼｰﾄ'!O72</f>
        <v>0</v>
      </c>
      <c r="P79" s="186">
        <f>'(入力)作業ｼｰﾄ'!P72</f>
        <v>0</v>
      </c>
      <c r="Q79" s="186">
        <f>'(入力)作業ｼｰﾄ'!Q72</f>
        <v>0</v>
      </c>
      <c r="R79" s="186">
        <f>'(入力)作業ｼｰﾄ'!R72</f>
        <v>0</v>
      </c>
      <c r="S79" s="186">
        <f>'(入力)作業ｼｰﾄ'!S72</f>
        <v>0</v>
      </c>
      <c r="T79" s="186">
        <f>'(入力)作業ｼｰﾄ'!T72</f>
        <v>0</v>
      </c>
      <c r="U79" s="186">
        <f>'(入力)作業ｼｰﾄ'!U72</f>
        <v>0</v>
      </c>
      <c r="V79" s="188">
        <f>'(入力)作業ｼｰﾄ'!V72</f>
        <v>0</v>
      </c>
      <c r="X79" s="189">
        <f>'(入力)作業ｼｰﾄ'!D186</f>
        <v>0</v>
      </c>
      <c r="Y79" s="186">
        <f>'(入力)作業ｼｰﾄ'!E186</f>
        <v>0</v>
      </c>
      <c r="Z79" s="186">
        <f>'(入力)作業ｼｰﾄ'!F186</f>
        <v>0</v>
      </c>
      <c r="AA79" s="186">
        <f>'(入力)作業ｼｰﾄ'!G186</f>
        <v>0</v>
      </c>
      <c r="AB79" s="186">
        <f>'(入力)作業ｼｰﾄ'!H186</f>
        <v>0</v>
      </c>
      <c r="AC79" s="186">
        <f>'(入力)作業ｼｰﾄ'!I186</f>
        <v>0</v>
      </c>
      <c r="AD79" s="186">
        <f>'(入力)作業ｼｰﾄ'!J186</f>
        <v>0</v>
      </c>
      <c r="AE79" s="188">
        <f>'(入力)作業ｼｰﾄ'!K186</f>
        <v>0</v>
      </c>
    </row>
    <row r="80" spans="2:31" s="159" customFormat="1" ht="18.75" customHeight="1">
      <c r="B80" s="74" t="s">
        <v>549</v>
      </c>
      <c r="C80" s="75" t="s">
        <v>464</v>
      </c>
      <c r="D80" s="186">
        <f>'(入力)作業ｼｰﾄ'!D73</f>
        <v>0</v>
      </c>
      <c r="E80" s="186">
        <f>'(入力)作業ｼｰﾄ'!E73</f>
        <v>0</v>
      </c>
      <c r="F80" s="186">
        <f>'(入力)作業ｼｰﾄ'!F73</f>
        <v>0</v>
      </c>
      <c r="G80" s="187">
        <f>'(入力)作業ｼｰﾄ'!G73</f>
        <v>0</v>
      </c>
      <c r="H80" s="186">
        <f>'(入力)作業ｼｰﾄ'!H73</f>
        <v>0</v>
      </c>
      <c r="I80" s="186">
        <f>'(入力)作業ｼｰﾄ'!I73</f>
        <v>0</v>
      </c>
      <c r="J80" s="186">
        <f>'(入力)作業ｼｰﾄ'!J73</f>
        <v>0</v>
      </c>
      <c r="K80" s="186">
        <f>'(入力)作業ｼｰﾄ'!K73</f>
        <v>0</v>
      </c>
      <c r="L80" s="186">
        <f>'(入力)作業ｼｰﾄ'!L73</f>
        <v>0</v>
      </c>
      <c r="M80" s="463"/>
      <c r="N80" s="463"/>
      <c r="O80" s="186">
        <f>'(入力)作業ｼｰﾄ'!O73</f>
        <v>0</v>
      </c>
      <c r="P80" s="186">
        <f>'(入力)作業ｼｰﾄ'!P73</f>
        <v>0</v>
      </c>
      <c r="Q80" s="186">
        <f>'(入力)作業ｼｰﾄ'!Q73</f>
        <v>0</v>
      </c>
      <c r="R80" s="186">
        <f>'(入力)作業ｼｰﾄ'!R73</f>
        <v>0</v>
      </c>
      <c r="S80" s="186">
        <f>'(入力)作業ｼｰﾄ'!S73</f>
        <v>0</v>
      </c>
      <c r="T80" s="186">
        <f>'(入力)作業ｼｰﾄ'!T73</f>
        <v>0</v>
      </c>
      <c r="U80" s="186">
        <f>'(入力)作業ｼｰﾄ'!U73</f>
        <v>0</v>
      </c>
      <c r="V80" s="188">
        <f>'(入力)作業ｼｰﾄ'!V73</f>
        <v>0</v>
      </c>
      <c r="X80" s="189">
        <f>'(入力)作業ｼｰﾄ'!D187</f>
        <v>0</v>
      </c>
      <c r="Y80" s="186">
        <f>'(入力)作業ｼｰﾄ'!E187</f>
        <v>0</v>
      </c>
      <c r="Z80" s="186">
        <f>'(入力)作業ｼｰﾄ'!F187</f>
        <v>0</v>
      </c>
      <c r="AA80" s="186">
        <f>'(入力)作業ｼｰﾄ'!G187</f>
        <v>0</v>
      </c>
      <c r="AB80" s="186">
        <f>'(入力)作業ｼｰﾄ'!H187</f>
        <v>0</v>
      </c>
      <c r="AC80" s="186">
        <f>'(入力)作業ｼｰﾄ'!I187</f>
        <v>0</v>
      </c>
      <c r="AD80" s="186">
        <f>'(入力)作業ｼｰﾄ'!J187</f>
        <v>0</v>
      </c>
      <c r="AE80" s="188">
        <f>'(入力)作業ｼｰﾄ'!K187</f>
        <v>0</v>
      </c>
    </row>
    <row r="81" spans="2:31" s="159" customFormat="1" ht="18.75" customHeight="1">
      <c r="B81" s="74" t="s">
        <v>550</v>
      </c>
      <c r="C81" s="75" t="s">
        <v>465</v>
      </c>
      <c r="D81" s="186">
        <f>'(入力)作業ｼｰﾄ'!D74</f>
        <v>0</v>
      </c>
      <c r="E81" s="186">
        <f>'(入力)作業ｼｰﾄ'!E74</f>
        <v>0</v>
      </c>
      <c r="F81" s="186">
        <f>'(入力)作業ｼｰﾄ'!F74</f>
        <v>0</v>
      </c>
      <c r="G81" s="187">
        <f>'(入力)作業ｼｰﾄ'!G74</f>
        <v>0</v>
      </c>
      <c r="H81" s="186">
        <f>'(入力)作業ｼｰﾄ'!H74</f>
        <v>0</v>
      </c>
      <c r="I81" s="186">
        <f>'(入力)作業ｼｰﾄ'!I74</f>
        <v>0</v>
      </c>
      <c r="J81" s="186">
        <f>'(入力)作業ｼｰﾄ'!J74</f>
        <v>0</v>
      </c>
      <c r="K81" s="186">
        <f>'(入力)作業ｼｰﾄ'!K74</f>
        <v>0</v>
      </c>
      <c r="L81" s="186">
        <f>'(入力)作業ｼｰﾄ'!L74</f>
        <v>0</v>
      </c>
      <c r="M81" s="463"/>
      <c r="N81" s="463"/>
      <c r="O81" s="186">
        <f>'(入力)作業ｼｰﾄ'!O74</f>
        <v>0</v>
      </c>
      <c r="P81" s="186">
        <f>'(入力)作業ｼｰﾄ'!P74</f>
        <v>0</v>
      </c>
      <c r="Q81" s="186">
        <f>'(入力)作業ｼｰﾄ'!Q74</f>
        <v>0</v>
      </c>
      <c r="R81" s="186">
        <f>'(入力)作業ｼｰﾄ'!R74</f>
        <v>0</v>
      </c>
      <c r="S81" s="186">
        <f>'(入力)作業ｼｰﾄ'!S74</f>
        <v>0</v>
      </c>
      <c r="T81" s="186">
        <f>'(入力)作業ｼｰﾄ'!T74</f>
        <v>0</v>
      </c>
      <c r="U81" s="186">
        <f>'(入力)作業ｼｰﾄ'!U74</f>
        <v>0</v>
      </c>
      <c r="V81" s="188">
        <f>'(入力)作業ｼｰﾄ'!V74</f>
        <v>0</v>
      </c>
      <c r="X81" s="189">
        <f>'(入力)作業ｼｰﾄ'!D188</f>
        <v>0</v>
      </c>
      <c r="Y81" s="186">
        <f>'(入力)作業ｼｰﾄ'!E188</f>
        <v>0</v>
      </c>
      <c r="Z81" s="186">
        <f>'(入力)作業ｼｰﾄ'!F188</f>
        <v>0</v>
      </c>
      <c r="AA81" s="186">
        <f>'(入力)作業ｼｰﾄ'!G188</f>
        <v>0</v>
      </c>
      <c r="AB81" s="186">
        <f>'(入力)作業ｼｰﾄ'!H188</f>
        <v>0</v>
      </c>
      <c r="AC81" s="186">
        <f>'(入力)作業ｼｰﾄ'!I188</f>
        <v>0</v>
      </c>
      <c r="AD81" s="186">
        <f>'(入力)作業ｼｰﾄ'!J188</f>
        <v>0</v>
      </c>
      <c r="AE81" s="188">
        <f>'(入力)作業ｼｰﾄ'!K188</f>
        <v>0</v>
      </c>
    </row>
    <row r="82" spans="2:31" s="159" customFormat="1" ht="18.75" customHeight="1">
      <c r="B82" s="74" t="s">
        <v>551</v>
      </c>
      <c r="C82" s="75" t="s">
        <v>466</v>
      </c>
      <c r="D82" s="186">
        <f>'(入力)作業ｼｰﾄ'!D75</f>
        <v>0</v>
      </c>
      <c r="E82" s="186">
        <f>'(入力)作業ｼｰﾄ'!E75</f>
        <v>0</v>
      </c>
      <c r="F82" s="186">
        <f>'(入力)作業ｼｰﾄ'!F75</f>
        <v>0</v>
      </c>
      <c r="G82" s="187">
        <f>'(入力)作業ｼｰﾄ'!G75</f>
        <v>0</v>
      </c>
      <c r="H82" s="186">
        <f>'(入力)作業ｼｰﾄ'!H75</f>
        <v>0</v>
      </c>
      <c r="I82" s="186">
        <f>'(入力)作業ｼｰﾄ'!I75</f>
        <v>0</v>
      </c>
      <c r="J82" s="186">
        <f>'(入力)作業ｼｰﾄ'!J75</f>
        <v>0</v>
      </c>
      <c r="K82" s="186">
        <f>'(入力)作業ｼｰﾄ'!K75</f>
        <v>0</v>
      </c>
      <c r="L82" s="186">
        <f>'(入力)作業ｼｰﾄ'!L75</f>
        <v>0</v>
      </c>
      <c r="M82" s="463"/>
      <c r="N82" s="463"/>
      <c r="O82" s="186">
        <f>'(入力)作業ｼｰﾄ'!O75</f>
        <v>0</v>
      </c>
      <c r="P82" s="186">
        <f>'(入力)作業ｼｰﾄ'!P75</f>
        <v>0</v>
      </c>
      <c r="Q82" s="186">
        <f>'(入力)作業ｼｰﾄ'!Q75</f>
        <v>0</v>
      </c>
      <c r="R82" s="186">
        <f>'(入力)作業ｼｰﾄ'!R75</f>
        <v>0</v>
      </c>
      <c r="S82" s="186">
        <f>'(入力)作業ｼｰﾄ'!S75</f>
        <v>0</v>
      </c>
      <c r="T82" s="186">
        <f>'(入力)作業ｼｰﾄ'!T75</f>
        <v>0</v>
      </c>
      <c r="U82" s="186">
        <f>'(入力)作業ｼｰﾄ'!U75</f>
        <v>0</v>
      </c>
      <c r="V82" s="188">
        <f>'(入力)作業ｼｰﾄ'!V75</f>
        <v>0</v>
      </c>
      <c r="X82" s="189">
        <f>'(入力)作業ｼｰﾄ'!D189</f>
        <v>0</v>
      </c>
      <c r="Y82" s="186">
        <f>'(入力)作業ｼｰﾄ'!E189</f>
        <v>0</v>
      </c>
      <c r="Z82" s="186">
        <f>'(入力)作業ｼｰﾄ'!F189</f>
        <v>0</v>
      </c>
      <c r="AA82" s="186">
        <f>'(入力)作業ｼｰﾄ'!G189</f>
        <v>0</v>
      </c>
      <c r="AB82" s="186">
        <f>'(入力)作業ｼｰﾄ'!H189</f>
        <v>0</v>
      </c>
      <c r="AC82" s="186">
        <f>'(入力)作業ｼｰﾄ'!I189</f>
        <v>0</v>
      </c>
      <c r="AD82" s="186">
        <f>'(入力)作業ｼｰﾄ'!J189</f>
        <v>0</v>
      </c>
      <c r="AE82" s="188">
        <f>'(入力)作業ｼｰﾄ'!K189</f>
        <v>0</v>
      </c>
    </row>
    <row r="83" spans="2:31" s="159" customFormat="1" ht="18.75" customHeight="1">
      <c r="B83" s="74" t="s">
        <v>552</v>
      </c>
      <c r="C83" s="75" t="s">
        <v>467</v>
      </c>
      <c r="D83" s="186">
        <f>'(入力)作業ｼｰﾄ'!D76</f>
        <v>0</v>
      </c>
      <c r="E83" s="186">
        <f>'(入力)作業ｼｰﾄ'!E76</f>
        <v>0</v>
      </c>
      <c r="F83" s="186">
        <f>'(入力)作業ｼｰﾄ'!F76</f>
        <v>0</v>
      </c>
      <c r="G83" s="187">
        <f>'(入力)作業ｼｰﾄ'!G76</f>
        <v>0</v>
      </c>
      <c r="H83" s="186">
        <f>'(入力)作業ｼｰﾄ'!H76</f>
        <v>0</v>
      </c>
      <c r="I83" s="186">
        <f>'(入力)作業ｼｰﾄ'!I76</f>
        <v>0</v>
      </c>
      <c r="J83" s="186">
        <f>'(入力)作業ｼｰﾄ'!J76</f>
        <v>0</v>
      </c>
      <c r="K83" s="186">
        <f>'(入力)作業ｼｰﾄ'!K76</f>
        <v>0</v>
      </c>
      <c r="L83" s="186">
        <f>'(入力)作業ｼｰﾄ'!L76</f>
        <v>0</v>
      </c>
      <c r="M83" s="463"/>
      <c r="N83" s="463"/>
      <c r="O83" s="186">
        <f>'(入力)作業ｼｰﾄ'!O76</f>
        <v>0</v>
      </c>
      <c r="P83" s="186">
        <f>'(入力)作業ｼｰﾄ'!P76</f>
        <v>0</v>
      </c>
      <c r="Q83" s="186">
        <f>'(入力)作業ｼｰﾄ'!Q76</f>
        <v>0</v>
      </c>
      <c r="R83" s="186">
        <f>'(入力)作業ｼｰﾄ'!R76</f>
        <v>0</v>
      </c>
      <c r="S83" s="186">
        <f>'(入力)作業ｼｰﾄ'!S76</f>
        <v>0</v>
      </c>
      <c r="T83" s="186">
        <f>'(入力)作業ｼｰﾄ'!T76</f>
        <v>0</v>
      </c>
      <c r="U83" s="186">
        <f>'(入力)作業ｼｰﾄ'!U76</f>
        <v>0</v>
      </c>
      <c r="V83" s="188">
        <f>'(入力)作業ｼｰﾄ'!V76</f>
        <v>0</v>
      </c>
      <c r="X83" s="189">
        <f>'(入力)作業ｼｰﾄ'!D190</f>
        <v>0</v>
      </c>
      <c r="Y83" s="186">
        <f>'(入力)作業ｼｰﾄ'!E190</f>
        <v>0</v>
      </c>
      <c r="Z83" s="186">
        <f>'(入力)作業ｼｰﾄ'!F190</f>
        <v>0</v>
      </c>
      <c r="AA83" s="186">
        <f>'(入力)作業ｼｰﾄ'!G190</f>
        <v>0</v>
      </c>
      <c r="AB83" s="186">
        <f>'(入力)作業ｼｰﾄ'!H190</f>
        <v>0</v>
      </c>
      <c r="AC83" s="186">
        <f>'(入力)作業ｼｰﾄ'!I190</f>
        <v>0</v>
      </c>
      <c r="AD83" s="186">
        <f>'(入力)作業ｼｰﾄ'!J190</f>
        <v>0</v>
      </c>
      <c r="AE83" s="188">
        <f>'(入力)作業ｼｰﾄ'!K190</f>
        <v>0</v>
      </c>
    </row>
    <row r="84" spans="2:31" s="159" customFormat="1" ht="18.75" customHeight="1">
      <c r="B84" s="74" t="s">
        <v>553</v>
      </c>
      <c r="C84" s="75" t="s">
        <v>3</v>
      </c>
      <c r="D84" s="186">
        <f>'(入力)作業ｼｰﾄ'!D77</f>
        <v>0</v>
      </c>
      <c r="E84" s="186">
        <f>'(入力)作業ｼｰﾄ'!E77</f>
        <v>0</v>
      </c>
      <c r="F84" s="186">
        <f>'(入力)作業ｼｰﾄ'!F77</f>
        <v>0</v>
      </c>
      <c r="G84" s="187">
        <f>'(入力)作業ｼｰﾄ'!G77</f>
        <v>0</v>
      </c>
      <c r="H84" s="186">
        <f>'(入力)作業ｼｰﾄ'!H77</f>
        <v>0</v>
      </c>
      <c r="I84" s="186">
        <f>'(入力)作業ｼｰﾄ'!I77</f>
        <v>0</v>
      </c>
      <c r="J84" s="186">
        <f>'(入力)作業ｼｰﾄ'!J77</f>
        <v>0</v>
      </c>
      <c r="K84" s="186">
        <f>'(入力)作業ｼｰﾄ'!K77</f>
        <v>0</v>
      </c>
      <c r="L84" s="186">
        <f>'(入力)作業ｼｰﾄ'!L77</f>
        <v>0</v>
      </c>
      <c r="M84" s="463"/>
      <c r="N84" s="463"/>
      <c r="O84" s="186">
        <f>'(入力)作業ｼｰﾄ'!O77</f>
        <v>0</v>
      </c>
      <c r="P84" s="186">
        <f>'(入力)作業ｼｰﾄ'!P77</f>
        <v>0</v>
      </c>
      <c r="Q84" s="186">
        <f>'(入力)作業ｼｰﾄ'!Q77</f>
        <v>0</v>
      </c>
      <c r="R84" s="186">
        <f>'(入力)作業ｼｰﾄ'!R77</f>
        <v>0</v>
      </c>
      <c r="S84" s="186">
        <f>'(入力)作業ｼｰﾄ'!S77</f>
        <v>0</v>
      </c>
      <c r="T84" s="186">
        <f>'(入力)作業ｼｰﾄ'!T77</f>
        <v>0</v>
      </c>
      <c r="U84" s="186">
        <f>'(入力)作業ｼｰﾄ'!U77</f>
        <v>0</v>
      </c>
      <c r="V84" s="188">
        <f>'(入力)作業ｼｰﾄ'!V77</f>
        <v>0</v>
      </c>
      <c r="X84" s="189">
        <f>'(入力)作業ｼｰﾄ'!D191</f>
        <v>0</v>
      </c>
      <c r="Y84" s="186">
        <f>'(入力)作業ｼｰﾄ'!E191</f>
        <v>0</v>
      </c>
      <c r="Z84" s="186">
        <f>'(入力)作業ｼｰﾄ'!F191</f>
        <v>0</v>
      </c>
      <c r="AA84" s="186">
        <f>'(入力)作業ｼｰﾄ'!G191</f>
        <v>0</v>
      </c>
      <c r="AB84" s="186">
        <f>'(入力)作業ｼｰﾄ'!H191</f>
        <v>0</v>
      </c>
      <c r="AC84" s="186">
        <f>'(入力)作業ｼｰﾄ'!I191</f>
        <v>0</v>
      </c>
      <c r="AD84" s="186">
        <f>'(入力)作業ｼｰﾄ'!J191</f>
        <v>0</v>
      </c>
      <c r="AE84" s="188">
        <f>'(入力)作業ｼｰﾄ'!K191</f>
        <v>0</v>
      </c>
    </row>
    <row r="85" spans="2:31" s="159" customFormat="1" ht="18.75" customHeight="1">
      <c r="B85" s="74" t="s">
        <v>554</v>
      </c>
      <c r="C85" s="75" t="s">
        <v>4</v>
      </c>
      <c r="D85" s="186">
        <f>'(入力)作業ｼｰﾄ'!D78</f>
        <v>0</v>
      </c>
      <c r="E85" s="186">
        <f>'(入力)作業ｼｰﾄ'!E78</f>
        <v>0</v>
      </c>
      <c r="F85" s="186">
        <f>'(入力)作業ｼｰﾄ'!F78</f>
        <v>0</v>
      </c>
      <c r="G85" s="187">
        <f>'(入力)作業ｼｰﾄ'!G78</f>
        <v>0</v>
      </c>
      <c r="H85" s="186">
        <f>'(入力)作業ｼｰﾄ'!H78</f>
        <v>0</v>
      </c>
      <c r="I85" s="186">
        <f>'(入力)作業ｼｰﾄ'!I78</f>
        <v>0</v>
      </c>
      <c r="J85" s="186">
        <f>'(入力)作業ｼｰﾄ'!J78</f>
        <v>0</v>
      </c>
      <c r="K85" s="186">
        <f>'(入力)作業ｼｰﾄ'!K78</f>
        <v>0</v>
      </c>
      <c r="L85" s="186">
        <f>'(入力)作業ｼｰﾄ'!L78</f>
        <v>0</v>
      </c>
      <c r="M85" s="463"/>
      <c r="N85" s="463"/>
      <c r="O85" s="186">
        <f>'(入力)作業ｼｰﾄ'!O78</f>
        <v>0</v>
      </c>
      <c r="P85" s="186">
        <f>'(入力)作業ｼｰﾄ'!P78</f>
        <v>0</v>
      </c>
      <c r="Q85" s="186">
        <f>'(入力)作業ｼｰﾄ'!Q78</f>
        <v>0</v>
      </c>
      <c r="R85" s="186">
        <f>'(入力)作業ｼｰﾄ'!R78</f>
        <v>0</v>
      </c>
      <c r="S85" s="186">
        <f>'(入力)作業ｼｰﾄ'!S78</f>
        <v>0</v>
      </c>
      <c r="T85" s="186">
        <f>'(入力)作業ｼｰﾄ'!T78</f>
        <v>0</v>
      </c>
      <c r="U85" s="186">
        <f>'(入力)作業ｼｰﾄ'!U78</f>
        <v>0</v>
      </c>
      <c r="V85" s="188">
        <f>'(入力)作業ｼｰﾄ'!V78</f>
        <v>0</v>
      </c>
      <c r="X85" s="189">
        <f>'(入力)作業ｼｰﾄ'!D192</f>
        <v>0</v>
      </c>
      <c r="Y85" s="186">
        <f>'(入力)作業ｼｰﾄ'!E192</f>
        <v>0</v>
      </c>
      <c r="Z85" s="186">
        <f>'(入力)作業ｼｰﾄ'!F192</f>
        <v>0</v>
      </c>
      <c r="AA85" s="186">
        <f>'(入力)作業ｼｰﾄ'!G192</f>
        <v>0</v>
      </c>
      <c r="AB85" s="186">
        <f>'(入力)作業ｼｰﾄ'!H192</f>
        <v>0</v>
      </c>
      <c r="AC85" s="186">
        <f>'(入力)作業ｼｰﾄ'!I192</f>
        <v>0</v>
      </c>
      <c r="AD85" s="186">
        <f>'(入力)作業ｼｰﾄ'!J192</f>
        <v>0</v>
      </c>
      <c r="AE85" s="188">
        <f>'(入力)作業ｼｰﾄ'!K192</f>
        <v>0</v>
      </c>
    </row>
    <row r="86" spans="2:31" s="159" customFormat="1" ht="18.75" customHeight="1">
      <c r="B86" s="74" t="s">
        <v>555</v>
      </c>
      <c r="C86" s="75" t="s">
        <v>468</v>
      </c>
      <c r="D86" s="186">
        <f>'(入力)作業ｼｰﾄ'!D79</f>
        <v>0</v>
      </c>
      <c r="E86" s="186">
        <f>'(入力)作業ｼｰﾄ'!E79</f>
        <v>0</v>
      </c>
      <c r="F86" s="186">
        <f>'(入力)作業ｼｰﾄ'!F79</f>
        <v>0</v>
      </c>
      <c r="G86" s="187">
        <f>'(入力)作業ｼｰﾄ'!G79</f>
        <v>0</v>
      </c>
      <c r="H86" s="186">
        <f>'(入力)作業ｼｰﾄ'!H79</f>
        <v>0</v>
      </c>
      <c r="I86" s="186">
        <f>'(入力)作業ｼｰﾄ'!I79</f>
        <v>0</v>
      </c>
      <c r="J86" s="186">
        <f>'(入力)作業ｼｰﾄ'!J79</f>
        <v>0</v>
      </c>
      <c r="K86" s="186">
        <f>'(入力)作業ｼｰﾄ'!K79</f>
        <v>0</v>
      </c>
      <c r="L86" s="186">
        <f>'(入力)作業ｼｰﾄ'!L79</f>
        <v>0</v>
      </c>
      <c r="M86" s="463"/>
      <c r="N86" s="463"/>
      <c r="O86" s="186">
        <f>'(入力)作業ｼｰﾄ'!O79</f>
        <v>0</v>
      </c>
      <c r="P86" s="186">
        <f>'(入力)作業ｼｰﾄ'!P79</f>
        <v>0</v>
      </c>
      <c r="Q86" s="186">
        <f>'(入力)作業ｼｰﾄ'!Q79</f>
        <v>0</v>
      </c>
      <c r="R86" s="186">
        <f>'(入力)作業ｼｰﾄ'!R79</f>
        <v>0</v>
      </c>
      <c r="S86" s="186">
        <f>'(入力)作業ｼｰﾄ'!S79</f>
        <v>0</v>
      </c>
      <c r="T86" s="186">
        <f>'(入力)作業ｼｰﾄ'!T79</f>
        <v>0</v>
      </c>
      <c r="U86" s="186">
        <f>'(入力)作業ｼｰﾄ'!U79</f>
        <v>0</v>
      </c>
      <c r="V86" s="188">
        <f>'(入力)作業ｼｰﾄ'!V79</f>
        <v>0</v>
      </c>
      <c r="X86" s="189">
        <f>'(入力)作業ｼｰﾄ'!D193</f>
        <v>0</v>
      </c>
      <c r="Y86" s="186">
        <f>'(入力)作業ｼｰﾄ'!E193</f>
        <v>0</v>
      </c>
      <c r="Z86" s="186">
        <f>'(入力)作業ｼｰﾄ'!F193</f>
        <v>0</v>
      </c>
      <c r="AA86" s="186">
        <f>'(入力)作業ｼｰﾄ'!G193</f>
        <v>0</v>
      </c>
      <c r="AB86" s="186">
        <f>'(入力)作業ｼｰﾄ'!H193</f>
        <v>0</v>
      </c>
      <c r="AC86" s="186">
        <f>'(入力)作業ｼｰﾄ'!I193</f>
        <v>0</v>
      </c>
      <c r="AD86" s="186">
        <f>'(入力)作業ｼｰﾄ'!J193</f>
        <v>0</v>
      </c>
      <c r="AE86" s="188">
        <f>'(入力)作業ｼｰﾄ'!K193</f>
        <v>0</v>
      </c>
    </row>
    <row r="87" spans="2:31" s="159" customFormat="1" ht="18.75" customHeight="1">
      <c r="B87" s="74" t="s">
        <v>556</v>
      </c>
      <c r="C87" s="75" t="s">
        <v>469</v>
      </c>
      <c r="D87" s="186">
        <f>'(入力)作業ｼｰﾄ'!D80</f>
        <v>0</v>
      </c>
      <c r="E87" s="186">
        <f>'(入力)作業ｼｰﾄ'!E80</f>
        <v>0</v>
      </c>
      <c r="F87" s="186">
        <f>'(入力)作業ｼｰﾄ'!F80</f>
        <v>0</v>
      </c>
      <c r="G87" s="187">
        <f>'(入力)作業ｼｰﾄ'!G80</f>
        <v>0</v>
      </c>
      <c r="H87" s="186">
        <f>'(入力)作業ｼｰﾄ'!H80</f>
        <v>0</v>
      </c>
      <c r="I87" s="186">
        <f>'(入力)作業ｼｰﾄ'!I80</f>
        <v>0</v>
      </c>
      <c r="J87" s="186">
        <f>'(入力)作業ｼｰﾄ'!J80</f>
        <v>0</v>
      </c>
      <c r="K87" s="186">
        <f>'(入力)作業ｼｰﾄ'!K80</f>
        <v>0</v>
      </c>
      <c r="L87" s="186">
        <f>'(入力)作業ｼｰﾄ'!L80</f>
        <v>0</v>
      </c>
      <c r="M87" s="463"/>
      <c r="N87" s="463"/>
      <c r="O87" s="186">
        <f>'(入力)作業ｼｰﾄ'!O80</f>
        <v>0</v>
      </c>
      <c r="P87" s="186">
        <f>'(入力)作業ｼｰﾄ'!P80</f>
        <v>0</v>
      </c>
      <c r="Q87" s="186">
        <f>'(入力)作業ｼｰﾄ'!Q80</f>
        <v>0</v>
      </c>
      <c r="R87" s="186">
        <f>'(入力)作業ｼｰﾄ'!R80</f>
        <v>0</v>
      </c>
      <c r="S87" s="186">
        <f>'(入力)作業ｼｰﾄ'!S80</f>
        <v>0</v>
      </c>
      <c r="T87" s="186">
        <f>'(入力)作業ｼｰﾄ'!T80</f>
        <v>0</v>
      </c>
      <c r="U87" s="186">
        <f>'(入力)作業ｼｰﾄ'!U80</f>
        <v>0</v>
      </c>
      <c r="V87" s="188">
        <f>'(入力)作業ｼｰﾄ'!V80</f>
        <v>0</v>
      </c>
      <c r="X87" s="189">
        <f>'(入力)作業ｼｰﾄ'!D194</f>
        <v>0</v>
      </c>
      <c r="Y87" s="186">
        <f>'(入力)作業ｼｰﾄ'!E194</f>
        <v>0</v>
      </c>
      <c r="Z87" s="186">
        <f>'(入力)作業ｼｰﾄ'!F194</f>
        <v>0</v>
      </c>
      <c r="AA87" s="186">
        <f>'(入力)作業ｼｰﾄ'!G194</f>
        <v>0</v>
      </c>
      <c r="AB87" s="186">
        <f>'(入力)作業ｼｰﾄ'!H194</f>
        <v>0</v>
      </c>
      <c r="AC87" s="186">
        <f>'(入力)作業ｼｰﾄ'!I194</f>
        <v>0</v>
      </c>
      <c r="AD87" s="186">
        <f>'(入力)作業ｼｰﾄ'!J194</f>
        <v>0</v>
      </c>
      <c r="AE87" s="188">
        <f>'(入力)作業ｼｰﾄ'!K194</f>
        <v>0</v>
      </c>
    </row>
    <row r="88" spans="2:31" s="159" customFormat="1" ht="18.75" customHeight="1">
      <c r="B88" s="74" t="s">
        <v>557</v>
      </c>
      <c r="C88" s="75" t="s">
        <v>660</v>
      </c>
      <c r="D88" s="186">
        <f>'(入力)作業ｼｰﾄ'!D81</f>
        <v>0</v>
      </c>
      <c r="E88" s="186">
        <f>'(入力)作業ｼｰﾄ'!E81</f>
        <v>0</v>
      </c>
      <c r="F88" s="186">
        <f>'(入力)作業ｼｰﾄ'!F81</f>
        <v>0</v>
      </c>
      <c r="G88" s="187">
        <f>'(入力)作業ｼｰﾄ'!G81</f>
        <v>0</v>
      </c>
      <c r="H88" s="186">
        <f>'(入力)作業ｼｰﾄ'!H81</f>
        <v>0</v>
      </c>
      <c r="I88" s="186">
        <f>'(入力)作業ｼｰﾄ'!I81</f>
        <v>0</v>
      </c>
      <c r="J88" s="186">
        <f>'(入力)作業ｼｰﾄ'!J81</f>
        <v>0</v>
      </c>
      <c r="K88" s="186">
        <f>'(入力)作業ｼｰﾄ'!K81</f>
        <v>0</v>
      </c>
      <c r="L88" s="186">
        <f>'(入力)作業ｼｰﾄ'!L81</f>
        <v>0</v>
      </c>
      <c r="M88" s="463"/>
      <c r="N88" s="463"/>
      <c r="O88" s="186">
        <f>'(入力)作業ｼｰﾄ'!O81</f>
        <v>0</v>
      </c>
      <c r="P88" s="186">
        <f>'(入力)作業ｼｰﾄ'!P81</f>
        <v>0</v>
      </c>
      <c r="Q88" s="186">
        <f>'(入力)作業ｼｰﾄ'!Q81</f>
        <v>0</v>
      </c>
      <c r="R88" s="186">
        <f>'(入力)作業ｼｰﾄ'!R81</f>
        <v>0</v>
      </c>
      <c r="S88" s="186">
        <f>'(入力)作業ｼｰﾄ'!S81</f>
        <v>0</v>
      </c>
      <c r="T88" s="186">
        <f>'(入力)作業ｼｰﾄ'!T81</f>
        <v>0</v>
      </c>
      <c r="U88" s="186">
        <f>'(入力)作業ｼｰﾄ'!U81</f>
        <v>0</v>
      </c>
      <c r="V88" s="188">
        <f>'(入力)作業ｼｰﾄ'!V81</f>
        <v>0</v>
      </c>
      <c r="X88" s="189">
        <f>'(入力)作業ｼｰﾄ'!D195</f>
        <v>0</v>
      </c>
      <c r="Y88" s="186">
        <f>'(入力)作業ｼｰﾄ'!E195</f>
        <v>0</v>
      </c>
      <c r="Z88" s="186">
        <f>'(入力)作業ｼｰﾄ'!F195</f>
        <v>0</v>
      </c>
      <c r="AA88" s="186">
        <f>'(入力)作業ｼｰﾄ'!G195</f>
        <v>0</v>
      </c>
      <c r="AB88" s="186">
        <f>'(入力)作業ｼｰﾄ'!H195</f>
        <v>0</v>
      </c>
      <c r="AC88" s="186">
        <f>'(入力)作業ｼｰﾄ'!I195</f>
        <v>0</v>
      </c>
      <c r="AD88" s="186">
        <f>'(入力)作業ｼｰﾄ'!J195</f>
        <v>0</v>
      </c>
      <c r="AE88" s="188">
        <f>'(入力)作業ｼｰﾄ'!K195</f>
        <v>0</v>
      </c>
    </row>
    <row r="89" spans="2:31" s="159" customFormat="1" ht="18.75" customHeight="1">
      <c r="B89" s="74" t="s">
        <v>558</v>
      </c>
      <c r="C89" s="75" t="s">
        <v>470</v>
      </c>
      <c r="D89" s="186">
        <f>'(入力)作業ｼｰﾄ'!D82</f>
        <v>0</v>
      </c>
      <c r="E89" s="186">
        <f>'(入力)作業ｼｰﾄ'!E82</f>
        <v>0</v>
      </c>
      <c r="F89" s="186">
        <f>'(入力)作業ｼｰﾄ'!F82</f>
        <v>0</v>
      </c>
      <c r="G89" s="187">
        <f>'(入力)作業ｼｰﾄ'!G82</f>
        <v>0</v>
      </c>
      <c r="H89" s="186">
        <f>'(入力)作業ｼｰﾄ'!H82</f>
        <v>0</v>
      </c>
      <c r="I89" s="186">
        <f>'(入力)作業ｼｰﾄ'!I82</f>
        <v>0</v>
      </c>
      <c r="J89" s="186">
        <f>'(入力)作業ｼｰﾄ'!J82</f>
        <v>0</v>
      </c>
      <c r="K89" s="186">
        <f>'(入力)作業ｼｰﾄ'!K82</f>
        <v>0</v>
      </c>
      <c r="L89" s="186">
        <f>'(入力)作業ｼｰﾄ'!L82</f>
        <v>0</v>
      </c>
      <c r="M89" s="463"/>
      <c r="N89" s="463"/>
      <c r="O89" s="186">
        <f>'(入力)作業ｼｰﾄ'!O82</f>
        <v>0</v>
      </c>
      <c r="P89" s="186">
        <f>'(入力)作業ｼｰﾄ'!P82</f>
        <v>0</v>
      </c>
      <c r="Q89" s="186">
        <f>'(入力)作業ｼｰﾄ'!Q82</f>
        <v>0</v>
      </c>
      <c r="R89" s="186">
        <f>'(入力)作業ｼｰﾄ'!R82</f>
        <v>0</v>
      </c>
      <c r="S89" s="186">
        <f>'(入力)作業ｼｰﾄ'!S82</f>
        <v>0</v>
      </c>
      <c r="T89" s="186">
        <f>'(入力)作業ｼｰﾄ'!T82</f>
        <v>0</v>
      </c>
      <c r="U89" s="186">
        <f>'(入力)作業ｼｰﾄ'!U82</f>
        <v>0</v>
      </c>
      <c r="V89" s="188">
        <f>'(入力)作業ｼｰﾄ'!V82</f>
        <v>0</v>
      </c>
      <c r="X89" s="189">
        <f>'(入力)作業ｼｰﾄ'!D196</f>
        <v>0</v>
      </c>
      <c r="Y89" s="186">
        <f>'(入力)作業ｼｰﾄ'!E196</f>
        <v>0</v>
      </c>
      <c r="Z89" s="186">
        <f>'(入力)作業ｼｰﾄ'!F196</f>
        <v>0</v>
      </c>
      <c r="AA89" s="186">
        <f>'(入力)作業ｼｰﾄ'!G196</f>
        <v>0</v>
      </c>
      <c r="AB89" s="186">
        <f>'(入力)作業ｼｰﾄ'!H196</f>
        <v>0</v>
      </c>
      <c r="AC89" s="186">
        <f>'(入力)作業ｼｰﾄ'!I196</f>
        <v>0</v>
      </c>
      <c r="AD89" s="186">
        <f>'(入力)作業ｼｰﾄ'!J196</f>
        <v>0</v>
      </c>
      <c r="AE89" s="188">
        <f>'(入力)作業ｼｰﾄ'!K196</f>
        <v>0</v>
      </c>
    </row>
    <row r="90" spans="2:31" s="159" customFormat="1" ht="18.75" customHeight="1">
      <c r="B90" s="74" t="s">
        <v>559</v>
      </c>
      <c r="C90" s="75" t="s">
        <v>661</v>
      </c>
      <c r="D90" s="186">
        <f>'(入力)作業ｼｰﾄ'!D83</f>
        <v>0</v>
      </c>
      <c r="E90" s="186">
        <f>'(入力)作業ｼｰﾄ'!E83</f>
        <v>0</v>
      </c>
      <c r="F90" s="186">
        <f>'(入力)作業ｼｰﾄ'!F83</f>
        <v>0</v>
      </c>
      <c r="G90" s="187">
        <f>'(入力)作業ｼｰﾄ'!G83</f>
        <v>0</v>
      </c>
      <c r="H90" s="186">
        <f>'(入力)作業ｼｰﾄ'!H83</f>
        <v>0</v>
      </c>
      <c r="I90" s="186">
        <f>'(入力)作業ｼｰﾄ'!I83</f>
        <v>0</v>
      </c>
      <c r="J90" s="186">
        <f>'(入力)作業ｼｰﾄ'!J83</f>
        <v>0</v>
      </c>
      <c r="K90" s="186">
        <f>'(入力)作業ｼｰﾄ'!K83</f>
        <v>0</v>
      </c>
      <c r="L90" s="186">
        <f>'(入力)作業ｼｰﾄ'!L83</f>
        <v>0</v>
      </c>
      <c r="M90" s="463"/>
      <c r="N90" s="463"/>
      <c r="O90" s="186">
        <f>'(入力)作業ｼｰﾄ'!O83</f>
        <v>0</v>
      </c>
      <c r="P90" s="186">
        <f>'(入力)作業ｼｰﾄ'!P83</f>
        <v>0</v>
      </c>
      <c r="Q90" s="186">
        <f>'(入力)作業ｼｰﾄ'!Q83</f>
        <v>0</v>
      </c>
      <c r="R90" s="186">
        <f>'(入力)作業ｼｰﾄ'!R83</f>
        <v>0</v>
      </c>
      <c r="S90" s="186">
        <f>'(入力)作業ｼｰﾄ'!S83</f>
        <v>0</v>
      </c>
      <c r="T90" s="186">
        <f>'(入力)作業ｼｰﾄ'!T83</f>
        <v>0</v>
      </c>
      <c r="U90" s="186">
        <f>'(入力)作業ｼｰﾄ'!U83</f>
        <v>0</v>
      </c>
      <c r="V90" s="188">
        <f>'(入力)作業ｼｰﾄ'!V83</f>
        <v>0</v>
      </c>
      <c r="X90" s="189">
        <f>'(入力)作業ｼｰﾄ'!D197</f>
        <v>0</v>
      </c>
      <c r="Y90" s="186">
        <f>'(入力)作業ｼｰﾄ'!E197</f>
        <v>0</v>
      </c>
      <c r="Z90" s="186">
        <f>'(入力)作業ｼｰﾄ'!F197</f>
        <v>0</v>
      </c>
      <c r="AA90" s="186">
        <f>'(入力)作業ｼｰﾄ'!G197</f>
        <v>0</v>
      </c>
      <c r="AB90" s="186">
        <f>'(入力)作業ｼｰﾄ'!H197</f>
        <v>0</v>
      </c>
      <c r="AC90" s="186">
        <f>'(入力)作業ｼｰﾄ'!I197</f>
        <v>0</v>
      </c>
      <c r="AD90" s="186">
        <f>'(入力)作業ｼｰﾄ'!J197</f>
        <v>0</v>
      </c>
      <c r="AE90" s="188">
        <f>'(入力)作業ｼｰﾄ'!K197</f>
        <v>0</v>
      </c>
    </row>
    <row r="91" spans="2:31" s="159" customFormat="1" ht="18.75" customHeight="1">
      <c r="B91" s="74" t="s">
        <v>560</v>
      </c>
      <c r="C91" s="75" t="s">
        <v>471</v>
      </c>
      <c r="D91" s="186">
        <f>'(入力)作業ｼｰﾄ'!D84</f>
        <v>0</v>
      </c>
      <c r="E91" s="186">
        <f>'(入力)作業ｼｰﾄ'!E84</f>
        <v>0</v>
      </c>
      <c r="F91" s="186">
        <f>'(入力)作業ｼｰﾄ'!F84</f>
        <v>0</v>
      </c>
      <c r="G91" s="187">
        <f>'(入力)作業ｼｰﾄ'!G84</f>
        <v>0</v>
      </c>
      <c r="H91" s="186">
        <f>'(入力)作業ｼｰﾄ'!H84</f>
        <v>0</v>
      </c>
      <c r="I91" s="186">
        <f>'(入力)作業ｼｰﾄ'!I84</f>
        <v>0</v>
      </c>
      <c r="J91" s="186">
        <f>'(入力)作業ｼｰﾄ'!J84</f>
        <v>0</v>
      </c>
      <c r="K91" s="186">
        <f>'(入力)作業ｼｰﾄ'!K84</f>
        <v>0</v>
      </c>
      <c r="L91" s="186">
        <f>'(入力)作業ｼｰﾄ'!L84</f>
        <v>0</v>
      </c>
      <c r="M91" s="463"/>
      <c r="N91" s="463"/>
      <c r="O91" s="186">
        <f>'(入力)作業ｼｰﾄ'!O84</f>
        <v>0</v>
      </c>
      <c r="P91" s="186">
        <f>'(入力)作業ｼｰﾄ'!P84</f>
        <v>0</v>
      </c>
      <c r="Q91" s="186">
        <f>'(入力)作業ｼｰﾄ'!Q84</f>
        <v>0</v>
      </c>
      <c r="R91" s="186">
        <f>'(入力)作業ｼｰﾄ'!R84</f>
        <v>0</v>
      </c>
      <c r="S91" s="186">
        <f>'(入力)作業ｼｰﾄ'!S84</f>
        <v>0</v>
      </c>
      <c r="T91" s="186">
        <f>'(入力)作業ｼｰﾄ'!T84</f>
        <v>0</v>
      </c>
      <c r="U91" s="186">
        <f>'(入力)作業ｼｰﾄ'!U84</f>
        <v>0</v>
      </c>
      <c r="V91" s="188">
        <f>'(入力)作業ｼｰﾄ'!V84</f>
        <v>0</v>
      </c>
      <c r="X91" s="189">
        <f>'(入力)作業ｼｰﾄ'!D198</f>
        <v>0</v>
      </c>
      <c r="Y91" s="186">
        <f>'(入力)作業ｼｰﾄ'!E198</f>
        <v>0</v>
      </c>
      <c r="Z91" s="186">
        <f>'(入力)作業ｼｰﾄ'!F198</f>
        <v>0</v>
      </c>
      <c r="AA91" s="186">
        <f>'(入力)作業ｼｰﾄ'!G198</f>
        <v>0</v>
      </c>
      <c r="AB91" s="186">
        <f>'(入力)作業ｼｰﾄ'!H198</f>
        <v>0</v>
      </c>
      <c r="AC91" s="186">
        <f>'(入力)作業ｼｰﾄ'!I198</f>
        <v>0</v>
      </c>
      <c r="AD91" s="186">
        <f>'(入力)作業ｼｰﾄ'!J198</f>
        <v>0</v>
      </c>
      <c r="AE91" s="188">
        <f>'(入力)作業ｼｰﾄ'!K198</f>
        <v>0</v>
      </c>
    </row>
    <row r="92" spans="2:31" s="159" customFormat="1" ht="18.75" customHeight="1">
      <c r="B92" s="74" t="s">
        <v>561</v>
      </c>
      <c r="C92" s="75" t="s">
        <v>472</v>
      </c>
      <c r="D92" s="186">
        <f>'(入力)作業ｼｰﾄ'!D85</f>
        <v>0</v>
      </c>
      <c r="E92" s="186">
        <f>'(入力)作業ｼｰﾄ'!E85</f>
        <v>0</v>
      </c>
      <c r="F92" s="186">
        <f>'(入力)作業ｼｰﾄ'!F85</f>
        <v>0</v>
      </c>
      <c r="G92" s="187">
        <f>'(入力)作業ｼｰﾄ'!G85</f>
        <v>0</v>
      </c>
      <c r="H92" s="186">
        <f>'(入力)作業ｼｰﾄ'!H85</f>
        <v>0</v>
      </c>
      <c r="I92" s="186">
        <f>'(入力)作業ｼｰﾄ'!I85</f>
        <v>0</v>
      </c>
      <c r="J92" s="186">
        <f>'(入力)作業ｼｰﾄ'!J85</f>
        <v>0</v>
      </c>
      <c r="K92" s="186">
        <f>'(入力)作業ｼｰﾄ'!K85</f>
        <v>0</v>
      </c>
      <c r="L92" s="186">
        <f>'(入力)作業ｼｰﾄ'!L85</f>
        <v>0</v>
      </c>
      <c r="M92" s="463"/>
      <c r="N92" s="463"/>
      <c r="O92" s="186">
        <f>'(入力)作業ｼｰﾄ'!O85</f>
        <v>0</v>
      </c>
      <c r="P92" s="186">
        <f>'(入力)作業ｼｰﾄ'!P85</f>
        <v>0</v>
      </c>
      <c r="Q92" s="186">
        <f>'(入力)作業ｼｰﾄ'!Q85</f>
        <v>0</v>
      </c>
      <c r="R92" s="186">
        <f>'(入力)作業ｼｰﾄ'!R85</f>
        <v>0</v>
      </c>
      <c r="S92" s="186">
        <f>'(入力)作業ｼｰﾄ'!S85</f>
        <v>0</v>
      </c>
      <c r="T92" s="186">
        <f>'(入力)作業ｼｰﾄ'!T85</f>
        <v>0</v>
      </c>
      <c r="U92" s="186">
        <f>'(入力)作業ｼｰﾄ'!U85</f>
        <v>0</v>
      </c>
      <c r="V92" s="188">
        <f>'(入力)作業ｼｰﾄ'!V85</f>
        <v>0</v>
      </c>
      <c r="X92" s="189">
        <f>'(入力)作業ｼｰﾄ'!D199</f>
        <v>0</v>
      </c>
      <c r="Y92" s="186">
        <f>'(入力)作業ｼｰﾄ'!E199</f>
        <v>0</v>
      </c>
      <c r="Z92" s="186">
        <f>'(入力)作業ｼｰﾄ'!F199</f>
        <v>0</v>
      </c>
      <c r="AA92" s="186">
        <f>'(入力)作業ｼｰﾄ'!G199</f>
        <v>0</v>
      </c>
      <c r="AB92" s="186">
        <f>'(入力)作業ｼｰﾄ'!H199</f>
        <v>0</v>
      </c>
      <c r="AC92" s="186">
        <f>'(入力)作業ｼｰﾄ'!I199</f>
        <v>0</v>
      </c>
      <c r="AD92" s="186">
        <f>'(入力)作業ｼｰﾄ'!J199</f>
        <v>0</v>
      </c>
      <c r="AE92" s="188">
        <f>'(入力)作業ｼｰﾄ'!K199</f>
        <v>0</v>
      </c>
    </row>
    <row r="93" spans="2:31" s="159" customFormat="1" ht="18.75" customHeight="1">
      <c r="B93" s="74" t="s">
        <v>562</v>
      </c>
      <c r="C93" s="75" t="s">
        <v>473</v>
      </c>
      <c r="D93" s="186">
        <f>'(入力)作業ｼｰﾄ'!D86</f>
        <v>0</v>
      </c>
      <c r="E93" s="186">
        <f>'(入力)作業ｼｰﾄ'!E86</f>
        <v>0</v>
      </c>
      <c r="F93" s="186">
        <f>'(入力)作業ｼｰﾄ'!F86</f>
        <v>0</v>
      </c>
      <c r="G93" s="187">
        <f>'(入力)作業ｼｰﾄ'!G86</f>
        <v>0</v>
      </c>
      <c r="H93" s="186">
        <f>'(入力)作業ｼｰﾄ'!H86</f>
        <v>0</v>
      </c>
      <c r="I93" s="186">
        <f>'(入力)作業ｼｰﾄ'!I86</f>
        <v>0</v>
      </c>
      <c r="J93" s="186">
        <f>'(入力)作業ｼｰﾄ'!J86</f>
        <v>0</v>
      </c>
      <c r="K93" s="186">
        <f>'(入力)作業ｼｰﾄ'!K86</f>
        <v>0</v>
      </c>
      <c r="L93" s="186">
        <f>'(入力)作業ｼｰﾄ'!L86</f>
        <v>0</v>
      </c>
      <c r="M93" s="463"/>
      <c r="N93" s="463"/>
      <c r="O93" s="186">
        <f>'(入力)作業ｼｰﾄ'!O86</f>
        <v>0</v>
      </c>
      <c r="P93" s="186">
        <f>'(入力)作業ｼｰﾄ'!P86</f>
        <v>0</v>
      </c>
      <c r="Q93" s="186">
        <f>'(入力)作業ｼｰﾄ'!Q86</f>
        <v>0</v>
      </c>
      <c r="R93" s="186">
        <f>'(入力)作業ｼｰﾄ'!R86</f>
        <v>0</v>
      </c>
      <c r="S93" s="186">
        <f>'(入力)作業ｼｰﾄ'!S86</f>
        <v>0</v>
      </c>
      <c r="T93" s="186">
        <f>'(入力)作業ｼｰﾄ'!T86</f>
        <v>0</v>
      </c>
      <c r="U93" s="186">
        <f>'(入力)作業ｼｰﾄ'!U86</f>
        <v>0</v>
      </c>
      <c r="V93" s="188">
        <f>'(入力)作業ｼｰﾄ'!V86</f>
        <v>0</v>
      </c>
      <c r="X93" s="189">
        <f>'(入力)作業ｼｰﾄ'!D200</f>
        <v>0</v>
      </c>
      <c r="Y93" s="186">
        <f>'(入力)作業ｼｰﾄ'!E200</f>
        <v>0</v>
      </c>
      <c r="Z93" s="186">
        <f>'(入力)作業ｼｰﾄ'!F200</f>
        <v>0</v>
      </c>
      <c r="AA93" s="186">
        <f>'(入力)作業ｼｰﾄ'!G200</f>
        <v>0</v>
      </c>
      <c r="AB93" s="186">
        <f>'(入力)作業ｼｰﾄ'!H200</f>
        <v>0</v>
      </c>
      <c r="AC93" s="186">
        <f>'(入力)作業ｼｰﾄ'!I200</f>
        <v>0</v>
      </c>
      <c r="AD93" s="186">
        <f>'(入力)作業ｼｰﾄ'!J200</f>
        <v>0</v>
      </c>
      <c r="AE93" s="188">
        <f>'(入力)作業ｼｰﾄ'!K200</f>
        <v>0</v>
      </c>
    </row>
    <row r="94" spans="2:31" s="159" customFormat="1" ht="18.75" customHeight="1">
      <c r="B94" s="74" t="s">
        <v>563</v>
      </c>
      <c r="C94" s="75" t="s">
        <v>662</v>
      </c>
      <c r="D94" s="186">
        <f>'(入力)作業ｼｰﾄ'!D87</f>
        <v>0</v>
      </c>
      <c r="E94" s="186">
        <f>'(入力)作業ｼｰﾄ'!E87</f>
        <v>0</v>
      </c>
      <c r="F94" s="186">
        <f>'(入力)作業ｼｰﾄ'!F87</f>
        <v>0</v>
      </c>
      <c r="G94" s="187">
        <f>'(入力)作業ｼｰﾄ'!G87</f>
        <v>0</v>
      </c>
      <c r="H94" s="186">
        <f>'(入力)作業ｼｰﾄ'!H87</f>
        <v>0</v>
      </c>
      <c r="I94" s="186">
        <f>'(入力)作業ｼｰﾄ'!I87</f>
        <v>0</v>
      </c>
      <c r="J94" s="186">
        <f>'(入力)作業ｼｰﾄ'!J87</f>
        <v>0</v>
      </c>
      <c r="K94" s="186">
        <f>'(入力)作業ｼｰﾄ'!K87</f>
        <v>0</v>
      </c>
      <c r="L94" s="186">
        <f>'(入力)作業ｼｰﾄ'!L87</f>
        <v>0</v>
      </c>
      <c r="M94" s="463"/>
      <c r="N94" s="463"/>
      <c r="O94" s="186">
        <f>'(入力)作業ｼｰﾄ'!O87</f>
        <v>0</v>
      </c>
      <c r="P94" s="186">
        <f>'(入力)作業ｼｰﾄ'!P87</f>
        <v>0</v>
      </c>
      <c r="Q94" s="186">
        <f>'(入力)作業ｼｰﾄ'!Q87</f>
        <v>0</v>
      </c>
      <c r="R94" s="186">
        <f>'(入力)作業ｼｰﾄ'!R87</f>
        <v>0</v>
      </c>
      <c r="S94" s="186">
        <f>'(入力)作業ｼｰﾄ'!S87</f>
        <v>0</v>
      </c>
      <c r="T94" s="186">
        <f>'(入力)作業ｼｰﾄ'!T87</f>
        <v>0</v>
      </c>
      <c r="U94" s="186">
        <f>'(入力)作業ｼｰﾄ'!U87</f>
        <v>0</v>
      </c>
      <c r="V94" s="188">
        <f>'(入力)作業ｼｰﾄ'!V87</f>
        <v>0</v>
      </c>
      <c r="X94" s="189">
        <f>'(入力)作業ｼｰﾄ'!D201</f>
        <v>0</v>
      </c>
      <c r="Y94" s="186">
        <f>'(入力)作業ｼｰﾄ'!E201</f>
        <v>0</v>
      </c>
      <c r="Z94" s="186">
        <f>'(入力)作業ｼｰﾄ'!F201</f>
        <v>0</v>
      </c>
      <c r="AA94" s="186">
        <f>'(入力)作業ｼｰﾄ'!G201</f>
        <v>0</v>
      </c>
      <c r="AB94" s="186">
        <f>'(入力)作業ｼｰﾄ'!H201</f>
        <v>0</v>
      </c>
      <c r="AC94" s="186">
        <f>'(入力)作業ｼｰﾄ'!I201</f>
        <v>0</v>
      </c>
      <c r="AD94" s="186">
        <f>'(入力)作業ｼｰﾄ'!J201</f>
        <v>0</v>
      </c>
      <c r="AE94" s="188">
        <f>'(入力)作業ｼｰﾄ'!K201</f>
        <v>0</v>
      </c>
    </row>
    <row r="95" spans="2:31" s="159" customFormat="1" ht="18.75" customHeight="1">
      <c r="B95" s="74" t="s">
        <v>564</v>
      </c>
      <c r="C95" s="75" t="s">
        <v>474</v>
      </c>
      <c r="D95" s="186">
        <f>'(入力)作業ｼｰﾄ'!D88</f>
        <v>0</v>
      </c>
      <c r="E95" s="186">
        <f>'(入力)作業ｼｰﾄ'!E88</f>
        <v>0</v>
      </c>
      <c r="F95" s="186">
        <f>'(入力)作業ｼｰﾄ'!F88</f>
        <v>0</v>
      </c>
      <c r="G95" s="187">
        <f>'(入力)作業ｼｰﾄ'!G88</f>
        <v>0</v>
      </c>
      <c r="H95" s="186">
        <f>'(入力)作業ｼｰﾄ'!H88</f>
        <v>0</v>
      </c>
      <c r="I95" s="186">
        <f>'(入力)作業ｼｰﾄ'!I88</f>
        <v>0</v>
      </c>
      <c r="J95" s="186">
        <f>'(入力)作業ｼｰﾄ'!J88</f>
        <v>0</v>
      </c>
      <c r="K95" s="186">
        <f>'(入力)作業ｼｰﾄ'!K88</f>
        <v>0</v>
      </c>
      <c r="L95" s="186">
        <f>'(入力)作業ｼｰﾄ'!L88</f>
        <v>0</v>
      </c>
      <c r="M95" s="463"/>
      <c r="N95" s="463"/>
      <c r="O95" s="186">
        <f>'(入力)作業ｼｰﾄ'!O88</f>
        <v>0</v>
      </c>
      <c r="P95" s="186">
        <f>'(入力)作業ｼｰﾄ'!P88</f>
        <v>0</v>
      </c>
      <c r="Q95" s="186">
        <f>'(入力)作業ｼｰﾄ'!Q88</f>
        <v>0</v>
      </c>
      <c r="R95" s="186">
        <f>'(入力)作業ｼｰﾄ'!R88</f>
        <v>0</v>
      </c>
      <c r="S95" s="186">
        <f>'(入力)作業ｼｰﾄ'!S88</f>
        <v>0</v>
      </c>
      <c r="T95" s="186">
        <f>'(入力)作業ｼｰﾄ'!T88</f>
        <v>0</v>
      </c>
      <c r="U95" s="186">
        <f>'(入力)作業ｼｰﾄ'!U88</f>
        <v>0</v>
      </c>
      <c r="V95" s="188">
        <f>'(入力)作業ｼｰﾄ'!V88</f>
        <v>0</v>
      </c>
      <c r="X95" s="189">
        <f>'(入力)作業ｼｰﾄ'!D202</f>
        <v>0</v>
      </c>
      <c r="Y95" s="186">
        <f>'(入力)作業ｼｰﾄ'!E202</f>
        <v>0</v>
      </c>
      <c r="Z95" s="186">
        <f>'(入力)作業ｼｰﾄ'!F202</f>
        <v>0</v>
      </c>
      <c r="AA95" s="186">
        <f>'(入力)作業ｼｰﾄ'!G202</f>
        <v>0</v>
      </c>
      <c r="AB95" s="186">
        <f>'(入力)作業ｼｰﾄ'!H202</f>
        <v>0</v>
      </c>
      <c r="AC95" s="186">
        <f>'(入力)作業ｼｰﾄ'!I202</f>
        <v>0</v>
      </c>
      <c r="AD95" s="186">
        <f>'(入力)作業ｼｰﾄ'!J202</f>
        <v>0</v>
      </c>
      <c r="AE95" s="188">
        <f>'(入力)作業ｼｰﾄ'!K202</f>
        <v>0</v>
      </c>
    </row>
    <row r="96" spans="2:31" s="159" customFormat="1" ht="18.75" customHeight="1">
      <c r="B96" s="74" t="s">
        <v>565</v>
      </c>
      <c r="C96" s="75" t="s">
        <v>663</v>
      </c>
      <c r="D96" s="186">
        <f>'(入力)作業ｼｰﾄ'!D89</f>
        <v>0</v>
      </c>
      <c r="E96" s="186">
        <f>'(入力)作業ｼｰﾄ'!E89</f>
        <v>0</v>
      </c>
      <c r="F96" s="186">
        <f>'(入力)作業ｼｰﾄ'!F89</f>
        <v>0</v>
      </c>
      <c r="G96" s="187">
        <f>'(入力)作業ｼｰﾄ'!G89</f>
        <v>0</v>
      </c>
      <c r="H96" s="186">
        <f>'(入力)作業ｼｰﾄ'!H89</f>
        <v>0</v>
      </c>
      <c r="I96" s="186">
        <f>'(入力)作業ｼｰﾄ'!I89</f>
        <v>0</v>
      </c>
      <c r="J96" s="186">
        <f>'(入力)作業ｼｰﾄ'!J89</f>
        <v>0</v>
      </c>
      <c r="K96" s="186">
        <f>'(入力)作業ｼｰﾄ'!K89</f>
        <v>0</v>
      </c>
      <c r="L96" s="186">
        <f>'(入力)作業ｼｰﾄ'!L89</f>
        <v>0</v>
      </c>
      <c r="M96" s="463"/>
      <c r="N96" s="463"/>
      <c r="O96" s="186">
        <f>'(入力)作業ｼｰﾄ'!O89</f>
        <v>0</v>
      </c>
      <c r="P96" s="186">
        <f>'(入力)作業ｼｰﾄ'!P89</f>
        <v>0</v>
      </c>
      <c r="Q96" s="186">
        <f>'(入力)作業ｼｰﾄ'!Q89</f>
        <v>0</v>
      </c>
      <c r="R96" s="186">
        <f>'(入力)作業ｼｰﾄ'!R89</f>
        <v>0</v>
      </c>
      <c r="S96" s="186">
        <f>'(入力)作業ｼｰﾄ'!S89</f>
        <v>0</v>
      </c>
      <c r="T96" s="186">
        <f>'(入力)作業ｼｰﾄ'!T89</f>
        <v>0</v>
      </c>
      <c r="U96" s="186">
        <f>'(入力)作業ｼｰﾄ'!U89</f>
        <v>0</v>
      </c>
      <c r="V96" s="188">
        <f>'(入力)作業ｼｰﾄ'!V89</f>
        <v>0</v>
      </c>
      <c r="X96" s="189">
        <f>'(入力)作業ｼｰﾄ'!D203</f>
        <v>0</v>
      </c>
      <c r="Y96" s="186">
        <f>'(入力)作業ｼｰﾄ'!E203</f>
        <v>0</v>
      </c>
      <c r="Z96" s="186">
        <f>'(入力)作業ｼｰﾄ'!F203</f>
        <v>0</v>
      </c>
      <c r="AA96" s="186">
        <f>'(入力)作業ｼｰﾄ'!G203</f>
        <v>0</v>
      </c>
      <c r="AB96" s="186">
        <f>'(入力)作業ｼｰﾄ'!H203</f>
        <v>0</v>
      </c>
      <c r="AC96" s="186">
        <f>'(入力)作業ｼｰﾄ'!I203</f>
        <v>0</v>
      </c>
      <c r="AD96" s="186">
        <f>'(入力)作業ｼｰﾄ'!J203</f>
        <v>0</v>
      </c>
      <c r="AE96" s="188">
        <f>'(入力)作業ｼｰﾄ'!K203</f>
        <v>0</v>
      </c>
    </row>
    <row r="97" spans="2:31" s="159" customFormat="1" ht="18.75" customHeight="1">
      <c r="B97" s="74" t="s">
        <v>566</v>
      </c>
      <c r="C97" s="75" t="s">
        <v>664</v>
      </c>
      <c r="D97" s="186">
        <f>'(入力)作業ｼｰﾄ'!D90</f>
        <v>0</v>
      </c>
      <c r="E97" s="186">
        <f>'(入力)作業ｼｰﾄ'!E90</f>
        <v>0</v>
      </c>
      <c r="F97" s="186">
        <f>'(入力)作業ｼｰﾄ'!F90</f>
        <v>0</v>
      </c>
      <c r="G97" s="187">
        <f>'(入力)作業ｼｰﾄ'!G90</f>
        <v>0</v>
      </c>
      <c r="H97" s="186">
        <f>'(入力)作業ｼｰﾄ'!H90</f>
        <v>0</v>
      </c>
      <c r="I97" s="186">
        <f>'(入力)作業ｼｰﾄ'!I90</f>
        <v>0</v>
      </c>
      <c r="J97" s="186">
        <f>'(入力)作業ｼｰﾄ'!J90</f>
        <v>0</v>
      </c>
      <c r="K97" s="186">
        <f>'(入力)作業ｼｰﾄ'!K90</f>
        <v>0</v>
      </c>
      <c r="L97" s="186">
        <f>'(入力)作業ｼｰﾄ'!L90</f>
        <v>0</v>
      </c>
      <c r="M97" s="463"/>
      <c r="N97" s="463"/>
      <c r="O97" s="186">
        <f>'(入力)作業ｼｰﾄ'!O90</f>
        <v>0</v>
      </c>
      <c r="P97" s="186">
        <f>'(入力)作業ｼｰﾄ'!P90</f>
        <v>0</v>
      </c>
      <c r="Q97" s="186">
        <f>'(入力)作業ｼｰﾄ'!Q90</f>
        <v>0</v>
      </c>
      <c r="R97" s="186">
        <f>'(入力)作業ｼｰﾄ'!R90</f>
        <v>0</v>
      </c>
      <c r="S97" s="186">
        <f>'(入力)作業ｼｰﾄ'!S90</f>
        <v>0</v>
      </c>
      <c r="T97" s="186">
        <f>'(入力)作業ｼｰﾄ'!T90</f>
        <v>0</v>
      </c>
      <c r="U97" s="186">
        <f>'(入力)作業ｼｰﾄ'!U90</f>
        <v>0</v>
      </c>
      <c r="V97" s="188">
        <f>'(入力)作業ｼｰﾄ'!V90</f>
        <v>0</v>
      </c>
      <c r="X97" s="189">
        <f>'(入力)作業ｼｰﾄ'!D204</f>
        <v>0</v>
      </c>
      <c r="Y97" s="186">
        <f>'(入力)作業ｼｰﾄ'!E204</f>
        <v>0</v>
      </c>
      <c r="Z97" s="186">
        <f>'(入力)作業ｼｰﾄ'!F204</f>
        <v>0</v>
      </c>
      <c r="AA97" s="186">
        <f>'(入力)作業ｼｰﾄ'!G204</f>
        <v>0</v>
      </c>
      <c r="AB97" s="186">
        <f>'(入力)作業ｼｰﾄ'!H204</f>
        <v>0</v>
      </c>
      <c r="AC97" s="186">
        <f>'(入力)作業ｼｰﾄ'!I204</f>
        <v>0</v>
      </c>
      <c r="AD97" s="186">
        <f>'(入力)作業ｼｰﾄ'!J204</f>
        <v>0</v>
      </c>
      <c r="AE97" s="188">
        <f>'(入力)作業ｼｰﾄ'!K204</f>
        <v>0</v>
      </c>
    </row>
    <row r="98" spans="2:31" s="159" customFormat="1" ht="18.75" customHeight="1">
      <c r="B98" s="74" t="s">
        <v>567</v>
      </c>
      <c r="C98" s="75" t="s">
        <v>475</v>
      </c>
      <c r="D98" s="186">
        <f>'(入力)作業ｼｰﾄ'!D91</f>
        <v>0</v>
      </c>
      <c r="E98" s="186">
        <f>'(入力)作業ｼｰﾄ'!E91</f>
        <v>0</v>
      </c>
      <c r="F98" s="186">
        <f>'(入力)作業ｼｰﾄ'!F91</f>
        <v>0</v>
      </c>
      <c r="G98" s="187">
        <f>'(入力)作業ｼｰﾄ'!G91</f>
        <v>0</v>
      </c>
      <c r="H98" s="186">
        <f>'(入力)作業ｼｰﾄ'!H91</f>
        <v>0</v>
      </c>
      <c r="I98" s="186">
        <f>'(入力)作業ｼｰﾄ'!I91</f>
        <v>0</v>
      </c>
      <c r="J98" s="186">
        <f>'(入力)作業ｼｰﾄ'!J91</f>
        <v>0</v>
      </c>
      <c r="K98" s="186">
        <f>'(入力)作業ｼｰﾄ'!K91</f>
        <v>0</v>
      </c>
      <c r="L98" s="186">
        <f>'(入力)作業ｼｰﾄ'!L91</f>
        <v>0</v>
      </c>
      <c r="M98" s="463"/>
      <c r="N98" s="463"/>
      <c r="O98" s="186">
        <f>'(入力)作業ｼｰﾄ'!O91</f>
        <v>0</v>
      </c>
      <c r="P98" s="186">
        <f>'(入力)作業ｼｰﾄ'!P91</f>
        <v>0</v>
      </c>
      <c r="Q98" s="186">
        <f>'(入力)作業ｼｰﾄ'!Q91</f>
        <v>0</v>
      </c>
      <c r="R98" s="186">
        <f>'(入力)作業ｼｰﾄ'!R91</f>
        <v>0</v>
      </c>
      <c r="S98" s="186">
        <f>'(入力)作業ｼｰﾄ'!S91</f>
        <v>0</v>
      </c>
      <c r="T98" s="186">
        <f>'(入力)作業ｼｰﾄ'!T91</f>
        <v>0</v>
      </c>
      <c r="U98" s="186">
        <f>'(入力)作業ｼｰﾄ'!U91</f>
        <v>0</v>
      </c>
      <c r="V98" s="188">
        <f>'(入力)作業ｼｰﾄ'!V91</f>
        <v>0</v>
      </c>
      <c r="X98" s="189">
        <f>'(入力)作業ｼｰﾄ'!D205</f>
        <v>0</v>
      </c>
      <c r="Y98" s="186">
        <f>'(入力)作業ｼｰﾄ'!E205</f>
        <v>0</v>
      </c>
      <c r="Z98" s="186">
        <f>'(入力)作業ｼｰﾄ'!F205</f>
        <v>0</v>
      </c>
      <c r="AA98" s="186">
        <f>'(入力)作業ｼｰﾄ'!G205</f>
        <v>0</v>
      </c>
      <c r="AB98" s="186">
        <f>'(入力)作業ｼｰﾄ'!H205</f>
        <v>0</v>
      </c>
      <c r="AC98" s="186">
        <f>'(入力)作業ｼｰﾄ'!I205</f>
        <v>0</v>
      </c>
      <c r="AD98" s="186">
        <f>'(入力)作業ｼｰﾄ'!J205</f>
        <v>0</v>
      </c>
      <c r="AE98" s="188">
        <f>'(入力)作業ｼｰﾄ'!K205</f>
        <v>0</v>
      </c>
    </row>
    <row r="99" spans="2:31" s="159" customFormat="1" ht="18.75" customHeight="1">
      <c r="B99" s="74" t="s">
        <v>568</v>
      </c>
      <c r="C99" s="75" t="s">
        <v>476</v>
      </c>
      <c r="D99" s="186">
        <f>'(入力)作業ｼｰﾄ'!D92</f>
        <v>0</v>
      </c>
      <c r="E99" s="186">
        <f>'(入力)作業ｼｰﾄ'!E92</f>
        <v>0</v>
      </c>
      <c r="F99" s="186">
        <f>'(入力)作業ｼｰﾄ'!F92</f>
        <v>0</v>
      </c>
      <c r="G99" s="187">
        <f>'(入力)作業ｼｰﾄ'!G92</f>
        <v>0</v>
      </c>
      <c r="H99" s="186">
        <f>'(入力)作業ｼｰﾄ'!H92</f>
        <v>0</v>
      </c>
      <c r="I99" s="186">
        <f>'(入力)作業ｼｰﾄ'!I92</f>
        <v>0</v>
      </c>
      <c r="J99" s="186">
        <f>'(入力)作業ｼｰﾄ'!J92</f>
        <v>0</v>
      </c>
      <c r="K99" s="186">
        <f>'(入力)作業ｼｰﾄ'!K92</f>
        <v>0</v>
      </c>
      <c r="L99" s="186">
        <f>'(入力)作業ｼｰﾄ'!L92</f>
        <v>0</v>
      </c>
      <c r="M99" s="463"/>
      <c r="N99" s="463"/>
      <c r="O99" s="186">
        <f>'(入力)作業ｼｰﾄ'!O92</f>
        <v>0</v>
      </c>
      <c r="P99" s="186">
        <f>'(入力)作業ｼｰﾄ'!P92</f>
        <v>0</v>
      </c>
      <c r="Q99" s="186">
        <f>'(入力)作業ｼｰﾄ'!Q92</f>
        <v>0</v>
      </c>
      <c r="R99" s="186">
        <f>'(入力)作業ｼｰﾄ'!R92</f>
        <v>0</v>
      </c>
      <c r="S99" s="186">
        <f>'(入力)作業ｼｰﾄ'!S92</f>
        <v>0</v>
      </c>
      <c r="T99" s="186">
        <f>'(入力)作業ｼｰﾄ'!T92</f>
        <v>0</v>
      </c>
      <c r="U99" s="186">
        <f>'(入力)作業ｼｰﾄ'!U92</f>
        <v>0</v>
      </c>
      <c r="V99" s="188">
        <f>'(入力)作業ｼｰﾄ'!V92</f>
        <v>0</v>
      </c>
      <c r="X99" s="189">
        <f>'(入力)作業ｼｰﾄ'!D206</f>
        <v>0</v>
      </c>
      <c r="Y99" s="186">
        <f>'(入力)作業ｼｰﾄ'!E206</f>
        <v>0</v>
      </c>
      <c r="Z99" s="186">
        <f>'(入力)作業ｼｰﾄ'!F206</f>
        <v>0</v>
      </c>
      <c r="AA99" s="186">
        <f>'(入力)作業ｼｰﾄ'!G206</f>
        <v>0</v>
      </c>
      <c r="AB99" s="186">
        <f>'(入力)作業ｼｰﾄ'!H206</f>
        <v>0</v>
      </c>
      <c r="AC99" s="186">
        <f>'(入力)作業ｼｰﾄ'!I206</f>
        <v>0</v>
      </c>
      <c r="AD99" s="186">
        <f>'(入力)作業ｼｰﾄ'!J206</f>
        <v>0</v>
      </c>
      <c r="AE99" s="188">
        <f>'(入力)作業ｼｰﾄ'!K206</f>
        <v>0</v>
      </c>
    </row>
    <row r="100" spans="2:31" s="159" customFormat="1" ht="18.75" customHeight="1">
      <c r="B100" s="74" t="s">
        <v>569</v>
      </c>
      <c r="C100" s="75" t="s">
        <v>665</v>
      </c>
      <c r="D100" s="186">
        <f>'(入力)作業ｼｰﾄ'!D93</f>
        <v>0</v>
      </c>
      <c r="E100" s="186">
        <f>'(入力)作業ｼｰﾄ'!E93</f>
        <v>0</v>
      </c>
      <c r="F100" s="186">
        <f>'(入力)作業ｼｰﾄ'!F93</f>
        <v>0</v>
      </c>
      <c r="G100" s="187">
        <f>'(入力)作業ｼｰﾄ'!G93</f>
        <v>0</v>
      </c>
      <c r="H100" s="186">
        <f>'(入力)作業ｼｰﾄ'!H93</f>
        <v>0</v>
      </c>
      <c r="I100" s="186">
        <f>'(入力)作業ｼｰﾄ'!I93</f>
        <v>0</v>
      </c>
      <c r="J100" s="186">
        <f>'(入力)作業ｼｰﾄ'!J93</f>
        <v>0</v>
      </c>
      <c r="K100" s="186">
        <f>'(入力)作業ｼｰﾄ'!K93</f>
        <v>0</v>
      </c>
      <c r="L100" s="186">
        <f>'(入力)作業ｼｰﾄ'!L93</f>
        <v>0</v>
      </c>
      <c r="M100" s="463"/>
      <c r="N100" s="463"/>
      <c r="O100" s="186">
        <f>'(入力)作業ｼｰﾄ'!O93</f>
        <v>0</v>
      </c>
      <c r="P100" s="186">
        <f>'(入力)作業ｼｰﾄ'!P93</f>
        <v>0</v>
      </c>
      <c r="Q100" s="186">
        <f>'(入力)作業ｼｰﾄ'!Q93</f>
        <v>0</v>
      </c>
      <c r="R100" s="186">
        <f>'(入力)作業ｼｰﾄ'!R93</f>
        <v>0</v>
      </c>
      <c r="S100" s="186">
        <f>'(入力)作業ｼｰﾄ'!S93</f>
        <v>0</v>
      </c>
      <c r="T100" s="186">
        <f>'(入力)作業ｼｰﾄ'!T93</f>
        <v>0</v>
      </c>
      <c r="U100" s="186">
        <f>'(入力)作業ｼｰﾄ'!U93</f>
        <v>0</v>
      </c>
      <c r="V100" s="188">
        <f>'(入力)作業ｼｰﾄ'!V93</f>
        <v>0</v>
      </c>
      <c r="X100" s="189">
        <f>'(入力)作業ｼｰﾄ'!D207</f>
        <v>0</v>
      </c>
      <c r="Y100" s="186">
        <f>'(入力)作業ｼｰﾄ'!E207</f>
        <v>0</v>
      </c>
      <c r="Z100" s="186">
        <f>'(入力)作業ｼｰﾄ'!F207</f>
        <v>0</v>
      </c>
      <c r="AA100" s="186">
        <f>'(入力)作業ｼｰﾄ'!G207</f>
        <v>0</v>
      </c>
      <c r="AB100" s="186">
        <f>'(入力)作業ｼｰﾄ'!H207</f>
        <v>0</v>
      </c>
      <c r="AC100" s="186">
        <f>'(入力)作業ｼｰﾄ'!I207</f>
        <v>0</v>
      </c>
      <c r="AD100" s="186">
        <f>'(入力)作業ｼｰﾄ'!J207</f>
        <v>0</v>
      </c>
      <c r="AE100" s="188">
        <f>'(入力)作業ｼｰﾄ'!K207</f>
        <v>0</v>
      </c>
    </row>
    <row r="101" spans="2:31" s="159" customFormat="1" ht="18.75" customHeight="1">
      <c r="B101" s="74" t="s">
        <v>570</v>
      </c>
      <c r="C101" s="75" t="s">
        <v>666</v>
      </c>
      <c r="D101" s="186">
        <f>'(入力)作業ｼｰﾄ'!D94</f>
        <v>0</v>
      </c>
      <c r="E101" s="186">
        <f>'(入力)作業ｼｰﾄ'!E94</f>
        <v>0</v>
      </c>
      <c r="F101" s="186">
        <f>'(入力)作業ｼｰﾄ'!F94</f>
        <v>0</v>
      </c>
      <c r="G101" s="187">
        <f>'(入力)作業ｼｰﾄ'!G94</f>
        <v>0</v>
      </c>
      <c r="H101" s="186">
        <f>'(入力)作業ｼｰﾄ'!H94</f>
        <v>0</v>
      </c>
      <c r="I101" s="186">
        <f>'(入力)作業ｼｰﾄ'!I94</f>
        <v>0</v>
      </c>
      <c r="J101" s="186">
        <f>'(入力)作業ｼｰﾄ'!J94</f>
        <v>0</v>
      </c>
      <c r="K101" s="186">
        <f>'(入力)作業ｼｰﾄ'!K94</f>
        <v>0</v>
      </c>
      <c r="L101" s="186">
        <f>'(入力)作業ｼｰﾄ'!L94</f>
        <v>0</v>
      </c>
      <c r="M101" s="463"/>
      <c r="N101" s="463"/>
      <c r="O101" s="186">
        <f>'(入力)作業ｼｰﾄ'!O94</f>
        <v>0</v>
      </c>
      <c r="P101" s="186">
        <f>'(入力)作業ｼｰﾄ'!P94</f>
        <v>0</v>
      </c>
      <c r="Q101" s="186">
        <f>'(入力)作業ｼｰﾄ'!Q94</f>
        <v>0</v>
      </c>
      <c r="R101" s="186">
        <f>'(入力)作業ｼｰﾄ'!R94</f>
        <v>0</v>
      </c>
      <c r="S101" s="186">
        <f>'(入力)作業ｼｰﾄ'!S94</f>
        <v>0</v>
      </c>
      <c r="T101" s="186">
        <f>'(入力)作業ｼｰﾄ'!T94</f>
        <v>0</v>
      </c>
      <c r="U101" s="186">
        <f>'(入力)作業ｼｰﾄ'!U94</f>
        <v>0</v>
      </c>
      <c r="V101" s="188">
        <f>'(入力)作業ｼｰﾄ'!V94</f>
        <v>0</v>
      </c>
      <c r="X101" s="189">
        <f>'(入力)作業ｼｰﾄ'!D208</f>
        <v>0</v>
      </c>
      <c r="Y101" s="186">
        <f>'(入力)作業ｼｰﾄ'!E208</f>
        <v>0</v>
      </c>
      <c r="Z101" s="186">
        <f>'(入力)作業ｼｰﾄ'!F208</f>
        <v>0</v>
      </c>
      <c r="AA101" s="186">
        <f>'(入力)作業ｼｰﾄ'!G208</f>
        <v>0</v>
      </c>
      <c r="AB101" s="186">
        <f>'(入力)作業ｼｰﾄ'!H208</f>
        <v>0</v>
      </c>
      <c r="AC101" s="186">
        <f>'(入力)作業ｼｰﾄ'!I208</f>
        <v>0</v>
      </c>
      <c r="AD101" s="186">
        <f>'(入力)作業ｼｰﾄ'!J208</f>
        <v>0</v>
      </c>
      <c r="AE101" s="188">
        <f>'(入力)作業ｼｰﾄ'!K208</f>
        <v>0</v>
      </c>
    </row>
    <row r="102" spans="2:31" s="159" customFormat="1" ht="18.75" customHeight="1">
      <c r="B102" s="74" t="s">
        <v>571</v>
      </c>
      <c r="C102" s="75" t="s">
        <v>667</v>
      </c>
      <c r="D102" s="186">
        <f>'(入力)作業ｼｰﾄ'!D95</f>
        <v>0</v>
      </c>
      <c r="E102" s="186">
        <f>'(入力)作業ｼｰﾄ'!E95</f>
        <v>0</v>
      </c>
      <c r="F102" s="186">
        <f>'(入力)作業ｼｰﾄ'!F95</f>
        <v>0</v>
      </c>
      <c r="G102" s="187">
        <f>'(入力)作業ｼｰﾄ'!G95</f>
        <v>0</v>
      </c>
      <c r="H102" s="186">
        <f>'(入力)作業ｼｰﾄ'!H95</f>
        <v>0</v>
      </c>
      <c r="I102" s="186">
        <f>'(入力)作業ｼｰﾄ'!I95</f>
        <v>0</v>
      </c>
      <c r="J102" s="186">
        <f>'(入力)作業ｼｰﾄ'!J95</f>
        <v>0</v>
      </c>
      <c r="K102" s="186">
        <f>'(入力)作業ｼｰﾄ'!K95</f>
        <v>0</v>
      </c>
      <c r="L102" s="186">
        <f>'(入力)作業ｼｰﾄ'!L95</f>
        <v>0</v>
      </c>
      <c r="M102" s="463"/>
      <c r="N102" s="463"/>
      <c r="O102" s="186">
        <f>'(入力)作業ｼｰﾄ'!O95</f>
        <v>0</v>
      </c>
      <c r="P102" s="186">
        <f>'(入力)作業ｼｰﾄ'!P95</f>
        <v>0</v>
      </c>
      <c r="Q102" s="186">
        <f>'(入力)作業ｼｰﾄ'!Q95</f>
        <v>0</v>
      </c>
      <c r="R102" s="186">
        <f>'(入力)作業ｼｰﾄ'!R95</f>
        <v>0</v>
      </c>
      <c r="S102" s="186">
        <f>'(入力)作業ｼｰﾄ'!S95</f>
        <v>0</v>
      </c>
      <c r="T102" s="186">
        <f>'(入力)作業ｼｰﾄ'!T95</f>
        <v>0</v>
      </c>
      <c r="U102" s="186">
        <f>'(入力)作業ｼｰﾄ'!U95</f>
        <v>0</v>
      </c>
      <c r="V102" s="188">
        <f>'(入力)作業ｼｰﾄ'!V95</f>
        <v>0</v>
      </c>
      <c r="X102" s="189">
        <f>'(入力)作業ｼｰﾄ'!D209</f>
        <v>0</v>
      </c>
      <c r="Y102" s="186">
        <f>'(入力)作業ｼｰﾄ'!E209</f>
        <v>0</v>
      </c>
      <c r="Z102" s="186">
        <f>'(入力)作業ｼｰﾄ'!F209</f>
        <v>0</v>
      </c>
      <c r="AA102" s="186">
        <f>'(入力)作業ｼｰﾄ'!G209</f>
        <v>0</v>
      </c>
      <c r="AB102" s="186">
        <f>'(入力)作業ｼｰﾄ'!H209</f>
        <v>0</v>
      </c>
      <c r="AC102" s="186">
        <f>'(入力)作業ｼｰﾄ'!I209</f>
        <v>0</v>
      </c>
      <c r="AD102" s="186">
        <f>'(入力)作業ｼｰﾄ'!J209</f>
        <v>0</v>
      </c>
      <c r="AE102" s="188">
        <f>'(入力)作業ｼｰﾄ'!K209</f>
        <v>0</v>
      </c>
    </row>
    <row r="103" spans="2:31" s="159" customFormat="1" ht="18.75" customHeight="1">
      <c r="B103" s="74" t="s">
        <v>572</v>
      </c>
      <c r="C103" s="75" t="s">
        <v>5</v>
      </c>
      <c r="D103" s="186">
        <f>'(入力)作業ｼｰﾄ'!D96</f>
        <v>0</v>
      </c>
      <c r="E103" s="186">
        <f>'(入力)作業ｼｰﾄ'!E96</f>
        <v>0</v>
      </c>
      <c r="F103" s="186">
        <f>'(入力)作業ｼｰﾄ'!F96</f>
        <v>0</v>
      </c>
      <c r="G103" s="187">
        <f>'(入力)作業ｼｰﾄ'!G96</f>
        <v>0</v>
      </c>
      <c r="H103" s="186">
        <f>'(入力)作業ｼｰﾄ'!H96</f>
        <v>0</v>
      </c>
      <c r="I103" s="186">
        <f>'(入力)作業ｼｰﾄ'!I96</f>
        <v>0</v>
      </c>
      <c r="J103" s="186">
        <f>'(入力)作業ｼｰﾄ'!J96</f>
        <v>0</v>
      </c>
      <c r="K103" s="186">
        <f>'(入力)作業ｼｰﾄ'!K96</f>
        <v>0</v>
      </c>
      <c r="L103" s="186">
        <f>'(入力)作業ｼｰﾄ'!L96</f>
        <v>0</v>
      </c>
      <c r="M103" s="463"/>
      <c r="N103" s="463"/>
      <c r="O103" s="186">
        <f>'(入力)作業ｼｰﾄ'!O96</f>
        <v>0</v>
      </c>
      <c r="P103" s="186">
        <f>'(入力)作業ｼｰﾄ'!P96</f>
        <v>0</v>
      </c>
      <c r="Q103" s="186">
        <f>'(入力)作業ｼｰﾄ'!Q96</f>
        <v>0</v>
      </c>
      <c r="R103" s="186">
        <f>'(入力)作業ｼｰﾄ'!R96</f>
        <v>0</v>
      </c>
      <c r="S103" s="186">
        <f>'(入力)作業ｼｰﾄ'!S96</f>
        <v>0</v>
      </c>
      <c r="T103" s="186">
        <f>'(入力)作業ｼｰﾄ'!T96</f>
        <v>0</v>
      </c>
      <c r="U103" s="186">
        <f>'(入力)作業ｼｰﾄ'!U96</f>
        <v>0</v>
      </c>
      <c r="V103" s="188">
        <f>'(入力)作業ｼｰﾄ'!V96</f>
        <v>0</v>
      </c>
      <c r="X103" s="189">
        <f>'(入力)作業ｼｰﾄ'!D210</f>
        <v>0</v>
      </c>
      <c r="Y103" s="186">
        <f>'(入力)作業ｼｰﾄ'!E210</f>
        <v>0</v>
      </c>
      <c r="Z103" s="186">
        <f>'(入力)作業ｼｰﾄ'!F210</f>
        <v>0</v>
      </c>
      <c r="AA103" s="186">
        <f>'(入力)作業ｼｰﾄ'!G210</f>
        <v>0</v>
      </c>
      <c r="AB103" s="186">
        <f>'(入力)作業ｼｰﾄ'!H210</f>
        <v>0</v>
      </c>
      <c r="AC103" s="186">
        <f>'(入力)作業ｼｰﾄ'!I210</f>
        <v>0</v>
      </c>
      <c r="AD103" s="186">
        <f>'(入力)作業ｼｰﾄ'!J210</f>
        <v>0</v>
      </c>
      <c r="AE103" s="188">
        <f>'(入力)作業ｼｰﾄ'!K210</f>
        <v>0</v>
      </c>
    </row>
    <row r="104" spans="2:31" s="159" customFormat="1" ht="18.75" customHeight="1">
      <c r="B104" s="74" t="s">
        <v>573</v>
      </c>
      <c r="C104" s="75" t="s">
        <v>477</v>
      </c>
      <c r="D104" s="186">
        <f>'(入力)作業ｼｰﾄ'!D97</f>
        <v>0</v>
      </c>
      <c r="E104" s="186">
        <f>'(入力)作業ｼｰﾄ'!E97</f>
        <v>0</v>
      </c>
      <c r="F104" s="186">
        <f>'(入力)作業ｼｰﾄ'!F97</f>
        <v>0</v>
      </c>
      <c r="G104" s="187">
        <f>'(入力)作業ｼｰﾄ'!G97</f>
        <v>0</v>
      </c>
      <c r="H104" s="186">
        <f>'(入力)作業ｼｰﾄ'!H97</f>
        <v>0</v>
      </c>
      <c r="I104" s="186">
        <f>'(入力)作業ｼｰﾄ'!I97</f>
        <v>0</v>
      </c>
      <c r="J104" s="186">
        <f>'(入力)作業ｼｰﾄ'!J97</f>
        <v>0</v>
      </c>
      <c r="K104" s="186">
        <f>'(入力)作業ｼｰﾄ'!K97</f>
        <v>0</v>
      </c>
      <c r="L104" s="186">
        <f>'(入力)作業ｼｰﾄ'!L97</f>
        <v>0</v>
      </c>
      <c r="M104" s="463"/>
      <c r="N104" s="463"/>
      <c r="O104" s="186">
        <f>'(入力)作業ｼｰﾄ'!O97</f>
        <v>0</v>
      </c>
      <c r="P104" s="186">
        <f>'(入力)作業ｼｰﾄ'!P97</f>
        <v>0</v>
      </c>
      <c r="Q104" s="186">
        <f>'(入力)作業ｼｰﾄ'!Q97</f>
        <v>0</v>
      </c>
      <c r="R104" s="186">
        <f>'(入力)作業ｼｰﾄ'!R97</f>
        <v>0</v>
      </c>
      <c r="S104" s="186">
        <f>'(入力)作業ｼｰﾄ'!S97</f>
        <v>0</v>
      </c>
      <c r="T104" s="186">
        <f>'(入力)作業ｼｰﾄ'!T97</f>
        <v>0</v>
      </c>
      <c r="U104" s="186">
        <f>'(入力)作業ｼｰﾄ'!U97</f>
        <v>0</v>
      </c>
      <c r="V104" s="188">
        <f>'(入力)作業ｼｰﾄ'!V97</f>
        <v>0</v>
      </c>
      <c r="X104" s="189">
        <f>'(入力)作業ｼｰﾄ'!D211</f>
        <v>0</v>
      </c>
      <c r="Y104" s="186">
        <f>'(入力)作業ｼｰﾄ'!E211</f>
        <v>0</v>
      </c>
      <c r="Z104" s="186">
        <f>'(入力)作業ｼｰﾄ'!F211</f>
        <v>0</v>
      </c>
      <c r="AA104" s="186">
        <f>'(入力)作業ｼｰﾄ'!G211</f>
        <v>0</v>
      </c>
      <c r="AB104" s="186">
        <f>'(入力)作業ｼｰﾄ'!H211</f>
        <v>0</v>
      </c>
      <c r="AC104" s="186">
        <f>'(入力)作業ｼｰﾄ'!I211</f>
        <v>0</v>
      </c>
      <c r="AD104" s="186">
        <f>'(入力)作業ｼｰﾄ'!J211</f>
        <v>0</v>
      </c>
      <c r="AE104" s="188">
        <f>'(入力)作業ｼｰﾄ'!K211</f>
        <v>0</v>
      </c>
    </row>
    <row r="105" spans="2:31" s="159" customFormat="1" ht="18.75" customHeight="1">
      <c r="B105" s="74" t="s">
        <v>574</v>
      </c>
      <c r="C105" s="75" t="s">
        <v>478</v>
      </c>
      <c r="D105" s="186">
        <f>'(入力)作業ｼｰﾄ'!D98</f>
        <v>0</v>
      </c>
      <c r="E105" s="186">
        <f>'(入力)作業ｼｰﾄ'!E98</f>
        <v>0</v>
      </c>
      <c r="F105" s="186">
        <f>'(入力)作業ｼｰﾄ'!F98</f>
        <v>0</v>
      </c>
      <c r="G105" s="187">
        <f>'(入力)作業ｼｰﾄ'!G98</f>
        <v>0</v>
      </c>
      <c r="H105" s="186">
        <f>'(入力)作業ｼｰﾄ'!H98</f>
        <v>0</v>
      </c>
      <c r="I105" s="186">
        <f>'(入力)作業ｼｰﾄ'!I98</f>
        <v>0</v>
      </c>
      <c r="J105" s="186">
        <f>'(入力)作業ｼｰﾄ'!J98</f>
        <v>0</v>
      </c>
      <c r="K105" s="186">
        <f>'(入力)作業ｼｰﾄ'!K98</f>
        <v>0</v>
      </c>
      <c r="L105" s="186">
        <f>'(入力)作業ｼｰﾄ'!L98</f>
        <v>0</v>
      </c>
      <c r="M105" s="463"/>
      <c r="N105" s="463"/>
      <c r="O105" s="186">
        <f>'(入力)作業ｼｰﾄ'!O98</f>
        <v>0</v>
      </c>
      <c r="P105" s="186">
        <f>'(入力)作業ｼｰﾄ'!P98</f>
        <v>0</v>
      </c>
      <c r="Q105" s="186">
        <f>'(入力)作業ｼｰﾄ'!Q98</f>
        <v>0</v>
      </c>
      <c r="R105" s="186">
        <f>'(入力)作業ｼｰﾄ'!R98</f>
        <v>0</v>
      </c>
      <c r="S105" s="186">
        <f>'(入力)作業ｼｰﾄ'!S98</f>
        <v>0</v>
      </c>
      <c r="T105" s="186">
        <f>'(入力)作業ｼｰﾄ'!T98</f>
        <v>0</v>
      </c>
      <c r="U105" s="186">
        <f>'(入力)作業ｼｰﾄ'!U98</f>
        <v>0</v>
      </c>
      <c r="V105" s="188">
        <f>'(入力)作業ｼｰﾄ'!V98</f>
        <v>0</v>
      </c>
      <c r="X105" s="189">
        <f>'(入力)作業ｼｰﾄ'!D212</f>
        <v>0</v>
      </c>
      <c r="Y105" s="186">
        <f>'(入力)作業ｼｰﾄ'!E212</f>
        <v>0</v>
      </c>
      <c r="Z105" s="186">
        <f>'(入力)作業ｼｰﾄ'!F212</f>
        <v>0</v>
      </c>
      <c r="AA105" s="186">
        <f>'(入力)作業ｼｰﾄ'!G212</f>
        <v>0</v>
      </c>
      <c r="AB105" s="186">
        <f>'(入力)作業ｼｰﾄ'!H212</f>
        <v>0</v>
      </c>
      <c r="AC105" s="186">
        <f>'(入力)作業ｼｰﾄ'!I212</f>
        <v>0</v>
      </c>
      <c r="AD105" s="186">
        <f>'(入力)作業ｼｰﾄ'!J212</f>
        <v>0</v>
      </c>
      <c r="AE105" s="188">
        <f>'(入力)作業ｼｰﾄ'!K212</f>
        <v>0</v>
      </c>
    </row>
    <row r="106" spans="2:31" s="159" customFormat="1" ht="18.75" customHeight="1">
      <c r="B106" s="74" t="s">
        <v>575</v>
      </c>
      <c r="C106" s="75" t="s">
        <v>668</v>
      </c>
      <c r="D106" s="186">
        <f>'(入力)作業ｼｰﾄ'!D99</f>
        <v>0</v>
      </c>
      <c r="E106" s="186">
        <f>'(入力)作業ｼｰﾄ'!E99</f>
        <v>0</v>
      </c>
      <c r="F106" s="186">
        <f>'(入力)作業ｼｰﾄ'!F99</f>
        <v>0</v>
      </c>
      <c r="G106" s="187">
        <f>'(入力)作業ｼｰﾄ'!G99</f>
        <v>0</v>
      </c>
      <c r="H106" s="186">
        <f>'(入力)作業ｼｰﾄ'!H99</f>
        <v>0</v>
      </c>
      <c r="I106" s="186">
        <f>'(入力)作業ｼｰﾄ'!I99</f>
        <v>0</v>
      </c>
      <c r="J106" s="186">
        <f>'(入力)作業ｼｰﾄ'!J99</f>
        <v>0</v>
      </c>
      <c r="K106" s="186">
        <f>'(入力)作業ｼｰﾄ'!K99</f>
        <v>0</v>
      </c>
      <c r="L106" s="186">
        <f>'(入力)作業ｼｰﾄ'!L99</f>
        <v>0</v>
      </c>
      <c r="M106" s="463"/>
      <c r="N106" s="463"/>
      <c r="O106" s="186">
        <f>'(入力)作業ｼｰﾄ'!O99</f>
        <v>0</v>
      </c>
      <c r="P106" s="186">
        <f>'(入力)作業ｼｰﾄ'!P99</f>
        <v>0</v>
      </c>
      <c r="Q106" s="186">
        <f>'(入力)作業ｼｰﾄ'!Q99</f>
        <v>0</v>
      </c>
      <c r="R106" s="186">
        <f>'(入力)作業ｼｰﾄ'!R99</f>
        <v>0</v>
      </c>
      <c r="S106" s="186">
        <f>'(入力)作業ｼｰﾄ'!S99</f>
        <v>0</v>
      </c>
      <c r="T106" s="186">
        <f>'(入力)作業ｼｰﾄ'!T99</f>
        <v>0</v>
      </c>
      <c r="U106" s="186">
        <f>'(入力)作業ｼｰﾄ'!U99</f>
        <v>0</v>
      </c>
      <c r="V106" s="188">
        <f>'(入力)作業ｼｰﾄ'!V99</f>
        <v>0</v>
      </c>
      <c r="X106" s="189">
        <f>'(入力)作業ｼｰﾄ'!D213</f>
        <v>0</v>
      </c>
      <c r="Y106" s="186">
        <f>'(入力)作業ｼｰﾄ'!E213</f>
        <v>0</v>
      </c>
      <c r="Z106" s="186">
        <f>'(入力)作業ｼｰﾄ'!F213</f>
        <v>0</v>
      </c>
      <c r="AA106" s="186">
        <f>'(入力)作業ｼｰﾄ'!G213</f>
        <v>0</v>
      </c>
      <c r="AB106" s="186">
        <f>'(入力)作業ｼｰﾄ'!H213</f>
        <v>0</v>
      </c>
      <c r="AC106" s="186">
        <f>'(入力)作業ｼｰﾄ'!I213</f>
        <v>0</v>
      </c>
      <c r="AD106" s="186">
        <f>'(入力)作業ｼｰﾄ'!J213</f>
        <v>0</v>
      </c>
      <c r="AE106" s="188">
        <f>'(入力)作業ｼｰﾄ'!K213</f>
        <v>0</v>
      </c>
    </row>
    <row r="107" spans="2:31" s="159" customFormat="1" ht="18.75" customHeight="1">
      <c r="B107" s="74" t="s">
        <v>576</v>
      </c>
      <c r="C107" s="75" t="s">
        <v>669</v>
      </c>
      <c r="D107" s="186">
        <f>'(入力)作業ｼｰﾄ'!D100</f>
        <v>0</v>
      </c>
      <c r="E107" s="186">
        <f>'(入力)作業ｼｰﾄ'!E100</f>
        <v>0</v>
      </c>
      <c r="F107" s="186">
        <f>'(入力)作業ｼｰﾄ'!F100</f>
        <v>0</v>
      </c>
      <c r="G107" s="187">
        <f>'(入力)作業ｼｰﾄ'!G100</f>
        <v>0</v>
      </c>
      <c r="H107" s="186">
        <f>'(入力)作業ｼｰﾄ'!H100</f>
        <v>0</v>
      </c>
      <c r="I107" s="186">
        <f>'(入力)作業ｼｰﾄ'!I100</f>
        <v>0</v>
      </c>
      <c r="J107" s="186">
        <f>'(入力)作業ｼｰﾄ'!J100</f>
        <v>0</v>
      </c>
      <c r="K107" s="186">
        <f>'(入力)作業ｼｰﾄ'!K100</f>
        <v>0</v>
      </c>
      <c r="L107" s="186">
        <f>'(入力)作業ｼｰﾄ'!L100</f>
        <v>0</v>
      </c>
      <c r="M107" s="463"/>
      <c r="N107" s="463"/>
      <c r="O107" s="186">
        <f>'(入力)作業ｼｰﾄ'!O100</f>
        <v>0</v>
      </c>
      <c r="P107" s="186">
        <f>'(入力)作業ｼｰﾄ'!P100</f>
        <v>0</v>
      </c>
      <c r="Q107" s="186">
        <f>'(入力)作業ｼｰﾄ'!Q100</f>
        <v>0</v>
      </c>
      <c r="R107" s="186">
        <f>'(入力)作業ｼｰﾄ'!R100</f>
        <v>0</v>
      </c>
      <c r="S107" s="186">
        <f>'(入力)作業ｼｰﾄ'!S100</f>
        <v>0</v>
      </c>
      <c r="T107" s="186">
        <f>'(入力)作業ｼｰﾄ'!T100</f>
        <v>0</v>
      </c>
      <c r="U107" s="186">
        <f>'(入力)作業ｼｰﾄ'!U100</f>
        <v>0</v>
      </c>
      <c r="V107" s="188">
        <f>'(入力)作業ｼｰﾄ'!V100</f>
        <v>0</v>
      </c>
      <c r="X107" s="189">
        <f>'(入力)作業ｼｰﾄ'!D214</f>
        <v>0</v>
      </c>
      <c r="Y107" s="186">
        <f>'(入力)作業ｼｰﾄ'!E214</f>
        <v>0</v>
      </c>
      <c r="Z107" s="186">
        <f>'(入力)作業ｼｰﾄ'!F214</f>
        <v>0</v>
      </c>
      <c r="AA107" s="186">
        <f>'(入力)作業ｼｰﾄ'!G214</f>
        <v>0</v>
      </c>
      <c r="AB107" s="186">
        <f>'(入力)作業ｼｰﾄ'!H214</f>
        <v>0</v>
      </c>
      <c r="AC107" s="186">
        <f>'(入力)作業ｼｰﾄ'!I214</f>
        <v>0</v>
      </c>
      <c r="AD107" s="186">
        <f>'(入力)作業ｼｰﾄ'!J214</f>
        <v>0</v>
      </c>
      <c r="AE107" s="188">
        <f>'(入力)作業ｼｰﾄ'!K214</f>
        <v>0</v>
      </c>
    </row>
    <row r="108" spans="2:31" s="159" customFormat="1" ht="18.75" customHeight="1">
      <c r="B108" s="74" t="s">
        <v>577</v>
      </c>
      <c r="C108" s="75" t="s">
        <v>670</v>
      </c>
      <c r="D108" s="186">
        <f>'(入力)作業ｼｰﾄ'!D101</f>
        <v>0</v>
      </c>
      <c r="E108" s="186">
        <f>'(入力)作業ｼｰﾄ'!E101</f>
        <v>0</v>
      </c>
      <c r="F108" s="186">
        <f>'(入力)作業ｼｰﾄ'!F101</f>
        <v>0</v>
      </c>
      <c r="G108" s="187">
        <f>'(入力)作業ｼｰﾄ'!G101</f>
        <v>0</v>
      </c>
      <c r="H108" s="186">
        <f>'(入力)作業ｼｰﾄ'!H101</f>
        <v>0</v>
      </c>
      <c r="I108" s="186">
        <f>'(入力)作業ｼｰﾄ'!I101</f>
        <v>0</v>
      </c>
      <c r="J108" s="186">
        <f>'(入力)作業ｼｰﾄ'!J101</f>
        <v>0</v>
      </c>
      <c r="K108" s="186">
        <f>'(入力)作業ｼｰﾄ'!K101</f>
        <v>0</v>
      </c>
      <c r="L108" s="186">
        <f>'(入力)作業ｼｰﾄ'!L101</f>
        <v>0</v>
      </c>
      <c r="M108" s="463"/>
      <c r="N108" s="463"/>
      <c r="O108" s="186">
        <f>'(入力)作業ｼｰﾄ'!O101</f>
        <v>0</v>
      </c>
      <c r="P108" s="186">
        <f>'(入力)作業ｼｰﾄ'!P101</f>
        <v>0</v>
      </c>
      <c r="Q108" s="186">
        <f>'(入力)作業ｼｰﾄ'!Q101</f>
        <v>0</v>
      </c>
      <c r="R108" s="186">
        <f>'(入力)作業ｼｰﾄ'!R101</f>
        <v>0</v>
      </c>
      <c r="S108" s="186">
        <f>'(入力)作業ｼｰﾄ'!S101</f>
        <v>0</v>
      </c>
      <c r="T108" s="186">
        <f>'(入力)作業ｼｰﾄ'!T101</f>
        <v>0</v>
      </c>
      <c r="U108" s="186">
        <f>'(入力)作業ｼｰﾄ'!U101</f>
        <v>0</v>
      </c>
      <c r="V108" s="188">
        <f>'(入力)作業ｼｰﾄ'!V101</f>
        <v>0</v>
      </c>
      <c r="X108" s="189">
        <f>'(入力)作業ｼｰﾄ'!D215</f>
        <v>0</v>
      </c>
      <c r="Y108" s="186">
        <f>'(入力)作業ｼｰﾄ'!E215</f>
        <v>0</v>
      </c>
      <c r="Z108" s="186">
        <f>'(入力)作業ｼｰﾄ'!F215</f>
        <v>0</v>
      </c>
      <c r="AA108" s="186">
        <f>'(入力)作業ｼｰﾄ'!G215</f>
        <v>0</v>
      </c>
      <c r="AB108" s="186">
        <f>'(入力)作業ｼｰﾄ'!H215</f>
        <v>0</v>
      </c>
      <c r="AC108" s="186">
        <f>'(入力)作業ｼｰﾄ'!I215</f>
        <v>0</v>
      </c>
      <c r="AD108" s="186">
        <f>'(入力)作業ｼｰﾄ'!J215</f>
        <v>0</v>
      </c>
      <c r="AE108" s="188">
        <f>'(入力)作業ｼｰﾄ'!K215</f>
        <v>0</v>
      </c>
    </row>
    <row r="109" spans="2:31" s="159" customFormat="1" ht="18.75" customHeight="1">
      <c r="B109" s="74" t="s">
        <v>578</v>
      </c>
      <c r="C109" s="75" t="s">
        <v>586</v>
      </c>
      <c r="D109" s="186">
        <f>'(入力)作業ｼｰﾄ'!D102</f>
        <v>0</v>
      </c>
      <c r="E109" s="186">
        <f>'(入力)作業ｼｰﾄ'!E102</f>
        <v>0</v>
      </c>
      <c r="F109" s="186">
        <f>'(入力)作業ｼｰﾄ'!F102</f>
        <v>0</v>
      </c>
      <c r="G109" s="187">
        <f>'(入力)作業ｼｰﾄ'!G102</f>
        <v>0</v>
      </c>
      <c r="H109" s="186">
        <f>'(入力)作業ｼｰﾄ'!H102</f>
        <v>0</v>
      </c>
      <c r="I109" s="186">
        <f>'(入力)作業ｼｰﾄ'!I102</f>
        <v>0</v>
      </c>
      <c r="J109" s="186">
        <f>'(入力)作業ｼｰﾄ'!J102</f>
        <v>0</v>
      </c>
      <c r="K109" s="186">
        <f>'(入力)作業ｼｰﾄ'!K102</f>
        <v>0</v>
      </c>
      <c r="L109" s="186">
        <f>'(入力)作業ｼｰﾄ'!L102</f>
        <v>0</v>
      </c>
      <c r="M109" s="463"/>
      <c r="N109" s="463"/>
      <c r="O109" s="186">
        <f>'(入力)作業ｼｰﾄ'!O102</f>
        <v>0</v>
      </c>
      <c r="P109" s="186">
        <f>'(入力)作業ｼｰﾄ'!P102</f>
        <v>0</v>
      </c>
      <c r="Q109" s="186">
        <f>'(入力)作業ｼｰﾄ'!Q102</f>
        <v>0</v>
      </c>
      <c r="R109" s="186">
        <f>'(入力)作業ｼｰﾄ'!R102</f>
        <v>0</v>
      </c>
      <c r="S109" s="186">
        <f>'(入力)作業ｼｰﾄ'!S102</f>
        <v>0</v>
      </c>
      <c r="T109" s="186">
        <f>'(入力)作業ｼｰﾄ'!T102</f>
        <v>0</v>
      </c>
      <c r="U109" s="186">
        <f>'(入力)作業ｼｰﾄ'!U102</f>
        <v>0</v>
      </c>
      <c r="V109" s="188">
        <f>'(入力)作業ｼｰﾄ'!V102</f>
        <v>0</v>
      </c>
      <c r="X109" s="189">
        <f>'(入力)作業ｼｰﾄ'!D216</f>
        <v>0</v>
      </c>
      <c r="Y109" s="186">
        <f>'(入力)作業ｼｰﾄ'!E216</f>
        <v>0</v>
      </c>
      <c r="Z109" s="186">
        <f>'(入力)作業ｼｰﾄ'!F216</f>
        <v>0</v>
      </c>
      <c r="AA109" s="186">
        <f>'(入力)作業ｼｰﾄ'!G216</f>
        <v>0</v>
      </c>
      <c r="AB109" s="186">
        <f>'(入力)作業ｼｰﾄ'!H216</f>
        <v>0</v>
      </c>
      <c r="AC109" s="186">
        <f>'(入力)作業ｼｰﾄ'!I216</f>
        <v>0</v>
      </c>
      <c r="AD109" s="186">
        <f>'(入力)作業ｼｰﾄ'!J216</f>
        <v>0</v>
      </c>
      <c r="AE109" s="188">
        <f>'(入力)作業ｼｰﾄ'!K216</f>
        <v>0</v>
      </c>
    </row>
    <row r="110" spans="2:31" s="159" customFormat="1" ht="18.75" customHeight="1">
      <c r="B110" s="74" t="s">
        <v>579</v>
      </c>
      <c r="C110" s="75" t="s">
        <v>757</v>
      </c>
      <c r="D110" s="186">
        <f>'(入力)作業ｼｰﾄ'!D103</f>
        <v>0</v>
      </c>
      <c r="E110" s="186">
        <f>'(入力)作業ｼｰﾄ'!E103</f>
        <v>0</v>
      </c>
      <c r="F110" s="186">
        <f>'(入力)作業ｼｰﾄ'!F103</f>
        <v>0</v>
      </c>
      <c r="G110" s="187">
        <f>'(入力)作業ｼｰﾄ'!G103</f>
        <v>0</v>
      </c>
      <c r="H110" s="186">
        <f>'(入力)作業ｼｰﾄ'!H103</f>
        <v>0</v>
      </c>
      <c r="I110" s="186">
        <f>'(入力)作業ｼｰﾄ'!I103</f>
        <v>0</v>
      </c>
      <c r="J110" s="186">
        <f>'(入力)作業ｼｰﾄ'!J103</f>
        <v>0</v>
      </c>
      <c r="K110" s="186">
        <f>'(入力)作業ｼｰﾄ'!K103</f>
        <v>0</v>
      </c>
      <c r="L110" s="186">
        <f>'(入力)作業ｼｰﾄ'!L103</f>
        <v>0</v>
      </c>
      <c r="M110" s="463"/>
      <c r="N110" s="463"/>
      <c r="O110" s="186">
        <f>'(入力)作業ｼｰﾄ'!O103</f>
        <v>0</v>
      </c>
      <c r="P110" s="186">
        <f>'(入力)作業ｼｰﾄ'!P103</f>
        <v>0</v>
      </c>
      <c r="Q110" s="186">
        <f>'(入力)作業ｼｰﾄ'!Q103</f>
        <v>0</v>
      </c>
      <c r="R110" s="186">
        <f>'(入力)作業ｼｰﾄ'!R103</f>
        <v>0</v>
      </c>
      <c r="S110" s="186">
        <f>'(入力)作業ｼｰﾄ'!S103</f>
        <v>0</v>
      </c>
      <c r="T110" s="186">
        <f>'(入力)作業ｼｰﾄ'!T103</f>
        <v>0</v>
      </c>
      <c r="U110" s="186">
        <f>'(入力)作業ｼｰﾄ'!U103</f>
        <v>0</v>
      </c>
      <c r="V110" s="188">
        <f>'(入力)作業ｼｰﾄ'!V103</f>
        <v>0</v>
      </c>
      <c r="X110" s="189">
        <f>'(入力)作業ｼｰﾄ'!D217</f>
        <v>0</v>
      </c>
      <c r="Y110" s="186">
        <f>'(入力)作業ｼｰﾄ'!E217</f>
        <v>0</v>
      </c>
      <c r="Z110" s="186">
        <f>'(入力)作業ｼｰﾄ'!F217</f>
        <v>0</v>
      </c>
      <c r="AA110" s="186">
        <f>'(入力)作業ｼｰﾄ'!G217</f>
        <v>0</v>
      </c>
      <c r="AB110" s="186">
        <f>'(入力)作業ｼｰﾄ'!H217</f>
        <v>0</v>
      </c>
      <c r="AC110" s="186">
        <f>'(入力)作業ｼｰﾄ'!I217</f>
        <v>0</v>
      </c>
      <c r="AD110" s="186">
        <f>'(入力)作業ｼｰﾄ'!J217</f>
        <v>0</v>
      </c>
      <c r="AE110" s="188">
        <f>'(入力)作業ｼｰﾄ'!K217</f>
        <v>0</v>
      </c>
    </row>
    <row r="111" spans="2:31" s="159" customFormat="1" ht="18.75" customHeight="1">
      <c r="B111" s="74" t="s">
        <v>580</v>
      </c>
      <c r="C111" s="75" t="s">
        <v>480</v>
      </c>
      <c r="D111" s="186">
        <f>'(入力)作業ｼｰﾄ'!D104</f>
        <v>0</v>
      </c>
      <c r="E111" s="186">
        <f>'(入力)作業ｼｰﾄ'!E104</f>
        <v>0</v>
      </c>
      <c r="F111" s="186">
        <f>'(入力)作業ｼｰﾄ'!F104</f>
        <v>0</v>
      </c>
      <c r="G111" s="187">
        <f>'(入力)作業ｼｰﾄ'!G104</f>
        <v>0</v>
      </c>
      <c r="H111" s="186">
        <f>'(入力)作業ｼｰﾄ'!H104</f>
        <v>0</v>
      </c>
      <c r="I111" s="186">
        <f>'(入力)作業ｼｰﾄ'!I104</f>
        <v>0</v>
      </c>
      <c r="J111" s="186">
        <f>'(入力)作業ｼｰﾄ'!J104</f>
        <v>0</v>
      </c>
      <c r="K111" s="186">
        <f>'(入力)作業ｼｰﾄ'!K104</f>
        <v>0</v>
      </c>
      <c r="L111" s="186">
        <f>'(入力)作業ｼｰﾄ'!L104</f>
        <v>0</v>
      </c>
      <c r="M111" s="463"/>
      <c r="N111" s="463"/>
      <c r="O111" s="186">
        <f>'(入力)作業ｼｰﾄ'!O104</f>
        <v>0</v>
      </c>
      <c r="P111" s="186">
        <f>'(入力)作業ｼｰﾄ'!P104</f>
        <v>0</v>
      </c>
      <c r="Q111" s="186">
        <f>'(入力)作業ｼｰﾄ'!Q104</f>
        <v>0</v>
      </c>
      <c r="R111" s="186">
        <f>'(入力)作業ｼｰﾄ'!R104</f>
        <v>0</v>
      </c>
      <c r="S111" s="186">
        <f>'(入力)作業ｼｰﾄ'!S104</f>
        <v>0</v>
      </c>
      <c r="T111" s="186">
        <f>'(入力)作業ｼｰﾄ'!T104</f>
        <v>0</v>
      </c>
      <c r="U111" s="186">
        <f>'(入力)作業ｼｰﾄ'!U104</f>
        <v>0</v>
      </c>
      <c r="V111" s="188">
        <f>'(入力)作業ｼｰﾄ'!V104</f>
        <v>0</v>
      </c>
      <c r="X111" s="189">
        <f>'(入力)作業ｼｰﾄ'!D218</f>
        <v>0</v>
      </c>
      <c r="Y111" s="186">
        <f>'(入力)作業ｼｰﾄ'!E218</f>
        <v>0</v>
      </c>
      <c r="Z111" s="186">
        <f>'(入力)作業ｼｰﾄ'!F218</f>
        <v>0</v>
      </c>
      <c r="AA111" s="186">
        <f>'(入力)作業ｼｰﾄ'!G218</f>
        <v>0</v>
      </c>
      <c r="AB111" s="186">
        <f>'(入力)作業ｼｰﾄ'!H218</f>
        <v>0</v>
      </c>
      <c r="AC111" s="186">
        <f>'(入力)作業ｼｰﾄ'!I218</f>
        <v>0</v>
      </c>
      <c r="AD111" s="186">
        <f>'(入力)作業ｼｰﾄ'!J218</f>
        <v>0</v>
      </c>
      <c r="AE111" s="188">
        <f>'(入力)作業ｼｰﾄ'!K218</f>
        <v>0</v>
      </c>
    </row>
    <row r="112" spans="2:31" s="159" customFormat="1" ht="18.75" customHeight="1">
      <c r="B112" s="74" t="s">
        <v>581</v>
      </c>
      <c r="C112" s="75" t="s">
        <v>479</v>
      </c>
      <c r="D112" s="186">
        <f>'(入力)作業ｼｰﾄ'!D105</f>
        <v>0</v>
      </c>
      <c r="E112" s="186">
        <f>'(入力)作業ｼｰﾄ'!E105</f>
        <v>0</v>
      </c>
      <c r="F112" s="186">
        <f>'(入力)作業ｼｰﾄ'!F105</f>
        <v>0</v>
      </c>
      <c r="G112" s="187">
        <f>'(入力)作業ｼｰﾄ'!G105</f>
        <v>0</v>
      </c>
      <c r="H112" s="186">
        <f>'(入力)作業ｼｰﾄ'!H105</f>
        <v>0</v>
      </c>
      <c r="I112" s="186">
        <f>'(入力)作業ｼｰﾄ'!I105</f>
        <v>0</v>
      </c>
      <c r="J112" s="186">
        <f>'(入力)作業ｼｰﾄ'!J105</f>
        <v>0</v>
      </c>
      <c r="K112" s="186">
        <f>'(入力)作業ｼｰﾄ'!K105</f>
        <v>0</v>
      </c>
      <c r="L112" s="186">
        <f>'(入力)作業ｼｰﾄ'!L105</f>
        <v>0</v>
      </c>
      <c r="M112" s="463"/>
      <c r="N112" s="463"/>
      <c r="O112" s="186">
        <f>'(入力)作業ｼｰﾄ'!O105</f>
        <v>0</v>
      </c>
      <c r="P112" s="186">
        <f>'(入力)作業ｼｰﾄ'!P105</f>
        <v>0</v>
      </c>
      <c r="Q112" s="186">
        <f>'(入力)作業ｼｰﾄ'!Q105</f>
        <v>0</v>
      </c>
      <c r="R112" s="186">
        <f>'(入力)作業ｼｰﾄ'!R105</f>
        <v>0</v>
      </c>
      <c r="S112" s="186">
        <f>'(入力)作業ｼｰﾄ'!S105</f>
        <v>0</v>
      </c>
      <c r="T112" s="186">
        <f>'(入力)作業ｼｰﾄ'!T105</f>
        <v>0</v>
      </c>
      <c r="U112" s="186">
        <f>'(入力)作業ｼｰﾄ'!U105</f>
        <v>0</v>
      </c>
      <c r="V112" s="188">
        <f>'(入力)作業ｼｰﾄ'!V105</f>
        <v>0</v>
      </c>
      <c r="X112" s="189">
        <f>'(入力)作業ｼｰﾄ'!D219</f>
        <v>0</v>
      </c>
      <c r="Y112" s="186">
        <f>'(入力)作業ｼｰﾄ'!E219</f>
        <v>0</v>
      </c>
      <c r="Z112" s="186">
        <f>'(入力)作業ｼｰﾄ'!F219</f>
        <v>0</v>
      </c>
      <c r="AA112" s="186">
        <f>'(入力)作業ｼｰﾄ'!G219</f>
        <v>0</v>
      </c>
      <c r="AB112" s="186">
        <f>'(入力)作業ｼｰﾄ'!H219</f>
        <v>0</v>
      </c>
      <c r="AC112" s="186">
        <f>'(入力)作業ｼｰﾄ'!I219</f>
        <v>0</v>
      </c>
      <c r="AD112" s="186">
        <f>'(入力)作業ｼｰﾄ'!J219</f>
        <v>0</v>
      </c>
      <c r="AE112" s="188">
        <f>'(入力)作業ｼｰﾄ'!K219</f>
        <v>0</v>
      </c>
    </row>
    <row r="113" spans="2:31" s="159" customFormat="1" ht="18.75" customHeight="1">
      <c r="B113" s="74" t="s">
        <v>582</v>
      </c>
      <c r="C113" s="75" t="s">
        <v>671</v>
      </c>
      <c r="D113" s="186">
        <f>'(入力)作業ｼｰﾄ'!D106</f>
        <v>0</v>
      </c>
      <c r="E113" s="186">
        <f>'(入力)作業ｼｰﾄ'!E106</f>
        <v>0</v>
      </c>
      <c r="F113" s="186">
        <f>'(入力)作業ｼｰﾄ'!F106</f>
        <v>0</v>
      </c>
      <c r="G113" s="187">
        <f>'(入力)作業ｼｰﾄ'!G106</f>
        <v>0</v>
      </c>
      <c r="H113" s="186">
        <f>'(入力)作業ｼｰﾄ'!H106</f>
        <v>0</v>
      </c>
      <c r="I113" s="186">
        <f>'(入力)作業ｼｰﾄ'!I106</f>
        <v>0</v>
      </c>
      <c r="J113" s="186">
        <f>'(入力)作業ｼｰﾄ'!J106</f>
        <v>0</v>
      </c>
      <c r="K113" s="186">
        <f>'(入力)作業ｼｰﾄ'!K106</f>
        <v>0</v>
      </c>
      <c r="L113" s="186">
        <f>'(入力)作業ｼｰﾄ'!L106</f>
        <v>0</v>
      </c>
      <c r="M113" s="463"/>
      <c r="N113" s="463"/>
      <c r="O113" s="186">
        <f>'(入力)作業ｼｰﾄ'!O106</f>
        <v>0</v>
      </c>
      <c r="P113" s="186">
        <f>'(入力)作業ｼｰﾄ'!P106</f>
        <v>0</v>
      </c>
      <c r="Q113" s="186">
        <f>'(入力)作業ｼｰﾄ'!Q106</f>
        <v>0</v>
      </c>
      <c r="R113" s="186">
        <f>'(入力)作業ｼｰﾄ'!R106</f>
        <v>0</v>
      </c>
      <c r="S113" s="186">
        <f>'(入力)作業ｼｰﾄ'!S106</f>
        <v>0</v>
      </c>
      <c r="T113" s="186">
        <f>'(入力)作業ｼｰﾄ'!T106</f>
        <v>0</v>
      </c>
      <c r="U113" s="186">
        <f>'(入力)作業ｼｰﾄ'!U106</f>
        <v>0</v>
      </c>
      <c r="V113" s="188">
        <f>'(入力)作業ｼｰﾄ'!V106</f>
        <v>0</v>
      </c>
      <c r="X113" s="189">
        <f>'(入力)作業ｼｰﾄ'!D220</f>
        <v>0</v>
      </c>
      <c r="Y113" s="186">
        <f>'(入力)作業ｼｰﾄ'!E220</f>
        <v>0</v>
      </c>
      <c r="Z113" s="186">
        <f>'(入力)作業ｼｰﾄ'!F220</f>
        <v>0</v>
      </c>
      <c r="AA113" s="186">
        <f>'(入力)作業ｼｰﾄ'!G220</f>
        <v>0</v>
      </c>
      <c r="AB113" s="186">
        <f>'(入力)作業ｼｰﾄ'!H220</f>
        <v>0</v>
      </c>
      <c r="AC113" s="186">
        <f>'(入力)作業ｼｰﾄ'!I220</f>
        <v>0</v>
      </c>
      <c r="AD113" s="186">
        <f>'(入力)作業ｼｰﾄ'!J220</f>
        <v>0</v>
      </c>
      <c r="AE113" s="188">
        <f>'(入力)作業ｼｰﾄ'!K220</f>
        <v>0</v>
      </c>
    </row>
    <row r="114" spans="2:31" s="159" customFormat="1" ht="18.75" customHeight="1">
      <c r="B114" s="74" t="s">
        <v>583</v>
      </c>
      <c r="C114" s="75" t="s">
        <v>481</v>
      </c>
      <c r="D114" s="186">
        <f>'(入力)作業ｼｰﾄ'!D107</f>
        <v>0</v>
      </c>
      <c r="E114" s="186">
        <f>'(入力)作業ｼｰﾄ'!E107</f>
        <v>0</v>
      </c>
      <c r="F114" s="186">
        <f>'(入力)作業ｼｰﾄ'!F107</f>
        <v>0</v>
      </c>
      <c r="G114" s="187">
        <f>'(入力)作業ｼｰﾄ'!G107</f>
        <v>0</v>
      </c>
      <c r="H114" s="186">
        <f>'(入力)作業ｼｰﾄ'!H107</f>
        <v>0</v>
      </c>
      <c r="I114" s="186">
        <f>'(入力)作業ｼｰﾄ'!I107</f>
        <v>0</v>
      </c>
      <c r="J114" s="186">
        <f>'(入力)作業ｼｰﾄ'!J107</f>
        <v>0</v>
      </c>
      <c r="K114" s="186">
        <f>'(入力)作業ｼｰﾄ'!K107</f>
        <v>0</v>
      </c>
      <c r="L114" s="186">
        <f>'(入力)作業ｼｰﾄ'!L107</f>
        <v>0</v>
      </c>
      <c r="M114" s="463"/>
      <c r="N114" s="463"/>
      <c r="O114" s="186">
        <f>'(入力)作業ｼｰﾄ'!O107</f>
        <v>0</v>
      </c>
      <c r="P114" s="186">
        <f>'(入力)作業ｼｰﾄ'!P107</f>
        <v>0</v>
      </c>
      <c r="Q114" s="186">
        <f>'(入力)作業ｼｰﾄ'!Q107</f>
        <v>0</v>
      </c>
      <c r="R114" s="186">
        <f>'(入力)作業ｼｰﾄ'!R107</f>
        <v>0</v>
      </c>
      <c r="S114" s="186">
        <f>'(入力)作業ｼｰﾄ'!S107</f>
        <v>0</v>
      </c>
      <c r="T114" s="186">
        <f>'(入力)作業ｼｰﾄ'!T107</f>
        <v>0</v>
      </c>
      <c r="U114" s="186">
        <f>'(入力)作業ｼｰﾄ'!U107</f>
        <v>0</v>
      </c>
      <c r="V114" s="188">
        <f>'(入力)作業ｼｰﾄ'!V107</f>
        <v>0</v>
      </c>
      <c r="X114" s="189">
        <f>'(入力)作業ｼｰﾄ'!D221</f>
        <v>0</v>
      </c>
      <c r="Y114" s="186">
        <f>'(入力)作業ｼｰﾄ'!E221</f>
        <v>0</v>
      </c>
      <c r="Z114" s="186">
        <f>'(入力)作業ｼｰﾄ'!F221</f>
        <v>0</v>
      </c>
      <c r="AA114" s="186">
        <f>'(入力)作業ｼｰﾄ'!G221</f>
        <v>0</v>
      </c>
      <c r="AB114" s="186">
        <f>'(入力)作業ｼｰﾄ'!H221</f>
        <v>0</v>
      </c>
      <c r="AC114" s="186">
        <f>'(入力)作業ｼｰﾄ'!I221</f>
        <v>0</v>
      </c>
      <c r="AD114" s="186">
        <f>'(入力)作業ｼｰﾄ'!J221</f>
        <v>0</v>
      </c>
      <c r="AE114" s="188">
        <f>'(入力)作業ｼｰﾄ'!K221</f>
        <v>0</v>
      </c>
    </row>
    <row r="115" spans="2:31" s="159" customFormat="1" ht="18.75" customHeight="1">
      <c r="B115" s="74" t="s">
        <v>584</v>
      </c>
      <c r="C115" s="75" t="s">
        <v>672</v>
      </c>
      <c r="D115" s="186">
        <f>'(入力)作業ｼｰﾄ'!D108</f>
        <v>0</v>
      </c>
      <c r="E115" s="186">
        <f>'(入力)作業ｼｰﾄ'!E108</f>
        <v>0</v>
      </c>
      <c r="F115" s="186">
        <f>'(入力)作業ｼｰﾄ'!F108</f>
        <v>0</v>
      </c>
      <c r="G115" s="187">
        <f>'(入力)作業ｼｰﾄ'!G108</f>
        <v>0</v>
      </c>
      <c r="H115" s="186">
        <f>'(入力)作業ｼｰﾄ'!H108</f>
        <v>0</v>
      </c>
      <c r="I115" s="186">
        <f>'(入力)作業ｼｰﾄ'!I108</f>
        <v>0</v>
      </c>
      <c r="J115" s="186">
        <f>'(入力)作業ｼｰﾄ'!J108</f>
        <v>0</v>
      </c>
      <c r="K115" s="186">
        <f>'(入力)作業ｼｰﾄ'!K108</f>
        <v>0</v>
      </c>
      <c r="L115" s="186">
        <f>'(入力)作業ｼｰﾄ'!L108</f>
        <v>0</v>
      </c>
      <c r="M115" s="463"/>
      <c r="N115" s="463"/>
      <c r="O115" s="186">
        <f>'(入力)作業ｼｰﾄ'!O108</f>
        <v>0</v>
      </c>
      <c r="P115" s="186">
        <f>'(入力)作業ｼｰﾄ'!P108</f>
        <v>0</v>
      </c>
      <c r="Q115" s="186">
        <f>'(入力)作業ｼｰﾄ'!Q108</f>
        <v>0</v>
      </c>
      <c r="R115" s="186">
        <f>'(入力)作業ｼｰﾄ'!R108</f>
        <v>0</v>
      </c>
      <c r="S115" s="186">
        <f>'(入力)作業ｼｰﾄ'!S108</f>
        <v>0</v>
      </c>
      <c r="T115" s="186">
        <f>'(入力)作業ｼｰﾄ'!T108</f>
        <v>0</v>
      </c>
      <c r="U115" s="186">
        <f>'(入力)作業ｼｰﾄ'!U108</f>
        <v>0</v>
      </c>
      <c r="V115" s="188">
        <f>'(入力)作業ｼｰﾄ'!V108</f>
        <v>0</v>
      </c>
      <c r="X115" s="189">
        <f>'(入力)作業ｼｰﾄ'!D222</f>
        <v>0</v>
      </c>
      <c r="Y115" s="186">
        <f>'(入力)作業ｼｰﾄ'!E222</f>
        <v>0</v>
      </c>
      <c r="Z115" s="186">
        <f>'(入力)作業ｼｰﾄ'!F222</f>
        <v>0</v>
      </c>
      <c r="AA115" s="186">
        <f>'(入力)作業ｼｰﾄ'!G222</f>
        <v>0</v>
      </c>
      <c r="AB115" s="186">
        <f>'(入力)作業ｼｰﾄ'!H222</f>
        <v>0</v>
      </c>
      <c r="AC115" s="186">
        <f>'(入力)作業ｼｰﾄ'!I222</f>
        <v>0</v>
      </c>
      <c r="AD115" s="186">
        <f>'(入力)作業ｼｰﾄ'!J222</f>
        <v>0</v>
      </c>
      <c r="AE115" s="188">
        <f>'(入力)作業ｼｰﾄ'!K222</f>
        <v>0</v>
      </c>
    </row>
    <row r="116" spans="2:31" s="159" customFormat="1" ht="18.75" customHeight="1">
      <c r="B116" s="74" t="s">
        <v>585</v>
      </c>
      <c r="C116" s="75" t="s">
        <v>673</v>
      </c>
      <c r="D116" s="186">
        <f>'(入力)作業ｼｰﾄ'!D109</f>
        <v>0</v>
      </c>
      <c r="E116" s="186">
        <f>'(入力)作業ｼｰﾄ'!E109</f>
        <v>0</v>
      </c>
      <c r="F116" s="186">
        <f>'(入力)作業ｼｰﾄ'!F109</f>
        <v>0</v>
      </c>
      <c r="G116" s="187">
        <f>'(入力)作業ｼｰﾄ'!G109</f>
        <v>0</v>
      </c>
      <c r="H116" s="186">
        <f>'(入力)作業ｼｰﾄ'!H109</f>
        <v>0</v>
      </c>
      <c r="I116" s="186">
        <f>'(入力)作業ｼｰﾄ'!I109</f>
        <v>0</v>
      </c>
      <c r="J116" s="186">
        <f>'(入力)作業ｼｰﾄ'!J109</f>
        <v>0</v>
      </c>
      <c r="K116" s="186">
        <f>'(入力)作業ｼｰﾄ'!K109</f>
        <v>0</v>
      </c>
      <c r="L116" s="186">
        <f>'(入力)作業ｼｰﾄ'!L109</f>
        <v>0</v>
      </c>
      <c r="M116" s="463"/>
      <c r="N116" s="463"/>
      <c r="O116" s="186">
        <f>'(入力)作業ｼｰﾄ'!O109</f>
        <v>0</v>
      </c>
      <c r="P116" s="186">
        <f>'(入力)作業ｼｰﾄ'!P109</f>
        <v>0</v>
      </c>
      <c r="Q116" s="186">
        <f>'(入力)作業ｼｰﾄ'!Q109</f>
        <v>0</v>
      </c>
      <c r="R116" s="186">
        <f>'(入力)作業ｼｰﾄ'!R109</f>
        <v>0</v>
      </c>
      <c r="S116" s="186">
        <f>'(入力)作業ｼｰﾄ'!S109</f>
        <v>0</v>
      </c>
      <c r="T116" s="186">
        <f>'(入力)作業ｼｰﾄ'!T109</f>
        <v>0</v>
      </c>
      <c r="U116" s="186">
        <f>'(入力)作業ｼｰﾄ'!U109</f>
        <v>0</v>
      </c>
      <c r="V116" s="188">
        <f>'(入力)作業ｼｰﾄ'!V109</f>
        <v>0</v>
      </c>
      <c r="X116" s="189">
        <f>'(入力)作業ｼｰﾄ'!D223</f>
        <v>0</v>
      </c>
      <c r="Y116" s="186">
        <f>'(入力)作業ｼｰﾄ'!E223</f>
        <v>0</v>
      </c>
      <c r="Z116" s="186">
        <f>'(入力)作業ｼｰﾄ'!F223</f>
        <v>0</v>
      </c>
      <c r="AA116" s="186">
        <f>'(入力)作業ｼｰﾄ'!G223</f>
        <v>0</v>
      </c>
      <c r="AB116" s="186">
        <f>'(入力)作業ｼｰﾄ'!H223</f>
        <v>0</v>
      </c>
      <c r="AC116" s="186">
        <f>'(入力)作業ｼｰﾄ'!I223</f>
        <v>0</v>
      </c>
      <c r="AD116" s="186">
        <f>'(入力)作業ｼｰﾄ'!J223</f>
        <v>0</v>
      </c>
      <c r="AE116" s="188">
        <f>'(入力)作業ｼｰﾄ'!K223</f>
        <v>0</v>
      </c>
    </row>
    <row r="117" spans="2:31" s="159" customFormat="1" ht="18.75" customHeight="1">
      <c r="B117" s="74" t="s">
        <v>587</v>
      </c>
      <c r="C117" s="75" t="s">
        <v>674</v>
      </c>
      <c r="D117" s="186">
        <f>'(入力)作業ｼｰﾄ'!D110</f>
        <v>0</v>
      </c>
      <c r="E117" s="186">
        <f>'(入力)作業ｼｰﾄ'!E110</f>
        <v>0</v>
      </c>
      <c r="F117" s="186">
        <f>'(入力)作業ｼｰﾄ'!F110</f>
        <v>0</v>
      </c>
      <c r="G117" s="187">
        <f>'(入力)作業ｼｰﾄ'!G110</f>
        <v>0</v>
      </c>
      <c r="H117" s="186">
        <f>'(入力)作業ｼｰﾄ'!H110</f>
        <v>0</v>
      </c>
      <c r="I117" s="186">
        <f>'(入力)作業ｼｰﾄ'!I110</f>
        <v>0</v>
      </c>
      <c r="J117" s="186">
        <f>'(入力)作業ｼｰﾄ'!J110</f>
        <v>0</v>
      </c>
      <c r="K117" s="186">
        <f>'(入力)作業ｼｰﾄ'!K110</f>
        <v>0</v>
      </c>
      <c r="L117" s="186">
        <f>'(入力)作業ｼｰﾄ'!L110</f>
        <v>0</v>
      </c>
      <c r="M117" s="463"/>
      <c r="N117" s="463"/>
      <c r="O117" s="186">
        <f>'(入力)作業ｼｰﾄ'!O110</f>
        <v>0</v>
      </c>
      <c r="P117" s="186">
        <f>'(入力)作業ｼｰﾄ'!P110</f>
        <v>0</v>
      </c>
      <c r="Q117" s="186">
        <f>'(入力)作業ｼｰﾄ'!Q110</f>
        <v>0</v>
      </c>
      <c r="R117" s="186">
        <f>'(入力)作業ｼｰﾄ'!R110</f>
        <v>0</v>
      </c>
      <c r="S117" s="186">
        <f>'(入力)作業ｼｰﾄ'!S110</f>
        <v>0</v>
      </c>
      <c r="T117" s="186">
        <f>'(入力)作業ｼｰﾄ'!T110</f>
        <v>0</v>
      </c>
      <c r="U117" s="186">
        <f>'(入力)作業ｼｰﾄ'!U110</f>
        <v>0</v>
      </c>
      <c r="V117" s="188">
        <f>'(入力)作業ｼｰﾄ'!V110</f>
        <v>0</v>
      </c>
      <c r="X117" s="189">
        <f>'(入力)作業ｼｰﾄ'!D224</f>
        <v>0</v>
      </c>
      <c r="Y117" s="186">
        <f>'(入力)作業ｼｰﾄ'!E224</f>
        <v>0</v>
      </c>
      <c r="Z117" s="186">
        <f>'(入力)作業ｼｰﾄ'!F224</f>
        <v>0</v>
      </c>
      <c r="AA117" s="186">
        <f>'(入力)作業ｼｰﾄ'!G224</f>
        <v>0</v>
      </c>
      <c r="AB117" s="186">
        <f>'(入力)作業ｼｰﾄ'!H224</f>
        <v>0</v>
      </c>
      <c r="AC117" s="186">
        <f>'(入力)作業ｼｰﾄ'!I224</f>
        <v>0</v>
      </c>
      <c r="AD117" s="186">
        <f>'(入力)作業ｼｰﾄ'!J224</f>
        <v>0</v>
      </c>
      <c r="AE117" s="188">
        <f>'(入力)作業ｼｰﾄ'!K224</f>
        <v>0</v>
      </c>
    </row>
    <row r="118" spans="2:31" s="159" customFormat="1" ht="18.75" customHeight="1">
      <c r="B118" s="74" t="s">
        <v>626</v>
      </c>
      <c r="C118" s="75" t="s">
        <v>482</v>
      </c>
      <c r="D118" s="186">
        <f>'(入力)作業ｼｰﾄ'!D111</f>
        <v>0</v>
      </c>
      <c r="E118" s="186">
        <f>'(入力)作業ｼｰﾄ'!E111</f>
        <v>0</v>
      </c>
      <c r="F118" s="186">
        <f>'(入力)作業ｼｰﾄ'!F111</f>
        <v>0</v>
      </c>
      <c r="G118" s="187">
        <f>'(入力)作業ｼｰﾄ'!G111</f>
        <v>0</v>
      </c>
      <c r="H118" s="186">
        <f>'(入力)作業ｼｰﾄ'!H111</f>
        <v>0</v>
      </c>
      <c r="I118" s="186">
        <f>'(入力)作業ｼｰﾄ'!I111</f>
        <v>0</v>
      </c>
      <c r="J118" s="186">
        <f>'(入力)作業ｼｰﾄ'!J111</f>
        <v>0</v>
      </c>
      <c r="K118" s="186">
        <f>'(入力)作業ｼｰﾄ'!K111</f>
        <v>0</v>
      </c>
      <c r="L118" s="186">
        <f>'(入力)作業ｼｰﾄ'!L111</f>
        <v>0</v>
      </c>
      <c r="M118" s="463"/>
      <c r="N118" s="463"/>
      <c r="O118" s="186">
        <f>'(入力)作業ｼｰﾄ'!O111</f>
        <v>0</v>
      </c>
      <c r="P118" s="186">
        <f>'(入力)作業ｼｰﾄ'!P111</f>
        <v>0</v>
      </c>
      <c r="Q118" s="186">
        <f>'(入力)作業ｼｰﾄ'!Q111</f>
        <v>0</v>
      </c>
      <c r="R118" s="186">
        <f>'(入力)作業ｼｰﾄ'!R111</f>
        <v>0</v>
      </c>
      <c r="S118" s="186">
        <f>'(入力)作業ｼｰﾄ'!S111</f>
        <v>0</v>
      </c>
      <c r="T118" s="186">
        <f>'(入力)作業ｼｰﾄ'!T111</f>
        <v>0</v>
      </c>
      <c r="U118" s="186">
        <f>'(入力)作業ｼｰﾄ'!U111</f>
        <v>0</v>
      </c>
      <c r="V118" s="188">
        <f>'(入力)作業ｼｰﾄ'!V111</f>
        <v>0</v>
      </c>
      <c r="X118" s="189">
        <f>'(入力)作業ｼｰﾄ'!D225</f>
        <v>0</v>
      </c>
      <c r="Y118" s="186">
        <f>'(入力)作業ｼｰﾄ'!E225</f>
        <v>0</v>
      </c>
      <c r="Z118" s="186">
        <f>'(入力)作業ｼｰﾄ'!F225</f>
        <v>0</v>
      </c>
      <c r="AA118" s="186">
        <f>'(入力)作業ｼｰﾄ'!G225</f>
        <v>0</v>
      </c>
      <c r="AB118" s="186">
        <f>'(入力)作業ｼｰﾄ'!H225</f>
        <v>0</v>
      </c>
      <c r="AC118" s="186">
        <f>'(入力)作業ｼｰﾄ'!I225</f>
        <v>0</v>
      </c>
      <c r="AD118" s="186">
        <f>'(入力)作業ｼｰﾄ'!J225</f>
        <v>0</v>
      </c>
      <c r="AE118" s="188">
        <f>'(入力)作業ｼｰﾄ'!K225</f>
        <v>0</v>
      </c>
    </row>
    <row r="119" spans="2:31" s="159" customFormat="1" ht="18.75" customHeight="1">
      <c r="B119" s="74" t="s">
        <v>588</v>
      </c>
      <c r="C119" s="75" t="s">
        <v>483</v>
      </c>
      <c r="D119" s="186">
        <f>'(入力)作業ｼｰﾄ'!D112</f>
        <v>0</v>
      </c>
      <c r="E119" s="186">
        <f>'(入力)作業ｼｰﾄ'!E112</f>
        <v>0</v>
      </c>
      <c r="F119" s="186">
        <f>'(入力)作業ｼｰﾄ'!F112</f>
        <v>0</v>
      </c>
      <c r="G119" s="187">
        <f>'(入力)作業ｼｰﾄ'!G112</f>
        <v>0</v>
      </c>
      <c r="H119" s="186">
        <f>'(入力)作業ｼｰﾄ'!H112</f>
        <v>0</v>
      </c>
      <c r="I119" s="186">
        <f>'(入力)作業ｼｰﾄ'!I112</f>
        <v>0</v>
      </c>
      <c r="J119" s="186">
        <f>'(入力)作業ｼｰﾄ'!J112</f>
        <v>0</v>
      </c>
      <c r="K119" s="186">
        <f>'(入力)作業ｼｰﾄ'!K112</f>
        <v>0</v>
      </c>
      <c r="L119" s="186">
        <f>'(入力)作業ｼｰﾄ'!L112</f>
        <v>0</v>
      </c>
      <c r="M119" s="463"/>
      <c r="N119" s="463"/>
      <c r="O119" s="186">
        <f>'(入力)作業ｼｰﾄ'!O112</f>
        <v>0</v>
      </c>
      <c r="P119" s="186">
        <f>'(入力)作業ｼｰﾄ'!P112</f>
        <v>0</v>
      </c>
      <c r="Q119" s="186">
        <f>'(入力)作業ｼｰﾄ'!Q112</f>
        <v>0</v>
      </c>
      <c r="R119" s="186">
        <f>'(入力)作業ｼｰﾄ'!R112</f>
        <v>0</v>
      </c>
      <c r="S119" s="186">
        <f>'(入力)作業ｼｰﾄ'!S112</f>
        <v>0</v>
      </c>
      <c r="T119" s="186">
        <f>'(入力)作業ｼｰﾄ'!T112</f>
        <v>0</v>
      </c>
      <c r="U119" s="186">
        <f>'(入力)作業ｼｰﾄ'!U112</f>
        <v>0</v>
      </c>
      <c r="V119" s="188">
        <f>'(入力)作業ｼｰﾄ'!V112</f>
        <v>0</v>
      </c>
      <c r="X119" s="189">
        <f>'(入力)作業ｼｰﾄ'!D226</f>
        <v>0</v>
      </c>
      <c r="Y119" s="186">
        <f>'(入力)作業ｼｰﾄ'!E226</f>
        <v>0</v>
      </c>
      <c r="Z119" s="186">
        <f>'(入力)作業ｼｰﾄ'!F226</f>
        <v>0</v>
      </c>
      <c r="AA119" s="186">
        <f>'(入力)作業ｼｰﾄ'!G226</f>
        <v>0</v>
      </c>
      <c r="AB119" s="186">
        <f>'(入力)作業ｼｰﾄ'!H226</f>
        <v>0</v>
      </c>
      <c r="AC119" s="186">
        <f>'(入力)作業ｼｰﾄ'!I226</f>
        <v>0</v>
      </c>
      <c r="AD119" s="186">
        <f>'(入力)作業ｼｰﾄ'!J226</f>
        <v>0</v>
      </c>
      <c r="AE119" s="188">
        <f>'(入力)作業ｼｰﾄ'!K226</f>
        <v>0</v>
      </c>
    </row>
    <row r="120" spans="2:31" s="159" customFormat="1" ht="18.75" customHeight="1">
      <c r="B120" s="74" t="s">
        <v>589</v>
      </c>
      <c r="C120" s="75" t="s">
        <v>93</v>
      </c>
      <c r="D120" s="186">
        <f>'(入力)作業ｼｰﾄ'!D113</f>
        <v>0</v>
      </c>
      <c r="E120" s="186">
        <f>'(入力)作業ｼｰﾄ'!E113</f>
        <v>0</v>
      </c>
      <c r="F120" s="186">
        <f>'(入力)作業ｼｰﾄ'!F113</f>
        <v>0</v>
      </c>
      <c r="G120" s="187">
        <f>'(入力)作業ｼｰﾄ'!G113</f>
        <v>0</v>
      </c>
      <c r="H120" s="186">
        <f>'(入力)作業ｼｰﾄ'!H113</f>
        <v>0</v>
      </c>
      <c r="I120" s="186">
        <f>'(入力)作業ｼｰﾄ'!I113</f>
        <v>0</v>
      </c>
      <c r="J120" s="186">
        <f>'(入力)作業ｼｰﾄ'!J113</f>
        <v>0</v>
      </c>
      <c r="K120" s="186">
        <f>'(入力)作業ｼｰﾄ'!K113</f>
        <v>0</v>
      </c>
      <c r="L120" s="186">
        <f>'(入力)作業ｼｰﾄ'!L113</f>
        <v>0</v>
      </c>
      <c r="M120" s="463"/>
      <c r="N120" s="463"/>
      <c r="O120" s="186">
        <f>'(入力)作業ｼｰﾄ'!O113</f>
        <v>0</v>
      </c>
      <c r="P120" s="186">
        <f>'(入力)作業ｼｰﾄ'!P113</f>
        <v>0</v>
      </c>
      <c r="Q120" s="186">
        <f>'(入力)作業ｼｰﾄ'!Q113</f>
        <v>0</v>
      </c>
      <c r="R120" s="186">
        <f>'(入力)作業ｼｰﾄ'!R113</f>
        <v>0</v>
      </c>
      <c r="S120" s="186">
        <f>'(入力)作業ｼｰﾄ'!S113</f>
        <v>0</v>
      </c>
      <c r="T120" s="186">
        <f>'(入力)作業ｼｰﾄ'!T113</f>
        <v>0</v>
      </c>
      <c r="U120" s="186">
        <f>'(入力)作業ｼｰﾄ'!U113</f>
        <v>0</v>
      </c>
      <c r="V120" s="188">
        <f>'(入力)作業ｼｰﾄ'!V113</f>
        <v>0</v>
      </c>
      <c r="X120" s="189">
        <f>'(入力)作業ｼｰﾄ'!D227</f>
        <v>0</v>
      </c>
      <c r="Y120" s="186">
        <f>'(入力)作業ｼｰﾄ'!E227</f>
        <v>0</v>
      </c>
      <c r="Z120" s="186">
        <f>'(入力)作業ｼｰﾄ'!F227</f>
        <v>0</v>
      </c>
      <c r="AA120" s="186">
        <f>'(入力)作業ｼｰﾄ'!G227</f>
        <v>0</v>
      </c>
      <c r="AB120" s="186">
        <f>'(入力)作業ｼｰﾄ'!H227</f>
        <v>0</v>
      </c>
      <c r="AC120" s="186">
        <f>'(入力)作業ｼｰﾄ'!I227</f>
        <v>0</v>
      </c>
      <c r="AD120" s="186">
        <f>'(入力)作業ｼｰﾄ'!J227</f>
        <v>0</v>
      </c>
      <c r="AE120" s="188">
        <f>'(入力)作業ｼｰﾄ'!K227</f>
        <v>0</v>
      </c>
    </row>
    <row r="121" spans="2:31" s="159" customFormat="1" ht="18.75" customHeight="1">
      <c r="B121" s="74" t="s">
        <v>590</v>
      </c>
      <c r="C121" s="75" t="s">
        <v>6</v>
      </c>
      <c r="D121" s="186">
        <f>'(入力)作業ｼｰﾄ'!D114</f>
        <v>0</v>
      </c>
      <c r="E121" s="186">
        <f>'(入力)作業ｼｰﾄ'!E114</f>
        <v>0</v>
      </c>
      <c r="F121" s="186">
        <f>'(入力)作業ｼｰﾄ'!F114</f>
        <v>0</v>
      </c>
      <c r="G121" s="187">
        <f>'(入力)作業ｼｰﾄ'!G114</f>
        <v>0</v>
      </c>
      <c r="H121" s="186">
        <f>'(入力)作業ｼｰﾄ'!H114</f>
        <v>0</v>
      </c>
      <c r="I121" s="186">
        <f>'(入力)作業ｼｰﾄ'!I114</f>
        <v>0</v>
      </c>
      <c r="J121" s="186">
        <f>'(入力)作業ｼｰﾄ'!J114</f>
        <v>0</v>
      </c>
      <c r="K121" s="186">
        <f>'(入力)作業ｼｰﾄ'!K114</f>
        <v>0</v>
      </c>
      <c r="L121" s="186">
        <f>'(入力)作業ｼｰﾄ'!L114</f>
        <v>0</v>
      </c>
      <c r="M121" s="464"/>
      <c r="N121" s="464"/>
      <c r="O121" s="186">
        <f>'(入力)作業ｼｰﾄ'!O114</f>
        <v>0</v>
      </c>
      <c r="P121" s="186">
        <f>'(入力)作業ｼｰﾄ'!P114</f>
        <v>0</v>
      </c>
      <c r="Q121" s="186">
        <f>'(入力)作業ｼｰﾄ'!Q114</f>
        <v>0</v>
      </c>
      <c r="R121" s="186">
        <f>'(入力)作業ｼｰﾄ'!R114</f>
        <v>0</v>
      </c>
      <c r="S121" s="186">
        <f>'(入力)作業ｼｰﾄ'!S114</f>
        <v>0</v>
      </c>
      <c r="T121" s="186">
        <f>'(入力)作業ｼｰﾄ'!T114</f>
        <v>0</v>
      </c>
      <c r="U121" s="186">
        <f>'(入力)作業ｼｰﾄ'!U114</f>
        <v>0</v>
      </c>
      <c r="V121" s="188">
        <f>'(入力)作業ｼｰﾄ'!V114</f>
        <v>0</v>
      </c>
      <c r="X121" s="189">
        <f>'(入力)作業ｼｰﾄ'!D228</f>
        <v>0</v>
      </c>
      <c r="Y121" s="186">
        <f>'(入力)作業ｼｰﾄ'!E228</f>
        <v>0</v>
      </c>
      <c r="Z121" s="186">
        <f>'(入力)作業ｼｰﾄ'!F228</f>
        <v>0</v>
      </c>
      <c r="AA121" s="186">
        <f>'(入力)作業ｼｰﾄ'!G228</f>
        <v>0</v>
      </c>
      <c r="AB121" s="186">
        <f>'(入力)作業ｼｰﾄ'!H228</f>
        <v>0</v>
      </c>
      <c r="AC121" s="186">
        <f>'(入力)作業ｼｰﾄ'!I228</f>
        <v>0</v>
      </c>
      <c r="AD121" s="186">
        <f>'(入力)作業ｼｰﾄ'!J228</f>
        <v>0</v>
      </c>
      <c r="AE121" s="188">
        <f>'(入力)作業ｼｰﾄ'!K228</f>
        <v>0</v>
      </c>
    </row>
    <row r="122" spans="2:31" s="159" customFormat="1" ht="18.75" customHeight="1">
      <c r="B122" s="197"/>
      <c r="C122" s="198" t="s">
        <v>42</v>
      </c>
      <c r="D122" s="199">
        <f>'(入力)作業ｼｰﾄ'!D115</f>
        <v>0</v>
      </c>
      <c r="E122" s="199">
        <f>'(入力)作業ｼｰﾄ'!E115</f>
        <v>0</v>
      </c>
      <c r="F122" s="199">
        <f>'(入力)作業ｼｰﾄ'!F115</f>
        <v>0</v>
      </c>
      <c r="G122" s="200">
        <f>'(入力)作業ｼｰﾄ'!G115</f>
        <v>0</v>
      </c>
      <c r="H122" s="199">
        <f>'(入力)作業ｼｰﾄ'!H115</f>
        <v>0</v>
      </c>
      <c r="I122" s="199">
        <f>'(入力)作業ｼｰﾄ'!I115</f>
        <v>0</v>
      </c>
      <c r="J122" s="199">
        <f>'(入力)作業ｼｰﾄ'!J115</f>
        <v>0</v>
      </c>
      <c r="K122" s="199">
        <f>'(入力)作業ｼｰﾄ'!K115</f>
        <v>0</v>
      </c>
      <c r="L122" s="199">
        <f>'(入力)作業ｼｰﾄ'!L115</f>
        <v>0</v>
      </c>
      <c r="M122" s="199">
        <f>'(入力)作業ｼｰﾄ'!M115</f>
        <v>0</v>
      </c>
      <c r="N122" s="199">
        <f>'(入力)作業ｼｰﾄ'!N115</f>
        <v>0</v>
      </c>
      <c r="O122" s="199">
        <f>'(入力)作業ｼｰﾄ'!O115</f>
        <v>0</v>
      </c>
      <c r="P122" s="199">
        <f>'(入力)作業ｼｰﾄ'!P115</f>
        <v>0</v>
      </c>
      <c r="Q122" s="199">
        <f>'(入力)作業ｼｰﾄ'!Q115</f>
        <v>0</v>
      </c>
      <c r="R122" s="199">
        <f>'(入力)作業ｼｰﾄ'!R115</f>
        <v>0</v>
      </c>
      <c r="S122" s="199">
        <f>'(入力)作業ｼｰﾄ'!S115</f>
        <v>0</v>
      </c>
      <c r="T122" s="199">
        <f>'(入力)作業ｼｰﾄ'!T115</f>
        <v>0</v>
      </c>
      <c r="U122" s="199">
        <f>'(入力)作業ｼｰﾄ'!U115</f>
        <v>0</v>
      </c>
      <c r="V122" s="201">
        <f>'(入力)作業ｼｰﾄ'!V115</f>
        <v>0</v>
      </c>
      <c r="X122" s="202">
        <f>'(入力)作業ｼｰﾄ'!D229</f>
        <v>0</v>
      </c>
      <c r="Y122" s="199">
        <f>'(入力)作業ｼｰﾄ'!E229</f>
        <v>0</v>
      </c>
      <c r="Z122" s="199">
        <f>'(入力)作業ｼｰﾄ'!F229</f>
        <v>0</v>
      </c>
      <c r="AA122" s="199">
        <f>'(入力)作業ｼｰﾄ'!G229</f>
        <v>0</v>
      </c>
      <c r="AB122" s="199">
        <f>'(入力)作業ｼｰﾄ'!H229</f>
        <v>0</v>
      </c>
      <c r="AC122" s="199">
        <f>'(入力)作業ｼｰﾄ'!I229</f>
        <v>0</v>
      </c>
      <c r="AD122" s="199">
        <f>'(入力)作業ｼｰﾄ'!J229</f>
        <v>0</v>
      </c>
      <c r="AE122" s="201">
        <f>'(入力)作業ｼｰﾄ'!K229</f>
        <v>0</v>
      </c>
    </row>
  </sheetData>
  <sheetProtection sheet="1" selectLockedCells="1" selectUnlockedCells="1"/>
  <mergeCells count="40">
    <mergeCell ref="B63:C63"/>
    <mergeCell ref="B2:C2"/>
    <mergeCell ref="B6:C6"/>
    <mergeCell ref="B7:C7"/>
    <mergeCell ref="I4:I5"/>
    <mergeCell ref="D4:D5"/>
    <mergeCell ref="E4:G4"/>
    <mergeCell ref="H4:H5"/>
    <mergeCell ref="X65:Y65"/>
    <mergeCell ref="M8:M61"/>
    <mergeCell ref="N8:N61"/>
    <mergeCell ref="M69:M121"/>
    <mergeCell ref="N69:N121"/>
    <mergeCell ref="AD4:AE4"/>
    <mergeCell ref="J4:L4"/>
    <mergeCell ref="O4:O5"/>
    <mergeCell ref="P4:P5"/>
    <mergeCell ref="Q4:S4"/>
    <mergeCell ref="T4:V4"/>
    <mergeCell ref="M4:M5"/>
    <mergeCell ref="N4:N5"/>
    <mergeCell ref="Z4:AA4"/>
    <mergeCell ref="AB4:AC4"/>
    <mergeCell ref="X4:Y4"/>
    <mergeCell ref="Z65:AA65"/>
    <mergeCell ref="AB65:AC65"/>
    <mergeCell ref="AD65:AE65"/>
    <mergeCell ref="B68:C68"/>
    <mergeCell ref="N65:N66"/>
    <mergeCell ref="O65:O66"/>
    <mergeCell ref="D65:D66"/>
    <mergeCell ref="E65:G65"/>
    <mergeCell ref="H65:H66"/>
    <mergeCell ref="I65:I66"/>
    <mergeCell ref="B67:C67"/>
    <mergeCell ref="T65:V65"/>
    <mergeCell ref="P65:P66"/>
    <mergeCell ref="Q65:S65"/>
    <mergeCell ref="J65:L65"/>
    <mergeCell ref="M65:M66"/>
  </mergeCells>
  <phoneticPr fontId="0"/>
  <pageMargins left="0.78740157480314965" right="0.78740157480314965" top="0.78740157480314965" bottom="0.78740157480314965" header="0" footer="0.19685039370078741"/>
  <pageSetup paperSize="8" scale="65" firstPageNumber="6" fitToHeight="0" orientation="landscape" useFirstPageNumber="1" r:id="rId1"/>
  <headerFooter scaleWithDoc="0">
    <oddFooter>&amp;P ページ</oddFooter>
  </headerFooter>
  <rowBreaks count="1" manualBreakCount="1">
    <brk id="61"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B1:X72"/>
  <sheetViews>
    <sheetView showGridLines="0" view="pageBreakPreview" zoomScaleNormal="100" workbookViewId="0">
      <selection activeCell="B2" sqref="B2:C2"/>
    </sheetView>
  </sheetViews>
  <sheetFormatPr defaultColWidth="10.08984375" defaultRowHeight="15.25" customHeight="1"/>
  <cols>
    <col min="1" max="1" width="1.6328125" style="135" customWidth="1"/>
    <col min="2" max="2" width="2.6328125" style="135" customWidth="1"/>
    <col min="3" max="3" width="24.7265625" style="135" bestFit="1" customWidth="1"/>
    <col min="4" max="10" width="12.6328125" style="135" customWidth="1"/>
    <col min="11" max="11" width="20.6328125" style="135" customWidth="1"/>
    <col min="12" max="12" width="2.6328125" style="135" customWidth="1"/>
    <col min="13" max="13" width="24.7265625" style="135" bestFit="1" customWidth="1"/>
    <col min="14" max="20" width="12.6328125" style="135" customWidth="1"/>
    <col min="21" max="24" width="10.08984375" style="135" hidden="1" customWidth="1"/>
    <col min="25" max="16384" width="10.08984375" style="135"/>
  </cols>
  <sheetData>
    <row r="1" spans="2:20" ht="18.75" customHeight="1"/>
    <row r="2" spans="2:20" ht="20.25" customHeight="1">
      <c r="B2" s="484" t="s">
        <v>600</v>
      </c>
      <c r="C2" s="485"/>
      <c r="D2" s="137"/>
      <c r="L2" s="608"/>
      <c r="M2" s="608"/>
      <c r="N2" s="137"/>
    </row>
    <row r="3" spans="2:20" s="159" customFormat="1" ht="18.75" customHeight="1">
      <c r="L3" s="203"/>
      <c r="M3" s="203"/>
      <c r="N3" s="203"/>
      <c r="O3" s="203"/>
      <c r="P3" s="203"/>
      <c r="Q3" s="203"/>
      <c r="R3" s="203"/>
      <c r="S3" s="203"/>
      <c r="T3" s="203"/>
    </row>
    <row r="4" spans="2:20" s="159" customFormat="1" ht="52.5" customHeight="1">
      <c r="B4" s="204"/>
      <c r="C4" s="205"/>
      <c r="D4" s="206" t="s">
        <v>130</v>
      </c>
      <c r="E4" s="206" t="s">
        <v>74</v>
      </c>
      <c r="F4" s="206" t="s">
        <v>75</v>
      </c>
      <c r="G4" s="206" t="s">
        <v>46</v>
      </c>
      <c r="H4" s="207" t="s">
        <v>76</v>
      </c>
      <c r="I4" s="206" t="s">
        <v>336</v>
      </c>
      <c r="J4" s="208" t="s">
        <v>337</v>
      </c>
      <c r="L4" s="204"/>
      <c r="M4" s="205"/>
      <c r="N4" s="206" t="s">
        <v>130</v>
      </c>
      <c r="O4" s="206" t="s">
        <v>74</v>
      </c>
      <c r="P4" s="206" t="s">
        <v>75</v>
      </c>
      <c r="Q4" s="206" t="s">
        <v>46</v>
      </c>
      <c r="R4" s="207" t="s">
        <v>76</v>
      </c>
      <c r="S4" s="206" t="s">
        <v>336</v>
      </c>
      <c r="T4" s="208" t="s">
        <v>337</v>
      </c>
    </row>
    <row r="5" spans="2:20" s="203" customFormat="1" ht="18.75" customHeight="1">
      <c r="B5" s="611"/>
      <c r="C5" s="612"/>
      <c r="D5" s="210" t="s">
        <v>209</v>
      </c>
      <c r="E5" s="210" t="s">
        <v>210</v>
      </c>
      <c r="F5" s="210" t="s">
        <v>211</v>
      </c>
      <c r="G5" s="210" t="s">
        <v>212</v>
      </c>
      <c r="H5" s="211" t="s">
        <v>213</v>
      </c>
      <c r="I5" s="210" t="s">
        <v>376</v>
      </c>
      <c r="J5" s="212" t="s">
        <v>377</v>
      </c>
      <c r="L5" s="611"/>
      <c r="M5" s="612"/>
      <c r="N5" s="210" t="s">
        <v>209</v>
      </c>
      <c r="O5" s="210" t="s">
        <v>210</v>
      </c>
      <c r="P5" s="210" t="s">
        <v>211</v>
      </c>
      <c r="Q5" s="210" t="s">
        <v>212</v>
      </c>
      <c r="R5" s="211" t="s">
        <v>213</v>
      </c>
      <c r="S5" s="210" t="s">
        <v>338</v>
      </c>
      <c r="T5" s="212" t="s">
        <v>377</v>
      </c>
    </row>
    <row r="6" spans="2:20" s="159" customFormat="1" ht="15.25" customHeight="1">
      <c r="B6" s="74" t="s">
        <v>484</v>
      </c>
      <c r="C6" s="75" t="s">
        <v>627</v>
      </c>
      <c r="D6" s="213">
        <f>'(入力)作業ｼｰﾄ'!D235</f>
        <v>0.291713</v>
      </c>
      <c r="E6" s="213">
        <f>'(入力)作業ｼｰﾄ'!E235</f>
        <v>0.5532260389871535</v>
      </c>
      <c r="F6" s="213">
        <f>'(入力)作業ｼｰﾄ'!F235</f>
        <v>6.7684976515134276E-2</v>
      </c>
      <c r="G6" s="609"/>
      <c r="H6" s="214">
        <f>'(入力)作業ｼｰﾄ'!J235</f>
        <v>8.8889999999999993E-3</v>
      </c>
      <c r="I6" s="214">
        <f>'(入力)作業ｼｰﾄ'!K235</f>
        <v>0.4560237352697914</v>
      </c>
      <c r="J6" s="215">
        <f>'(入力)作業ｼｰﾄ'!L235</f>
        <v>4.5110671007003729E-2</v>
      </c>
      <c r="L6" s="74" t="s">
        <v>765</v>
      </c>
      <c r="M6" s="75" t="s">
        <v>464</v>
      </c>
      <c r="N6" s="213">
        <f>'(入力)作業ｼｰﾄ'!D300</f>
        <v>0.868757</v>
      </c>
      <c r="O6" s="213">
        <f>'(入力)作業ｼｰﾄ'!E300</f>
        <v>0.36395605553961385</v>
      </c>
      <c r="P6" s="213">
        <f>'(入力)作業ｼｰﾄ'!F300</f>
        <v>8.0407704335299049E-2</v>
      </c>
      <c r="Q6" s="461"/>
      <c r="R6" s="214">
        <f>'(入力)作業ｼｰﾄ'!J300</f>
        <v>1.7684999999999999E-2</v>
      </c>
      <c r="S6" s="214">
        <f>'(入力)作業ｼｰﾄ'!K300</f>
        <v>4.567787726705747E-3</v>
      </c>
      <c r="T6" s="215">
        <f>'(入力)作業ｼｰﾄ'!L300</f>
        <v>4.567787726705747E-3</v>
      </c>
    </row>
    <row r="7" spans="2:20" s="159" customFormat="1" ht="15.25" customHeight="1">
      <c r="B7" s="74" t="s">
        <v>485</v>
      </c>
      <c r="C7" s="75" t="s">
        <v>442</v>
      </c>
      <c r="D7" s="213">
        <f>'(入力)作業ｼｰﾄ'!D236</f>
        <v>0.56005199999999999</v>
      </c>
      <c r="E7" s="213">
        <f>'(入力)作業ｼｰﾄ'!E236</f>
        <v>0.24780160857908848</v>
      </c>
      <c r="F7" s="213">
        <f>'(入力)作業ｼｰﾄ'!F236</f>
        <v>6.9329758713136735E-2</v>
      </c>
      <c r="G7" s="461"/>
      <c r="H7" s="214">
        <f>'(入力)作業ｼｰﾄ'!J236</f>
        <v>7.5199999999999996E-4</v>
      </c>
      <c r="I7" s="214">
        <f>'(入力)作業ｼｰﾄ'!K236</f>
        <v>3.9597855227882041E-2</v>
      </c>
      <c r="J7" s="215">
        <f>'(入力)作業ｼｰﾄ'!L236</f>
        <v>2.1554959785522788E-2</v>
      </c>
      <c r="L7" s="74" t="s">
        <v>766</v>
      </c>
      <c r="M7" s="75" t="s">
        <v>465</v>
      </c>
      <c r="N7" s="213">
        <f>'(入力)作業ｼｰﾄ'!D301</f>
        <v>0.26537999999999995</v>
      </c>
      <c r="O7" s="213">
        <f>'(入力)作業ｼｰﾄ'!E301</f>
        <v>0.31524008350730687</v>
      </c>
      <c r="P7" s="213">
        <f>'(入力)作業ｼｰﾄ'!F301</f>
        <v>8.755219206680584E-2</v>
      </c>
      <c r="Q7" s="461"/>
      <c r="R7" s="214">
        <f>'(入力)作業ｼｰﾄ'!J301</f>
        <v>5.1269999999999996E-3</v>
      </c>
      <c r="S7" s="214">
        <f>'(入力)作業ｼｰﾄ'!K301</f>
        <v>2.8183716075156576E-2</v>
      </c>
      <c r="T7" s="215">
        <f>'(入力)作業ｼｰﾄ'!L301</f>
        <v>2.8183716075156576E-2</v>
      </c>
    </row>
    <row r="8" spans="2:20" s="159" customFormat="1" ht="15.25" customHeight="1">
      <c r="B8" s="74" t="s">
        <v>486</v>
      </c>
      <c r="C8" s="75" t="s">
        <v>443</v>
      </c>
      <c r="D8" s="213">
        <f>'(入力)作業ｼｰﾄ'!D237</f>
        <v>0.928701</v>
      </c>
      <c r="E8" s="213">
        <f>'(入力)作業ｼｰﾄ'!E237</f>
        <v>0.61561541973778622</v>
      </c>
      <c r="F8" s="213">
        <f>'(入力)作業ｼｰﾄ'!F237</f>
        <v>0.32033135477137825</v>
      </c>
      <c r="G8" s="461"/>
      <c r="H8" s="214">
        <f>'(入力)作業ｼｰﾄ'!J237</f>
        <v>2.147E-3</v>
      </c>
      <c r="I8" s="214">
        <f>'(入力)作業ｼｰﾄ'!K237</f>
        <v>0.15928510860348313</v>
      </c>
      <c r="J8" s="215">
        <f>'(入力)作業ｼｰﾄ'!L237</f>
        <v>0.15706737981866806</v>
      </c>
      <c r="L8" s="74" t="s">
        <v>551</v>
      </c>
      <c r="M8" s="75" t="s">
        <v>466</v>
      </c>
      <c r="N8" s="213">
        <f>'(入力)作業ｼｰﾄ'!D302</f>
        <v>0.99990999999999997</v>
      </c>
      <c r="O8" s="213">
        <f>'(入力)作業ｼｰﾄ'!E302</f>
        <v>0.49728968883830971</v>
      </c>
      <c r="P8" s="213">
        <f>'(入力)作業ｼｰﾄ'!F302</f>
        <v>0.14321224281992154</v>
      </c>
      <c r="Q8" s="461"/>
      <c r="R8" s="214">
        <f>'(入力)作業ｼｰﾄ'!J302</f>
        <v>6.5750000000000001E-3</v>
      </c>
      <c r="S8" s="214">
        <f>'(入力)作業ｼｰﾄ'!K302</f>
        <v>2.1263214638675091E-2</v>
      </c>
      <c r="T8" s="215">
        <f>'(入力)作業ｼｰﾄ'!L302</f>
        <v>2.1263214638675091E-2</v>
      </c>
    </row>
    <row r="9" spans="2:20" s="159" customFormat="1" ht="15.25" customHeight="1">
      <c r="B9" s="74" t="s">
        <v>487</v>
      </c>
      <c r="C9" s="75" t="s">
        <v>1</v>
      </c>
      <c r="D9" s="213">
        <f>'(入力)作業ｼｰﾄ'!D238</f>
        <v>0.80410400000000004</v>
      </c>
      <c r="E9" s="213">
        <f>'(入力)作業ｼｰﾄ'!E238</f>
        <v>0.68345706764471004</v>
      </c>
      <c r="F9" s="213">
        <f>'(入力)作業ｼｰﾄ'!F238</f>
        <v>0.26102517081250554</v>
      </c>
      <c r="G9" s="461"/>
      <c r="H9" s="214">
        <f>'(入力)作業ｼｰﾄ'!J238</f>
        <v>5.7899999999999998E-4</v>
      </c>
      <c r="I9" s="214">
        <f>'(入力)作業ｼｰﾄ'!K238</f>
        <v>7.858854151261499E-2</v>
      </c>
      <c r="J9" s="215">
        <f>'(入力)作業ｼｰﾄ'!L238</f>
        <v>7.2288443905468958E-2</v>
      </c>
      <c r="L9" s="74" t="s">
        <v>552</v>
      </c>
      <c r="M9" s="75" t="s">
        <v>467</v>
      </c>
      <c r="N9" s="213">
        <f>'(入力)作業ｼｰﾄ'!D303</f>
        <v>0.93095700000000003</v>
      </c>
      <c r="O9" s="213">
        <f>'(入力)作業ｼｰﾄ'!E303</f>
        <v>0.66192534194528874</v>
      </c>
      <c r="P9" s="213">
        <f>'(入力)作業ｼｰﾄ'!F303</f>
        <v>0.48050436930091184</v>
      </c>
      <c r="Q9" s="461"/>
      <c r="R9" s="214">
        <f>'(入力)作業ｼｰﾄ'!J303</f>
        <v>1.044E-3</v>
      </c>
      <c r="S9" s="214">
        <f>'(入力)作業ｼｰﾄ'!K303</f>
        <v>6.8935220364741645E-2</v>
      </c>
      <c r="T9" s="215">
        <f>'(入力)作業ｼｰﾄ'!L303</f>
        <v>6.7605433130699083E-2</v>
      </c>
    </row>
    <row r="10" spans="2:20" s="159" customFormat="1" ht="15.25" customHeight="1">
      <c r="B10" s="74" t="s">
        <v>488</v>
      </c>
      <c r="C10" s="75" t="s">
        <v>2</v>
      </c>
      <c r="D10" s="213">
        <f>'(入力)作業ｼｰﾄ'!D239</f>
        <v>0.27551800000000004</v>
      </c>
      <c r="E10" s="213">
        <f>'(入力)作業ｼｰﾄ'!E239</f>
        <v>0.62753890793985756</v>
      </c>
      <c r="F10" s="213">
        <f>'(入力)作業ｼｰﾄ'!F239</f>
        <v>0.19440780796623583</v>
      </c>
      <c r="G10" s="461"/>
      <c r="H10" s="214">
        <f>'(入力)作業ｼｰﾄ'!J239</f>
        <v>1.096E-3</v>
      </c>
      <c r="I10" s="214">
        <f>'(入力)作業ｼｰﾄ'!K239</f>
        <v>0.21445528884199419</v>
      </c>
      <c r="J10" s="215">
        <f>'(入力)作業ｼｰﾄ'!L239</f>
        <v>7.254022685307307E-2</v>
      </c>
      <c r="L10" s="74" t="s">
        <v>553</v>
      </c>
      <c r="M10" s="75" t="s">
        <v>3</v>
      </c>
      <c r="N10" s="213">
        <f>'(入力)作業ｼｰﾄ'!D304</f>
        <v>0.62944500000000003</v>
      </c>
      <c r="O10" s="213">
        <f>'(入力)作業ｼｰﾄ'!E304</f>
        <v>0.61945494943998547</v>
      </c>
      <c r="P10" s="213">
        <f>'(入力)作業ｼｰﾄ'!F304</f>
        <v>0.35366798168049701</v>
      </c>
      <c r="Q10" s="461"/>
      <c r="R10" s="214">
        <f>'(入力)作業ｼｰﾄ'!J304</f>
        <v>0.16015599999999999</v>
      </c>
      <c r="S10" s="214">
        <f>'(入力)作業ｼｰﾄ'!K304</f>
        <v>0.14697320092504421</v>
      </c>
      <c r="T10" s="215">
        <f>'(入力)作業ｼｰﾄ'!L304</f>
        <v>0.12869360177753594</v>
      </c>
    </row>
    <row r="11" spans="2:20" s="159" customFormat="1" ht="15.25" customHeight="1">
      <c r="B11" s="74" t="s">
        <v>489</v>
      </c>
      <c r="C11" s="190" t="s">
        <v>628</v>
      </c>
      <c r="D11" s="213">
        <f>'(入力)作業ｼｰﾄ'!D240</f>
        <v>2.3669999999999969E-2</v>
      </c>
      <c r="E11" s="213">
        <f>'(入力)作業ｼｰﾄ'!E240</f>
        <v>0.61467161016949157</v>
      </c>
      <c r="F11" s="213">
        <f>'(入力)作業ｼｰﾄ'!F240</f>
        <v>0.11784957627118645</v>
      </c>
      <c r="G11" s="461"/>
      <c r="H11" s="214">
        <f>'(入力)作業ｼｰﾄ'!J240</f>
        <v>0</v>
      </c>
      <c r="I11" s="214">
        <f>'(入力)作業ｼｰﾄ'!K240</f>
        <v>1.4962923728813559E-2</v>
      </c>
      <c r="J11" s="215">
        <f>'(入力)作業ｼｰﾄ'!L240</f>
        <v>1.4962923728813559E-2</v>
      </c>
      <c r="L11" s="74" t="s">
        <v>554</v>
      </c>
      <c r="M11" s="75" t="s">
        <v>4</v>
      </c>
      <c r="N11" s="213">
        <f>'(入力)作業ｼｰﾄ'!D305</f>
        <v>0.78769699999999998</v>
      </c>
      <c r="O11" s="213">
        <f>'(入力)作業ｼｰﾄ'!E305</f>
        <v>0.679115241176107</v>
      </c>
      <c r="P11" s="213">
        <f>'(入力)作業ｼｰﾄ'!F305</f>
        <v>0.32178105618857272</v>
      </c>
      <c r="Q11" s="461"/>
      <c r="R11" s="214">
        <f>'(入力)作業ｼｰﾄ'!J305</f>
        <v>6.4534999999999995E-2</v>
      </c>
      <c r="S11" s="214">
        <f>'(入力)作業ｼｰﾄ'!K305</f>
        <v>6.755712607916263E-2</v>
      </c>
      <c r="T11" s="215">
        <f>'(入力)作業ｼｰﾄ'!L305</f>
        <v>6.5810891558321136E-2</v>
      </c>
    </row>
    <row r="12" spans="2:20" s="159" customFormat="1" ht="15.25" customHeight="1">
      <c r="B12" s="74" t="s">
        <v>490</v>
      </c>
      <c r="C12" s="75" t="s">
        <v>750</v>
      </c>
      <c r="D12" s="213">
        <f>'(入力)作業ｼｰﾄ'!D241</f>
        <v>0.17890799999999996</v>
      </c>
      <c r="E12" s="213">
        <f>'(入力)作業ｼｰﾄ'!E241</f>
        <v>0.4858194709571857</v>
      </c>
      <c r="F12" s="213">
        <f>'(入力)作業ｼｰﾄ'!F241</f>
        <v>0.24325061358058359</v>
      </c>
      <c r="G12" s="461"/>
      <c r="H12" s="214">
        <f>'(入力)作業ｼｰﾄ'!J241</f>
        <v>0</v>
      </c>
      <c r="I12" s="214">
        <f>'(入力)作業ｼｰﾄ'!K241</f>
        <v>8.0310880829015538E-2</v>
      </c>
      <c r="J12" s="215">
        <f>'(入力)作業ｼｰﾄ'!L241</f>
        <v>7.962912462503409E-2</v>
      </c>
      <c r="L12" s="74" t="s">
        <v>555</v>
      </c>
      <c r="M12" s="75" t="s">
        <v>468</v>
      </c>
      <c r="N12" s="213">
        <f>'(入力)作業ｼｰﾄ'!D306</f>
        <v>0.32961799999999997</v>
      </c>
      <c r="O12" s="213">
        <f>'(入力)作業ｼｰﾄ'!E306</f>
        <v>0.72664743731972492</v>
      </c>
      <c r="P12" s="213">
        <f>'(入力)作業ｼｰﾄ'!F306</f>
        <v>0.16130463723097405</v>
      </c>
      <c r="Q12" s="461"/>
      <c r="R12" s="214">
        <f>'(入力)作業ｼｰﾄ'!J306</f>
        <v>1.8580000000000001E-3</v>
      </c>
      <c r="S12" s="214">
        <f>'(入力)作業ｼｰﾄ'!K306</f>
        <v>8.1428888395828708E-2</v>
      </c>
      <c r="T12" s="215">
        <f>'(入力)作業ｼｰﾄ'!L306</f>
        <v>6.1415575771022857E-2</v>
      </c>
    </row>
    <row r="13" spans="2:20" s="159" customFormat="1" ht="15.25" customHeight="1">
      <c r="B13" s="74" t="s">
        <v>491</v>
      </c>
      <c r="C13" s="190" t="s">
        <v>444</v>
      </c>
      <c r="D13" s="213">
        <f>'(入力)作業ｼｰﾄ'!D242</f>
        <v>0.34935099999999997</v>
      </c>
      <c r="E13" s="213">
        <f>'(入力)作業ｼｰﾄ'!E242</f>
        <v>0.29576841794859193</v>
      </c>
      <c r="F13" s="213">
        <f>'(入力)作業ｼｰﾄ'!F242</f>
        <v>0.15488769843220132</v>
      </c>
      <c r="G13" s="461"/>
      <c r="H13" s="214">
        <f>'(入力)作業ｼｰﾄ'!J242</f>
        <v>6.8496000000000001E-2</v>
      </c>
      <c r="I13" s="214">
        <f>'(入力)作業ｼｰﾄ'!K242</f>
        <v>6.8707917629134516E-2</v>
      </c>
      <c r="J13" s="215">
        <f>'(入力)作業ｼｰﾄ'!L242</f>
        <v>6.7471044052358251E-2</v>
      </c>
      <c r="L13" s="74" t="s">
        <v>556</v>
      </c>
      <c r="M13" s="75" t="s">
        <v>469</v>
      </c>
      <c r="N13" s="213">
        <f>'(入力)作業ｼｰﾄ'!D307</f>
        <v>0.99990599999999996</v>
      </c>
      <c r="O13" s="213">
        <f>'(入力)作業ｼｰﾄ'!E307</f>
        <v>0.74155294117647064</v>
      </c>
      <c r="P13" s="213">
        <f>'(入力)作業ｼｰﾄ'!F307</f>
        <v>0.15644705882352941</v>
      </c>
      <c r="Q13" s="461"/>
      <c r="R13" s="214">
        <f>'(入力)作業ｼｰﾄ'!J307</f>
        <v>1.9771E-2</v>
      </c>
      <c r="S13" s="214">
        <f>'(入力)作業ｼｰﾄ'!K307</f>
        <v>3.5082352941176467E-2</v>
      </c>
      <c r="T13" s="215">
        <f>'(入力)作業ｼｰﾄ'!L307</f>
        <v>2.3976470588235294E-2</v>
      </c>
    </row>
    <row r="14" spans="2:20" s="159" customFormat="1" ht="15.25" customHeight="1">
      <c r="B14" s="74" t="s">
        <v>492</v>
      </c>
      <c r="C14" s="190" t="s">
        <v>629</v>
      </c>
      <c r="D14" s="213">
        <f>'(入力)作業ｼｰﾄ'!D243</f>
        <v>0.18862000000000001</v>
      </c>
      <c r="E14" s="213">
        <f>'(入力)作業ｼｰﾄ'!E243</f>
        <v>0.55221738506434481</v>
      </c>
      <c r="F14" s="213">
        <f>'(入力)作業ｼｰﾄ'!F243</f>
        <v>0.11993493756877004</v>
      </c>
      <c r="G14" s="461"/>
      <c r="H14" s="214">
        <f>'(入力)作業ｼｰﾄ'!J243</f>
        <v>1.9647999999999999E-2</v>
      </c>
      <c r="I14" s="214">
        <f>'(入力)作業ｼｰﾄ'!K243</f>
        <v>5.2002104961010383E-2</v>
      </c>
      <c r="J14" s="215">
        <f>'(入力)作業ｼｰﾄ'!L243</f>
        <v>5.1954264938047168E-2</v>
      </c>
      <c r="L14" s="74" t="s">
        <v>557</v>
      </c>
      <c r="M14" s="75" t="s">
        <v>660</v>
      </c>
      <c r="N14" s="213">
        <f>'(入力)作業ｼｰﾄ'!D308</f>
        <v>1</v>
      </c>
      <c r="O14" s="213">
        <f>'(入力)作業ｼｰﾄ'!E308</f>
        <v>0.90244768395240027</v>
      </c>
      <c r="P14" s="213">
        <f>'(入力)作業ｼｰﾄ'!F308</f>
        <v>0</v>
      </c>
      <c r="Q14" s="461"/>
      <c r="R14" s="214">
        <f>'(入力)作業ｼｰﾄ'!J308</f>
        <v>0.154835</v>
      </c>
      <c r="S14" s="214">
        <f>'(入力)作業ｼｰﾄ'!K308</f>
        <v>0</v>
      </c>
      <c r="T14" s="215">
        <f>'(入力)作業ｼｰﾄ'!L308</f>
        <v>0</v>
      </c>
    </row>
    <row r="15" spans="2:20" s="159" customFormat="1" ht="15.25" customHeight="1">
      <c r="B15" s="74" t="s">
        <v>493</v>
      </c>
      <c r="C15" s="409" t="s">
        <v>630</v>
      </c>
      <c r="D15" s="213">
        <f>'(入力)作業ｼｰﾄ'!D244</f>
        <v>9.1980000000000395E-3</v>
      </c>
      <c r="E15" s="213">
        <f>'(入力)作業ｼｰﾄ'!E244</f>
        <v>0.38328530259365995</v>
      </c>
      <c r="F15" s="213">
        <f>'(入力)作業ｼｰﾄ'!F244</f>
        <v>0.19884726224783861</v>
      </c>
      <c r="G15" s="461"/>
      <c r="H15" s="214">
        <f>'(入力)作業ｼｰﾄ'!J244</f>
        <v>6.0099999999999997E-4</v>
      </c>
      <c r="I15" s="214">
        <f>'(入力)作業ｼｰﾄ'!K244</f>
        <v>0.14697406340057637</v>
      </c>
      <c r="J15" s="215">
        <f>'(入力)作業ｼｰﾄ'!L244</f>
        <v>0.14697406340057637</v>
      </c>
      <c r="L15" s="74" t="s">
        <v>558</v>
      </c>
      <c r="M15" s="75" t="s">
        <v>470</v>
      </c>
      <c r="N15" s="213">
        <f>'(入力)作業ｼｰﾄ'!D309</f>
        <v>0.15166400000000002</v>
      </c>
      <c r="O15" s="213">
        <f>'(入力)作業ｼｰﾄ'!E309</f>
        <v>0.66136309665162674</v>
      </c>
      <c r="P15" s="213">
        <f>'(入力)作業ｼｰﾄ'!F309</f>
        <v>0.26454523866065066</v>
      </c>
      <c r="Q15" s="461"/>
      <c r="R15" s="214">
        <f>'(入力)作業ｼｰﾄ'!J309</f>
        <v>6.7889999999999999E-3</v>
      </c>
      <c r="S15" s="214">
        <f>'(入力)作業ｼｰﾄ'!K309</f>
        <v>3.0396580384706721E-2</v>
      </c>
      <c r="T15" s="215">
        <f>'(入力)作業ｼｰﾄ'!L309</f>
        <v>3.0396580384706721E-2</v>
      </c>
    </row>
    <row r="16" spans="2:20" s="159" customFormat="1" ht="15.25" customHeight="1">
      <c r="B16" s="74" t="s">
        <v>494</v>
      </c>
      <c r="C16" s="75" t="s">
        <v>445</v>
      </c>
      <c r="D16" s="213">
        <f>'(入力)作業ｼｰﾄ'!D245</f>
        <v>0</v>
      </c>
      <c r="E16" s="213">
        <f>'(入力)作業ｼｰﾄ'!E245</f>
        <v>0</v>
      </c>
      <c r="F16" s="213">
        <f>'(入力)作業ｼｰﾄ'!F245</f>
        <v>0</v>
      </c>
      <c r="G16" s="461"/>
      <c r="H16" s="214">
        <f>'(入力)作業ｼｰﾄ'!J245</f>
        <v>1.0932000000000001E-2</v>
      </c>
      <c r="I16" s="214">
        <f>'(入力)作業ｼｰﾄ'!K245</f>
        <v>0</v>
      </c>
      <c r="J16" s="215">
        <f>'(入力)作業ｼｰﾄ'!L245</f>
        <v>0</v>
      </c>
      <c r="L16" s="74" t="s">
        <v>559</v>
      </c>
      <c r="M16" s="409" t="s">
        <v>661</v>
      </c>
      <c r="N16" s="213">
        <f>'(入力)作業ｼｰﾄ'!D310</f>
        <v>0.53198000000000001</v>
      </c>
      <c r="O16" s="213">
        <f>'(入力)作業ｼｰﾄ'!E310</f>
        <v>0.75653506531416481</v>
      </c>
      <c r="P16" s="213">
        <f>'(入力)作業ｼｰﾄ'!F310</f>
        <v>0.52855579070276582</v>
      </c>
      <c r="Q16" s="461"/>
      <c r="R16" s="214">
        <f>'(入力)作業ｼｰﾄ'!J310</f>
        <v>1.1609E-2</v>
      </c>
      <c r="S16" s="214">
        <f>'(入力)作業ｼｰﾄ'!K310</f>
        <v>0.21096110340801286</v>
      </c>
      <c r="T16" s="215">
        <f>'(入力)作業ｼｰﾄ'!L310</f>
        <v>0.2088447785156535</v>
      </c>
    </row>
    <row r="17" spans="2:20" s="159" customFormat="1" ht="15.25" customHeight="1">
      <c r="B17" s="74" t="s">
        <v>495</v>
      </c>
      <c r="C17" s="75" t="s">
        <v>446</v>
      </c>
      <c r="D17" s="213">
        <f>'(入力)作業ｼｰﾄ'!D246</f>
        <v>4.3469999999999898E-3</v>
      </c>
      <c r="E17" s="213">
        <f>'(入力)作業ｼｰﾄ'!E246</f>
        <v>0.44986449864498645</v>
      </c>
      <c r="F17" s="213">
        <f>'(入力)作業ｼｰﾄ'!F246</f>
        <v>0.21680216802168023</v>
      </c>
      <c r="G17" s="461"/>
      <c r="H17" s="214">
        <f>'(入力)作業ｼｰﾄ'!J246</f>
        <v>2.7799999999999998E-4</v>
      </c>
      <c r="I17" s="214">
        <f>'(入力)作業ｼｰﾄ'!K246</f>
        <v>0.28997289972899731</v>
      </c>
      <c r="J17" s="215">
        <f>'(入力)作業ｼｰﾄ'!L246</f>
        <v>0.27642276422764228</v>
      </c>
      <c r="L17" s="74" t="s">
        <v>560</v>
      </c>
      <c r="M17" s="75" t="s">
        <v>471</v>
      </c>
      <c r="N17" s="213">
        <f>'(入力)作業ｼｰﾄ'!D311</f>
        <v>1</v>
      </c>
      <c r="O17" s="213">
        <f>'(入力)作業ｼｰﾄ'!E311</f>
        <v>0</v>
      </c>
      <c r="P17" s="213">
        <f>'(入力)作業ｼｰﾄ'!F311</f>
        <v>0</v>
      </c>
      <c r="Q17" s="461"/>
      <c r="R17" s="214">
        <f>'(入力)作業ｼｰﾄ'!J311</f>
        <v>0</v>
      </c>
      <c r="S17" s="214">
        <f>'(入力)作業ｼｰﾄ'!K311</f>
        <v>0</v>
      </c>
      <c r="T17" s="215">
        <f>'(入力)作業ｼｰﾄ'!L311</f>
        <v>0</v>
      </c>
    </row>
    <row r="18" spans="2:20" s="159" customFormat="1" ht="15.25" customHeight="1">
      <c r="B18" s="74" t="s">
        <v>496</v>
      </c>
      <c r="C18" s="75" t="s">
        <v>631</v>
      </c>
      <c r="D18" s="213">
        <f>'(入力)作業ｼｰﾄ'!D247</f>
        <v>5.1185999999999954E-2</v>
      </c>
      <c r="E18" s="213">
        <f>'(入力)作業ｼｰﾄ'!E247</f>
        <v>0.41933937919339381</v>
      </c>
      <c r="F18" s="213">
        <f>'(入力)作業ｼｰﾄ'!F247</f>
        <v>0.27023274103566075</v>
      </c>
      <c r="G18" s="461"/>
      <c r="H18" s="214">
        <f>'(入力)作業ｼｰﾄ'!J247</f>
        <v>3.1618E-2</v>
      </c>
      <c r="I18" s="214">
        <f>'(入力)作業ｼｰﾄ'!K247</f>
        <v>9.1634102583007693E-2</v>
      </c>
      <c r="J18" s="215">
        <f>'(入力)作業ｼｰﾄ'!L247</f>
        <v>9.1044262577109292E-2</v>
      </c>
      <c r="L18" s="74" t="s">
        <v>561</v>
      </c>
      <c r="M18" s="75" t="s">
        <v>472</v>
      </c>
      <c r="N18" s="213">
        <f>'(入力)作業ｼｰﾄ'!D312</f>
        <v>0.42813699999999999</v>
      </c>
      <c r="O18" s="213">
        <f>'(入力)作業ｼｰﾄ'!E312</f>
        <v>0.38779237198848071</v>
      </c>
      <c r="P18" s="213">
        <f>'(入力)作業ｼｰﾄ'!F312</f>
        <v>0.17826789351689259</v>
      </c>
      <c r="Q18" s="461"/>
      <c r="R18" s="214">
        <f>'(入力)作業ｼｰﾄ'!J312</f>
        <v>5.8100000000000003E-4</v>
      </c>
      <c r="S18" s="214">
        <f>'(入力)作業ｼｰﾄ'!K312</f>
        <v>2.8025567184097773E-2</v>
      </c>
      <c r="T18" s="215">
        <f>'(入力)作業ｼｰﾄ'!L312</f>
        <v>2.7604130083585025E-2</v>
      </c>
    </row>
    <row r="19" spans="2:20" s="159" customFormat="1" ht="15.25" customHeight="1">
      <c r="B19" s="74" t="s">
        <v>497</v>
      </c>
      <c r="C19" s="75" t="s">
        <v>632</v>
      </c>
      <c r="D19" s="213">
        <f>'(入力)作業ｼｰﾄ'!D248</f>
        <v>0.37220399999999998</v>
      </c>
      <c r="E19" s="213">
        <f>'(入力)作業ｼｰﾄ'!E248</f>
        <v>0.38085011481340758</v>
      </c>
      <c r="F19" s="213">
        <f>'(入力)作業ｼｰﾄ'!F248</f>
        <v>0.15574975633125734</v>
      </c>
      <c r="G19" s="461"/>
      <c r="H19" s="214">
        <f>'(入力)作業ｼｰﾄ'!J248</f>
        <v>1.5699999999999999E-4</v>
      </c>
      <c r="I19" s="214">
        <f>'(入力)作業ｼｰﾄ'!K248</f>
        <v>4.6437480382601225E-2</v>
      </c>
      <c r="J19" s="215">
        <f>'(入力)作業ｼｰﾄ'!L248</f>
        <v>4.5578444815224751E-2</v>
      </c>
      <c r="L19" s="74" t="s">
        <v>562</v>
      </c>
      <c r="M19" s="75" t="s">
        <v>473</v>
      </c>
      <c r="N19" s="213">
        <f>'(入力)作業ｼｰﾄ'!D313</f>
        <v>0.25732600000000005</v>
      </c>
      <c r="O19" s="213">
        <f>'(入力)作業ｼｰﾄ'!E313</f>
        <v>0.17962056303549573</v>
      </c>
      <c r="P19" s="213">
        <f>'(入力)作業ｼｰﾄ'!F313</f>
        <v>0.11390758873929009</v>
      </c>
      <c r="Q19" s="461"/>
      <c r="R19" s="214">
        <f>'(入力)作業ｼｰﾄ'!J313</f>
        <v>6.1460000000000004E-3</v>
      </c>
      <c r="S19" s="214">
        <f>'(入力)作業ｼｰﾄ'!K313</f>
        <v>1.2775397796817625E-2</v>
      </c>
      <c r="T19" s="215">
        <f>'(入力)作業ｼｰﾄ'!L313</f>
        <v>1.2775397796817625E-2</v>
      </c>
    </row>
    <row r="20" spans="2:20" s="159" customFormat="1" ht="15.25" customHeight="1">
      <c r="B20" s="74" t="s">
        <v>498</v>
      </c>
      <c r="C20" s="75" t="s">
        <v>447</v>
      </c>
      <c r="D20" s="213">
        <f>'(入力)作業ｼｰﾄ'!D249</f>
        <v>5.6352999999999986E-2</v>
      </c>
      <c r="E20" s="213">
        <f>'(入力)作業ｼｰﾄ'!E249</f>
        <v>0.42053103964098726</v>
      </c>
      <c r="F20" s="213">
        <f>'(入力)作業ｼｰﾄ'!F249</f>
        <v>0.26467838444278236</v>
      </c>
      <c r="G20" s="461"/>
      <c r="H20" s="214">
        <f>'(入力)作業ｼｰﾄ'!J249</f>
        <v>4.5600000000000003E-4</v>
      </c>
      <c r="I20" s="214">
        <f>'(入力)作業ｼｰﾄ'!K249</f>
        <v>9.0501121914734486E-2</v>
      </c>
      <c r="J20" s="215">
        <f>'(入力)作業ｼｰﾄ'!L249</f>
        <v>8.3676140613313382E-2</v>
      </c>
      <c r="L20" s="74" t="s">
        <v>563</v>
      </c>
      <c r="M20" s="75" t="s">
        <v>662</v>
      </c>
      <c r="N20" s="213">
        <f>'(入力)作業ｼｰﾄ'!D314</f>
        <v>5.8914000000000022E-2</v>
      </c>
      <c r="O20" s="213">
        <f>'(入力)作業ｼｰﾄ'!E314</f>
        <v>0.69543973941368076</v>
      </c>
      <c r="P20" s="213">
        <f>'(入力)作業ｼｰﾄ'!F314</f>
        <v>0.31921824104234525</v>
      </c>
      <c r="Q20" s="461"/>
      <c r="R20" s="214">
        <f>'(入力)作業ｼｰﾄ'!J314</f>
        <v>6.5099999999999999E-4</v>
      </c>
      <c r="S20" s="214">
        <f>'(入力)作業ｼｰﾄ'!K314</f>
        <v>7.0032573289902283E-2</v>
      </c>
      <c r="T20" s="215">
        <f>'(入力)作業ｼｰﾄ'!L314</f>
        <v>6.8403908794788276E-2</v>
      </c>
    </row>
    <row r="21" spans="2:20" s="159" customFormat="1" ht="15.25" customHeight="1">
      <c r="B21" s="74" t="s">
        <v>499</v>
      </c>
      <c r="C21" s="75" t="s">
        <v>633</v>
      </c>
      <c r="D21" s="213">
        <f>'(入力)作業ｼｰﾄ'!D250</f>
        <v>0.16398299999999999</v>
      </c>
      <c r="E21" s="213">
        <f>'(入力)作業ｼｰﾄ'!E250</f>
        <v>0.20811895852821952</v>
      </c>
      <c r="F21" s="213">
        <f>'(入力)作業ｼｰﾄ'!F250</f>
        <v>7.7213907078266295E-2</v>
      </c>
      <c r="G21" s="461"/>
      <c r="H21" s="214">
        <f>'(入力)作業ｼｰﾄ'!J250</f>
        <v>1.21E-4</v>
      </c>
      <c r="I21" s="214">
        <f>'(入力)作業ｼｰﾄ'!K250</f>
        <v>7.8539133146242595E-3</v>
      </c>
      <c r="J21" s="215">
        <f>'(入力)作業ｼｰﾄ'!L250</f>
        <v>7.8149360773308394E-3</v>
      </c>
      <c r="L21" s="74" t="s">
        <v>564</v>
      </c>
      <c r="M21" s="75" t="s">
        <v>474</v>
      </c>
      <c r="N21" s="213">
        <f>'(入力)作業ｼｰﾄ'!D315</f>
        <v>0.17680600000000002</v>
      </c>
      <c r="O21" s="213">
        <f>'(入力)作業ｼｰﾄ'!E315</f>
        <v>0.63737796373779643</v>
      </c>
      <c r="P21" s="213">
        <f>'(入力)作業ｼｰﾄ'!F315</f>
        <v>0.22775453277545327</v>
      </c>
      <c r="Q21" s="461"/>
      <c r="R21" s="214">
        <f>'(入力)作業ｼｰﾄ'!J315</f>
        <v>7.7300000000000003E-4</v>
      </c>
      <c r="S21" s="214">
        <f>'(入力)作業ｼｰﾄ'!K315</f>
        <v>6.95955369595537E-2</v>
      </c>
      <c r="T21" s="215">
        <f>'(入力)作業ｼｰﾄ'!L315</f>
        <v>6.95955369595537E-2</v>
      </c>
    </row>
    <row r="22" spans="2:20" s="159" customFormat="1" ht="15.25" customHeight="1">
      <c r="B22" s="74" t="s">
        <v>500</v>
      </c>
      <c r="C22" s="75" t="s">
        <v>634</v>
      </c>
      <c r="D22" s="213">
        <f>'(入力)作業ｼｰﾄ'!D251</f>
        <v>0.11729100000000003</v>
      </c>
      <c r="E22" s="213">
        <f>'(入力)作業ｼｰﾄ'!E251</f>
        <v>0.44617893755824789</v>
      </c>
      <c r="F22" s="213">
        <f>'(入力)作業ｼｰﾄ'!F251</f>
        <v>0.22367194780987884</v>
      </c>
      <c r="G22" s="461"/>
      <c r="H22" s="214">
        <f>'(入力)作業ｼｰﾄ'!J251</f>
        <v>8.6499999999999999E-4</v>
      </c>
      <c r="I22" s="214">
        <f>'(入力)作業ｼｰﾄ'!K251</f>
        <v>5.684995340167754E-2</v>
      </c>
      <c r="J22" s="215">
        <f>'(入力)作業ｼｰﾄ'!L251</f>
        <v>5.6150978564771671E-2</v>
      </c>
      <c r="L22" s="74" t="s">
        <v>565</v>
      </c>
      <c r="M22" s="75" t="s">
        <v>663</v>
      </c>
      <c r="N22" s="213">
        <f>'(入力)作業ｼｰﾄ'!D316</f>
        <v>0.31753299999999995</v>
      </c>
      <c r="O22" s="213">
        <f>'(入力)作業ｼｰﾄ'!E316</f>
        <v>0.66944693956114465</v>
      </c>
      <c r="P22" s="213">
        <f>'(入力)作業ｼｰﾄ'!F316</f>
        <v>0.26697035801360197</v>
      </c>
      <c r="Q22" s="461"/>
      <c r="R22" s="214">
        <f>'(入力)作業ｼｰﾄ'!J316</f>
        <v>8.9460000000000008E-3</v>
      </c>
      <c r="S22" s="214">
        <f>'(入力)作業ｼｰﾄ'!K316</f>
        <v>5.087899396894649E-2</v>
      </c>
      <c r="T22" s="215">
        <f>'(入力)作業ｼｰﾄ'!L316</f>
        <v>4.9339150519697166E-2</v>
      </c>
    </row>
    <row r="23" spans="2:20" s="159" customFormat="1" ht="15.25" customHeight="1">
      <c r="B23" s="74" t="s">
        <v>501</v>
      </c>
      <c r="C23" s="75" t="s">
        <v>635</v>
      </c>
      <c r="D23" s="213">
        <f>'(入力)作業ｼｰﾄ'!D252</f>
        <v>0.31718599999999997</v>
      </c>
      <c r="E23" s="213">
        <f>'(入力)作業ｼｰﾄ'!E252</f>
        <v>0.53685463794782984</v>
      </c>
      <c r="F23" s="213">
        <f>'(入力)作業ｼｰﾄ'!F252</f>
        <v>0.26810260850741424</v>
      </c>
      <c r="G23" s="461"/>
      <c r="H23" s="214">
        <f>'(入力)作業ｼｰﾄ'!J252</f>
        <v>1.4300000000000001E-4</v>
      </c>
      <c r="I23" s="214">
        <f>'(入力)作業ｼｰﾄ'!K252</f>
        <v>0.12804416062344409</v>
      </c>
      <c r="J23" s="215">
        <f>'(入力)作業ｼｰﾄ'!L252</f>
        <v>0.12512176642493777</v>
      </c>
      <c r="L23" s="74" t="s">
        <v>566</v>
      </c>
      <c r="M23" s="75" t="s">
        <v>664</v>
      </c>
      <c r="N23" s="213">
        <f>'(入力)作業ｼｰﾄ'!D317</f>
        <v>0.49507800000000002</v>
      </c>
      <c r="O23" s="213">
        <f>'(入力)作業ｼｰﾄ'!E317</f>
        <v>0.7829750767692637</v>
      </c>
      <c r="P23" s="213">
        <f>'(入力)作業ｼｰﾄ'!F317</f>
        <v>0.66350067842605154</v>
      </c>
      <c r="Q23" s="461"/>
      <c r="R23" s="214">
        <f>'(入力)作業ｼｰﾄ'!J317</f>
        <v>5.9100000000000005E-4</v>
      </c>
      <c r="S23" s="214">
        <f>'(入力)作業ｼｰﾄ'!K317</f>
        <v>0.18424623295008213</v>
      </c>
      <c r="T23" s="215">
        <f>'(入力)作業ｼｰﾄ'!L317</f>
        <v>0.18138970220667</v>
      </c>
    </row>
    <row r="24" spans="2:20" s="159" customFormat="1" ht="15.25" customHeight="1">
      <c r="B24" s="74" t="s">
        <v>502</v>
      </c>
      <c r="C24" s="75" t="s">
        <v>448</v>
      </c>
      <c r="D24" s="213">
        <f>'(入力)作業ｼｰﾄ'!D253</f>
        <v>0.16362100000000002</v>
      </c>
      <c r="E24" s="213">
        <f>'(入力)作業ｼｰﾄ'!E253</f>
        <v>0.31551235317942489</v>
      </c>
      <c r="F24" s="213">
        <f>'(入力)作業ｼｰﾄ'!F253</f>
        <v>7.8979343863912518E-2</v>
      </c>
      <c r="G24" s="461"/>
      <c r="H24" s="214">
        <f>'(入力)作業ｼｰﾄ'!J253</f>
        <v>2.5000000000000001E-5</v>
      </c>
      <c r="I24" s="214">
        <f>'(入力)作業ｼｰﾄ'!K253</f>
        <v>4.576751721344674E-2</v>
      </c>
      <c r="J24" s="215">
        <f>'(入力)作業ｼｰﾄ'!L253</f>
        <v>4.576751721344674E-2</v>
      </c>
      <c r="L24" s="74" t="s">
        <v>567</v>
      </c>
      <c r="M24" s="75" t="s">
        <v>475</v>
      </c>
      <c r="N24" s="213">
        <f>'(入力)作業ｼｰﾄ'!D318</f>
        <v>0.87894000000000005</v>
      </c>
      <c r="O24" s="213">
        <f>'(入力)作業ｼｰﾄ'!E318</f>
        <v>0.53901946729042483</v>
      </c>
      <c r="P24" s="213">
        <f>'(入力)作業ｼｰﾄ'!F318</f>
        <v>7.7878593525994119E-2</v>
      </c>
      <c r="Q24" s="461"/>
      <c r="R24" s="214">
        <f>'(入力)作業ｼｰﾄ'!J318</f>
        <v>2.8548E-2</v>
      </c>
      <c r="S24" s="214">
        <f>'(入力)作業ｼｰﾄ'!K318</f>
        <v>1.3817626197841998E-2</v>
      </c>
      <c r="T24" s="215">
        <f>'(入力)作業ｼｰﾄ'!L318</f>
        <v>1.3487512261374783E-2</v>
      </c>
    </row>
    <row r="25" spans="2:20" s="159" customFormat="1" ht="15.25" customHeight="1">
      <c r="B25" s="74" t="s">
        <v>503</v>
      </c>
      <c r="C25" s="75" t="s">
        <v>636</v>
      </c>
      <c r="D25" s="213">
        <f>'(入力)作業ｼｰﾄ'!D254</f>
        <v>0.28861499999999995</v>
      </c>
      <c r="E25" s="213">
        <f>'(入力)作業ｼｰﾄ'!E254</f>
        <v>0.42326980942828485</v>
      </c>
      <c r="F25" s="213">
        <f>'(入力)作業ｼｰﾄ'!F254</f>
        <v>0.13891675025075226</v>
      </c>
      <c r="G25" s="461"/>
      <c r="H25" s="214">
        <f>'(入力)作業ｼｰﾄ'!J254</f>
        <v>3.6999999999999998E-5</v>
      </c>
      <c r="I25" s="214">
        <f>'(入力)作業ｼｰﾄ'!K254</f>
        <v>2.7415580073553995E-2</v>
      </c>
      <c r="J25" s="215">
        <f>'(入力)作業ｼｰﾄ'!L254</f>
        <v>2.7415580073553995E-2</v>
      </c>
      <c r="L25" s="74" t="s">
        <v>568</v>
      </c>
      <c r="M25" s="75" t="s">
        <v>476</v>
      </c>
      <c r="N25" s="213">
        <f>'(入力)作業ｼｰﾄ'!D319</f>
        <v>0.99904899999999996</v>
      </c>
      <c r="O25" s="213">
        <f>'(入力)作業ｼｰﾄ'!E319</f>
        <v>0.42850208324905953</v>
      </c>
      <c r="P25" s="213">
        <f>'(入力)作業ｼｰﾄ'!F319</f>
        <v>0.14396666801504793</v>
      </c>
      <c r="Q25" s="461"/>
      <c r="R25" s="214">
        <f>'(入力)作業ｼｰﾄ'!J319</f>
        <v>4.4039999999999999E-3</v>
      </c>
      <c r="S25" s="214">
        <f>'(入力)作業ｼｰﾄ'!K319</f>
        <v>1.7636826989199467E-2</v>
      </c>
      <c r="T25" s="215">
        <f>'(入力)作業ｼｰﾄ'!L319</f>
        <v>1.7636826989199467E-2</v>
      </c>
    </row>
    <row r="26" spans="2:20" s="159" customFormat="1" ht="15.25" customHeight="1">
      <c r="B26" s="74" t="s">
        <v>504</v>
      </c>
      <c r="C26" s="75" t="s">
        <v>751</v>
      </c>
      <c r="D26" s="213">
        <f>'(入力)作業ｼｰﾄ'!D255</f>
        <v>0</v>
      </c>
      <c r="E26" s="213">
        <f>'(入力)作業ｼｰﾄ'!E255</f>
        <v>0</v>
      </c>
      <c r="F26" s="213">
        <f>'(入力)作業ｼｰﾄ'!F255</f>
        <v>0</v>
      </c>
      <c r="G26" s="461"/>
      <c r="H26" s="214">
        <f>'(入力)作業ｼｰﾄ'!J255</f>
        <v>0</v>
      </c>
      <c r="I26" s="214">
        <f>'(入力)作業ｼｰﾄ'!K255</f>
        <v>0</v>
      </c>
      <c r="J26" s="215">
        <f>'(入力)作業ｼｰﾄ'!L255</f>
        <v>0</v>
      </c>
      <c r="L26" s="74" t="s">
        <v>569</v>
      </c>
      <c r="M26" s="75" t="s">
        <v>665</v>
      </c>
      <c r="N26" s="213">
        <f>'(入力)作業ｼｰﾄ'!D320</f>
        <v>0.33738000000000001</v>
      </c>
      <c r="O26" s="213">
        <f>'(入力)作業ｼｰﾄ'!E320</f>
        <v>0.59700951152668069</v>
      </c>
      <c r="P26" s="213">
        <f>'(入力)作業ｼｰﾄ'!F320</f>
        <v>0.35958407222311783</v>
      </c>
      <c r="Q26" s="461"/>
      <c r="R26" s="214">
        <f>'(入力)作業ｼｰﾄ'!J320</f>
        <v>3.3999999999999998E-3</v>
      </c>
      <c r="S26" s="214">
        <f>'(入力)作業ｼｰﾄ'!K320</f>
        <v>6.0575527970336933E-2</v>
      </c>
      <c r="T26" s="215">
        <f>'(入力)作業ｼｰﾄ'!L320</f>
        <v>5.7955827825245852E-2</v>
      </c>
    </row>
    <row r="27" spans="2:20" s="159" customFormat="1" ht="20.25" customHeight="1">
      <c r="B27" s="74" t="s">
        <v>505</v>
      </c>
      <c r="C27" s="409" t="s">
        <v>752</v>
      </c>
      <c r="D27" s="213">
        <f>'(入力)作業ｼｰﾄ'!D256</f>
        <v>5.555600000000005E-2</v>
      </c>
      <c r="E27" s="213">
        <f>'(入力)作業ｼｰﾄ'!E256</f>
        <v>0.34470536109880373</v>
      </c>
      <c r="F27" s="213">
        <f>'(入力)作業ｼｰﾄ'!F256</f>
        <v>0.10677891005759858</v>
      </c>
      <c r="G27" s="461"/>
      <c r="H27" s="214">
        <f>'(入力)作業ｼｰﾄ'!J256</f>
        <v>0</v>
      </c>
      <c r="I27" s="214">
        <f>'(入力)作業ｼｰﾄ'!K256</f>
        <v>2.3482498892334957E-2</v>
      </c>
      <c r="J27" s="215">
        <f>'(入力)作業ｼｰﾄ'!L256</f>
        <v>2.3482498892334957E-2</v>
      </c>
      <c r="L27" s="74" t="s">
        <v>570</v>
      </c>
      <c r="M27" s="75" t="s">
        <v>666</v>
      </c>
      <c r="N27" s="213">
        <f>'(入力)作業ｼｰﾄ'!D321</f>
        <v>0.34478399999999998</v>
      </c>
      <c r="O27" s="213">
        <f>'(入力)作業ｼｰﾄ'!E321</f>
        <v>0.25230202578268879</v>
      </c>
      <c r="P27" s="213">
        <f>'(入力)作業ｼｰﾄ'!F321</f>
        <v>0.16340197555667169</v>
      </c>
      <c r="Q27" s="461"/>
      <c r="R27" s="214">
        <f>'(入力)作業ｼｰﾄ'!J321</f>
        <v>2.5049999999999998E-3</v>
      </c>
      <c r="S27" s="214">
        <f>'(入力)作業ｼｰﾄ'!K321</f>
        <v>3.3149171270718231E-2</v>
      </c>
      <c r="T27" s="215">
        <f>'(入力)作業ｼｰﾄ'!L321</f>
        <v>2.829398961995647E-2</v>
      </c>
    </row>
    <row r="28" spans="2:20" s="159" customFormat="1" ht="15.25" customHeight="1">
      <c r="B28" s="74" t="s">
        <v>506</v>
      </c>
      <c r="C28" s="75" t="s">
        <v>637</v>
      </c>
      <c r="D28" s="213">
        <f>'(入力)作業ｼｰﾄ'!D257</f>
        <v>1.8553999999999959E-2</v>
      </c>
      <c r="E28" s="213">
        <f>'(入力)作業ｼｰﾄ'!E257</f>
        <v>0.23945518453427064</v>
      </c>
      <c r="F28" s="213">
        <f>'(入力)作業ｼｰﾄ'!F257</f>
        <v>0.11072056239015818</v>
      </c>
      <c r="G28" s="461"/>
      <c r="H28" s="214">
        <f>'(入力)作業ｼｰﾄ'!J257</f>
        <v>0</v>
      </c>
      <c r="I28" s="214">
        <f>'(入力)作業ｼｰﾄ'!K257</f>
        <v>4.8330404217926184E-3</v>
      </c>
      <c r="J28" s="215">
        <f>'(入力)作業ｼｰﾄ'!L257</f>
        <v>4.8330404217926184E-3</v>
      </c>
      <c r="L28" s="74" t="s">
        <v>571</v>
      </c>
      <c r="M28" s="75" t="s">
        <v>667</v>
      </c>
      <c r="N28" s="213">
        <f>'(入力)作業ｼｰﾄ'!D322</f>
        <v>0.55394199999999993</v>
      </c>
      <c r="O28" s="213">
        <f>'(入力)作業ｼｰﾄ'!E322</f>
        <v>0.46530394887760118</v>
      </c>
      <c r="P28" s="213">
        <f>'(入力)作業ｼｰﾄ'!F322</f>
        <v>0.25524332295592334</v>
      </c>
      <c r="Q28" s="461"/>
      <c r="R28" s="214">
        <f>'(入力)作業ｼｰﾄ'!J322</f>
        <v>6.7130000000000002E-3</v>
      </c>
      <c r="S28" s="214">
        <f>'(入力)作業ｼｰﾄ'!K322</f>
        <v>3.4655087661805667E-2</v>
      </c>
      <c r="T28" s="215">
        <f>'(入力)作業ｼｰﾄ'!L322</f>
        <v>3.211535310503031E-2</v>
      </c>
    </row>
    <row r="29" spans="2:20" s="159" customFormat="1" ht="15.25" customHeight="1">
      <c r="B29" s="74" t="s">
        <v>507</v>
      </c>
      <c r="C29" s="75" t="s">
        <v>638</v>
      </c>
      <c r="D29" s="213">
        <f>'(入力)作業ｼｰﾄ'!D258</f>
        <v>0</v>
      </c>
      <c r="E29" s="213">
        <f>'(入力)作業ｼｰﾄ'!E258</f>
        <v>0</v>
      </c>
      <c r="F29" s="213">
        <f>'(入力)作業ｼｰﾄ'!F258</f>
        <v>0</v>
      </c>
      <c r="G29" s="461"/>
      <c r="H29" s="214">
        <f>'(入力)作業ｼｰﾄ'!J258</f>
        <v>0</v>
      </c>
      <c r="I29" s="214">
        <f>'(入力)作業ｼｰﾄ'!K258</f>
        <v>0</v>
      </c>
      <c r="J29" s="215">
        <f>'(入力)作業ｼｰﾄ'!L258</f>
        <v>0</v>
      </c>
      <c r="L29" s="74" t="s">
        <v>572</v>
      </c>
      <c r="M29" s="75" t="s">
        <v>5</v>
      </c>
      <c r="N29" s="213">
        <f>'(入力)作業ｼｰﾄ'!D323</f>
        <v>1</v>
      </c>
      <c r="O29" s="213">
        <f>'(入力)作業ｼｰﾄ'!E323</f>
        <v>0.7174306556417458</v>
      </c>
      <c r="P29" s="213">
        <f>'(入力)作業ｼｰﾄ'!F323</f>
        <v>0.36598424964460863</v>
      </c>
      <c r="Q29" s="461"/>
      <c r="R29" s="214">
        <f>'(入力)作業ｼｰﾄ'!J323</f>
        <v>3.8839999999999999E-3</v>
      </c>
      <c r="S29" s="214">
        <f>'(入力)作業ｼｰﾄ'!K323</f>
        <v>5.3894056478944595E-2</v>
      </c>
      <c r="T29" s="215">
        <f>'(入力)作業ｼｰﾄ'!L323</f>
        <v>5.3894056478944595E-2</v>
      </c>
    </row>
    <row r="30" spans="2:20" s="159" customFormat="1" ht="15.25" customHeight="1">
      <c r="B30" s="74" t="s">
        <v>508</v>
      </c>
      <c r="C30" s="75" t="s">
        <v>639</v>
      </c>
      <c r="D30" s="213">
        <f>'(入力)作業ｼｰﾄ'!D259</f>
        <v>3.0716999999999994E-2</v>
      </c>
      <c r="E30" s="213">
        <f>'(入力)作業ｼｰﾄ'!E259</f>
        <v>0.52825192096597151</v>
      </c>
      <c r="F30" s="213">
        <f>'(入力)作業ｼｰﾄ'!F259</f>
        <v>8.6292535675082327E-2</v>
      </c>
      <c r="G30" s="461"/>
      <c r="H30" s="214">
        <f>'(入力)作業ｼｰﾄ'!J259</f>
        <v>2.0240000000000002E-3</v>
      </c>
      <c r="I30" s="214">
        <f>'(入力)作業ｼｰﾄ'!K259</f>
        <v>1.2486278814489571E-2</v>
      </c>
      <c r="J30" s="215">
        <f>'(入力)作業ｼｰﾄ'!L259</f>
        <v>1.2486278814489571E-2</v>
      </c>
      <c r="L30" s="74" t="s">
        <v>573</v>
      </c>
      <c r="M30" s="75" t="s">
        <v>477</v>
      </c>
      <c r="N30" s="213">
        <f>'(入力)作業ｼｰﾄ'!D324</f>
        <v>0.93727700000000003</v>
      </c>
      <c r="O30" s="213">
        <f>'(入力)作業ｼｰﾄ'!E324</f>
        <v>0.82226690452433504</v>
      </c>
      <c r="P30" s="213">
        <f>'(入力)作業ｼｰﾄ'!F324</f>
        <v>0.61495782057871984</v>
      </c>
      <c r="Q30" s="461"/>
      <c r="R30" s="214">
        <f>'(入力)作業ｼｰﾄ'!J324</f>
        <v>1.3610000000000001E-2</v>
      </c>
      <c r="S30" s="214">
        <f>'(入力)作業ｼｰﾄ'!K324</f>
        <v>0.1238825225007307</v>
      </c>
      <c r="T30" s="215">
        <f>'(入力)作業ｼｰﾄ'!L324</f>
        <v>0.11951843900865762</v>
      </c>
    </row>
    <row r="31" spans="2:20" s="159" customFormat="1" ht="15.25" customHeight="1">
      <c r="B31" s="74" t="s">
        <v>509</v>
      </c>
      <c r="C31" s="409" t="s">
        <v>640</v>
      </c>
      <c r="D31" s="213">
        <f>'(入力)作業ｼｰﾄ'!D260</f>
        <v>5.3910000000000347E-3</v>
      </c>
      <c r="E31" s="213">
        <f>'(入力)作業ｼｰﾄ'!E260</f>
        <v>0.35502360080917061</v>
      </c>
      <c r="F31" s="213">
        <f>'(入力)作業ｼｰﾄ'!F260</f>
        <v>0.14059339177343222</v>
      </c>
      <c r="G31" s="461"/>
      <c r="H31" s="214">
        <f>'(入力)作業ｼｰﾄ'!J260</f>
        <v>6.293E-3</v>
      </c>
      <c r="I31" s="214">
        <f>'(入力)作業ｼｰﾄ'!K260</f>
        <v>4.3492919757248817E-2</v>
      </c>
      <c r="J31" s="215">
        <f>'(入力)作業ｼｰﾄ'!L260</f>
        <v>4.3492919757248817E-2</v>
      </c>
      <c r="L31" s="74" t="s">
        <v>574</v>
      </c>
      <c r="M31" s="75" t="s">
        <v>478</v>
      </c>
      <c r="N31" s="213">
        <f>'(入力)作業ｼｰﾄ'!D325</f>
        <v>0.93908999999999998</v>
      </c>
      <c r="O31" s="213">
        <f>'(入力)作業ｼｰﾄ'!E325</f>
        <v>0.6406664286202679</v>
      </c>
      <c r="P31" s="213">
        <f>'(入力)作業ｼｰﾄ'!F325</f>
        <v>0.3358961307330563</v>
      </c>
      <c r="Q31" s="461"/>
      <c r="R31" s="214">
        <f>'(入力)作業ｼｰﾄ'!J325</f>
        <v>2.0799999999999999E-4</v>
      </c>
      <c r="S31" s="214">
        <f>'(入力)作業ｼｰﾄ'!K325</f>
        <v>2.5709011069157545E-2</v>
      </c>
      <c r="T31" s="215">
        <f>'(入力)作業ｼｰﾄ'!L325</f>
        <v>2.5693816618171043E-2</v>
      </c>
    </row>
    <row r="32" spans="2:20" s="159" customFormat="1" ht="15.25" customHeight="1">
      <c r="B32" s="74" t="s">
        <v>510</v>
      </c>
      <c r="C32" s="75" t="s">
        <v>641</v>
      </c>
      <c r="D32" s="213">
        <f>'(入力)作業ｼｰﾄ'!D261</f>
        <v>0</v>
      </c>
      <c r="E32" s="213">
        <f>'(入力)作業ｼｰﾄ'!E261</f>
        <v>0.36956521739130432</v>
      </c>
      <c r="F32" s="213">
        <f>'(入力)作業ｼｰﾄ'!F261</f>
        <v>6.5217391304347824E-2</v>
      </c>
      <c r="G32" s="461"/>
      <c r="H32" s="214">
        <f>'(入力)作業ｼｰﾄ'!J261</f>
        <v>1.6719999999999999E-2</v>
      </c>
      <c r="I32" s="214">
        <f>'(入力)作業ｼｰﾄ'!K261</f>
        <v>2.0652173913043477</v>
      </c>
      <c r="J32" s="215">
        <f>'(入力)作業ｼｰﾄ'!L261</f>
        <v>2.0652173913043477</v>
      </c>
      <c r="L32" s="74" t="s">
        <v>575</v>
      </c>
      <c r="M32" s="75" t="s">
        <v>668</v>
      </c>
      <c r="N32" s="213">
        <f>'(入力)作業ｼｰﾄ'!D326</f>
        <v>0.99057099999999998</v>
      </c>
      <c r="O32" s="213">
        <f>'(入力)作業ｼｰﾄ'!E326</f>
        <v>0.54802490684690708</v>
      </c>
      <c r="P32" s="213">
        <f>'(入力)作業ｼｰﾄ'!F326</f>
        <v>0.4329334868347755</v>
      </c>
      <c r="Q32" s="461"/>
      <c r="R32" s="214">
        <f>'(入力)作業ｼｰﾄ'!J326</f>
        <v>3.4187000000000002E-2</v>
      </c>
      <c r="S32" s="214">
        <f>'(入力)作業ｼｰﾄ'!K326</f>
        <v>7.8233743083150745E-2</v>
      </c>
      <c r="T32" s="215">
        <f>'(入力)作業ｼｰﾄ'!L326</f>
        <v>7.4747774848045956E-2</v>
      </c>
    </row>
    <row r="33" spans="2:20" s="159" customFormat="1" ht="15.25" customHeight="1">
      <c r="B33" s="74" t="s">
        <v>511</v>
      </c>
      <c r="C33" s="75" t="s">
        <v>642</v>
      </c>
      <c r="D33" s="213">
        <f>'(入力)作業ｼｰﾄ'!D262</f>
        <v>0.29844000000000004</v>
      </c>
      <c r="E33" s="213">
        <f>'(入力)作業ｼｰﾄ'!E262</f>
        <v>0.36985587775655498</v>
      </c>
      <c r="F33" s="213">
        <f>'(入力)作業ｼｰﾄ'!F262</f>
        <v>8.8557041152977953E-2</v>
      </c>
      <c r="G33" s="461"/>
      <c r="H33" s="214">
        <f>'(入力)作業ｼｰﾄ'!J262</f>
        <v>9.9999999999999995E-7</v>
      </c>
      <c r="I33" s="214">
        <f>'(入力)作業ｼｰﾄ'!K262</f>
        <v>4.3410314290675467E-3</v>
      </c>
      <c r="J33" s="215">
        <f>'(入力)作業ｼｰﾄ'!L262</f>
        <v>4.3410314290675467E-3</v>
      </c>
      <c r="L33" s="74" t="s">
        <v>576</v>
      </c>
      <c r="M33" s="75" t="s">
        <v>669</v>
      </c>
      <c r="N33" s="213">
        <f>'(入力)作業ｼｰﾄ'!D327</f>
        <v>1</v>
      </c>
      <c r="O33" s="213">
        <f>'(入力)作業ｼｰﾄ'!E327</f>
        <v>0.6441982148353339</v>
      </c>
      <c r="P33" s="213">
        <f>'(入力)作業ｼｰﾄ'!F327</f>
        <v>0.53893505694059707</v>
      </c>
      <c r="Q33" s="461"/>
      <c r="R33" s="214">
        <f>'(入力)作業ｼｰﾄ'!J327</f>
        <v>6.9200000000000002E-4</v>
      </c>
      <c r="S33" s="214">
        <f>'(入力)作業ｼｰﾄ'!K327</f>
        <v>6.1926746691289627E-2</v>
      </c>
      <c r="T33" s="215">
        <f>'(入力)作業ｼｰﾄ'!L327</f>
        <v>6.1803631886734378E-2</v>
      </c>
    </row>
    <row r="34" spans="2:20" s="159" customFormat="1" ht="15.25" customHeight="1">
      <c r="B34" s="74" t="s">
        <v>512</v>
      </c>
      <c r="C34" s="75" t="s">
        <v>449</v>
      </c>
      <c r="D34" s="213">
        <f>'(入力)作業ｼｰﾄ'!D263</f>
        <v>0.16754400000000003</v>
      </c>
      <c r="E34" s="213">
        <f>'(入力)作業ｼｰﾄ'!E263</f>
        <v>0.35794626962291631</v>
      </c>
      <c r="F34" s="213">
        <f>'(入力)作業ｼｰﾄ'!F263</f>
        <v>0.22357986729244214</v>
      </c>
      <c r="G34" s="461"/>
      <c r="H34" s="214">
        <f>'(入力)作業ｼｰﾄ'!J263</f>
        <v>1.2620000000000001E-3</v>
      </c>
      <c r="I34" s="214">
        <f>'(入力)作業ｼｰﾄ'!K263</f>
        <v>6.0770351189512864E-2</v>
      </c>
      <c r="J34" s="215">
        <f>'(入力)作業ｼｰﾄ'!L263</f>
        <v>6.0608512704321091E-2</v>
      </c>
      <c r="L34" s="74" t="s">
        <v>577</v>
      </c>
      <c r="M34" s="75" t="s">
        <v>670</v>
      </c>
      <c r="N34" s="213">
        <f>'(入力)作業ｼｰﾄ'!D328</f>
        <v>1</v>
      </c>
      <c r="O34" s="213">
        <f>'(入力)作業ｼｰﾄ'!E328</f>
        <v>0.69922953761511264</v>
      </c>
      <c r="P34" s="213">
        <f>'(入力)作業ｼｰﾄ'!F328</f>
        <v>0.63524999731359</v>
      </c>
      <c r="Q34" s="461"/>
      <c r="R34" s="214">
        <f>'(入力)作業ｼｰﾄ'!J328</f>
        <v>2.6612E-2</v>
      </c>
      <c r="S34" s="214">
        <f>'(入力)作業ｼｰﾄ'!K328</f>
        <v>0.22572291292807944</v>
      </c>
      <c r="T34" s="215">
        <f>'(入力)作業ｼｰﾄ'!L328</f>
        <v>0.22559396524860037</v>
      </c>
    </row>
    <row r="35" spans="2:20" s="159" customFormat="1" ht="15.25" customHeight="1">
      <c r="B35" s="74" t="s">
        <v>513</v>
      </c>
      <c r="C35" s="75" t="s">
        <v>450</v>
      </c>
      <c r="D35" s="213">
        <f>'(入力)作業ｼｰﾄ'!D264</f>
        <v>0.11144699999999996</v>
      </c>
      <c r="E35" s="213">
        <f>'(入力)作業ｼｰﾄ'!E264</f>
        <v>0.51653519417475724</v>
      </c>
      <c r="F35" s="213">
        <f>'(入力)作業ｼｰﾄ'!F264</f>
        <v>0.29505461165048541</v>
      </c>
      <c r="G35" s="461"/>
      <c r="H35" s="214">
        <f>'(入力)作業ｼｰﾄ'!J264</f>
        <v>1.7409999999999999E-3</v>
      </c>
      <c r="I35" s="214">
        <f>'(入力)作業ｼｰﾄ'!K264</f>
        <v>9.890776699029126E-2</v>
      </c>
      <c r="J35" s="215">
        <f>'(入力)作業ｼｰﾄ'!L264</f>
        <v>9.8756067961165053E-2</v>
      </c>
      <c r="L35" s="74" t="s">
        <v>578</v>
      </c>
      <c r="M35" s="75" t="s">
        <v>586</v>
      </c>
      <c r="N35" s="213">
        <f>'(入力)作業ｼｰﾄ'!D329</f>
        <v>1</v>
      </c>
      <c r="O35" s="213">
        <f>'(入力)作業ｼｰﾄ'!E329</f>
        <v>0.77311532700948582</v>
      </c>
      <c r="P35" s="213">
        <f>'(入力)作業ｼｰﾄ'!F329</f>
        <v>0.63453153602928936</v>
      </c>
      <c r="Q35" s="461"/>
      <c r="R35" s="214">
        <f>'(入力)作業ｼｰﾄ'!J329</f>
        <v>5.5989999999999998E-3</v>
      </c>
      <c r="S35" s="214">
        <f>'(入力)作業ｼｰﾄ'!K329</f>
        <v>0.19643867532035281</v>
      </c>
      <c r="T35" s="215">
        <f>'(入力)作業ｼｰﾄ'!L329</f>
        <v>0.19633050424363455</v>
      </c>
    </row>
    <row r="36" spans="2:20" s="159" customFormat="1" ht="15.25" customHeight="1">
      <c r="B36" s="74" t="s">
        <v>514</v>
      </c>
      <c r="C36" s="75" t="s">
        <v>753</v>
      </c>
      <c r="D36" s="213">
        <f>'(入力)作業ｼｰﾄ'!D265</f>
        <v>3.3312000000000008E-2</v>
      </c>
      <c r="E36" s="213">
        <f>'(入力)作業ｼｰﾄ'!E265</f>
        <v>0.40412664532194947</v>
      </c>
      <c r="F36" s="213">
        <f>'(入力)作業ｼｰﾄ'!F265</f>
        <v>0.26431874777659198</v>
      </c>
      <c r="G36" s="461"/>
      <c r="H36" s="214">
        <f>'(入力)作業ｼｰﾄ'!J265</f>
        <v>3.699E-3</v>
      </c>
      <c r="I36" s="214">
        <f>'(入力)作業ｼｰﾄ'!K265</f>
        <v>0.23728210601209535</v>
      </c>
      <c r="J36" s="215">
        <f>'(入力)作業ｼｰﾄ'!L265</f>
        <v>0.23052294557097119</v>
      </c>
      <c r="L36" s="74" t="s">
        <v>579</v>
      </c>
      <c r="M36" s="75" t="s">
        <v>757</v>
      </c>
      <c r="N36" s="213">
        <f>'(入力)作業ｼｰﾄ'!D330</f>
        <v>0.99280599999999997</v>
      </c>
      <c r="O36" s="213">
        <f>'(入力)作業ｼｰﾄ'!E330</f>
        <v>0.58429734102929454</v>
      </c>
      <c r="P36" s="213">
        <f>'(入力)作業ｼｰﾄ'!F330</f>
        <v>0.49175260221701644</v>
      </c>
      <c r="Q36" s="461"/>
      <c r="R36" s="214">
        <f>'(入力)作業ｼｰﾄ'!J330</f>
        <v>1.6064999999999999E-2</v>
      </c>
      <c r="S36" s="214">
        <f>'(入力)作業ｼｰﾄ'!K330</f>
        <v>0.1285772936943029</v>
      </c>
      <c r="T36" s="215">
        <f>'(入力)作業ｼｰﾄ'!L330</f>
        <v>0.1198106600333277</v>
      </c>
    </row>
    <row r="37" spans="2:20" s="159" customFormat="1" ht="15.25" customHeight="1">
      <c r="B37" s="74" t="s">
        <v>515</v>
      </c>
      <c r="C37" s="75" t="s">
        <v>451</v>
      </c>
      <c r="D37" s="213">
        <f>'(入力)作業ｼｰﾄ'!D266</f>
        <v>0.15826399999999996</v>
      </c>
      <c r="E37" s="213">
        <f>'(入力)作業ｼｰﾄ'!E266</f>
        <v>0.47250925354719309</v>
      </c>
      <c r="F37" s="213">
        <f>'(入力)作業ｼｰﾄ'!F266</f>
        <v>0.2403994447871684</v>
      </c>
      <c r="G37" s="461"/>
      <c r="H37" s="214">
        <f>'(入力)作業ｼｰﾄ'!J266</f>
        <v>7.2000000000000002E-5</v>
      </c>
      <c r="I37" s="214">
        <f>'(入力)作業ｼｰﾄ'!K266</f>
        <v>2.317242442936459E-2</v>
      </c>
      <c r="J37" s="215">
        <f>'(入力)作業ｼｰﾄ'!L266</f>
        <v>2.3133867982726711E-2</v>
      </c>
      <c r="L37" s="74" t="s">
        <v>580</v>
      </c>
      <c r="M37" s="75" t="s">
        <v>480</v>
      </c>
      <c r="N37" s="213">
        <f>'(入力)作業ｼｰﾄ'!D331</f>
        <v>0.30992299999999995</v>
      </c>
      <c r="O37" s="213">
        <f>'(入力)作業ｼｰﾄ'!E331</f>
        <v>0.69493269666158974</v>
      </c>
      <c r="P37" s="213">
        <f>'(入力)作業ｼｰﾄ'!F331</f>
        <v>0.13341291730128021</v>
      </c>
      <c r="Q37" s="461"/>
      <c r="R37" s="214">
        <f>'(入力)作業ｼｰﾄ'!J331</f>
        <v>1.6100000000000001E-3</v>
      </c>
      <c r="S37" s="214">
        <f>'(入力)作業ｼｰﾄ'!K331</f>
        <v>9.2701601284320589E-2</v>
      </c>
      <c r="T37" s="215">
        <f>'(入力)作業ｼｰﾄ'!L331</f>
        <v>9.1549005886469359E-2</v>
      </c>
    </row>
    <row r="38" spans="2:20" s="159" customFormat="1" ht="15.25" customHeight="1">
      <c r="B38" s="74" t="s">
        <v>516</v>
      </c>
      <c r="C38" s="75" t="s">
        <v>452</v>
      </c>
      <c r="D38" s="213">
        <f>'(入力)作業ｼｰﾄ'!D267</f>
        <v>0.71147199999999999</v>
      </c>
      <c r="E38" s="213">
        <f>'(入力)作業ｼｰﾄ'!E267</f>
        <v>0.49991723224631684</v>
      </c>
      <c r="F38" s="213">
        <f>'(入力)作業ｼｰﾄ'!F267</f>
        <v>0.2177343706891795</v>
      </c>
      <c r="G38" s="461"/>
      <c r="H38" s="214">
        <f>'(入力)作業ｼｰﾄ'!J267</f>
        <v>5.0000000000000004E-6</v>
      </c>
      <c r="I38" s="214">
        <f>'(入力)作業ｼｰﾄ'!K267</f>
        <v>5.2419577332671191E-2</v>
      </c>
      <c r="J38" s="215">
        <f>'(入力)作業ｼｰﾄ'!L267</f>
        <v>5.225404182530486E-2</v>
      </c>
      <c r="L38" s="74" t="s">
        <v>581</v>
      </c>
      <c r="M38" s="75" t="s">
        <v>479</v>
      </c>
      <c r="N38" s="213">
        <f>'(入力)作業ｼｰﾄ'!D332</f>
        <v>0.36826499999999995</v>
      </c>
      <c r="O38" s="213">
        <f>'(入力)作業ｼｰﾄ'!E332</f>
        <v>0.29075560476058676</v>
      </c>
      <c r="P38" s="213">
        <f>'(入力)作業ｼｰﾄ'!F332</f>
        <v>0.13935787434265154</v>
      </c>
      <c r="Q38" s="461"/>
      <c r="R38" s="214">
        <f>'(入力)作業ｼｰﾄ'!J332</f>
        <v>1.4E-5</v>
      </c>
      <c r="S38" s="214">
        <f>'(入力)作業ｼｰﾄ'!K332</f>
        <v>2.3387766399114308E-2</v>
      </c>
      <c r="T38" s="215">
        <f>'(入力)作業ｼｰﾄ'!L332</f>
        <v>2.3041793523387765E-2</v>
      </c>
    </row>
    <row r="39" spans="2:20" s="159" customFormat="1" ht="15.25" customHeight="1">
      <c r="B39" s="74" t="s">
        <v>517</v>
      </c>
      <c r="C39" s="75" t="s">
        <v>643</v>
      </c>
      <c r="D39" s="213">
        <f>'(入力)作業ｼｰﾄ'!D268</f>
        <v>1.4410000000000256E-3</v>
      </c>
      <c r="E39" s="213">
        <f>'(入力)作業ｼｰﾄ'!E268</f>
        <v>0.59375</v>
      </c>
      <c r="F39" s="213">
        <f>'(入力)作業ｼｰﾄ'!F268</f>
        <v>0.28125</v>
      </c>
      <c r="G39" s="461"/>
      <c r="H39" s="214">
        <f>'(入力)作業ｼｰﾄ'!J268</f>
        <v>7.2999999999999999E-5</v>
      </c>
      <c r="I39" s="214">
        <f>'(入力)作業ｼｰﾄ'!K268</f>
        <v>0.265625</v>
      </c>
      <c r="J39" s="215">
        <f>'(入力)作業ｼｰﾄ'!L268</f>
        <v>0.234375</v>
      </c>
      <c r="L39" s="74" t="s">
        <v>582</v>
      </c>
      <c r="M39" s="75" t="s">
        <v>671</v>
      </c>
      <c r="N39" s="213">
        <f>'(入力)作業ｼｰﾄ'!D333</f>
        <v>0.82090600000000002</v>
      </c>
      <c r="O39" s="213">
        <f>'(入力)作業ｼｰﾄ'!E333</f>
        <v>0.39756896264638952</v>
      </c>
      <c r="P39" s="213">
        <f>'(入力)作業ｼｰﾄ'!F333</f>
        <v>0.30503135927179886</v>
      </c>
      <c r="Q39" s="461"/>
      <c r="R39" s="214">
        <f>'(入力)作業ｼｰﾄ'!J333</f>
        <v>8.7290000000000006E-3</v>
      </c>
      <c r="S39" s="214">
        <f>'(入力)作業ｼｰﾄ'!K333</f>
        <v>6.156685352722429E-2</v>
      </c>
      <c r="T39" s="215">
        <f>'(入力)作業ｼｰﾄ'!L333</f>
        <v>5.165954376422268E-2</v>
      </c>
    </row>
    <row r="40" spans="2:20" s="159" customFormat="1" ht="15.25" customHeight="1">
      <c r="B40" s="74" t="s">
        <v>518</v>
      </c>
      <c r="C40" s="75" t="s">
        <v>453</v>
      </c>
      <c r="D40" s="213">
        <f>'(入力)作業ｼｰﾄ'!D269</f>
        <v>0.27599399999999996</v>
      </c>
      <c r="E40" s="213">
        <f>'(入力)作業ｼｰﾄ'!E269</f>
        <v>0.54399605084536595</v>
      </c>
      <c r="F40" s="213">
        <f>'(入力)作業ｼｰﾄ'!F269</f>
        <v>0.23238306799950637</v>
      </c>
      <c r="G40" s="461"/>
      <c r="H40" s="214">
        <f>'(入力)作業ｼｰﾄ'!J269</f>
        <v>3.1199999999999999E-4</v>
      </c>
      <c r="I40" s="214">
        <f>'(入力)作業ｼｰﾄ'!K269</f>
        <v>3.4061458718992965E-2</v>
      </c>
      <c r="J40" s="215">
        <f>'(入力)作業ｼｰﾄ'!L269</f>
        <v>3.3938047636677772E-2</v>
      </c>
      <c r="L40" s="74" t="s">
        <v>583</v>
      </c>
      <c r="M40" s="75" t="s">
        <v>481</v>
      </c>
      <c r="N40" s="213">
        <f>'(入力)作業ｼｰﾄ'!D334</f>
        <v>0.50270700000000001</v>
      </c>
      <c r="O40" s="213">
        <f>'(入力)作業ｼｰﾄ'!E334</f>
        <v>0.70472683449384044</v>
      </c>
      <c r="P40" s="213">
        <f>'(入力)作業ｼｰﾄ'!F334</f>
        <v>0.4099848241385467</v>
      </c>
      <c r="Q40" s="461"/>
      <c r="R40" s="214">
        <f>'(入力)作業ｼｰﾄ'!J334</f>
        <v>2.336E-3</v>
      </c>
      <c r="S40" s="214">
        <f>'(入力)作業ｼｰﾄ'!K334</f>
        <v>0.12293786823781468</v>
      </c>
      <c r="T40" s="215">
        <f>'(入力)作業ｼｰﾄ'!L334</f>
        <v>0.10579360828423495</v>
      </c>
    </row>
    <row r="41" spans="2:20" s="159" customFormat="1" ht="15.25" customHeight="1">
      <c r="B41" s="74" t="s">
        <v>519</v>
      </c>
      <c r="C41" s="75" t="s">
        <v>454</v>
      </c>
      <c r="D41" s="213">
        <f>'(入力)作業ｼｰﾄ'!D270</f>
        <v>5.2820000000000089E-3</v>
      </c>
      <c r="E41" s="213">
        <f>'(入力)作業ｼｰﾄ'!E270</f>
        <v>0.30819198845182244</v>
      </c>
      <c r="F41" s="213">
        <f>'(入力)作業ｼｰﾄ'!F270</f>
        <v>4.5110068567304221E-2</v>
      </c>
      <c r="G41" s="461"/>
      <c r="H41" s="214">
        <f>'(入力)作業ｼｰﾄ'!J270</f>
        <v>-6.7999999999999999E-5</v>
      </c>
      <c r="I41" s="214">
        <f>'(入力)作業ｼｰﾄ'!K270</f>
        <v>5.77408877661494E-3</v>
      </c>
      <c r="J41" s="215">
        <f>'(入力)作業ｼｰﾄ'!L270</f>
        <v>5.77408877661494E-3</v>
      </c>
      <c r="L41" s="74" t="s">
        <v>584</v>
      </c>
      <c r="M41" s="75" t="s">
        <v>672</v>
      </c>
      <c r="N41" s="213">
        <f>'(入力)作業ｼｰﾄ'!D335</f>
        <v>0.56791900000000006</v>
      </c>
      <c r="O41" s="213">
        <f>'(入力)作業ｼｰﾄ'!E335</f>
        <v>0.4851551956815115</v>
      </c>
      <c r="P41" s="213">
        <f>'(入力)作業ｼｰﾄ'!F335</f>
        <v>0.24524291497975709</v>
      </c>
      <c r="Q41" s="461"/>
      <c r="R41" s="214">
        <f>'(入力)作業ｼｰﾄ'!J335</f>
        <v>1.6567999999999999E-2</v>
      </c>
      <c r="S41" s="214">
        <f>'(入力)作業ｼｰﾄ'!K335</f>
        <v>0.13415991902834007</v>
      </c>
      <c r="T41" s="215">
        <f>'(入力)作業ｼｰﾄ'!L335</f>
        <v>0.12774966261808368</v>
      </c>
    </row>
    <row r="42" spans="2:20" s="159" customFormat="1" ht="15.25" customHeight="1">
      <c r="B42" s="74" t="s">
        <v>520</v>
      </c>
      <c r="C42" s="75" t="s">
        <v>455</v>
      </c>
      <c r="D42" s="213">
        <f>'(入力)作業ｼｰﾄ'!D271</f>
        <v>8.700399999999997E-2</v>
      </c>
      <c r="E42" s="213">
        <f>'(入力)作業ｼｰﾄ'!E271</f>
        <v>0.31297311406943357</v>
      </c>
      <c r="F42" s="213">
        <f>'(入力)作業ｼｰﾄ'!F271</f>
        <v>8.7183503001827201E-2</v>
      </c>
      <c r="G42" s="461"/>
      <c r="H42" s="214">
        <f>'(入力)作業ｼｰﾄ'!J271</f>
        <v>0</v>
      </c>
      <c r="I42" s="214">
        <f>'(入力)作業ｼｰﾄ'!K271</f>
        <v>3.8110154006786738E-2</v>
      </c>
      <c r="J42" s="215">
        <f>'(入力)作業ｼｰﾄ'!L271</f>
        <v>3.8110154006786738E-2</v>
      </c>
      <c r="L42" s="74" t="s">
        <v>585</v>
      </c>
      <c r="M42" s="75" t="s">
        <v>673</v>
      </c>
      <c r="N42" s="213">
        <f>'(入力)作業ｼｰﾄ'!D336</f>
        <v>0.720835</v>
      </c>
      <c r="O42" s="213">
        <f>'(入力)作業ｼｰﾄ'!E336</f>
        <v>0.40647112226642812</v>
      </c>
      <c r="P42" s="213">
        <f>'(入力)作業ｼｰﾄ'!F336</f>
        <v>0.28435822808469735</v>
      </c>
      <c r="Q42" s="461"/>
      <c r="R42" s="214">
        <f>'(入力)作業ｼｰﾄ'!J336</f>
        <v>6.4866999999999994E-2</v>
      </c>
      <c r="S42" s="214">
        <f>'(入力)作業ｼｰﾄ'!K336</f>
        <v>0.1768444100291047</v>
      </c>
      <c r="T42" s="215">
        <f>'(入力)作業ｼｰﾄ'!L336</f>
        <v>0.14561026407839578</v>
      </c>
    </row>
    <row r="43" spans="2:20" s="159" customFormat="1" ht="15.25" customHeight="1">
      <c r="B43" s="74" t="s">
        <v>521</v>
      </c>
      <c r="C43" s="75" t="s">
        <v>754</v>
      </c>
      <c r="D43" s="213">
        <f>'(入力)作業ｼｰﾄ'!D272</f>
        <v>7.8014000000000028E-2</v>
      </c>
      <c r="E43" s="213">
        <f>'(入力)作業ｼｰﾄ'!E272</f>
        <v>0.45676328502415459</v>
      </c>
      <c r="F43" s="213">
        <f>'(入力)作業ｼｰﾄ'!F272</f>
        <v>0.16948470209339775</v>
      </c>
      <c r="G43" s="461"/>
      <c r="H43" s="214">
        <f>'(入力)作業ｼｰﾄ'!J272</f>
        <v>0</v>
      </c>
      <c r="I43" s="214">
        <f>'(入力)作業ｼｰﾄ'!K272</f>
        <v>5.3381642512077297E-2</v>
      </c>
      <c r="J43" s="215">
        <f>'(入力)作業ｼｰﾄ'!L272</f>
        <v>5.3140096618357488E-2</v>
      </c>
      <c r="L43" s="74" t="s">
        <v>587</v>
      </c>
      <c r="M43" s="75" t="s">
        <v>674</v>
      </c>
      <c r="N43" s="213">
        <f>'(入力)作業ｼｰﾄ'!D337</f>
        <v>0.98318399999999995</v>
      </c>
      <c r="O43" s="213">
        <f>'(入力)作業ｼｰﾄ'!E337</f>
        <v>0.68941906494062266</v>
      </c>
      <c r="P43" s="213">
        <f>'(入力)作業ｼｰﾄ'!F337</f>
        <v>0.2597624906387076</v>
      </c>
      <c r="Q43" s="461"/>
      <c r="R43" s="214">
        <f>'(入力)作業ｼｰﾄ'!J337</f>
        <v>1.3178E-2</v>
      </c>
      <c r="S43" s="214">
        <f>'(入力)作業ｼｰﾄ'!K337</f>
        <v>0.28929068150208626</v>
      </c>
      <c r="T43" s="215">
        <f>'(入力)作業ｼｰﾄ'!L337</f>
        <v>0.15734995185621056</v>
      </c>
    </row>
    <row r="44" spans="2:20" s="159" customFormat="1" ht="15.25" customHeight="1">
      <c r="B44" s="74" t="s">
        <v>522</v>
      </c>
      <c r="C44" s="75" t="s">
        <v>644</v>
      </c>
      <c r="D44" s="213">
        <f>'(入力)作業ｼｰﾄ'!D273</f>
        <v>6.8475999999999981E-2</v>
      </c>
      <c r="E44" s="213">
        <f>'(入力)作業ｼｰﾄ'!E273</f>
        <v>0.31019754404698346</v>
      </c>
      <c r="F44" s="213">
        <f>'(入力)作業ｼｰﾄ'!F273</f>
        <v>0.13080619327282433</v>
      </c>
      <c r="G44" s="461"/>
      <c r="H44" s="214">
        <f>'(入力)作業ｼｰﾄ'!J273</f>
        <v>0</v>
      </c>
      <c r="I44" s="214">
        <f>'(入力)作業ｼｰﾄ'!K273</f>
        <v>5.2322477309129742E-2</v>
      </c>
      <c r="J44" s="215">
        <f>'(入力)作業ｼｰﾄ'!L273</f>
        <v>5.0720768820074744E-2</v>
      </c>
      <c r="L44" s="74" t="s">
        <v>626</v>
      </c>
      <c r="M44" s="75" t="s">
        <v>482</v>
      </c>
      <c r="N44" s="213">
        <f>'(入力)作業ｼｰﾄ'!D338</f>
        <v>0.49765899999999996</v>
      </c>
      <c r="O44" s="213">
        <f>'(入力)作業ｼｰﾄ'!E338</f>
        <v>0.69608048627122199</v>
      </c>
      <c r="P44" s="213">
        <f>'(入力)作業ｼｰﾄ'!F338</f>
        <v>0.19138778266843662</v>
      </c>
      <c r="Q44" s="461"/>
      <c r="R44" s="214">
        <f>'(入力)作業ｼｰﾄ'!J338</f>
        <v>3.1440000000000003E-2</v>
      </c>
      <c r="S44" s="214">
        <f>'(入力)作業ｼｰﾄ'!K338</f>
        <v>0.12375695754442348</v>
      </c>
      <c r="T44" s="215">
        <f>'(入力)作業ｼｰﾄ'!L338</f>
        <v>0.12133491697524396</v>
      </c>
    </row>
    <row r="45" spans="2:20" s="159" customFormat="1" ht="15.25" customHeight="1">
      <c r="B45" s="74" t="s">
        <v>523</v>
      </c>
      <c r="C45" s="75" t="s">
        <v>456</v>
      </c>
      <c r="D45" s="213">
        <f>'(入力)作業ｼｰﾄ'!D274</f>
        <v>0.31084900000000004</v>
      </c>
      <c r="E45" s="213">
        <f>'(入力)作業ｼｰﾄ'!E274</f>
        <v>0.27261453474443709</v>
      </c>
      <c r="F45" s="213">
        <f>'(入力)作業ｼｰﾄ'!F274</f>
        <v>7.7690562421611875E-2</v>
      </c>
      <c r="G45" s="461"/>
      <c r="H45" s="214">
        <f>'(入力)作業ｼｰﾄ'!J274</f>
        <v>5.3799999999999996E-4</v>
      </c>
      <c r="I45" s="214">
        <f>'(入力)作業ｼｰﾄ'!K274</f>
        <v>1.1456997505672129E-2</v>
      </c>
      <c r="J45" s="215">
        <f>'(入力)作業ｼｰﾄ'!L274</f>
        <v>1.1456997505672129E-2</v>
      </c>
      <c r="L45" s="74" t="s">
        <v>588</v>
      </c>
      <c r="M45" s="75" t="s">
        <v>483</v>
      </c>
      <c r="N45" s="213">
        <f>'(入力)作業ｼｰﾄ'!D339</f>
        <v>0.95726299999999998</v>
      </c>
      <c r="O45" s="213">
        <f>'(入力)作業ｼｰﾄ'!E339</f>
        <v>0.64407530454042083</v>
      </c>
      <c r="P45" s="213">
        <f>'(入力)作業ｼｰﾄ'!F339</f>
        <v>0.24510889627168697</v>
      </c>
      <c r="Q45" s="461"/>
      <c r="R45" s="214">
        <f>'(入力)作業ｼｰﾄ'!J339</f>
        <v>1.7760000000000001E-2</v>
      </c>
      <c r="S45" s="214">
        <f>'(入力)作業ｼｰﾄ'!K339</f>
        <v>0.16945982527377876</v>
      </c>
      <c r="T45" s="215">
        <f>'(入力)作業ｼｰﾄ'!L339</f>
        <v>0.11576227390180878</v>
      </c>
    </row>
    <row r="46" spans="2:20" s="159" customFormat="1" ht="15.25" customHeight="1">
      <c r="B46" s="74" t="s">
        <v>524</v>
      </c>
      <c r="C46" s="75" t="s">
        <v>457</v>
      </c>
      <c r="D46" s="213">
        <f>'(入力)作業ｼｰﾄ'!D275</f>
        <v>1.4279999999999848E-3</v>
      </c>
      <c r="E46" s="213">
        <f>'(入力)作業ｼｰﾄ'!E275</f>
        <v>0.23225526372910787</v>
      </c>
      <c r="F46" s="213">
        <f>'(入力)作業ｼｰﾄ'!F275</f>
        <v>0.17017581940525286</v>
      </c>
      <c r="G46" s="461"/>
      <c r="H46" s="214">
        <f>'(入力)作業ｼｰﾄ'!J275</f>
        <v>2.4000000000000001E-5</v>
      </c>
      <c r="I46" s="214">
        <f>'(入力)作業ｼｰﾄ'!K275</f>
        <v>0.11200347297590622</v>
      </c>
      <c r="J46" s="215">
        <f>'(入力)作業ｼｰﾄ'!L275</f>
        <v>0.11156935098762752</v>
      </c>
      <c r="L46" s="74" t="s">
        <v>589</v>
      </c>
      <c r="M46" s="75" t="s">
        <v>93</v>
      </c>
      <c r="N46" s="213">
        <f>'(入力)作業ｼｰﾄ'!D340</f>
        <v>1</v>
      </c>
      <c r="O46" s="213">
        <f>'(入力)作業ｼｰﾄ'!E340</f>
        <v>0</v>
      </c>
      <c r="P46" s="213">
        <f>'(入力)作業ｼｰﾄ'!F340</f>
        <v>0</v>
      </c>
      <c r="Q46" s="461"/>
      <c r="R46" s="214">
        <f>'(入力)作業ｼｰﾄ'!J340</f>
        <v>0</v>
      </c>
      <c r="S46" s="214">
        <f>'(入力)作業ｼｰﾄ'!K340</f>
        <v>0</v>
      </c>
      <c r="T46" s="215">
        <f>'(入力)作業ｼｰﾄ'!L340</f>
        <v>0</v>
      </c>
    </row>
    <row r="47" spans="2:20" s="159" customFormat="1" ht="15.25" customHeight="1">
      <c r="B47" s="74" t="s">
        <v>525</v>
      </c>
      <c r="C47" s="75" t="s">
        <v>755</v>
      </c>
      <c r="D47" s="213">
        <f>'(入力)作業ｼｰﾄ'!D276</f>
        <v>0.23447499999999999</v>
      </c>
      <c r="E47" s="213">
        <f>'(入力)作業ｼｰﾄ'!E276</f>
        <v>0.38742247223424203</v>
      </c>
      <c r="F47" s="213">
        <f>'(入力)作業ｼｰﾄ'!F276</f>
        <v>0.22928025385835857</v>
      </c>
      <c r="G47" s="461"/>
      <c r="H47" s="214">
        <f>'(入力)作業ｼｰﾄ'!J276</f>
        <v>9.6000000000000002E-5</v>
      </c>
      <c r="I47" s="214">
        <f>'(入力)作業ｼｰﾄ'!K276</f>
        <v>4.4857925861820282E-2</v>
      </c>
      <c r="J47" s="215">
        <f>'(入力)作業ｼｰﾄ'!L276</f>
        <v>4.4540602913601617E-2</v>
      </c>
      <c r="L47" s="74" t="s">
        <v>590</v>
      </c>
      <c r="M47" s="75" t="s">
        <v>6</v>
      </c>
      <c r="N47" s="213">
        <f>'(入力)作業ｼｰﾄ'!D341</f>
        <v>0.90303800000000001</v>
      </c>
      <c r="O47" s="213">
        <f>'(入力)作業ｼｰﾄ'!E341</f>
        <v>0.41207023657931774</v>
      </c>
      <c r="P47" s="213">
        <f>'(入力)作業ｼｰﾄ'!F341</f>
        <v>1.2700221164801287E-2</v>
      </c>
      <c r="Q47" s="622"/>
      <c r="R47" s="214">
        <f>'(入力)作業ｼｰﾄ'!J341</f>
        <v>3.4E-5</v>
      </c>
      <c r="S47" s="214">
        <f>'(入力)作業ｼｰﾄ'!K341</f>
        <v>0.26211379934320755</v>
      </c>
      <c r="T47" s="215">
        <f>'(入力)作業ｼｰﾄ'!L341</f>
        <v>0.23068158970578378</v>
      </c>
    </row>
    <row r="48" spans="2:20" s="159" customFormat="1" ht="15.25" customHeight="1">
      <c r="B48" s="74" t="s">
        <v>526</v>
      </c>
      <c r="C48" s="75" t="s">
        <v>458</v>
      </c>
      <c r="D48" s="213">
        <f>'(入力)作業ｼｰﾄ'!D277</f>
        <v>0.14777099999999999</v>
      </c>
      <c r="E48" s="213">
        <f>'(入力)作業ｼｰﾄ'!E277</f>
        <v>0.51137416800067403</v>
      </c>
      <c r="F48" s="213">
        <f>'(入力)作業ｼｰﾄ'!F277</f>
        <v>0.33566433566433568</v>
      </c>
      <c r="G48" s="461"/>
      <c r="H48" s="214">
        <f>'(入力)作業ｼｰﾄ'!J277</f>
        <v>8.2899999999999998E-4</v>
      </c>
      <c r="I48" s="214">
        <f>'(入力)作業ｼｰﾄ'!K277</f>
        <v>9.1540989131350572E-2</v>
      </c>
      <c r="J48" s="215">
        <f>'(入力)作業ｼｰﾄ'!L277</f>
        <v>9.0909090909090912E-2</v>
      </c>
      <c r="L48" s="197"/>
      <c r="M48" s="198" t="s">
        <v>42</v>
      </c>
      <c r="N48" s="216" t="s">
        <v>126</v>
      </c>
      <c r="O48" s="216" t="s">
        <v>126</v>
      </c>
      <c r="P48" s="216" t="s">
        <v>126</v>
      </c>
      <c r="Q48" s="217">
        <f>'(入力)作業ｼｰﾄ'!I342</f>
        <v>0.56056399999999995</v>
      </c>
      <c r="R48" s="218">
        <f>'(入力)作業ｼｰﾄ'!J342</f>
        <v>1.000003</v>
      </c>
      <c r="S48" s="218">
        <f>'(入力)作業ｼｰﾄ'!K342</f>
        <v>8.6991331988286832E-2</v>
      </c>
      <c r="T48" s="219">
        <f>'(入力)作業ｼｰﾄ'!L342</f>
        <v>7.1327442742035327E-2</v>
      </c>
    </row>
    <row r="49" spans="2:20" s="159" customFormat="1" ht="15.25" customHeight="1">
      <c r="B49" s="74" t="s">
        <v>527</v>
      </c>
      <c r="C49" s="75" t="s">
        <v>645</v>
      </c>
      <c r="D49" s="213">
        <f>'(入力)作業ｼｰﾄ'!D278</f>
        <v>0.10160400000000003</v>
      </c>
      <c r="E49" s="213">
        <f>'(入力)作業ｼｰﾄ'!E278</f>
        <v>0.46877172078244467</v>
      </c>
      <c r="F49" s="213">
        <f>'(入力)作業ｼｰﾄ'!F278</f>
        <v>0.28547314070102275</v>
      </c>
      <c r="G49" s="461"/>
      <c r="H49" s="214">
        <f>'(入力)作業ｼｰﾄ'!J278</f>
        <v>4.3999999999999999E-5</v>
      </c>
      <c r="I49" s="214">
        <f>'(入力)作業ｼｰﾄ'!K278</f>
        <v>5.8683348227584149E-2</v>
      </c>
      <c r="J49" s="215">
        <f>'(入力)作業ｼｰﾄ'!L278</f>
        <v>5.8186873200278023E-2</v>
      </c>
      <c r="L49" s="159" t="s">
        <v>375</v>
      </c>
    </row>
    <row r="50" spans="2:20" s="159" customFormat="1" ht="15.25" customHeight="1">
      <c r="B50" s="74" t="s">
        <v>528</v>
      </c>
      <c r="C50" s="75" t="s">
        <v>646</v>
      </c>
      <c r="D50" s="213">
        <f>'(入力)作業ｼｰﾄ'!D279</f>
        <v>0.27219300000000002</v>
      </c>
      <c r="E50" s="213">
        <f>'(入力)作業ｼｰﾄ'!E279</f>
        <v>0.4727360722736072</v>
      </c>
      <c r="F50" s="213">
        <f>'(入力)作業ｼｰﾄ'!F279</f>
        <v>0.26000215100021512</v>
      </c>
      <c r="G50" s="461"/>
      <c r="H50" s="214">
        <f>'(入力)作業ｼｰﾄ'!J279</f>
        <v>2.5999999999999998E-5</v>
      </c>
      <c r="I50" s="214">
        <f>'(入力)作業ｼｰﾄ'!K279</f>
        <v>4.8709399870939987E-2</v>
      </c>
      <c r="J50" s="215">
        <f>'(入力)作業ｼｰﾄ'!L279</f>
        <v>4.8505054850505484E-2</v>
      </c>
    </row>
    <row r="51" spans="2:20" s="159" customFormat="1" ht="15.25" customHeight="1">
      <c r="B51" s="74" t="s">
        <v>529</v>
      </c>
      <c r="C51" s="75" t="s">
        <v>647</v>
      </c>
      <c r="D51" s="213">
        <f>'(入力)作業ｼｰﾄ'!D280</f>
        <v>3.7355999999999945E-2</v>
      </c>
      <c r="E51" s="213">
        <f>'(入力)作業ｼｰﾄ'!E280</f>
        <v>0.44339815463676713</v>
      </c>
      <c r="F51" s="213">
        <f>'(入力)作業ｼｰﾄ'!F280</f>
        <v>0.23829128708245736</v>
      </c>
      <c r="G51" s="461"/>
      <c r="H51" s="214">
        <f>'(入力)作業ｼｰﾄ'!J280</f>
        <v>3.3599999999999998E-4</v>
      </c>
      <c r="I51" s="214">
        <f>'(入力)作業ｼｰﾄ'!K280</f>
        <v>5.2032235459004907E-2</v>
      </c>
      <c r="J51" s="215">
        <f>'(入力)作業ｼｰﾄ'!L280</f>
        <v>5.198843728100911E-2</v>
      </c>
      <c r="L51" s="220" t="s">
        <v>77</v>
      </c>
      <c r="M51" s="220"/>
      <c r="N51" s="221"/>
      <c r="O51" s="203"/>
      <c r="P51" s="203"/>
      <c r="Q51" s="203"/>
      <c r="R51" s="203"/>
      <c r="S51" s="203"/>
      <c r="T51" s="203"/>
    </row>
    <row r="52" spans="2:20" s="159" customFormat="1" ht="15.25" customHeight="1">
      <c r="B52" s="74" t="s">
        <v>530</v>
      </c>
      <c r="C52" s="75" t="s">
        <v>648</v>
      </c>
      <c r="D52" s="213">
        <f>'(入力)作業ｼｰﾄ'!D281</f>
        <v>3.3235000000000015E-2</v>
      </c>
      <c r="E52" s="213">
        <f>'(入力)作業ｼｰﾄ'!E281</f>
        <v>0.37034103797567369</v>
      </c>
      <c r="F52" s="213">
        <f>'(入力)作業ｼｰﾄ'!F281</f>
        <v>0.1342152606672142</v>
      </c>
      <c r="G52" s="461"/>
      <c r="H52" s="214">
        <f>'(入力)作業ｼｰﾄ'!J281</f>
        <v>6.0000000000000002E-6</v>
      </c>
      <c r="I52" s="214">
        <f>'(入力)作業ｼｰﾄ'!K281</f>
        <v>2.4003676326801986E-2</v>
      </c>
      <c r="J52" s="215">
        <f>'(入力)作業ｼｰﾄ'!L281</f>
        <v>2.4003676326801986E-2</v>
      </c>
      <c r="L52" s="465" t="s">
        <v>82</v>
      </c>
      <c r="M52" s="613"/>
      <c r="N52" s="624" t="s">
        <v>81</v>
      </c>
      <c r="O52" s="625"/>
      <c r="P52" s="625"/>
      <c r="Q52" s="625"/>
      <c r="R52" s="626"/>
      <c r="S52" s="203"/>
      <c r="T52" s="203"/>
    </row>
    <row r="53" spans="2:20" s="159" customFormat="1" ht="15.25" customHeight="1">
      <c r="B53" s="74" t="s">
        <v>531</v>
      </c>
      <c r="C53" s="75" t="s">
        <v>649</v>
      </c>
      <c r="D53" s="213">
        <f>'(入力)作業ｼｰﾄ'!D282</f>
        <v>9.0503E-2</v>
      </c>
      <c r="E53" s="213">
        <f>'(入力)作業ｼｰﾄ'!E282</f>
        <v>0.36021898403106062</v>
      </c>
      <c r="F53" s="213">
        <f>'(入力)作業ｼｰﾄ'!F282</f>
        <v>0.26998148057897559</v>
      </c>
      <c r="G53" s="461"/>
      <c r="H53" s="214">
        <f>'(入力)作業ｼｰﾄ'!J282</f>
        <v>5.1500000000000005E-4</v>
      </c>
      <c r="I53" s="214">
        <f>'(入力)作業ｼｰﾄ'!K282</f>
        <v>3.9893919456763648E-2</v>
      </c>
      <c r="J53" s="215">
        <f>'(入力)作業ｼｰﾄ'!L282</f>
        <v>3.9861429244440111E-2</v>
      </c>
      <c r="L53" s="222" t="s">
        <v>209</v>
      </c>
      <c r="M53" s="171" t="s">
        <v>130</v>
      </c>
      <c r="N53" s="223" t="s">
        <v>768</v>
      </c>
      <c r="O53" s="224"/>
      <c r="P53" s="224"/>
      <c r="Q53" s="224"/>
      <c r="R53" s="225"/>
      <c r="S53" s="203"/>
      <c r="T53" s="203"/>
    </row>
    <row r="54" spans="2:20" s="159" customFormat="1" ht="15.25" customHeight="1">
      <c r="B54" s="74" t="s">
        <v>532</v>
      </c>
      <c r="C54" s="75" t="s">
        <v>650</v>
      </c>
      <c r="D54" s="213">
        <f>'(入力)作業ｼｰﾄ'!D283</f>
        <v>2.1672000000000025E-2</v>
      </c>
      <c r="E54" s="213">
        <f>'(入力)作業ｼｰﾄ'!E283</f>
        <v>0.39501712862036747</v>
      </c>
      <c r="F54" s="213">
        <f>'(入力)作業ｼｰﾄ'!F283</f>
        <v>0.22703207723450639</v>
      </c>
      <c r="G54" s="461"/>
      <c r="H54" s="214">
        <f>'(入力)作業ｼｰﾄ'!J283</f>
        <v>2.6999999999999999E-5</v>
      </c>
      <c r="I54" s="214">
        <f>'(入力)作業ｼｰﾄ'!K283</f>
        <v>6.7081905948302711E-2</v>
      </c>
      <c r="J54" s="215">
        <f>'(入力)作業ｼｰﾄ'!L283</f>
        <v>6.689504827156649E-2</v>
      </c>
      <c r="L54" s="222" t="s">
        <v>210</v>
      </c>
      <c r="M54" s="171" t="s">
        <v>74</v>
      </c>
      <c r="N54" s="223" t="s">
        <v>78</v>
      </c>
      <c r="O54" s="224"/>
      <c r="P54" s="224"/>
      <c r="Q54" s="224"/>
      <c r="R54" s="225"/>
      <c r="S54" s="203"/>
      <c r="T54" s="203"/>
    </row>
    <row r="55" spans="2:20" s="159" customFormat="1" ht="15.25" customHeight="1">
      <c r="B55" s="74" t="s">
        <v>533</v>
      </c>
      <c r="C55" s="75" t="s">
        <v>651</v>
      </c>
      <c r="D55" s="213">
        <f>'(入力)作業ｼｰﾄ'!D284</f>
        <v>1.5500000000001624E-4</v>
      </c>
      <c r="E55" s="213">
        <f>'(入力)作業ｼｰﾄ'!E284</f>
        <v>0.36088709677419356</v>
      </c>
      <c r="F55" s="213">
        <f>'(入力)作業ｼｰﾄ'!F284</f>
        <v>0.11693548387096774</v>
      </c>
      <c r="G55" s="461"/>
      <c r="H55" s="214">
        <f>'(入力)作業ｼｰﾄ'!J284</f>
        <v>8.1379999999999994E-3</v>
      </c>
      <c r="I55" s="214">
        <f>'(入力)作業ｼｰﾄ'!K284</f>
        <v>0.21774193548387097</v>
      </c>
      <c r="J55" s="215">
        <f>'(入力)作業ｼｰﾄ'!L284</f>
        <v>0.21370967741935484</v>
      </c>
      <c r="L55" s="222" t="s">
        <v>211</v>
      </c>
      <c r="M55" s="171" t="s">
        <v>75</v>
      </c>
      <c r="N55" s="223" t="s">
        <v>79</v>
      </c>
      <c r="O55" s="224"/>
      <c r="P55" s="224"/>
      <c r="Q55" s="224"/>
      <c r="R55" s="225"/>
      <c r="S55" s="203"/>
      <c r="T55" s="203"/>
    </row>
    <row r="56" spans="2:20" s="159" customFormat="1" ht="15.25" customHeight="1">
      <c r="B56" s="74" t="s">
        <v>534</v>
      </c>
      <c r="C56" s="75" t="s">
        <v>652</v>
      </c>
      <c r="D56" s="213">
        <f>'(入力)作業ｼｰﾄ'!D285</f>
        <v>0</v>
      </c>
      <c r="E56" s="213">
        <f>'(入力)作業ｼｰﾄ'!E285</f>
        <v>0.39211136890951276</v>
      </c>
      <c r="F56" s="213">
        <f>'(入力)作業ｼｰﾄ'!F285</f>
        <v>0.21024451186864179</v>
      </c>
      <c r="G56" s="461"/>
      <c r="H56" s="214">
        <f>'(入力)作業ｼｰﾄ'!J285</f>
        <v>0</v>
      </c>
      <c r="I56" s="214">
        <f>'(入力)作業ｼｰﾄ'!K285</f>
        <v>8.4062109584151348E-2</v>
      </c>
      <c r="J56" s="215">
        <f>'(入力)作業ｼｰﾄ'!L285</f>
        <v>8.4062109584151348E-2</v>
      </c>
      <c r="L56" s="222" t="s">
        <v>215</v>
      </c>
      <c r="M56" s="171" t="s">
        <v>18</v>
      </c>
      <c r="N56" s="223" t="s">
        <v>80</v>
      </c>
      <c r="O56" s="224"/>
      <c r="P56" s="224"/>
      <c r="Q56" s="224"/>
      <c r="R56" s="225"/>
      <c r="S56" s="203"/>
      <c r="T56" s="203"/>
    </row>
    <row r="57" spans="2:20" s="159" customFormat="1" ht="15.25" customHeight="1">
      <c r="B57" s="74" t="s">
        <v>535</v>
      </c>
      <c r="C57" s="75" t="s">
        <v>653</v>
      </c>
      <c r="D57" s="213">
        <f>'(入力)作業ｼｰﾄ'!D286</f>
        <v>4.6089999999999742E-3</v>
      </c>
      <c r="E57" s="213">
        <f>'(入力)作業ｼｰﾄ'!E286</f>
        <v>0.36165226307309212</v>
      </c>
      <c r="F57" s="213">
        <f>'(入力)作業ｼｰﾄ'!F286</f>
        <v>0.15409403837703237</v>
      </c>
      <c r="G57" s="461"/>
      <c r="H57" s="214">
        <f>'(入力)作業ｼｰﾄ'!J286</f>
        <v>2.225E-3</v>
      </c>
      <c r="I57" s="214">
        <f>'(入力)作業ｼｰﾄ'!K286</f>
        <v>4.8337483521312438E-2</v>
      </c>
      <c r="J57" s="215">
        <f>'(入力)作業ｼｰﾄ'!L286</f>
        <v>4.8337483521312438E-2</v>
      </c>
      <c r="L57" s="222" t="s">
        <v>216</v>
      </c>
      <c r="M57" s="171" t="s">
        <v>214</v>
      </c>
      <c r="N57" s="223" t="s">
        <v>131</v>
      </c>
      <c r="O57" s="224"/>
      <c r="P57" s="224"/>
      <c r="Q57" s="224"/>
      <c r="R57" s="225"/>
      <c r="S57" s="203"/>
      <c r="T57" s="203"/>
    </row>
    <row r="58" spans="2:20" s="159" customFormat="1" ht="15.25" customHeight="1">
      <c r="B58" s="74" t="s">
        <v>536</v>
      </c>
      <c r="C58" s="75" t="s">
        <v>756</v>
      </c>
      <c r="D58" s="213">
        <f>'(入力)作業ｼｰﾄ'!D287</f>
        <v>3.9000000000011248E-5</v>
      </c>
      <c r="E58" s="213">
        <f>'(入力)作業ｼｰﾄ'!E287</f>
        <v>0.39132530120481929</v>
      </c>
      <c r="F58" s="213">
        <f>'(入力)作業ｼｰﾄ'!F287</f>
        <v>0.19903614457831326</v>
      </c>
      <c r="G58" s="461"/>
      <c r="H58" s="214">
        <f>'(入力)作業ｼｰﾄ'!J287</f>
        <v>9.5270000000000007E-3</v>
      </c>
      <c r="I58" s="214">
        <f>'(入力)作業ｼｰﾄ'!K287</f>
        <v>9.2530120481927713E-2</v>
      </c>
      <c r="J58" s="215">
        <f>'(入力)作業ｼｰﾄ'!L287</f>
        <v>9.2289156626506025E-2</v>
      </c>
      <c r="L58" s="623" t="s">
        <v>212</v>
      </c>
      <c r="M58" s="614" t="s">
        <v>46</v>
      </c>
      <c r="N58" s="616" t="s">
        <v>607</v>
      </c>
      <c r="O58" s="617"/>
      <c r="P58" s="617"/>
      <c r="Q58" s="617"/>
      <c r="R58" s="618"/>
      <c r="S58" s="203"/>
      <c r="T58" s="203"/>
    </row>
    <row r="59" spans="2:20" s="159" customFormat="1" ht="15.25" customHeight="1">
      <c r="B59" s="74" t="s">
        <v>537</v>
      </c>
      <c r="C59" s="75" t="s">
        <v>654</v>
      </c>
      <c r="D59" s="213">
        <f>'(入力)作業ｼｰﾄ'!D288</f>
        <v>2.6297000000000015E-2</v>
      </c>
      <c r="E59" s="213">
        <f>'(入力)作業ｼｰﾄ'!E288</f>
        <v>0.3345565749235474</v>
      </c>
      <c r="F59" s="213">
        <f>'(入力)作業ｼｰﾄ'!F288</f>
        <v>0.24342507645259939</v>
      </c>
      <c r="G59" s="461"/>
      <c r="H59" s="214">
        <f>'(入力)作業ｼｰﾄ'!J288</f>
        <v>1.9750000000000002E-3</v>
      </c>
      <c r="I59" s="214">
        <f>'(入力)作業ｼｰﾄ'!K288</f>
        <v>0.27828746177370028</v>
      </c>
      <c r="J59" s="215">
        <f>'(入力)作業ｼｰﾄ'!L288</f>
        <v>0.27767584097859327</v>
      </c>
      <c r="L59" s="478"/>
      <c r="M59" s="615"/>
      <c r="N59" s="619"/>
      <c r="O59" s="620"/>
      <c r="P59" s="620"/>
      <c r="Q59" s="620"/>
      <c r="R59" s="621"/>
      <c r="S59" s="203"/>
      <c r="T59" s="203"/>
    </row>
    <row r="60" spans="2:20" s="159" customFormat="1" ht="15.25" customHeight="1">
      <c r="B60" s="74" t="s">
        <v>538</v>
      </c>
      <c r="C60" s="75" t="s">
        <v>655</v>
      </c>
      <c r="D60" s="213">
        <f>'(入力)作業ｼｰﾄ'!D289</f>
        <v>0</v>
      </c>
      <c r="E60" s="213">
        <f>'(入力)作業ｼｰﾄ'!E289</f>
        <v>0</v>
      </c>
      <c r="F60" s="213">
        <f>'(入力)作業ｼｰﾄ'!F289</f>
        <v>0</v>
      </c>
      <c r="G60" s="461"/>
      <c r="H60" s="214">
        <f>'(入力)作業ｼｰﾄ'!J289</f>
        <v>1.7867000000000001E-2</v>
      </c>
      <c r="I60" s="214">
        <f>'(入力)作業ｼｰﾄ'!K289</f>
        <v>0</v>
      </c>
      <c r="J60" s="215">
        <f>'(入力)作業ｼｰﾄ'!L289</f>
        <v>0</v>
      </c>
      <c r="L60" s="226" t="s">
        <v>213</v>
      </c>
      <c r="M60" s="171" t="s">
        <v>76</v>
      </c>
      <c r="N60" s="223" t="s">
        <v>263</v>
      </c>
      <c r="O60" s="227"/>
      <c r="P60" s="227"/>
      <c r="Q60" s="227"/>
      <c r="R60" s="228"/>
      <c r="S60" s="203"/>
      <c r="T60" s="203"/>
    </row>
    <row r="61" spans="2:20" s="159" customFormat="1" ht="15.25" customHeight="1">
      <c r="B61" s="74" t="s">
        <v>539</v>
      </c>
      <c r="C61" s="75" t="s">
        <v>656</v>
      </c>
      <c r="D61" s="213">
        <f>'(入力)作業ｼｰﾄ'!D290</f>
        <v>6.3199999999996592E-4</v>
      </c>
      <c r="E61" s="213">
        <f>'(入力)作業ｼｰﾄ'!E290</f>
        <v>0.32692307692307693</v>
      </c>
      <c r="F61" s="213">
        <f>'(入力)作業ｼｰﾄ'!F290</f>
        <v>9.6153846153846159E-2</v>
      </c>
      <c r="G61" s="461"/>
      <c r="H61" s="214">
        <f>'(入力)作業ｼｰﾄ'!J290</f>
        <v>1.2830000000000001E-3</v>
      </c>
      <c r="I61" s="214">
        <f>'(入力)作業ｼｰﾄ'!K290</f>
        <v>7.6923076923076927E-2</v>
      </c>
      <c r="J61" s="215">
        <f>'(入力)作業ｼｰﾄ'!L290</f>
        <v>7.6923076923076927E-2</v>
      </c>
      <c r="L61" s="222" t="s">
        <v>378</v>
      </c>
      <c r="M61" s="171" t="s">
        <v>336</v>
      </c>
      <c r="N61" s="223" t="s">
        <v>380</v>
      </c>
      <c r="O61" s="229"/>
      <c r="P61" s="229"/>
      <c r="Q61" s="229"/>
      <c r="R61" s="230"/>
      <c r="S61" s="203"/>
      <c r="T61" s="203"/>
    </row>
    <row r="62" spans="2:20" s="159" customFormat="1" ht="15.25" customHeight="1">
      <c r="B62" s="74" t="s">
        <v>540</v>
      </c>
      <c r="C62" s="75" t="s">
        <v>657</v>
      </c>
      <c r="D62" s="213">
        <f>'(入力)作業ｼｰﾄ'!D291</f>
        <v>1.388900000000004E-2</v>
      </c>
      <c r="E62" s="213">
        <f>'(入力)作業ｼｰﾄ'!E291</f>
        <v>0.25705911907553175</v>
      </c>
      <c r="F62" s="213">
        <f>'(入力)作業ｼｰﾄ'!F291</f>
        <v>0.15667392396583488</v>
      </c>
      <c r="G62" s="461"/>
      <c r="H62" s="214">
        <f>'(入力)作業ｼｰﾄ'!J291</f>
        <v>3.4E-5</v>
      </c>
      <c r="I62" s="214">
        <f>'(入力)作業ｼｰﾄ'!K291</f>
        <v>3.6727516328923127E-2</v>
      </c>
      <c r="J62" s="215">
        <f>'(入力)作業ｼｰﾄ'!L291</f>
        <v>3.6710768715458045E-2</v>
      </c>
      <c r="L62" s="209" t="s">
        <v>379</v>
      </c>
      <c r="M62" s="231" t="s">
        <v>337</v>
      </c>
      <c r="N62" s="443" t="s">
        <v>778</v>
      </c>
      <c r="O62" s="232"/>
      <c r="P62" s="232"/>
      <c r="Q62" s="232"/>
      <c r="R62" s="233"/>
      <c r="S62" s="203"/>
      <c r="T62" s="203"/>
    </row>
    <row r="63" spans="2:20" s="159" customFormat="1" ht="15.25" customHeight="1">
      <c r="B63" s="74" t="s">
        <v>541</v>
      </c>
      <c r="C63" s="75" t="s">
        <v>459</v>
      </c>
      <c r="D63" s="213">
        <f>'(入力)作業ｼｰﾄ'!D292</f>
        <v>5.8582000000000023E-2</v>
      </c>
      <c r="E63" s="213">
        <f>'(入力)作業ｼｰﾄ'!E292</f>
        <v>0.5752212389380531</v>
      </c>
      <c r="F63" s="213">
        <f>'(入力)作業ｼｰﾄ'!F292</f>
        <v>0.23008849557522124</v>
      </c>
      <c r="G63" s="461"/>
      <c r="H63" s="214">
        <f>'(入力)作業ｼｰﾄ'!J292</f>
        <v>4.0000000000000003E-5</v>
      </c>
      <c r="I63" s="214">
        <f>'(入力)作業ｼｰﾄ'!K292</f>
        <v>0.10619469026548672</v>
      </c>
      <c r="J63" s="215">
        <f>'(入力)作業ｼｰﾄ'!L292</f>
        <v>9.7345132743362831E-2</v>
      </c>
      <c r="L63" s="220" t="s">
        <v>767</v>
      </c>
      <c r="M63" s="234"/>
      <c r="N63" s="221"/>
      <c r="O63" s="203"/>
      <c r="P63" s="203"/>
      <c r="Q63" s="203"/>
      <c r="R63" s="203"/>
      <c r="S63" s="203"/>
      <c r="T63" s="203"/>
    </row>
    <row r="64" spans="2:20" s="159" customFormat="1" ht="15.25" customHeight="1">
      <c r="B64" s="74" t="s">
        <v>542</v>
      </c>
      <c r="C64" s="75" t="s">
        <v>460</v>
      </c>
      <c r="D64" s="213">
        <f>'(入力)作業ｼｰﾄ'!D293</f>
        <v>8.8697000000000026E-2</v>
      </c>
      <c r="E64" s="213">
        <f>'(入力)作業ｼｰﾄ'!E293</f>
        <v>0.41289308176100631</v>
      </c>
      <c r="F64" s="213">
        <f>'(入力)作業ｼｰﾄ'!F293</f>
        <v>0.22547169811320755</v>
      </c>
      <c r="G64" s="461"/>
      <c r="H64" s="214">
        <f>'(入力)作業ｼｰﾄ'!J293</f>
        <v>4.8299999999999998E-4</v>
      </c>
      <c r="I64" s="214">
        <f>'(入力)作業ｼｰﾄ'!K293</f>
        <v>8.1132075471698109E-2</v>
      </c>
      <c r="J64" s="215">
        <f>'(入力)作業ｼｰﾄ'!L293</f>
        <v>8.1132075471698109E-2</v>
      </c>
      <c r="L64" s="220" t="s">
        <v>334</v>
      </c>
      <c r="M64" s="234"/>
      <c r="N64" s="221"/>
      <c r="O64" s="203"/>
      <c r="P64" s="203"/>
      <c r="Q64" s="203"/>
      <c r="R64" s="203"/>
      <c r="S64" s="203"/>
      <c r="T64" s="203"/>
    </row>
    <row r="65" spans="2:20" s="159" customFormat="1" ht="15.25" customHeight="1">
      <c r="B65" s="74" t="s">
        <v>543</v>
      </c>
      <c r="C65" s="75" t="s">
        <v>91</v>
      </c>
      <c r="D65" s="213">
        <f>'(入力)作業ｼｰﾄ'!D294</f>
        <v>2.809600000000001E-2</v>
      </c>
      <c r="E65" s="213">
        <f>'(入力)作業ｼｰﾄ'!E294</f>
        <v>0.40373027259684363</v>
      </c>
      <c r="F65" s="213">
        <f>'(入力)作業ｼｰﾄ'!F294</f>
        <v>0.26248206599713059</v>
      </c>
      <c r="G65" s="461"/>
      <c r="H65" s="214">
        <f>'(入力)作業ｼｰﾄ'!J294</f>
        <v>6.0350000000000004E-3</v>
      </c>
      <c r="I65" s="214">
        <f>'(入力)作業ｼｰﾄ'!K294</f>
        <v>8.1994261119081785E-2</v>
      </c>
      <c r="J65" s="215">
        <f>'(入力)作業ｼｰﾄ'!L294</f>
        <v>7.7761836441893828E-2</v>
      </c>
      <c r="L65" s="220"/>
      <c r="M65" s="234"/>
      <c r="N65" s="221"/>
      <c r="O65" s="203"/>
      <c r="P65" s="203"/>
      <c r="Q65" s="203"/>
      <c r="R65" s="203"/>
      <c r="S65" s="203"/>
      <c r="T65" s="203"/>
    </row>
    <row r="66" spans="2:20" s="159" customFormat="1" ht="15.25" customHeight="1">
      <c r="B66" s="74" t="s">
        <v>544</v>
      </c>
      <c r="C66" s="75" t="s">
        <v>658</v>
      </c>
      <c r="D66" s="213">
        <f>'(入力)作業ｼｰﾄ'!D295</f>
        <v>0.62301899999999999</v>
      </c>
      <c r="E66" s="213">
        <f>'(入力)作業ｼｰﾄ'!E295</f>
        <v>0.32707016960425672</v>
      </c>
      <c r="F66" s="213">
        <f>'(入力)作業ｼｰﾄ'!F295</f>
        <v>0.23628200864649151</v>
      </c>
      <c r="G66" s="461"/>
      <c r="H66" s="214">
        <f>'(入力)作業ｼｰﾄ'!J295</f>
        <v>3.4600000000000001E-4</v>
      </c>
      <c r="I66" s="214">
        <f>'(入力)作業ｼｰﾄ'!K295</f>
        <v>6.5181243764549382E-2</v>
      </c>
      <c r="J66" s="215">
        <f>'(入力)作業ｼｰﾄ'!L295</f>
        <v>5.3874293315596941E-2</v>
      </c>
      <c r="L66" s="220"/>
      <c r="M66" s="234"/>
      <c r="N66" s="221"/>
      <c r="O66" s="203"/>
      <c r="P66" s="203"/>
      <c r="Q66" s="203"/>
      <c r="R66" s="203"/>
      <c r="S66" s="203"/>
      <c r="T66" s="203"/>
    </row>
    <row r="67" spans="2:20" s="159" customFormat="1" ht="15.25" customHeight="1">
      <c r="B67" s="74" t="s">
        <v>545</v>
      </c>
      <c r="C67" s="75" t="s">
        <v>659</v>
      </c>
      <c r="D67" s="213">
        <f>'(入力)作業ｼｰﾄ'!D296</f>
        <v>1</v>
      </c>
      <c r="E67" s="213">
        <f>'(入力)作業ｼｰﾄ'!E296</f>
        <v>0.46693123898773298</v>
      </c>
      <c r="F67" s="213">
        <f>'(入力)作業ｼｰﾄ'!F296</f>
        <v>0.34328258658351535</v>
      </c>
      <c r="G67" s="461"/>
      <c r="H67" s="214">
        <f>'(入力)作業ｼｰﾄ'!J296</f>
        <v>0</v>
      </c>
      <c r="I67" s="214">
        <f>'(入力)作業ｼｰﾄ'!K296</f>
        <v>9.6252077392962154E-2</v>
      </c>
      <c r="J67" s="215">
        <f>'(入力)作業ｼｰﾄ'!L296</f>
        <v>7.9332788625613493E-2</v>
      </c>
      <c r="L67" s="220"/>
      <c r="M67" s="234"/>
      <c r="N67" s="221"/>
      <c r="O67" s="203"/>
      <c r="P67" s="203"/>
      <c r="Q67" s="203"/>
      <c r="R67" s="203"/>
      <c r="S67" s="203"/>
      <c r="T67" s="203"/>
    </row>
    <row r="68" spans="2:20" s="159" customFormat="1" ht="15.25" customHeight="1">
      <c r="B68" s="74" t="s">
        <v>546</v>
      </c>
      <c r="C68" s="75" t="s">
        <v>461</v>
      </c>
      <c r="D68" s="213">
        <f>'(入力)作業ｼｰﾄ'!D297</f>
        <v>1</v>
      </c>
      <c r="E68" s="213">
        <f>'(入力)作業ｼｰﾄ'!E297</f>
        <v>0.44415815193247443</v>
      </c>
      <c r="F68" s="213">
        <f>'(入力)作業ｼｰﾄ'!F297</f>
        <v>0.33407374500222126</v>
      </c>
      <c r="G68" s="461"/>
      <c r="H68" s="214">
        <f>'(入力)作業ｼｰﾄ'!J297</f>
        <v>0</v>
      </c>
      <c r="I68" s="214">
        <f>'(入力)作業ｼｰﾄ'!K297</f>
        <v>9.3659960652408447E-2</v>
      </c>
      <c r="J68" s="215">
        <f>'(入力)作業ｼｰﾄ'!L297</f>
        <v>7.7197436060163743E-2</v>
      </c>
      <c r="L68" s="220"/>
      <c r="M68" s="234"/>
      <c r="N68" s="221"/>
      <c r="O68" s="203"/>
      <c r="P68" s="203"/>
      <c r="Q68" s="203"/>
      <c r="R68" s="203"/>
      <c r="S68" s="203"/>
      <c r="T68" s="203"/>
    </row>
    <row r="69" spans="2:20" s="159" customFormat="1" ht="15.25" customHeight="1">
      <c r="B69" s="74" t="s">
        <v>547</v>
      </c>
      <c r="C69" s="75" t="s">
        <v>462</v>
      </c>
      <c r="D69" s="213">
        <f>'(入力)作業ｼｰﾄ'!D298</f>
        <v>1</v>
      </c>
      <c r="E69" s="213">
        <f>'(入力)作業ｼｰﾄ'!E298</f>
        <v>0.49147518422894382</v>
      </c>
      <c r="F69" s="213">
        <f>'(入力)作業ｼｰﾄ'!F298</f>
        <v>0.34138667199896489</v>
      </c>
      <c r="G69" s="461"/>
      <c r="H69" s="214">
        <f>'(入力)作業ｼｰﾄ'!J298</f>
        <v>0</v>
      </c>
      <c r="I69" s="214">
        <f>'(入力)作業ｼｰﾄ'!K298</f>
        <v>9.5722595025671486E-2</v>
      </c>
      <c r="J69" s="215">
        <f>'(入力)作業ｼｰﾄ'!L298</f>
        <v>7.8896449512741648E-2</v>
      </c>
      <c r="L69" s="220"/>
      <c r="M69" s="234"/>
      <c r="N69" s="221"/>
      <c r="O69" s="203"/>
      <c r="P69" s="203"/>
      <c r="Q69" s="203"/>
      <c r="R69" s="203"/>
      <c r="S69" s="203"/>
      <c r="T69" s="203"/>
    </row>
    <row r="70" spans="2:20" s="159" customFormat="1" ht="15.25" customHeight="1">
      <c r="B70" s="191" t="s">
        <v>548</v>
      </c>
      <c r="C70" s="192" t="s">
        <v>463</v>
      </c>
      <c r="D70" s="235">
        <f>'(入力)作業ｼｰﾄ'!D299</f>
        <v>1</v>
      </c>
      <c r="E70" s="235">
        <f>'(入力)作業ｼｰﾄ'!E299</f>
        <v>0.51871220787710415</v>
      </c>
      <c r="F70" s="235">
        <f>'(入力)作業ｼｰﾄ'!F299</f>
        <v>0.4397450563817617</v>
      </c>
      <c r="G70" s="610"/>
      <c r="H70" s="236">
        <f>'(入力)作業ｼｰﾄ'!J299</f>
        <v>0</v>
      </c>
      <c r="I70" s="236">
        <f>'(入力)作業ｼｰﾄ'!K299</f>
        <v>0.12330446151331917</v>
      </c>
      <c r="J70" s="237">
        <f>'(入力)作業ｼｰﾄ'!L299</f>
        <v>0.10163425396306586</v>
      </c>
      <c r="L70" s="220"/>
      <c r="M70" s="234"/>
      <c r="N70" s="221"/>
      <c r="O70" s="203"/>
      <c r="P70" s="203"/>
      <c r="Q70" s="203"/>
      <c r="R70" s="203"/>
      <c r="S70" s="203"/>
      <c r="T70" s="203"/>
    </row>
    <row r="71" spans="2:20" s="159" customFormat="1" ht="15.25" customHeight="1">
      <c r="L71" s="238"/>
      <c r="M71" s="75"/>
      <c r="N71" s="239"/>
      <c r="O71" s="239"/>
      <c r="P71" s="239"/>
      <c r="Q71" s="240"/>
      <c r="R71" s="239"/>
      <c r="S71" s="239"/>
      <c r="T71" s="239"/>
    </row>
    <row r="72" spans="2:20" s="159" customFormat="1" ht="15.25" customHeight="1">
      <c r="B72" s="135"/>
      <c r="C72" s="135"/>
      <c r="D72" s="135"/>
      <c r="E72" s="135"/>
      <c r="F72" s="135"/>
      <c r="G72" s="135"/>
      <c r="H72" s="135"/>
      <c r="I72" s="135"/>
      <c r="J72" s="135"/>
      <c r="L72" s="238"/>
      <c r="M72" s="75"/>
      <c r="N72" s="239"/>
      <c r="O72" s="239"/>
      <c r="P72" s="239"/>
      <c r="Q72" s="240"/>
      <c r="R72" s="239"/>
      <c r="S72" s="239"/>
      <c r="T72" s="239"/>
    </row>
  </sheetData>
  <sheetProtection sheet="1" selectLockedCells="1" selectUnlockedCells="1"/>
  <mergeCells count="11">
    <mergeCell ref="N58:R59"/>
    <mergeCell ref="B5:C5"/>
    <mergeCell ref="Q6:Q47"/>
    <mergeCell ref="L58:L59"/>
    <mergeCell ref="N52:R52"/>
    <mergeCell ref="L2:M2"/>
    <mergeCell ref="G6:G70"/>
    <mergeCell ref="L5:M5"/>
    <mergeCell ref="B2:C2"/>
    <mergeCell ref="L52:M52"/>
    <mergeCell ref="M58:M59"/>
  </mergeCells>
  <phoneticPr fontId="1"/>
  <pageMargins left="0.78740157480314965" right="0.78740157480314965" top="0.78740157480314965" bottom="0.78740157480314965" header="0" footer="0.19685039370078741"/>
  <pageSetup paperSize="8" scale="70" firstPageNumber="8" orientation="landscape" useFirstPageNumber="1" r:id="rId1"/>
  <headerFooter scaleWithDoc="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B1:ED122"/>
  <sheetViews>
    <sheetView showGridLines="0" view="pageBreakPreview" zoomScaleNormal="100" zoomScaleSheetLayoutView="100" workbookViewId="0">
      <pane xSplit="3" ySplit="5" topLeftCell="D6" activePane="bottomRight" state="frozen"/>
      <selection pane="topRight" activeCell="D1" sqref="D1"/>
      <selection pane="bottomLeft" activeCell="A6" sqref="A6"/>
      <selection pane="bottomRight" activeCell="J29" sqref="J29"/>
    </sheetView>
  </sheetViews>
  <sheetFormatPr defaultColWidth="10.08984375" defaultRowHeight="13.75" customHeight="1"/>
  <cols>
    <col min="1" max="1" width="1.6328125" style="203" customWidth="1"/>
    <col min="2" max="2" width="3.7265625" style="203" bestFit="1" customWidth="1"/>
    <col min="3" max="3" width="28.90625" style="203" bestFit="1" customWidth="1"/>
    <col min="4" max="134" width="9.08984375" style="203" customWidth="1"/>
    <col min="135" max="16384" width="10.08984375" style="203"/>
  </cols>
  <sheetData>
    <row r="1" spans="2:134" ht="16.5" customHeight="1"/>
    <row r="2" spans="2:134" ht="20.25" customHeight="1">
      <c r="B2" s="484" t="s">
        <v>85</v>
      </c>
      <c r="C2" s="485"/>
    </row>
    <row r="3" spans="2:134" ht="16.5" customHeight="1">
      <c r="B3" s="264"/>
      <c r="T3" s="265"/>
      <c r="ED3" s="265" t="s">
        <v>0</v>
      </c>
    </row>
    <row r="4" spans="2:134" ht="16.5" customHeight="1">
      <c r="B4" s="627"/>
      <c r="C4" s="628"/>
      <c r="D4" s="267" t="s">
        <v>484</v>
      </c>
      <c r="E4" s="268" t="s">
        <v>485</v>
      </c>
      <c r="F4" s="268" t="s">
        <v>486</v>
      </c>
      <c r="G4" s="268" t="s">
        <v>487</v>
      </c>
      <c r="H4" s="268" t="s">
        <v>488</v>
      </c>
      <c r="I4" s="268" t="s">
        <v>489</v>
      </c>
      <c r="J4" s="268" t="s">
        <v>490</v>
      </c>
      <c r="K4" s="268" t="s">
        <v>491</v>
      </c>
      <c r="L4" s="268" t="s">
        <v>492</v>
      </c>
      <c r="M4" s="268" t="s">
        <v>493</v>
      </c>
      <c r="N4" s="268" t="s">
        <v>494</v>
      </c>
      <c r="O4" s="268" t="s">
        <v>495</v>
      </c>
      <c r="P4" s="268" t="s">
        <v>496</v>
      </c>
      <c r="Q4" s="268" t="s">
        <v>497</v>
      </c>
      <c r="R4" s="268" t="s">
        <v>498</v>
      </c>
      <c r="S4" s="268" t="s">
        <v>499</v>
      </c>
      <c r="T4" s="268" t="s">
        <v>500</v>
      </c>
      <c r="U4" s="268" t="s">
        <v>501</v>
      </c>
      <c r="V4" s="268" t="s">
        <v>502</v>
      </c>
      <c r="W4" s="268" t="s">
        <v>503</v>
      </c>
      <c r="X4" s="268" t="s">
        <v>504</v>
      </c>
      <c r="Y4" s="268" t="s">
        <v>505</v>
      </c>
      <c r="Z4" s="268" t="s">
        <v>506</v>
      </c>
      <c r="AA4" s="268" t="s">
        <v>507</v>
      </c>
      <c r="AB4" s="268" t="s">
        <v>508</v>
      </c>
      <c r="AC4" s="268" t="s">
        <v>509</v>
      </c>
      <c r="AD4" s="268" t="s">
        <v>510</v>
      </c>
      <c r="AE4" s="268" t="s">
        <v>511</v>
      </c>
      <c r="AF4" s="268" t="s">
        <v>512</v>
      </c>
      <c r="AG4" s="268" t="s">
        <v>513</v>
      </c>
      <c r="AH4" s="268" t="s">
        <v>514</v>
      </c>
      <c r="AI4" s="268" t="s">
        <v>515</v>
      </c>
      <c r="AJ4" s="268" t="s">
        <v>516</v>
      </c>
      <c r="AK4" s="268" t="s">
        <v>517</v>
      </c>
      <c r="AL4" s="268" t="s">
        <v>518</v>
      </c>
      <c r="AM4" s="268" t="s">
        <v>519</v>
      </c>
      <c r="AN4" s="268" t="s">
        <v>520</v>
      </c>
      <c r="AO4" s="268" t="s">
        <v>521</v>
      </c>
      <c r="AP4" s="268" t="s">
        <v>522</v>
      </c>
      <c r="AQ4" s="268" t="s">
        <v>523</v>
      </c>
      <c r="AR4" s="268" t="s">
        <v>524</v>
      </c>
      <c r="AS4" s="268" t="s">
        <v>525</v>
      </c>
      <c r="AT4" s="268" t="s">
        <v>526</v>
      </c>
      <c r="AU4" s="268" t="s">
        <v>527</v>
      </c>
      <c r="AV4" s="268" t="s">
        <v>528</v>
      </c>
      <c r="AW4" s="268" t="s">
        <v>529</v>
      </c>
      <c r="AX4" s="268" t="s">
        <v>530</v>
      </c>
      <c r="AY4" s="268" t="s">
        <v>531</v>
      </c>
      <c r="AZ4" s="268" t="s">
        <v>532</v>
      </c>
      <c r="BA4" s="268" t="s">
        <v>533</v>
      </c>
      <c r="BB4" s="268" t="s">
        <v>534</v>
      </c>
      <c r="BC4" s="268" t="s">
        <v>535</v>
      </c>
      <c r="BD4" s="268" t="s">
        <v>536</v>
      </c>
      <c r="BE4" s="268" t="s">
        <v>537</v>
      </c>
      <c r="BF4" s="268" t="s">
        <v>538</v>
      </c>
      <c r="BG4" s="268" t="s">
        <v>539</v>
      </c>
      <c r="BH4" s="268" t="s">
        <v>540</v>
      </c>
      <c r="BI4" s="268" t="s">
        <v>541</v>
      </c>
      <c r="BJ4" s="268" t="s">
        <v>542</v>
      </c>
      <c r="BK4" s="268" t="s">
        <v>543</v>
      </c>
      <c r="BL4" s="268" t="s">
        <v>544</v>
      </c>
      <c r="BM4" s="268" t="s">
        <v>545</v>
      </c>
      <c r="BN4" s="268" t="s">
        <v>546</v>
      </c>
      <c r="BO4" s="268" t="s">
        <v>547</v>
      </c>
      <c r="BP4" s="268" t="s">
        <v>548</v>
      </c>
      <c r="BQ4" s="268" t="s">
        <v>549</v>
      </c>
      <c r="BR4" s="268" t="s">
        <v>550</v>
      </c>
      <c r="BS4" s="268" t="s">
        <v>551</v>
      </c>
      <c r="BT4" s="268" t="s">
        <v>552</v>
      </c>
      <c r="BU4" s="268" t="s">
        <v>553</v>
      </c>
      <c r="BV4" s="268" t="s">
        <v>554</v>
      </c>
      <c r="BW4" s="268" t="s">
        <v>555</v>
      </c>
      <c r="BX4" s="268" t="s">
        <v>556</v>
      </c>
      <c r="BY4" s="268" t="s">
        <v>557</v>
      </c>
      <c r="BZ4" s="268" t="s">
        <v>558</v>
      </c>
      <c r="CA4" s="268" t="s">
        <v>559</v>
      </c>
      <c r="CB4" s="268" t="s">
        <v>560</v>
      </c>
      <c r="CC4" s="268" t="s">
        <v>561</v>
      </c>
      <c r="CD4" s="268" t="s">
        <v>562</v>
      </c>
      <c r="CE4" s="268" t="s">
        <v>563</v>
      </c>
      <c r="CF4" s="268" t="s">
        <v>564</v>
      </c>
      <c r="CG4" s="268" t="s">
        <v>565</v>
      </c>
      <c r="CH4" s="268" t="s">
        <v>566</v>
      </c>
      <c r="CI4" s="268" t="s">
        <v>567</v>
      </c>
      <c r="CJ4" s="268" t="s">
        <v>568</v>
      </c>
      <c r="CK4" s="268" t="s">
        <v>569</v>
      </c>
      <c r="CL4" s="268" t="s">
        <v>570</v>
      </c>
      <c r="CM4" s="268" t="s">
        <v>571</v>
      </c>
      <c r="CN4" s="268" t="s">
        <v>572</v>
      </c>
      <c r="CO4" s="268" t="s">
        <v>573</v>
      </c>
      <c r="CP4" s="268" t="s">
        <v>574</v>
      </c>
      <c r="CQ4" s="268" t="s">
        <v>575</v>
      </c>
      <c r="CR4" s="268" t="s">
        <v>576</v>
      </c>
      <c r="CS4" s="268" t="s">
        <v>577</v>
      </c>
      <c r="CT4" s="268" t="s">
        <v>578</v>
      </c>
      <c r="CU4" s="268" t="s">
        <v>579</v>
      </c>
      <c r="CV4" s="268" t="s">
        <v>580</v>
      </c>
      <c r="CW4" s="268" t="s">
        <v>581</v>
      </c>
      <c r="CX4" s="268" t="s">
        <v>582</v>
      </c>
      <c r="CY4" s="268" t="s">
        <v>583</v>
      </c>
      <c r="CZ4" s="268" t="s">
        <v>584</v>
      </c>
      <c r="DA4" s="268" t="s">
        <v>585</v>
      </c>
      <c r="DB4" s="268" t="s">
        <v>587</v>
      </c>
      <c r="DC4" s="268" t="s">
        <v>626</v>
      </c>
      <c r="DD4" s="268" t="s">
        <v>588</v>
      </c>
      <c r="DE4" s="268" t="s">
        <v>589</v>
      </c>
      <c r="DF4" s="268" t="s">
        <v>590</v>
      </c>
      <c r="DG4" s="269" t="s">
        <v>675</v>
      </c>
      <c r="DH4" s="268" t="s">
        <v>676</v>
      </c>
      <c r="DI4" s="268" t="s">
        <v>689</v>
      </c>
      <c r="DJ4" s="268" t="s">
        <v>690</v>
      </c>
      <c r="DK4" s="268" t="s">
        <v>691</v>
      </c>
      <c r="DL4" s="268" t="s">
        <v>692</v>
      </c>
      <c r="DM4" s="268" t="s">
        <v>693</v>
      </c>
      <c r="DN4" s="268" t="s">
        <v>694</v>
      </c>
      <c r="DO4" s="270" t="s">
        <v>695</v>
      </c>
      <c r="DP4" s="270" t="s">
        <v>696</v>
      </c>
      <c r="DQ4" s="270"/>
      <c r="DR4" s="270" t="s">
        <v>697</v>
      </c>
      <c r="DS4" s="270"/>
      <c r="DT4" s="270" t="s">
        <v>698</v>
      </c>
      <c r="DU4" s="267" t="s">
        <v>699</v>
      </c>
      <c r="DV4" s="267" t="s">
        <v>700</v>
      </c>
      <c r="DW4" s="267" t="s">
        <v>701</v>
      </c>
      <c r="DX4" s="267" t="s">
        <v>702</v>
      </c>
      <c r="DY4" s="267" t="s">
        <v>703</v>
      </c>
      <c r="DZ4" s="267" t="s">
        <v>704</v>
      </c>
      <c r="EA4" s="267"/>
      <c r="EB4" s="267"/>
      <c r="EC4" s="267" t="s">
        <v>705</v>
      </c>
      <c r="ED4" s="271" t="s">
        <v>688</v>
      </c>
    </row>
    <row r="5" spans="2:134" ht="42" customHeight="1">
      <c r="B5" s="629"/>
      <c r="C5" s="630"/>
      <c r="D5" s="388" t="s">
        <v>627</v>
      </c>
      <c r="E5" s="389" t="s">
        <v>442</v>
      </c>
      <c r="F5" s="389" t="s">
        <v>443</v>
      </c>
      <c r="G5" s="389" t="s">
        <v>1</v>
      </c>
      <c r="H5" s="389" t="s">
        <v>2</v>
      </c>
      <c r="I5" s="389" t="s">
        <v>628</v>
      </c>
      <c r="J5" s="389" t="s">
        <v>750</v>
      </c>
      <c r="K5" s="389" t="s">
        <v>444</v>
      </c>
      <c r="L5" s="389" t="s">
        <v>629</v>
      </c>
      <c r="M5" s="389" t="s">
        <v>630</v>
      </c>
      <c r="N5" s="389" t="s">
        <v>445</v>
      </c>
      <c r="O5" s="389" t="s">
        <v>446</v>
      </c>
      <c r="P5" s="389" t="s">
        <v>631</v>
      </c>
      <c r="Q5" s="389" t="s">
        <v>632</v>
      </c>
      <c r="R5" s="389" t="s">
        <v>447</v>
      </c>
      <c r="S5" s="389" t="s">
        <v>633</v>
      </c>
      <c r="T5" s="389" t="s">
        <v>634</v>
      </c>
      <c r="U5" s="389" t="s">
        <v>635</v>
      </c>
      <c r="V5" s="389" t="s">
        <v>448</v>
      </c>
      <c r="W5" s="389" t="s">
        <v>636</v>
      </c>
      <c r="X5" s="389" t="s">
        <v>751</v>
      </c>
      <c r="Y5" s="390" t="s">
        <v>752</v>
      </c>
      <c r="Z5" s="389" t="s">
        <v>637</v>
      </c>
      <c r="AA5" s="389" t="s">
        <v>638</v>
      </c>
      <c r="AB5" s="389" t="s">
        <v>639</v>
      </c>
      <c r="AC5" s="389" t="s">
        <v>640</v>
      </c>
      <c r="AD5" s="389" t="s">
        <v>641</v>
      </c>
      <c r="AE5" s="389" t="s">
        <v>642</v>
      </c>
      <c r="AF5" s="389" t="s">
        <v>449</v>
      </c>
      <c r="AG5" s="389" t="s">
        <v>450</v>
      </c>
      <c r="AH5" s="389" t="s">
        <v>753</v>
      </c>
      <c r="AI5" s="389" t="s">
        <v>451</v>
      </c>
      <c r="AJ5" s="389" t="s">
        <v>452</v>
      </c>
      <c r="AK5" s="389" t="s">
        <v>643</v>
      </c>
      <c r="AL5" s="389" t="s">
        <v>453</v>
      </c>
      <c r="AM5" s="389" t="s">
        <v>454</v>
      </c>
      <c r="AN5" s="389" t="s">
        <v>455</v>
      </c>
      <c r="AO5" s="389" t="s">
        <v>754</v>
      </c>
      <c r="AP5" s="389" t="s">
        <v>644</v>
      </c>
      <c r="AQ5" s="389" t="s">
        <v>456</v>
      </c>
      <c r="AR5" s="389" t="s">
        <v>457</v>
      </c>
      <c r="AS5" s="389" t="s">
        <v>755</v>
      </c>
      <c r="AT5" s="389" t="s">
        <v>458</v>
      </c>
      <c r="AU5" s="389" t="s">
        <v>645</v>
      </c>
      <c r="AV5" s="389" t="s">
        <v>646</v>
      </c>
      <c r="AW5" s="389" t="s">
        <v>647</v>
      </c>
      <c r="AX5" s="389" t="s">
        <v>648</v>
      </c>
      <c r="AY5" s="389" t="s">
        <v>649</v>
      </c>
      <c r="AZ5" s="389" t="s">
        <v>650</v>
      </c>
      <c r="BA5" s="389" t="s">
        <v>651</v>
      </c>
      <c r="BB5" s="389" t="s">
        <v>652</v>
      </c>
      <c r="BC5" s="389" t="s">
        <v>653</v>
      </c>
      <c r="BD5" s="389" t="s">
        <v>756</v>
      </c>
      <c r="BE5" s="389" t="s">
        <v>654</v>
      </c>
      <c r="BF5" s="389" t="s">
        <v>655</v>
      </c>
      <c r="BG5" s="389" t="s">
        <v>656</v>
      </c>
      <c r="BH5" s="389" t="s">
        <v>657</v>
      </c>
      <c r="BI5" s="389" t="s">
        <v>459</v>
      </c>
      <c r="BJ5" s="389" t="s">
        <v>460</v>
      </c>
      <c r="BK5" s="389" t="s">
        <v>91</v>
      </c>
      <c r="BL5" s="389" t="s">
        <v>658</v>
      </c>
      <c r="BM5" s="389" t="s">
        <v>659</v>
      </c>
      <c r="BN5" s="389" t="s">
        <v>461</v>
      </c>
      <c r="BO5" s="389" t="s">
        <v>462</v>
      </c>
      <c r="BP5" s="389" t="s">
        <v>463</v>
      </c>
      <c r="BQ5" s="389" t="s">
        <v>464</v>
      </c>
      <c r="BR5" s="389" t="s">
        <v>465</v>
      </c>
      <c r="BS5" s="389" t="s">
        <v>466</v>
      </c>
      <c r="BT5" s="389" t="s">
        <v>467</v>
      </c>
      <c r="BU5" s="389" t="s">
        <v>3</v>
      </c>
      <c r="BV5" s="389" t="s">
        <v>4</v>
      </c>
      <c r="BW5" s="389" t="s">
        <v>468</v>
      </c>
      <c r="BX5" s="389" t="s">
        <v>469</v>
      </c>
      <c r="BY5" s="389" t="s">
        <v>660</v>
      </c>
      <c r="BZ5" s="389" t="s">
        <v>470</v>
      </c>
      <c r="CA5" s="389" t="s">
        <v>661</v>
      </c>
      <c r="CB5" s="389" t="s">
        <v>471</v>
      </c>
      <c r="CC5" s="389" t="s">
        <v>472</v>
      </c>
      <c r="CD5" s="389" t="s">
        <v>473</v>
      </c>
      <c r="CE5" s="389" t="s">
        <v>662</v>
      </c>
      <c r="CF5" s="389" t="s">
        <v>474</v>
      </c>
      <c r="CG5" s="389" t="s">
        <v>663</v>
      </c>
      <c r="CH5" s="389" t="s">
        <v>664</v>
      </c>
      <c r="CI5" s="389" t="s">
        <v>475</v>
      </c>
      <c r="CJ5" s="389" t="s">
        <v>476</v>
      </c>
      <c r="CK5" s="389" t="s">
        <v>665</v>
      </c>
      <c r="CL5" s="389" t="s">
        <v>666</v>
      </c>
      <c r="CM5" s="389" t="s">
        <v>667</v>
      </c>
      <c r="CN5" s="389" t="s">
        <v>5</v>
      </c>
      <c r="CO5" s="389" t="s">
        <v>477</v>
      </c>
      <c r="CP5" s="389" t="s">
        <v>478</v>
      </c>
      <c r="CQ5" s="389" t="s">
        <v>668</v>
      </c>
      <c r="CR5" s="389" t="s">
        <v>669</v>
      </c>
      <c r="CS5" s="389" t="s">
        <v>670</v>
      </c>
      <c r="CT5" s="389" t="s">
        <v>586</v>
      </c>
      <c r="CU5" s="389" t="s">
        <v>757</v>
      </c>
      <c r="CV5" s="389" t="s">
        <v>480</v>
      </c>
      <c r="CW5" s="389" t="s">
        <v>479</v>
      </c>
      <c r="CX5" s="389" t="s">
        <v>671</v>
      </c>
      <c r="CY5" s="389" t="s">
        <v>481</v>
      </c>
      <c r="CZ5" s="389" t="s">
        <v>672</v>
      </c>
      <c r="DA5" s="389" t="s">
        <v>673</v>
      </c>
      <c r="DB5" s="389" t="s">
        <v>674</v>
      </c>
      <c r="DC5" s="389" t="s">
        <v>482</v>
      </c>
      <c r="DD5" s="389" t="s">
        <v>483</v>
      </c>
      <c r="DE5" s="389" t="s">
        <v>93</v>
      </c>
      <c r="DF5" s="389" t="s">
        <v>6</v>
      </c>
      <c r="DG5" s="391" t="s">
        <v>7</v>
      </c>
      <c r="DH5" s="392" t="s">
        <v>706</v>
      </c>
      <c r="DI5" s="392" t="s">
        <v>707</v>
      </c>
      <c r="DJ5" s="392" t="s">
        <v>708</v>
      </c>
      <c r="DK5" s="392" t="s">
        <v>709</v>
      </c>
      <c r="DL5" s="392" t="s">
        <v>710</v>
      </c>
      <c r="DM5" s="392" t="s">
        <v>711</v>
      </c>
      <c r="DN5" s="392" t="s">
        <v>16</v>
      </c>
      <c r="DO5" s="393" t="s">
        <v>712</v>
      </c>
      <c r="DP5" s="393" t="s">
        <v>713</v>
      </c>
      <c r="DQ5" s="393" t="s">
        <v>714</v>
      </c>
      <c r="DR5" s="393" t="s">
        <v>715</v>
      </c>
      <c r="DS5" s="393" t="s">
        <v>716</v>
      </c>
      <c r="DT5" s="393" t="s">
        <v>717</v>
      </c>
      <c r="DU5" s="394" t="s">
        <v>718</v>
      </c>
      <c r="DV5" s="394" t="s">
        <v>17</v>
      </c>
      <c r="DW5" s="394" t="s">
        <v>719</v>
      </c>
      <c r="DX5" s="394" t="s">
        <v>720</v>
      </c>
      <c r="DY5" s="394" t="s">
        <v>721</v>
      </c>
      <c r="DZ5" s="394" t="s">
        <v>722</v>
      </c>
      <c r="EA5" s="394" t="s">
        <v>723</v>
      </c>
      <c r="EB5" s="394" t="s">
        <v>724</v>
      </c>
      <c r="EC5" s="394" t="s">
        <v>8</v>
      </c>
      <c r="ED5" s="395" t="s">
        <v>9</v>
      </c>
    </row>
    <row r="6" spans="2:134" ht="13.75" customHeight="1">
      <c r="B6" s="74" t="s">
        <v>484</v>
      </c>
      <c r="C6" s="273" t="s">
        <v>627</v>
      </c>
      <c r="D6" s="371">
        <v>2760</v>
      </c>
      <c r="E6" s="372">
        <v>1688</v>
      </c>
      <c r="F6" s="372">
        <v>138</v>
      </c>
      <c r="G6" s="372">
        <v>49</v>
      </c>
      <c r="H6" s="372">
        <v>0</v>
      </c>
      <c r="I6" s="372">
        <v>0</v>
      </c>
      <c r="J6" s="372">
        <v>0</v>
      </c>
      <c r="K6" s="372">
        <v>13559</v>
      </c>
      <c r="L6" s="372">
        <v>54</v>
      </c>
      <c r="M6" s="372">
        <v>20</v>
      </c>
      <c r="N6" s="372">
        <v>0</v>
      </c>
      <c r="O6" s="372">
        <v>3</v>
      </c>
      <c r="P6" s="372">
        <v>21</v>
      </c>
      <c r="Q6" s="372">
        <v>1</v>
      </c>
      <c r="R6" s="372">
        <v>0</v>
      </c>
      <c r="S6" s="372">
        <v>92</v>
      </c>
      <c r="T6" s="372">
        <v>0</v>
      </c>
      <c r="U6" s="372">
        <v>0</v>
      </c>
      <c r="V6" s="372">
        <v>0</v>
      </c>
      <c r="W6" s="372">
        <v>0</v>
      </c>
      <c r="X6" s="372">
        <v>0</v>
      </c>
      <c r="Y6" s="372">
        <v>0</v>
      </c>
      <c r="Z6" s="372">
        <v>0</v>
      </c>
      <c r="AA6" s="372">
        <v>0</v>
      </c>
      <c r="AB6" s="372">
        <v>304</v>
      </c>
      <c r="AC6" s="372">
        <v>2</v>
      </c>
      <c r="AD6" s="372">
        <v>0</v>
      </c>
      <c r="AE6" s="372">
        <v>0</v>
      </c>
      <c r="AF6" s="372">
        <v>0</v>
      </c>
      <c r="AG6" s="372">
        <v>59</v>
      </c>
      <c r="AH6" s="372">
        <v>0</v>
      </c>
      <c r="AI6" s="372">
        <v>0</v>
      </c>
      <c r="AJ6" s="372">
        <v>0</v>
      </c>
      <c r="AK6" s="372">
        <v>0</v>
      </c>
      <c r="AL6" s="372">
        <v>0</v>
      </c>
      <c r="AM6" s="372">
        <v>0</v>
      </c>
      <c r="AN6" s="372">
        <v>0</v>
      </c>
      <c r="AO6" s="372">
        <v>0</v>
      </c>
      <c r="AP6" s="372">
        <v>0</v>
      </c>
      <c r="AQ6" s="372">
        <v>0</v>
      </c>
      <c r="AR6" s="372">
        <v>0</v>
      </c>
      <c r="AS6" s="372">
        <v>0</v>
      </c>
      <c r="AT6" s="372">
        <v>0</v>
      </c>
      <c r="AU6" s="372">
        <v>0</v>
      </c>
      <c r="AV6" s="372">
        <v>0</v>
      </c>
      <c r="AW6" s="372">
        <v>0</v>
      </c>
      <c r="AX6" s="372">
        <v>0</v>
      </c>
      <c r="AY6" s="372">
        <v>0</v>
      </c>
      <c r="AZ6" s="372">
        <v>0</v>
      </c>
      <c r="BA6" s="372">
        <v>0</v>
      </c>
      <c r="BB6" s="372">
        <v>0</v>
      </c>
      <c r="BC6" s="372">
        <v>0</v>
      </c>
      <c r="BD6" s="372">
        <v>0</v>
      </c>
      <c r="BE6" s="372">
        <v>0</v>
      </c>
      <c r="BF6" s="372">
        <v>0</v>
      </c>
      <c r="BG6" s="372">
        <v>0</v>
      </c>
      <c r="BH6" s="372">
        <v>0</v>
      </c>
      <c r="BI6" s="372">
        <v>0</v>
      </c>
      <c r="BJ6" s="372">
        <v>0</v>
      </c>
      <c r="BK6" s="372">
        <v>132</v>
      </c>
      <c r="BL6" s="372">
        <v>0</v>
      </c>
      <c r="BM6" s="372">
        <v>111</v>
      </c>
      <c r="BN6" s="372">
        <v>1</v>
      </c>
      <c r="BO6" s="372">
        <v>367</v>
      </c>
      <c r="BP6" s="372">
        <v>84</v>
      </c>
      <c r="BQ6" s="372">
        <v>0</v>
      </c>
      <c r="BR6" s="372">
        <v>0</v>
      </c>
      <c r="BS6" s="372">
        <v>0</v>
      </c>
      <c r="BT6" s="372">
        <v>0</v>
      </c>
      <c r="BU6" s="372">
        <v>88</v>
      </c>
      <c r="BV6" s="372">
        <v>0</v>
      </c>
      <c r="BW6" s="372">
        <v>0</v>
      </c>
      <c r="BX6" s="372">
        <v>0</v>
      </c>
      <c r="BY6" s="372">
        <v>1</v>
      </c>
      <c r="BZ6" s="372">
        <v>0</v>
      </c>
      <c r="CA6" s="372">
        <v>0</v>
      </c>
      <c r="CB6" s="372">
        <v>0</v>
      </c>
      <c r="CC6" s="372">
        <v>0</v>
      </c>
      <c r="CD6" s="372">
        <v>0</v>
      </c>
      <c r="CE6" s="372">
        <v>0</v>
      </c>
      <c r="CF6" s="372">
        <v>0</v>
      </c>
      <c r="CG6" s="372">
        <v>8</v>
      </c>
      <c r="CH6" s="372">
        <v>0</v>
      </c>
      <c r="CI6" s="372">
        <v>0</v>
      </c>
      <c r="CJ6" s="372">
        <v>0</v>
      </c>
      <c r="CK6" s="372">
        <v>0</v>
      </c>
      <c r="CL6" s="372">
        <v>0</v>
      </c>
      <c r="CM6" s="372">
        <v>0</v>
      </c>
      <c r="CN6" s="372">
        <v>8</v>
      </c>
      <c r="CO6" s="372">
        <v>363</v>
      </c>
      <c r="CP6" s="372">
        <v>0</v>
      </c>
      <c r="CQ6" s="372">
        <v>452</v>
      </c>
      <c r="CR6" s="372">
        <v>0</v>
      </c>
      <c r="CS6" s="372">
        <v>317</v>
      </c>
      <c r="CT6" s="372">
        <v>615</v>
      </c>
      <c r="CU6" s="372">
        <v>79</v>
      </c>
      <c r="CV6" s="372">
        <v>1</v>
      </c>
      <c r="CW6" s="372">
        <v>0</v>
      </c>
      <c r="CX6" s="372">
        <v>0</v>
      </c>
      <c r="CY6" s="372">
        <v>0</v>
      </c>
      <c r="CZ6" s="372">
        <v>655</v>
      </c>
      <c r="DA6" s="372">
        <v>3508</v>
      </c>
      <c r="DB6" s="372">
        <v>2</v>
      </c>
      <c r="DC6" s="372">
        <v>12</v>
      </c>
      <c r="DD6" s="372">
        <v>414</v>
      </c>
      <c r="DE6" s="372">
        <v>0</v>
      </c>
      <c r="DF6" s="372">
        <v>0</v>
      </c>
      <c r="DG6" s="373">
        <v>25968</v>
      </c>
      <c r="DH6" s="372">
        <v>296</v>
      </c>
      <c r="DI6" s="372">
        <v>19081</v>
      </c>
      <c r="DJ6" s="372">
        <v>0</v>
      </c>
      <c r="DK6" s="372">
        <v>0</v>
      </c>
      <c r="DL6" s="372">
        <v>0</v>
      </c>
      <c r="DM6" s="372">
        <v>226</v>
      </c>
      <c r="DN6" s="372">
        <v>-1041</v>
      </c>
      <c r="DO6" s="380">
        <v>18562</v>
      </c>
      <c r="DP6" s="380">
        <v>44530</v>
      </c>
      <c r="DQ6" s="380">
        <v>27</v>
      </c>
      <c r="DR6" s="380">
        <v>27</v>
      </c>
      <c r="DS6" s="380">
        <v>118770</v>
      </c>
      <c r="DT6" s="380">
        <v>118797</v>
      </c>
      <c r="DU6" s="371">
        <v>137359</v>
      </c>
      <c r="DV6" s="371">
        <v>163327</v>
      </c>
      <c r="DW6" s="371">
        <v>-5870</v>
      </c>
      <c r="DX6" s="371">
        <v>-215</v>
      </c>
      <c r="DY6" s="371">
        <v>-492</v>
      </c>
      <c r="DZ6" s="371">
        <v>-6577</v>
      </c>
      <c r="EA6" s="371">
        <v>-24963</v>
      </c>
      <c r="EB6" s="371">
        <v>-31540</v>
      </c>
      <c r="EC6" s="371">
        <v>105819</v>
      </c>
      <c r="ED6" s="381">
        <v>131787</v>
      </c>
    </row>
    <row r="7" spans="2:134" ht="13.75" customHeight="1">
      <c r="B7" s="74" t="s">
        <v>485</v>
      </c>
      <c r="C7" s="273" t="s">
        <v>442</v>
      </c>
      <c r="D7" s="371">
        <v>829</v>
      </c>
      <c r="E7" s="372">
        <v>2442</v>
      </c>
      <c r="F7" s="372">
        <v>476</v>
      </c>
      <c r="G7" s="372">
        <v>0</v>
      </c>
      <c r="H7" s="372">
        <v>0</v>
      </c>
      <c r="I7" s="372">
        <v>0</v>
      </c>
      <c r="J7" s="372">
        <v>0</v>
      </c>
      <c r="K7" s="372">
        <v>17140</v>
      </c>
      <c r="L7" s="372">
        <v>0</v>
      </c>
      <c r="M7" s="372">
        <v>7</v>
      </c>
      <c r="N7" s="372">
        <v>0</v>
      </c>
      <c r="O7" s="372">
        <v>0</v>
      </c>
      <c r="P7" s="372">
        <v>0</v>
      </c>
      <c r="Q7" s="372">
        <v>0</v>
      </c>
      <c r="R7" s="372">
        <v>0</v>
      </c>
      <c r="S7" s="372">
        <v>0</v>
      </c>
      <c r="T7" s="372">
        <v>0</v>
      </c>
      <c r="U7" s="372">
        <v>0</v>
      </c>
      <c r="V7" s="372">
        <v>2</v>
      </c>
      <c r="W7" s="372">
        <v>0</v>
      </c>
      <c r="X7" s="372">
        <v>0</v>
      </c>
      <c r="Y7" s="372">
        <v>0</v>
      </c>
      <c r="Z7" s="372">
        <v>0</v>
      </c>
      <c r="AA7" s="372">
        <v>0</v>
      </c>
      <c r="AB7" s="372">
        <v>1</v>
      </c>
      <c r="AC7" s="372">
        <v>0</v>
      </c>
      <c r="AD7" s="372">
        <v>0</v>
      </c>
      <c r="AE7" s="372">
        <v>0</v>
      </c>
      <c r="AF7" s="372">
        <v>0</v>
      </c>
      <c r="AG7" s="372">
        <v>0</v>
      </c>
      <c r="AH7" s="372">
        <v>6</v>
      </c>
      <c r="AI7" s="372">
        <v>0</v>
      </c>
      <c r="AJ7" s="372">
        <v>0</v>
      </c>
      <c r="AK7" s="372">
        <v>0</v>
      </c>
      <c r="AL7" s="372">
        <v>0</v>
      </c>
      <c r="AM7" s="372">
        <v>0</v>
      </c>
      <c r="AN7" s="372">
        <v>0</v>
      </c>
      <c r="AO7" s="372">
        <v>0</v>
      </c>
      <c r="AP7" s="372">
        <v>0</v>
      </c>
      <c r="AQ7" s="372">
        <v>0</v>
      </c>
      <c r="AR7" s="372">
        <v>0</v>
      </c>
      <c r="AS7" s="372">
        <v>0</v>
      </c>
      <c r="AT7" s="372">
        <v>0</v>
      </c>
      <c r="AU7" s="372">
        <v>0</v>
      </c>
      <c r="AV7" s="372">
        <v>0</v>
      </c>
      <c r="AW7" s="372">
        <v>0</v>
      </c>
      <c r="AX7" s="372">
        <v>0</v>
      </c>
      <c r="AY7" s="372">
        <v>0</v>
      </c>
      <c r="AZ7" s="372">
        <v>0</v>
      </c>
      <c r="BA7" s="372">
        <v>0</v>
      </c>
      <c r="BB7" s="372">
        <v>0</v>
      </c>
      <c r="BC7" s="372">
        <v>0</v>
      </c>
      <c r="BD7" s="372">
        <v>0</v>
      </c>
      <c r="BE7" s="372">
        <v>0</v>
      </c>
      <c r="BF7" s="372">
        <v>0</v>
      </c>
      <c r="BG7" s="372">
        <v>0</v>
      </c>
      <c r="BH7" s="372">
        <v>0</v>
      </c>
      <c r="BI7" s="372">
        <v>0</v>
      </c>
      <c r="BJ7" s="372">
        <v>0</v>
      </c>
      <c r="BK7" s="372">
        <v>3</v>
      </c>
      <c r="BL7" s="372">
        <v>0</v>
      </c>
      <c r="BM7" s="372">
        <v>0</v>
      </c>
      <c r="BN7" s="372">
        <v>0</v>
      </c>
      <c r="BO7" s="372">
        <v>0</v>
      </c>
      <c r="BP7" s="372">
        <v>0</v>
      </c>
      <c r="BQ7" s="372">
        <v>0</v>
      </c>
      <c r="BR7" s="372">
        <v>0</v>
      </c>
      <c r="BS7" s="372">
        <v>0</v>
      </c>
      <c r="BT7" s="372">
        <v>0</v>
      </c>
      <c r="BU7" s="372">
        <v>0</v>
      </c>
      <c r="BV7" s="372">
        <v>0</v>
      </c>
      <c r="BW7" s="372">
        <v>0</v>
      </c>
      <c r="BX7" s="372">
        <v>0</v>
      </c>
      <c r="BY7" s="372">
        <v>0</v>
      </c>
      <c r="BZ7" s="372">
        <v>0</v>
      </c>
      <c r="CA7" s="372">
        <v>0</v>
      </c>
      <c r="CB7" s="372">
        <v>0</v>
      </c>
      <c r="CC7" s="372">
        <v>0</v>
      </c>
      <c r="CD7" s="372">
        <v>0</v>
      </c>
      <c r="CE7" s="372">
        <v>0</v>
      </c>
      <c r="CF7" s="372">
        <v>0</v>
      </c>
      <c r="CG7" s="372">
        <v>1</v>
      </c>
      <c r="CH7" s="372">
        <v>0</v>
      </c>
      <c r="CI7" s="372">
        <v>0</v>
      </c>
      <c r="CJ7" s="372">
        <v>0</v>
      </c>
      <c r="CK7" s="372">
        <v>0</v>
      </c>
      <c r="CL7" s="372">
        <v>0</v>
      </c>
      <c r="CM7" s="372">
        <v>0</v>
      </c>
      <c r="CN7" s="372">
        <v>1</v>
      </c>
      <c r="CO7" s="372">
        <v>44</v>
      </c>
      <c r="CP7" s="372">
        <v>181</v>
      </c>
      <c r="CQ7" s="372">
        <v>60</v>
      </c>
      <c r="CR7" s="372">
        <v>0</v>
      </c>
      <c r="CS7" s="372">
        <v>48</v>
      </c>
      <c r="CT7" s="372">
        <v>111</v>
      </c>
      <c r="CU7" s="372">
        <v>0</v>
      </c>
      <c r="CV7" s="372">
        <v>0</v>
      </c>
      <c r="CW7" s="372">
        <v>0</v>
      </c>
      <c r="CX7" s="372">
        <v>0</v>
      </c>
      <c r="CY7" s="372">
        <v>0</v>
      </c>
      <c r="CZ7" s="372">
        <v>108</v>
      </c>
      <c r="DA7" s="372">
        <v>901</v>
      </c>
      <c r="DB7" s="372">
        <v>0</v>
      </c>
      <c r="DC7" s="372">
        <v>0</v>
      </c>
      <c r="DD7" s="372">
        <v>17</v>
      </c>
      <c r="DE7" s="372">
        <v>0</v>
      </c>
      <c r="DF7" s="372">
        <v>0</v>
      </c>
      <c r="DG7" s="373">
        <v>22378</v>
      </c>
      <c r="DH7" s="372">
        <v>0</v>
      </c>
      <c r="DI7" s="372">
        <v>1615</v>
      </c>
      <c r="DJ7" s="372">
        <v>0</v>
      </c>
      <c r="DK7" s="372">
        <v>0</v>
      </c>
      <c r="DL7" s="372">
        <v>0</v>
      </c>
      <c r="DM7" s="372">
        <v>969</v>
      </c>
      <c r="DN7" s="372">
        <v>-125</v>
      </c>
      <c r="DO7" s="380">
        <v>2459</v>
      </c>
      <c r="DP7" s="380">
        <v>24837</v>
      </c>
      <c r="DQ7" s="380">
        <v>0</v>
      </c>
      <c r="DR7" s="380">
        <v>0</v>
      </c>
      <c r="DS7" s="380">
        <v>23390</v>
      </c>
      <c r="DT7" s="380">
        <v>23390</v>
      </c>
      <c r="DU7" s="371">
        <v>25849</v>
      </c>
      <c r="DV7" s="371">
        <v>48227</v>
      </c>
      <c r="DW7" s="371">
        <v>-440</v>
      </c>
      <c r="DX7" s="371">
        <v>-39</v>
      </c>
      <c r="DY7" s="371">
        <v>-38</v>
      </c>
      <c r="DZ7" s="371">
        <v>-517</v>
      </c>
      <c r="EA7" s="371">
        <v>-10410</v>
      </c>
      <c r="EB7" s="371">
        <v>-10927</v>
      </c>
      <c r="EC7" s="371">
        <v>14922</v>
      </c>
      <c r="ED7" s="381">
        <v>37300</v>
      </c>
    </row>
    <row r="8" spans="2:134" ht="13.75" customHeight="1">
      <c r="B8" s="74" t="s">
        <v>486</v>
      </c>
      <c r="C8" s="273" t="s">
        <v>443</v>
      </c>
      <c r="D8" s="371">
        <v>10506</v>
      </c>
      <c r="E8" s="372">
        <v>1283</v>
      </c>
      <c r="F8" s="372">
        <v>0</v>
      </c>
      <c r="G8" s="372">
        <v>1</v>
      </c>
      <c r="H8" s="372">
        <v>0</v>
      </c>
      <c r="I8" s="372">
        <v>0</v>
      </c>
      <c r="J8" s="372">
        <v>0</v>
      </c>
      <c r="K8" s="372">
        <v>0</v>
      </c>
      <c r="L8" s="372">
        <v>0</v>
      </c>
      <c r="M8" s="372">
        <v>0</v>
      </c>
      <c r="N8" s="372">
        <v>0</v>
      </c>
      <c r="O8" s="372">
        <v>0</v>
      </c>
      <c r="P8" s="372">
        <v>0</v>
      </c>
      <c r="Q8" s="372">
        <v>0</v>
      </c>
      <c r="R8" s="372">
        <v>0</v>
      </c>
      <c r="S8" s="372">
        <v>0</v>
      </c>
      <c r="T8" s="372">
        <v>0</v>
      </c>
      <c r="U8" s="372">
        <v>0</v>
      </c>
      <c r="V8" s="372">
        <v>0</v>
      </c>
      <c r="W8" s="372">
        <v>0</v>
      </c>
      <c r="X8" s="372">
        <v>0</v>
      </c>
      <c r="Y8" s="372">
        <v>0</v>
      </c>
      <c r="Z8" s="372">
        <v>0</v>
      </c>
      <c r="AA8" s="372">
        <v>0</v>
      </c>
      <c r="AB8" s="372">
        <v>0</v>
      </c>
      <c r="AC8" s="372">
        <v>0</v>
      </c>
      <c r="AD8" s="372">
        <v>0</v>
      </c>
      <c r="AE8" s="372">
        <v>0</v>
      </c>
      <c r="AF8" s="372">
        <v>0</v>
      </c>
      <c r="AG8" s="372">
        <v>0</v>
      </c>
      <c r="AH8" s="372">
        <v>0</v>
      </c>
      <c r="AI8" s="372">
        <v>0</v>
      </c>
      <c r="AJ8" s="372">
        <v>0</v>
      </c>
      <c r="AK8" s="372">
        <v>0</v>
      </c>
      <c r="AL8" s="372">
        <v>0</v>
      </c>
      <c r="AM8" s="372">
        <v>0</v>
      </c>
      <c r="AN8" s="372">
        <v>0</v>
      </c>
      <c r="AO8" s="372">
        <v>0</v>
      </c>
      <c r="AP8" s="372">
        <v>0</v>
      </c>
      <c r="AQ8" s="372">
        <v>0</v>
      </c>
      <c r="AR8" s="372">
        <v>0</v>
      </c>
      <c r="AS8" s="372">
        <v>0</v>
      </c>
      <c r="AT8" s="372">
        <v>0</v>
      </c>
      <c r="AU8" s="372">
        <v>0</v>
      </c>
      <c r="AV8" s="372">
        <v>0</v>
      </c>
      <c r="AW8" s="372">
        <v>0</v>
      </c>
      <c r="AX8" s="372">
        <v>0</v>
      </c>
      <c r="AY8" s="372">
        <v>0</v>
      </c>
      <c r="AZ8" s="372">
        <v>0</v>
      </c>
      <c r="BA8" s="372">
        <v>0</v>
      </c>
      <c r="BB8" s="372">
        <v>0</v>
      </c>
      <c r="BC8" s="372">
        <v>0</v>
      </c>
      <c r="BD8" s="372">
        <v>0</v>
      </c>
      <c r="BE8" s="372">
        <v>0</v>
      </c>
      <c r="BF8" s="372">
        <v>0</v>
      </c>
      <c r="BG8" s="372">
        <v>0</v>
      </c>
      <c r="BH8" s="372">
        <v>0</v>
      </c>
      <c r="BI8" s="372">
        <v>0</v>
      </c>
      <c r="BJ8" s="372">
        <v>0</v>
      </c>
      <c r="BK8" s="372">
        <v>0</v>
      </c>
      <c r="BL8" s="372">
        <v>0</v>
      </c>
      <c r="BM8" s="372">
        <v>0</v>
      </c>
      <c r="BN8" s="372">
        <v>0</v>
      </c>
      <c r="BO8" s="372">
        <v>0</v>
      </c>
      <c r="BP8" s="372">
        <v>0</v>
      </c>
      <c r="BQ8" s="372">
        <v>0</v>
      </c>
      <c r="BR8" s="372">
        <v>0</v>
      </c>
      <c r="BS8" s="372">
        <v>0</v>
      </c>
      <c r="BT8" s="372">
        <v>0</v>
      </c>
      <c r="BU8" s="372">
        <v>0</v>
      </c>
      <c r="BV8" s="372">
        <v>0</v>
      </c>
      <c r="BW8" s="372">
        <v>0</v>
      </c>
      <c r="BX8" s="372">
        <v>0</v>
      </c>
      <c r="BY8" s="372">
        <v>0</v>
      </c>
      <c r="BZ8" s="372">
        <v>0</v>
      </c>
      <c r="CA8" s="372">
        <v>0</v>
      </c>
      <c r="CB8" s="372">
        <v>0</v>
      </c>
      <c r="CC8" s="372">
        <v>0</v>
      </c>
      <c r="CD8" s="372">
        <v>0</v>
      </c>
      <c r="CE8" s="372">
        <v>0</v>
      </c>
      <c r="CF8" s="372">
        <v>0</v>
      </c>
      <c r="CG8" s="372">
        <v>0</v>
      </c>
      <c r="CH8" s="372">
        <v>0</v>
      </c>
      <c r="CI8" s="372">
        <v>0</v>
      </c>
      <c r="CJ8" s="372">
        <v>0</v>
      </c>
      <c r="CK8" s="372">
        <v>0</v>
      </c>
      <c r="CL8" s="372">
        <v>0</v>
      </c>
      <c r="CM8" s="372">
        <v>0</v>
      </c>
      <c r="CN8" s="372">
        <v>0</v>
      </c>
      <c r="CO8" s="372">
        <v>107</v>
      </c>
      <c r="CP8" s="372">
        <v>0</v>
      </c>
      <c r="CQ8" s="372">
        <v>0</v>
      </c>
      <c r="CR8" s="372">
        <v>0</v>
      </c>
      <c r="CS8" s="372">
        <v>0</v>
      </c>
      <c r="CT8" s="372">
        <v>0</v>
      </c>
      <c r="CU8" s="372">
        <v>0</v>
      </c>
      <c r="CV8" s="372">
        <v>0</v>
      </c>
      <c r="CW8" s="372">
        <v>0</v>
      </c>
      <c r="CX8" s="372">
        <v>0</v>
      </c>
      <c r="CY8" s="372">
        <v>0</v>
      </c>
      <c r="CZ8" s="372">
        <v>0</v>
      </c>
      <c r="DA8" s="372">
        <v>0</v>
      </c>
      <c r="DB8" s="372">
        <v>0</v>
      </c>
      <c r="DC8" s="372">
        <v>2</v>
      </c>
      <c r="DD8" s="372">
        <v>0</v>
      </c>
      <c r="DE8" s="372">
        <v>0</v>
      </c>
      <c r="DF8" s="372">
        <v>0</v>
      </c>
      <c r="DG8" s="373">
        <v>11899</v>
      </c>
      <c r="DH8" s="372">
        <v>0</v>
      </c>
      <c r="DI8" s="372">
        <v>4609</v>
      </c>
      <c r="DJ8" s="372">
        <v>0</v>
      </c>
      <c r="DK8" s="372">
        <v>0</v>
      </c>
      <c r="DL8" s="372">
        <v>0</v>
      </c>
      <c r="DM8" s="372">
        <v>0</v>
      </c>
      <c r="DN8" s="372">
        <v>0</v>
      </c>
      <c r="DO8" s="380">
        <v>4609</v>
      </c>
      <c r="DP8" s="380">
        <v>16508</v>
      </c>
      <c r="DQ8" s="380">
        <v>0</v>
      </c>
      <c r="DR8" s="380">
        <v>0</v>
      </c>
      <c r="DS8" s="380">
        <v>0</v>
      </c>
      <c r="DT8" s="380">
        <v>0</v>
      </c>
      <c r="DU8" s="371">
        <v>4609</v>
      </c>
      <c r="DV8" s="371">
        <v>16508</v>
      </c>
      <c r="DW8" s="371">
        <v>0</v>
      </c>
      <c r="DX8" s="371">
        <v>0</v>
      </c>
      <c r="DY8" s="371">
        <v>0</v>
      </c>
      <c r="DZ8" s="371">
        <v>0</v>
      </c>
      <c r="EA8" s="371">
        <v>-1177</v>
      </c>
      <c r="EB8" s="371">
        <v>-1177</v>
      </c>
      <c r="EC8" s="371">
        <v>3432</v>
      </c>
      <c r="ED8" s="381">
        <v>15331</v>
      </c>
    </row>
    <row r="9" spans="2:134" ht="13.75" customHeight="1">
      <c r="B9" s="74" t="s">
        <v>487</v>
      </c>
      <c r="C9" s="273" t="s">
        <v>1</v>
      </c>
      <c r="D9" s="371">
        <v>19</v>
      </c>
      <c r="E9" s="372">
        <v>0</v>
      </c>
      <c r="F9" s="372">
        <v>0</v>
      </c>
      <c r="G9" s="372">
        <v>4703</v>
      </c>
      <c r="H9" s="372">
        <v>0</v>
      </c>
      <c r="I9" s="372">
        <v>2</v>
      </c>
      <c r="J9" s="372">
        <v>0</v>
      </c>
      <c r="K9" s="372">
        <v>69</v>
      </c>
      <c r="L9" s="372">
        <v>0</v>
      </c>
      <c r="M9" s="372">
        <v>1</v>
      </c>
      <c r="N9" s="372">
        <v>0</v>
      </c>
      <c r="O9" s="372">
        <v>0</v>
      </c>
      <c r="P9" s="372">
        <v>0</v>
      </c>
      <c r="Q9" s="372">
        <v>10331</v>
      </c>
      <c r="R9" s="372">
        <v>0</v>
      </c>
      <c r="S9" s="372">
        <v>44</v>
      </c>
      <c r="T9" s="372">
        <v>0</v>
      </c>
      <c r="U9" s="372">
        <v>0</v>
      </c>
      <c r="V9" s="372">
        <v>0</v>
      </c>
      <c r="W9" s="372">
        <v>4</v>
      </c>
      <c r="X9" s="372">
        <v>0</v>
      </c>
      <c r="Y9" s="372">
        <v>0</v>
      </c>
      <c r="Z9" s="372">
        <v>0</v>
      </c>
      <c r="AA9" s="372">
        <v>0</v>
      </c>
      <c r="AB9" s="372">
        <v>0</v>
      </c>
      <c r="AC9" s="372">
        <v>14</v>
      </c>
      <c r="AD9" s="372">
        <v>0</v>
      </c>
      <c r="AE9" s="372">
        <v>0</v>
      </c>
      <c r="AF9" s="372">
        <v>0</v>
      </c>
      <c r="AG9" s="372">
        <v>0</v>
      </c>
      <c r="AH9" s="372">
        <v>1</v>
      </c>
      <c r="AI9" s="372">
        <v>0</v>
      </c>
      <c r="AJ9" s="372">
        <v>0</v>
      </c>
      <c r="AK9" s="372">
        <v>0</v>
      </c>
      <c r="AL9" s="372">
        <v>0</v>
      </c>
      <c r="AM9" s="372">
        <v>0</v>
      </c>
      <c r="AN9" s="372">
        <v>0</v>
      </c>
      <c r="AO9" s="372">
        <v>0</v>
      </c>
      <c r="AP9" s="372">
        <v>0</v>
      </c>
      <c r="AQ9" s="372">
        <v>0</v>
      </c>
      <c r="AR9" s="372">
        <v>0</v>
      </c>
      <c r="AS9" s="372">
        <v>0</v>
      </c>
      <c r="AT9" s="372">
        <v>0</v>
      </c>
      <c r="AU9" s="372">
        <v>0</v>
      </c>
      <c r="AV9" s="372">
        <v>0</v>
      </c>
      <c r="AW9" s="372">
        <v>0</v>
      </c>
      <c r="AX9" s="372">
        <v>0</v>
      </c>
      <c r="AY9" s="372">
        <v>0</v>
      </c>
      <c r="AZ9" s="372">
        <v>0</v>
      </c>
      <c r="BA9" s="372">
        <v>0</v>
      </c>
      <c r="BB9" s="372">
        <v>0</v>
      </c>
      <c r="BC9" s="372">
        <v>0</v>
      </c>
      <c r="BD9" s="372">
        <v>0</v>
      </c>
      <c r="BE9" s="372">
        <v>0</v>
      </c>
      <c r="BF9" s="372">
        <v>0</v>
      </c>
      <c r="BG9" s="372">
        <v>0</v>
      </c>
      <c r="BH9" s="372">
        <v>0</v>
      </c>
      <c r="BI9" s="372">
        <v>0</v>
      </c>
      <c r="BJ9" s="372">
        <v>0</v>
      </c>
      <c r="BK9" s="372">
        <v>3</v>
      </c>
      <c r="BL9" s="372">
        <v>0</v>
      </c>
      <c r="BM9" s="372">
        <v>2</v>
      </c>
      <c r="BN9" s="372">
        <v>3</v>
      </c>
      <c r="BO9" s="372">
        <v>26</v>
      </c>
      <c r="BP9" s="372">
        <v>1</v>
      </c>
      <c r="BQ9" s="372">
        <v>0</v>
      </c>
      <c r="BR9" s="372">
        <v>0</v>
      </c>
      <c r="BS9" s="372">
        <v>0</v>
      </c>
      <c r="BT9" s="372">
        <v>0</v>
      </c>
      <c r="BU9" s="372">
        <v>0</v>
      </c>
      <c r="BV9" s="372">
        <v>0</v>
      </c>
      <c r="BW9" s="372">
        <v>0</v>
      </c>
      <c r="BX9" s="372">
        <v>0</v>
      </c>
      <c r="BY9" s="372">
        <v>0</v>
      </c>
      <c r="BZ9" s="372">
        <v>0</v>
      </c>
      <c r="CA9" s="372">
        <v>0</v>
      </c>
      <c r="CB9" s="372">
        <v>0</v>
      </c>
      <c r="CC9" s="372">
        <v>0</v>
      </c>
      <c r="CD9" s="372">
        <v>0</v>
      </c>
      <c r="CE9" s="372">
        <v>0</v>
      </c>
      <c r="CF9" s="372">
        <v>0</v>
      </c>
      <c r="CG9" s="372">
        <v>0</v>
      </c>
      <c r="CH9" s="372">
        <v>0</v>
      </c>
      <c r="CI9" s="372">
        <v>0</v>
      </c>
      <c r="CJ9" s="372">
        <v>0</v>
      </c>
      <c r="CK9" s="372">
        <v>0</v>
      </c>
      <c r="CL9" s="372">
        <v>0</v>
      </c>
      <c r="CM9" s="372">
        <v>0</v>
      </c>
      <c r="CN9" s="372">
        <v>1</v>
      </c>
      <c r="CO9" s="372">
        <v>15</v>
      </c>
      <c r="CP9" s="372">
        <v>0</v>
      </c>
      <c r="CQ9" s="372">
        <v>5</v>
      </c>
      <c r="CR9" s="372">
        <v>0</v>
      </c>
      <c r="CS9" s="372">
        <v>12</v>
      </c>
      <c r="CT9" s="372">
        <v>28</v>
      </c>
      <c r="CU9" s="372">
        <v>0</v>
      </c>
      <c r="CV9" s="372">
        <v>0</v>
      </c>
      <c r="CW9" s="372">
        <v>0</v>
      </c>
      <c r="CX9" s="372">
        <v>0</v>
      </c>
      <c r="CY9" s="372">
        <v>0</v>
      </c>
      <c r="CZ9" s="372">
        <v>61</v>
      </c>
      <c r="DA9" s="372">
        <v>277</v>
      </c>
      <c r="DB9" s="372">
        <v>0</v>
      </c>
      <c r="DC9" s="372">
        <v>0</v>
      </c>
      <c r="DD9" s="372">
        <v>10</v>
      </c>
      <c r="DE9" s="372">
        <v>0</v>
      </c>
      <c r="DF9" s="372">
        <v>0</v>
      </c>
      <c r="DG9" s="373">
        <v>15632</v>
      </c>
      <c r="DH9" s="372">
        <v>18</v>
      </c>
      <c r="DI9" s="372">
        <v>1243</v>
      </c>
      <c r="DJ9" s="372">
        <v>0</v>
      </c>
      <c r="DK9" s="372">
        <v>0</v>
      </c>
      <c r="DL9" s="372">
        <v>0</v>
      </c>
      <c r="DM9" s="372">
        <v>0</v>
      </c>
      <c r="DN9" s="372">
        <v>10203</v>
      </c>
      <c r="DO9" s="380">
        <v>11464</v>
      </c>
      <c r="DP9" s="380">
        <v>27096</v>
      </c>
      <c r="DQ9" s="380">
        <v>0</v>
      </c>
      <c r="DR9" s="380">
        <v>0</v>
      </c>
      <c r="DS9" s="380">
        <v>12021</v>
      </c>
      <c r="DT9" s="380">
        <v>12021</v>
      </c>
      <c r="DU9" s="371">
        <v>23485</v>
      </c>
      <c r="DV9" s="371">
        <v>39117</v>
      </c>
      <c r="DW9" s="371">
        <v>-3057</v>
      </c>
      <c r="DX9" s="371">
        <v>-10</v>
      </c>
      <c r="DY9" s="371">
        <v>-246</v>
      </c>
      <c r="DZ9" s="371">
        <v>-3313</v>
      </c>
      <c r="EA9" s="371">
        <v>-1995</v>
      </c>
      <c r="EB9" s="371">
        <v>-5308</v>
      </c>
      <c r="EC9" s="371">
        <v>18177</v>
      </c>
      <c r="ED9" s="381">
        <v>33809</v>
      </c>
    </row>
    <row r="10" spans="2:134" ht="13.75" customHeight="1">
      <c r="B10" s="74" t="s">
        <v>488</v>
      </c>
      <c r="C10" s="273" t="s">
        <v>2</v>
      </c>
      <c r="D10" s="371">
        <v>0</v>
      </c>
      <c r="E10" s="372">
        <v>0</v>
      </c>
      <c r="F10" s="372">
        <v>0</v>
      </c>
      <c r="G10" s="372">
        <v>0</v>
      </c>
      <c r="H10" s="372">
        <v>59</v>
      </c>
      <c r="I10" s="372">
        <v>0</v>
      </c>
      <c r="J10" s="372">
        <v>0</v>
      </c>
      <c r="K10" s="372">
        <v>1844</v>
      </c>
      <c r="L10" s="372">
        <v>0</v>
      </c>
      <c r="M10" s="372">
        <v>1</v>
      </c>
      <c r="N10" s="372">
        <v>0</v>
      </c>
      <c r="O10" s="372">
        <v>0</v>
      </c>
      <c r="P10" s="372">
        <v>0</v>
      </c>
      <c r="Q10" s="372">
        <v>0</v>
      </c>
      <c r="R10" s="372">
        <v>0</v>
      </c>
      <c r="S10" s="372">
        <v>0</v>
      </c>
      <c r="T10" s="372">
        <v>0</v>
      </c>
      <c r="U10" s="372">
        <v>0</v>
      </c>
      <c r="V10" s="372">
        <v>0</v>
      </c>
      <c r="W10" s="372">
        <v>0</v>
      </c>
      <c r="X10" s="372">
        <v>0</v>
      </c>
      <c r="Y10" s="372">
        <v>0</v>
      </c>
      <c r="Z10" s="372">
        <v>0</v>
      </c>
      <c r="AA10" s="372">
        <v>0</v>
      </c>
      <c r="AB10" s="372">
        <v>10</v>
      </c>
      <c r="AC10" s="372">
        <v>0</v>
      </c>
      <c r="AD10" s="372">
        <v>0</v>
      </c>
      <c r="AE10" s="372">
        <v>0</v>
      </c>
      <c r="AF10" s="372">
        <v>0</v>
      </c>
      <c r="AG10" s="372">
        <v>0</v>
      </c>
      <c r="AH10" s="372">
        <v>0</v>
      </c>
      <c r="AI10" s="372">
        <v>0</v>
      </c>
      <c r="AJ10" s="372">
        <v>0</v>
      </c>
      <c r="AK10" s="372">
        <v>0</v>
      </c>
      <c r="AL10" s="372">
        <v>0</v>
      </c>
      <c r="AM10" s="372">
        <v>0</v>
      </c>
      <c r="AN10" s="372">
        <v>0</v>
      </c>
      <c r="AO10" s="372">
        <v>0</v>
      </c>
      <c r="AP10" s="372">
        <v>0</v>
      </c>
      <c r="AQ10" s="372">
        <v>0</v>
      </c>
      <c r="AR10" s="372">
        <v>0</v>
      </c>
      <c r="AS10" s="372">
        <v>0</v>
      </c>
      <c r="AT10" s="372">
        <v>0</v>
      </c>
      <c r="AU10" s="372">
        <v>0</v>
      </c>
      <c r="AV10" s="372">
        <v>0</v>
      </c>
      <c r="AW10" s="372">
        <v>0</v>
      </c>
      <c r="AX10" s="372">
        <v>0</v>
      </c>
      <c r="AY10" s="372">
        <v>0</v>
      </c>
      <c r="AZ10" s="372">
        <v>0</v>
      </c>
      <c r="BA10" s="372">
        <v>0</v>
      </c>
      <c r="BB10" s="372">
        <v>0</v>
      </c>
      <c r="BC10" s="372">
        <v>0</v>
      </c>
      <c r="BD10" s="372">
        <v>0</v>
      </c>
      <c r="BE10" s="372">
        <v>0</v>
      </c>
      <c r="BF10" s="372">
        <v>0</v>
      </c>
      <c r="BG10" s="372">
        <v>0</v>
      </c>
      <c r="BH10" s="372">
        <v>0</v>
      </c>
      <c r="BI10" s="372">
        <v>0</v>
      </c>
      <c r="BJ10" s="372">
        <v>0</v>
      </c>
      <c r="BK10" s="372">
        <v>221</v>
      </c>
      <c r="BL10" s="372">
        <v>0</v>
      </c>
      <c r="BM10" s="372">
        <v>0</v>
      </c>
      <c r="BN10" s="372">
        <v>0</v>
      </c>
      <c r="BO10" s="372">
        <v>0</v>
      </c>
      <c r="BP10" s="372">
        <v>0</v>
      </c>
      <c r="BQ10" s="372">
        <v>0</v>
      </c>
      <c r="BR10" s="372">
        <v>0</v>
      </c>
      <c r="BS10" s="372">
        <v>0</v>
      </c>
      <c r="BT10" s="372">
        <v>0</v>
      </c>
      <c r="BU10" s="372">
        <v>0</v>
      </c>
      <c r="BV10" s="372">
        <v>0</v>
      </c>
      <c r="BW10" s="372">
        <v>0</v>
      </c>
      <c r="BX10" s="372">
        <v>0</v>
      </c>
      <c r="BY10" s="372">
        <v>0</v>
      </c>
      <c r="BZ10" s="372">
        <v>0</v>
      </c>
      <c r="CA10" s="372">
        <v>0</v>
      </c>
      <c r="CB10" s="372">
        <v>0</v>
      </c>
      <c r="CC10" s="372">
        <v>0</v>
      </c>
      <c r="CD10" s="372">
        <v>0</v>
      </c>
      <c r="CE10" s="372">
        <v>0</v>
      </c>
      <c r="CF10" s="372">
        <v>0</v>
      </c>
      <c r="CG10" s="372">
        <v>1</v>
      </c>
      <c r="CH10" s="372">
        <v>0</v>
      </c>
      <c r="CI10" s="372">
        <v>0</v>
      </c>
      <c r="CJ10" s="372">
        <v>0</v>
      </c>
      <c r="CK10" s="372">
        <v>0</v>
      </c>
      <c r="CL10" s="372">
        <v>0</v>
      </c>
      <c r="CM10" s="372">
        <v>0</v>
      </c>
      <c r="CN10" s="372">
        <v>1</v>
      </c>
      <c r="CO10" s="372">
        <v>16</v>
      </c>
      <c r="CP10" s="372">
        <v>0</v>
      </c>
      <c r="CQ10" s="372">
        <v>106</v>
      </c>
      <c r="CR10" s="372">
        <v>0</v>
      </c>
      <c r="CS10" s="372">
        <v>74</v>
      </c>
      <c r="CT10" s="372">
        <v>201</v>
      </c>
      <c r="CU10" s="372">
        <v>0</v>
      </c>
      <c r="CV10" s="372">
        <v>0</v>
      </c>
      <c r="CW10" s="372">
        <v>0</v>
      </c>
      <c r="CX10" s="372">
        <v>0</v>
      </c>
      <c r="CY10" s="372">
        <v>0</v>
      </c>
      <c r="CZ10" s="372">
        <v>230</v>
      </c>
      <c r="DA10" s="372">
        <v>981</v>
      </c>
      <c r="DB10" s="372">
        <v>0</v>
      </c>
      <c r="DC10" s="372">
        <v>1</v>
      </c>
      <c r="DD10" s="372">
        <v>35</v>
      </c>
      <c r="DE10" s="372">
        <v>0</v>
      </c>
      <c r="DF10" s="372">
        <v>0</v>
      </c>
      <c r="DG10" s="373">
        <v>3781</v>
      </c>
      <c r="DH10" s="372">
        <v>85</v>
      </c>
      <c r="DI10" s="372">
        <v>2353</v>
      </c>
      <c r="DJ10" s="372">
        <v>0</v>
      </c>
      <c r="DK10" s="372">
        <v>0</v>
      </c>
      <c r="DL10" s="372">
        <v>0</v>
      </c>
      <c r="DM10" s="372">
        <v>0</v>
      </c>
      <c r="DN10" s="372">
        <v>2</v>
      </c>
      <c r="DO10" s="380">
        <v>2440</v>
      </c>
      <c r="DP10" s="380">
        <v>6221</v>
      </c>
      <c r="DQ10" s="380">
        <v>0</v>
      </c>
      <c r="DR10" s="380">
        <v>0</v>
      </c>
      <c r="DS10" s="380">
        <v>2077</v>
      </c>
      <c r="DT10" s="380">
        <v>2077</v>
      </c>
      <c r="DU10" s="371">
        <v>4517</v>
      </c>
      <c r="DV10" s="371">
        <v>8298</v>
      </c>
      <c r="DW10" s="371">
        <v>-778</v>
      </c>
      <c r="DX10" s="371">
        <v>-23</v>
      </c>
      <c r="DY10" s="371">
        <v>-63</v>
      </c>
      <c r="DZ10" s="371">
        <v>-864</v>
      </c>
      <c r="EA10" s="371">
        <v>-3643</v>
      </c>
      <c r="EB10" s="371">
        <v>-4507</v>
      </c>
      <c r="EC10" s="371">
        <v>10</v>
      </c>
      <c r="ED10" s="381">
        <v>3791</v>
      </c>
    </row>
    <row r="11" spans="2:134" ht="13.75" customHeight="1">
      <c r="B11" s="74" t="s">
        <v>489</v>
      </c>
      <c r="C11" s="274" t="s">
        <v>628</v>
      </c>
      <c r="D11" s="371">
        <v>0</v>
      </c>
      <c r="E11" s="372">
        <v>1</v>
      </c>
      <c r="F11" s="372">
        <v>0</v>
      </c>
      <c r="G11" s="372">
        <v>2</v>
      </c>
      <c r="H11" s="372">
        <v>0</v>
      </c>
      <c r="I11" s="372">
        <v>9</v>
      </c>
      <c r="J11" s="372">
        <v>0</v>
      </c>
      <c r="K11" s="372">
        <v>34</v>
      </c>
      <c r="L11" s="372">
        <v>5</v>
      </c>
      <c r="M11" s="372">
        <v>0</v>
      </c>
      <c r="N11" s="372">
        <v>0</v>
      </c>
      <c r="O11" s="372">
        <v>0</v>
      </c>
      <c r="P11" s="372">
        <v>2</v>
      </c>
      <c r="Q11" s="372">
        <v>0</v>
      </c>
      <c r="R11" s="372">
        <v>0</v>
      </c>
      <c r="S11" s="372">
        <v>728</v>
      </c>
      <c r="T11" s="372">
        <v>0</v>
      </c>
      <c r="U11" s="372">
        <v>0</v>
      </c>
      <c r="V11" s="372">
        <v>213</v>
      </c>
      <c r="W11" s="372">
        <v>5</v>
      </c>
      <c r="X11" s="372">
        <v>0</v>
      </c>
      <c r="Y11" s="372">
        <v>10</v>
      </c>
      <c r="Z11" s="372">
        <v>9</v>
      </c>
      <c r="AA11" s="372">
        <v>0</v>
      </c>
      <c r="AB11" s="372">
        <v>14</v>
      </c>
      <c r="AC11" s="372">
        <v>2</v>
      </c>
      <c r="AD11" s="372">
        <v>27</v>
      </c>
      <c r="AE11" s="372">
        <v>1</v>
      </c>
      <c r="AF11" s="372">
        <v>1</v>
      </c>
      <c r="AG11" s="372">
        <v>1</v>
      </c>
      <c r="AH11" s="372">
        <v>1</v>
      </c>
      <c r="AI11" s="372">
        <v>321</v>
      </c>
      <c r="AJ11" s="372">
        <v>10</v>
      </c>
      <c r="AK11" s="372">
        <v>1</v>
      </c>
      <c r="AL11" s="372">
        <v>64</v>
      </c>
      <c r="AM11" s="372">
        <v>3</v>
      </c>
      <c r="AN11" s="372">
        <v>0</v>
      </c>
      <c r="AO11" s="372">
        <v>30</v>
      </c>
      <c r="AP11" s="372">
        <v>0</v>
      </c>
      <c r="AQ11" s="372">
        <v>137</v>
      </c>
      <c r="AR11" s="372">
        <v>1</v>
      </c>
      <c r="AS11" s="372">
        <v>4</v>
      </c>
      <c r="AT11" s="372">
        <v>7</v>
      </c>
      <c r="AU11" s="372">
        <v>0</v>
      </c>
      <c r="AV11" s="372">
        <v>1</v>
      </c>
      <c r="AW11" s="372">
        <v>0</v>
      </c>
      <c r="AX11" s="372">
        <v>8</v>
      </c>
      <c r="AY11" s="372">
        <v>58</v>
      </c>
      <c r="AZ11" s="372">
        <v>0</v>
      </c>
      <c r="BA11" s="372">
        <v>0</v>
      </c>
      <c r="BB11" s="372">
        <v>0</v>
      </c>
      <c r="BC11" s="372">
        <v>0</v>
      </c>
      <c r="BD11" s="372">
        <v>0</v>
      </c>
      <c r="BE11" s="372">
        <v>0</v>
      </c>
      <c r="BF11" s="372">
        <v>0</v>
      </c>
      <c r="BG11" s="372">
        <v>0</v>
      </c>
      <c r="BH11" s="372">
        <v>10</v>
      </c>
      <c r="BI11" s="372">
        <v>0</v>
      </c>
      <c r="BJ11" s="372">
        <v>0</v>
      </c>
      <c r="BK11" s="372">
        <v>0</v>
      </c>
      <c r="BL11" s="372">
        <v>1</v>
      </c>
      <c r="BM11" s="372">
        <v>0</v>
      </c>
      <c r="BN11" s="372">
        <v>0</v>
      </c>
      <c r="BO11" s="372">
        <v>2</v>
      </c>
      <c r="BP11" s="372">
        <v>0</v>
      </c>
      <c r="BQ11" s="372">
        <v>94032</v>
      </c>
      <c r="BR11" s="372">
        <v>3363</v>
      </c>
      <c r="BS11" s="372">
        <v>0</v>
      </c>
      <c r="BT11" s="372">
        <v>0</v>
      </c>
      <c r="BU11" s="372">
        <v>1</v>
      </c>
      <c r="BV11" s="372">
        <v>0</v>
      </c>
      <c r="BW11" s="372">
        <v>0</v>
      </c>
      <c r="BX11" s="372">
        <v>0</v>
      </c>
      <c r="BY11" s="372">
        <v>0</v>
      </c>
      <c r="BZ11" s="372">
        <v>0</v>
      </c>
      <c r="CA11" s="372">
        <v>0</v>
      </c>
      <c r="CB11" s="372">
        <v>0</v>
      </c>
      <c r="CC11" s="372">
        <v>0</v>
      </c>
      <c r="CD11" s="372">
        <v>0</v>
      </c>
      <c r="CE11" s="372">
        <v>0</v>
      </c>
      <c r="CF11" s="372">
        <v>0</v>
      </c>
      <c r="CG11" s="372">
        <v>0</v>
      </c>
      <c r="CH11" s="372">
        <v>0</v>
      </c>
      <c r="CI11" s="372">
        <v>0</v>
      </c>
      <c r="CJ11" s="372">
        <v>0</v>
      </c>
      <c r="CK11" s="372">
        <v>0</v>
      </c>
      <c r="CL11" s="372">
        <v>0</v>
      </c>
      <c r="CM11" s="372">
        <v>0</v>
      </c>
      <c r="CN11" s="372">
        <v>0</v>
      </c>
      <c r="CO11" s="372">
        <v>0</v>
      </c>
      <c r="CP11" s="372">
        <v>7</v>
      </c>
      <c r="CQ11" s="372">
        <v>4</v>
      </c>
      <c r="CR11" s="372">
        <v>0</v>
      </c>
      <c r="CS11" s="372">
        <v>0</v>
      </c>
      <c r="CT11" s="372">
        <v>2</v>
      </c>
      <c r="CU11" s="372">
        <v>3</v>
      </c>
      <c r="CV11" s="372">
        <v>1</v>
      </c>
      <c r="CW11" s="372">
        <v>0</v>
      </c>
      <c r="CX11" s="372">
        <v>0</v>
      </c>
      <c r="CY11" s="372">
        <v>0</v>
      </c>
      <c r="CZ11" s="372">
        <v>5</v>
      </c>
      <c r="DA11" s="372">
        <v>0</v>
      </c>
      <c r="DB11" s="372">
        <v>5</v>
      </c>
      <c r="DC11" s="372">
        <v>0</v>
      </c>
      <c r="DD11" s="372">
        <v>0</v>
      </c>
      <c r="DE11" s="372">
        <v>0</v>
      </c>
      <c r="DF11" s="372">
        <v>0</v>
      </c>
      <c r="DG11" s="373">
        <v>99146</v>
      </c>
      <c r="DH11" s="372">
        <v>0</v>
      </c>
      <c r="DI11" s="372">
        <v>0</v>
      </c>
      <c r="DJ11" s="372">
        <v>0</v>
      </c>
      <c r="DK11" s="372">
        <v>0</v>
      </c>
      <c r="DL11" s="372">
        <v>0</v>
      </c>
      <c r="DM11" s="372">
        <v>0</v>
      </c>
      <c r="DN11" s="372">
        <v>52</v>
      </c>
      <c r="DO11" s="380">
        <v>52</v>
      </c>
      <c r="DP11" s="380">
        <v>99198</v>
      </c>
      <c r="DQ11" s="380">
        <v>0</v>
      </c>
      <c r="DR11" s="380">
        <v>0</v>
      </c>
      <c r="DS11" s="380">
        <v>5204</v>
      </c>
      <c r="DT11" s="380">
        <v>5204</v>
      </c>
      <c r="DU11" s="371">
        <v>5256</v>
      </c>
      <c r="DV11" s="371">
        <v>104402</v>
      </c>
      <c r="DW11" s="371">
        <v>-87191</v>
      </c>
      <c r="DX11" s="371">
        <v>0</v>
      </c>
      <c r="DY11" s="371">
        <v>-6978</v>
      </c>
      <c r="DZ11" s="371">
        <v>-94169</v>
      </c>
      <c r="EA11" s="371">
        <v>-2681</v>
      </c>
      <c r="EB11" s="371">
        <v>-96850</v>
      </c>
      <c r="EC11" s="371">
        <v>-91594</v>
      </c>
      <c r="ED11" s="381">
        <v>7552</v>
      </c>
    </row>
    <row r="12" spans="2:134" ht="13.75" customHeight="1">
      <c r="B12" s="74" t="s">
        <v>490</v>
      </c>
      <c r="C12" s="273" t="s">
        <v>750</v>
      </c>
      <c r="D12" s="371">
        <v>0</v>
      </c>
      <c r="E12" s="372">
        <v>0</v>
      </c>
      <c r="F12" s="372">
        <v>0</v>
      </c>
      <c r="G12" s="372">
        <v>11</v>
      </c>
      <c r="H12" s="372">
        <v>0</v>
      </c>
      <c r="I12" s="372">
        <v>0</v>
      </c>
      <c r="J12" s="372">
        <v>5</v>
      </c>
      <c r="K12" s="372">
        <v>0</v>
      </c>
      <c r="L12" s="372">
        <v>0</v>
      </c>
      <c r="M12" s="372">
        <v>2</v>
      </c>
      <c r="N12" s="372">
        <v>0</v>
      </c>
      <c r="O12" s="372">
        <v>0</v>
      </c>
      <c r="P12" s="372">
        <v>0</v>
      </c>
      <c r="Q12" s="372">
        <v>0</v>
      </c>
      <c r="R12" s="372">
        <v>0</v>
      </c>
      <c r="S12" s="372">
        <v>88</v>
      </c>
      <c r="T12" s="372">
        <v>0</v>
      </c>
      <c r="U12" s="372">
        <v>0</v>
      </c>
      <c r="V12" s="372">
        <v>11</v>
      </c>
      <c r="W12" s="372">
        <v>219</v>
      </c>
      <c r="X12" s="372">
        <v>0</v>
      </c>
      <c r="Y12" s="372">
        <v>1</v>
      </c>
      <c r="Z12" s="372">
        <v>0</v>
      </c>
      <c r="AA12" s="372">
        <v>0</v>
      </c>
      <c r="AB12" s="372">
        <v>6</v>
      </c>
      <c r="AC12" s="372">
        <v>0</v>
      </c>
      <c r="AD12" s="372">
        <v>0</v>
      </c>
      <c r="AE12" s="372">
        <v>349</v>
      </c>
      <c r="AF12" s="372">
        <v>0</v>
      </c>
      <c r="AG12" s="372">
        <v>1</v>
      </c>
      <c r="AH12" s="372">
        <v>0</v>
      </c>
      <c r="AI12" s="372">
        <v>1187</v>
      </c>
      <c r="AJ12" s="372">
        <v>951</v>
      </c>
      <c r="AK12" s="372">
        <v>3</v>
      </c>
      <c r="AL12" s="372">
        <v>401</v>
      </c>
      <c r="AM12" s="372">
        <v>-1</v>
      </c>
      <c r="AN12" s="372">
        <v>0</v>
      </c>
      <c r="AO12" s="372">
        <v>4</v>
      </c>
      <c r="AP12" s="372">
        <v>0</v>
      </c>
      <c r="AQ12" s="372">
        <v>21919</v>
      </c>
      <c r="AR12" s="372">
        <v>0</v>
      </c>
      <c r="AS12" s="372">
        <v>1</v>
      </c>
      <c r="AT12" s="372">
        <v>0</v>
      </c>
      <c r="AU12" s="372">
        <v>0</v>
      </c>
      <c r="AV12" s="372">
        <v>2</v>
      </c>
      <c r="AW12" s="372">
        <v>15</v>
      </c>
      <c r="AX12" s="372">
        <v>0</v>
      </c>
      <c r="AY12" s="372">
        <v>0</v>
      </c>
      <c r="AZ12" s="372">
        <v>0</v>
      </c>
      <c r="BA12" s="372">
        <v>0</v>
      </c>
      <c r="BB12" s="372">
        <v>0</v>
      </c>
      <c r="BC12" s="372">
        <v>0</v>
      </c>
      <c r="BD12" s="372">
        <v>0</v>
      </c>
      <c r="BE12" s="372">
        <v>0</v>
      </c>
      <c r="BF12" s="372">
        <v>0</v>
      </c>
      <c r="BG12" s="372">
        <v>0</v>
      </c>
      <c r="BH12" s="372">
        <v>0</v>
      </c>
      <c r="BI12" s="372">
        <v>0</v>
      </c>
      <c r="BJ12" s="372">
        <v>0</v>
      </c>
      <c r="BK12" s="372">
        <v>16</v>
      </c>
      <c r="BL12" s="372">
        <v>0</v>
      </c>
      <c r="BM12" s="372">
        <v>420</v>
      </c>
      <c r="BN12" s="372">
        <v>21</v>
      </c>
      <c r="BO12" s="372">
        <v>2818</v>
      </c>
      <c r="BP12" s="372">
        <v>845</v>
      </c>
      <c r="BQ12" s="372">
        <v>-3</v>
      </c>
      <c r="BR12" s="372">
        <v>0</v>
      </c>
      <c r="BS12" s="372">
        <v>0</v>
      </c>
      <c r="BT12" s="372">
        <v>0</v>
      </c>
      <c r="BU12" s="372">
        <v>0</v>
      </c>
      <c r="BV12" s="372">
        <v>0</v>
      </c>
      <c r="BW12" s="372">
        <v>0</v>
      </c>
      <c r="BX12" s="372">
        <v>0</v>
      </c>
      <c r="BY12" s="372">
        <v>0</v>
      </c>
      <c r="BZ12" s="372">
        <v>0</v>
      </c>
      <c r="CA12" s="372">
        <v>0</v>
      </c>
      <c r="CB12" s="372">
        <v>0</v>
      </c>
      <c r="CC12" s="372">
        <v>0</v>
      </c>
      <c r="CD12" s="372">
        <v>0</v>
      </c>
      <c r="CE12" s="372">
        <v>0</v>
      </c>
      <c r="CF12" s="372">
        <v>0</v>
      </c>
      <c r="CG12" s="372">
        <v>0</v>
      </c>
      <c r="CH12" s="372">
        <v>0</v>
      </c>
      <c r="CI12" s="372">
        <v>0</v>
      </c>
      <c r="CJ12" s="372">
        <v>0</v>
      </c>
      <c r="CK12" s="372">
        <v>0</v>
      </c>
      <c r="CL12" s="372">
        <v>0</v>
      </c>
      <c r="CM12" s="372">
        <v>0</v>
      </c>
      <c r="CN12" s="372">
        <v>3</v>
      </c>
      <c r="CO12" s="372">
        <v>0</v>
      </c>
      <c r="CP12" s="372">
        <v>0</v>
      </c>
      <c r="CQ12" s="372">
        <v>0</v>
      </c>
      <c r="CR12" s="372">
        <v>0</v>
      </c>
      <c r="CS12" s="372">
        <v>0</v>
      </c>
      <c r="CT12" s="372">
        <v>0</v>
      </c>
      <c r="CU12" s="372">
        <v>0</v>
      </c>
      <c r="CV12" s="372">
        <v>0</v>
      </c>
      <c r="CW12" s="372">
        <v>0</v>
      </c>
      <c r="CX12" s="372">
        <v>0</v>
      </c>
      <c r="CY12" s="372">
        <v>0</v>
      </c>
      <c r="CZ12" s="372">
        <v>-3</v>
      </c>
      <c r="DA12" s="372">
        <v>-4</v>
      </c>
      <c r="DB12" s="372">
        <v>0</v>
      </c>
      <c r="DC12" s="372">
        <v>1</v>
      </c>
      <c r="DD12" s="372">
        <v>2</v>
      </c>
      <c r="DE12" s="372">
        <v>0</v>
      </c>
      <c r="DF12" s="372">
        <v>6</v>
      </c>
      <c r="DG12" s="373">
        <v>29297</v>
      </c>
      <c r="DH12" s="372">
        <v>-32</v>
      </c>
      <c r="DI12" s="372">
        <v>0</v>
      </c>
      <c r="DJ12" s="372">
        <v>0</v>
      </c>
      <c r="DK12" s="372">
        <v>0</v>
      </c>
      <c r="DL12" s="372">
        <v>0</v>
      </c>
      <c r="DM12" s="372">
        <v>0</v>
      </c>
      <c r="DN12" s="372">
        <v>-21</v>
      </c>
      <c r="DO12" s="380">
        <v>-53</v>
      </c>
      <c r="DP12" s="380">
        <v>29244</v>
      </c>
      <c r="DQ12" s="380">
        <v>0</v>
      </c>
      <c r="DR12" s="380">
        <v>0</v>
      </c>
      <c r="DS12" s="380">
        <v>2102</v>
      </c>
      <c r="DT12" s="380">
        <v>2102</v>
      </c>
      <c r="DU12" s="371">
        <v>2049</v>
      </c>
      <c r="DV12" s="371">
        <v>31346</v>
      </c>
      <c r="DW12" s="371">
        <v>-21200</v>
      </c>
      <c r="DX12" s="371">
        <v>0</v>
      </c>
      <c r="DY12" s="371">
        <v>-1711</v>
      </c>
      <c r="DZ12" s="371">
        <v>-22911</v>
      </c>
      <c r="EA12" s="371">
        <v>-1101</v>
      </c>
      <c r="EB12" s="371">
        <v>-24012</v>
      </c>
      <c r="EC12" s="371">
        <v>-21963</v>
      </c>
      <c r="ED12" s="381">
        <v>7334</v>
      </c>
    </row>
    <row r="13" spans="2:134" ht="13.75" customHeight="1">
      <c r="B13" s="74" t="s">
        <v>491</v>
      </c>
      <c r="C13" s="274" t="s">
        <v>444</v>
      </c>
      <c r="D13" s="371">
        <v>0</v>
      </c>
      <c r="E13" s="372">
        <v>538</v>
      </c>
      <c r="F13" s="372">
        <v>0</v>
      </c>
      <c r="G13" s="372">
        <v>398</v>
      </c>
      <c r="H13" s="372">
        <v>60</v>
      </c>
      <c r="I13" s="372">
        <v>0</v>
      </c>
      <c r="J13" s="372">
        <v>0</v>
      </c>
      <c r="K13" s="372">
        <v>23833</v>
      </c>
      <c r="L13" s="372">
        <v>1702</v>
      </c>
      <c r="M13" s="372">
        <v>88</v>
      </c>
      <c r="N13" s="372">
        <v>0</v>
      </c>
      <c r="O13" s="372">
        <v>0</v>
      </c>
      <c r="P13" s="372">
        <v>2</v>
      </c>
      <c r="Q13" s="372">
        <v>205</v>
      </c>
      <c r="R13" s="372">
        <v>0</v>
      </c>
      <c r="S13" s="372">
        <v>127</v>
      </c>
      <c r="T13" s="372">
        <v>0</v>
      </c>
      <c r="U13" s="372">
        <v>0</v>
      </c>
      <c r="V13" s="372">
        <v>0</v>
      </c>
      <c r="W13" s="372">
        <v>3</v>
      </c>
      <c r="X13" s="372">
        <v>0</v>
      </c>
      <c r="Y13" s="372">
        <v>23</v>
      </c>
      <c r="Z13" s="372">
        <v>3</v>
      </c>
      <c r="AA13" s="372">
        <v>0</v>
      </c>
      <c r="AB13" s="372">
        <v>741</v>
      </c>
      <c r="AC13" s="372">
        <v>92</v>
      </c>
      <c r="AD13" s="372">
        <v>0</v>
      </c>
      <c r="AE13" s="372">
        <v>0</v>
      </c>
      <c r="AF13" s="372">
        <v>1</v>
      </c>
      <c r="AG13" s="372">
        <v>0</v>
      </c>
      <c r="AH13" s="372">
        <v>19</v>
      </c>
      <c r="AI13" s="372">
        <v>0</v>
      </c>
      <c r="AJ13" s="372">
        <v>0</v>
      </c>
      <c r="AK13" s="372">
        <v>0</v>
      </c>
      <c r="AL13" s="372">
        <v>17</v>
      </c>
      <c r="AM13" s="372">
        <v>0</v>
      </c>
      <c r="AN13" s="372">
        <v>0</v>
      </c>
      <c r="AO13" s="372">
        <v>0</v>
      </c>
      <c r="AP13" s="372">
        <v>0</v>
      </c>
      <c r="AQ13" s="372">
        <v>0</v>
      </c>
      <c r="AR13" s="372">
        <v>0</v>
      </c>
      <c r="AS13" s="372">
        <v>0</v>
      </c>
      <c r="AT13" s="372">
        <v>0</v>
      </c>
      <c r="AU13" s="372">
        <v>0</v>
      </c>
      <c r="AV13" s="372">
        <v>0</v>
      </c>
      <c r="AW13" s="372">
        <v>0</v>
      </c>
      <c r="AX13" s="372">
        <v>0</v>
      </c>
      <c r="AY13" s="372">
        <v>0</v>
      </c>
      <c r="AZ13" s="372">
        <v>0</v>
      </c>
      <c r="BA13" s="372">
        <v>0</v>
      </c>
      <c r="BB13" s="372">
        <v>0</v>
      </c>
      <c r="BC13" s="372">
        <v>0</v>
      </c>
      <c r="BD13" s="372">
        <v>0</v>
      </c>
      <c r="BE13" s="372">
        <v>0</v>
      </c>
      <c r="BF13" s="372">
        <v>0</v>
      </c>
      <c r="BG13" s="372">
        <v>0</v>
      </c>
      <c r="BH13" s="372">
        <v>0</v>
      </c>
      <c r="BI13" s="372">
        <v>0</v>
      </c>
      <c r="BJ13" s="372">
        <v>0</v>
      </c>
      <c r="BK13" s="372">
        <v>35</v>
      </c>
      <c r="BL13" s="372">
        <v>0</v>
      </c>
      <c r="BM13" s="372">
        <v>0</v>
      </c>
      <c r="BN13" s="372">
        <v>0</v>
      </c>
      <c r="BO13" s="372">
        <v>0</v>
      </c>
      <c r="BP13" s="372">
        <v>0</v>
      </c>
      <c r="BQ13" s="372">
        <v>0</v>
      </c>
      <c r="BR13" s="372">
        <v>0</v>
      </c>
      <c r="BS13" s="372">
        <v>0</v>
      </c>
      <c r="BT13" s="372">
        <v>0</v>
      </c>
      <c r="BU13" s="372">
        <v>0</v>
      </c>
      <c r="BV13" s="372">
        <v>0</v>
      </c>
      <c r="BW13" s="372">
        <v>0</v>
      </c>
      <c r="BX13" s="372">
        <v>0</v>
      </c>
      <c r="BY13" s="372">
        <v>0</v>
      </c>
      <c r="BZ13" s="372">
        <v>0</v>
      </c>
      <c r="CA13" s="372">
        <v>0</v>
      </c>
      <c r="CB13" s="372">
        <v>0</v>
      </c>
      <c r="CC13" s="372">
        <v>0</v>
      </c>
      <c r="CD13" s="372">
        <v>0</v>
      </c>
      <c r="CE13" s="372">
        <v>0</v>
      </c>
      <c r="CF13" s="372">
        <v>0</v>
      </c>
      <c r="CG13" s="372">
        <v>20</v>
      </c>
      <c r="CH13" s="372">
        <v>0</v>
      </c>
      <c r="CI13" s="372">
        <v>0</v>
      </c>
      <c r="CJ13" s="372">
        <v>0</v>
      </c>
      <c r="CK13" s="372">
        <v>0</v>
      </c>
      <c r="CL13" s="372">
        <v>0</v>
      </c>
      <c r="CM13" s="372">
        <v>0</v>
      </c>
      <c r="CN13" s="372">
        <v>95</v>
      </c>
      <c r="CO13" s="372">
        <v>1263</v>
      </c>
      <c r="CP13" s="372">
        <v>0</v>
      </c>
      <c r="CQ13" s="372">
        <v>1650</v>
      </c>
      <c r="CR13" s="372">
        <v>0</v>
      </c>
      <c r="CS13" s="372">
        <v>1156</v>
      </c>
      <c r="CT13" s="372">
        <v>2592</v>
      </c>
      <c r="CU13" s="372">
        <v>53</v>
      </c>
      <c r="CV13" s="372">
        <v>0</v>
      </c>
      <c r="CW13" s="372">
        <v>0</v>
      </c>
      <c r="CX13" s="372">
        <v>0</v>
      </c>
      <c r="CY13" s="372">
        <v>0</v>
      </c>
      <c r="CZ13" s="372">
        <v>2883</v>
      </c>
      <c r="DA13" s="372">
        <v>25348</v>
      </c>
      <c r="DB13" s="372">
        <v>0</v>
      </c>
      <c r="DC13" s="372">
        <v>0</v>
      </c>
      <c r="DD13" s="372">
        <v>474</v>
      </c>
      <c r="DE13" s="372">
        <v>0</v>
      </c>
      <c r="DF13" s="372">
        <v>0</v>
      </c>
      <c r="DG13" s="373">
        <v>63421</v>
      </c>
      <c r="DH13" s="372">
        <v>2470</v>
      </c>
      <c r="DI13" s="372">
        <v>147027</v>
      </c>
      <c r="DJ13" s="372">
        <v>0</v>
      </c>
      <c r="DK13" s="372">
        <v>0</v>
      </c>
      <c r="DL13" s="372">
        <v>0</v>
      </c>
      <c r="DM13" s="372">
        <v>0</v>
      </c>
      <c r="DN13" s="372">
        <v>-315</v>
      </c>
      <c r="DO13" s="380">
        <v>149182</v>
      </c>
      <c r="DP13" s="380">
        <v>212603</v>
      </c>
      <c r="DQ13" s="380">
        <v>633</v>
      </c>
      <c r="DR13" s="380">
        <v>633</v>
      </c>
      <c r="DS13" s="380">
        <v>47176</v>
      </c>
      <c r="DT13" s="380">
        <v>47809</v>
      </c>
      <c r="DU13" s="371">
        <v>196991</v>
      </c>
      <c r="DV13" s="371">
        <v>260412</v>
      </c>
      <c r="DW13" s="371">
        <v>-27644</v>
      </c>
      <c r="DX13" s="371">
        <v>-2579</v>
      </c>
      <c r="DY13" s="371">
        <v>-2413</v>
      </c>
      <c r="DZ13" s="371">
        <v>-32636</v>
      </c>
      <c r="EA13" s="371">
        <v>-105694</v>
      </c>
      <c r="EB13" s="371">
        <v>-138330</v>
      </c>
      <c r="EC13" s="371">
        <v>58661</v>
      </c>
      <c r="ED13" s="381">
        <v>122082</v>
      </c>
    </row>
    <row r="14" spans="2:134" ht="13.75" customHeight="1">
      <c r="B14" s="74" t="s">
        <v>492</v>
      </c>
      <c r="C14" s="274" t="s">
        <v>629</v>
      </c>
      <c r="D14" s="371">
        <v>0</v>
      </c>
      <c r="E14" s="372">
        <v>4</v>
      </c>
      <c r="F14" s="372">
        <v>0</v>
      </c>
      <c r="G14" s="372">
        <v>0</v>
      </c>
      <c r="H14" s="372">
        <v>70</v>
      </c>
      <c r="I14" s="372">
        <v>0</v>
      </c>
      <c r="J14" s="372">
        <v>0</v>
      </c>
      <c r="K14" s="372">
        <v>244</v>
      </c>
      <c r="L14" s="372">
        <v>404</v>
      </c>
      <c r="M14" s="372">
        <v>0</v>
      </c>
      <c r="N14" s="372">
        <v>0</v>
      </c>
      <c r="O14" s="372">
        <v>0</v>
      </c>
      <c r="P14" s="372">
        <v>0</v>
      </c>
      <c r="Q14" s="372">
        <v>0</v>
      </c>
      <c r="R14" s="372">
        <v>0</v>
      </c>
      <c r="S14" s="372">
        <v>0</v>
      </c>
      <c r="T14" s="372">
        <v>0</v>
      </c>
      <c r="U14" s="372">
        <v>0</v>
      </c>
      <c r="V14" s="372">
        <v>0</v>
      </c>
      <c r="W14" s="372">
        <v>0</v>
      </c>
      <c r="X14" s="372">
        <v>0</v>
      </c>
      <c r="Y14" s="372">
        <v>0</v>
      </c>
      <c r="Z14" s="372">
        <v>0</v>
      </c>
      <c r="AA14" s="372">
        <v>0</v>
      </c>
      <c r="AB14" s="372">
        <v>4</v>
      </c>
      <c r="AC14" s="372">
        <v>0</v>
      </c>
      <c r="AD14" s="372">
        <v>0</v>
      </c>
      <c r="AE14" s="372">
        <v>0</v>
      </c>
      <c r="AF14" s="372">
        <v>0</v>
      </c>
      <c r="AG14" s="372">
        <v>0</v>
      </c>
      <c r="AH14" s="372">
        <v>0</v>
      </c>
      <c r="AI14" s="372">
        <v>0</v>
      </c>
      <c r="AJ14" s="372">
        <v>0</v>
      </c>
      <c r="AK14" s="372">
        <v>0</v>
      </c>
      <c r="AL14" s="372">
        <v>0</v>
      </c>
      <c r="AM14" s="372">
        <v>0</v>
      </c>
      <c r="AN14" s="372">
        <v>0</v>
      </c>
      <c r="AO14" s="372">
        <v>0</v>
      </c>
      <c r="AP14" s="372">
        <v>0</v>
      </c>
      <c r="AQ14" s="372">
        <v>0</v>
      </c>
      <c r="AR14" s="372">
        <v>0</v>
      </c>
      <c r="AS14" s="372">
        <v>0</v>
      </c>
      <c r="AT14" s="372">
        <v>0</v>
      </c>
      <c r="AU14" s="372">
        <v>0</v>
      </c>
      <c r="AV14" s="372">
        <v>0</v>
      </c>
      <c r="AW14" s="372">
        <v>0</v>
      </c>
      <c r="AX14" s="372">
        <v>0</v>
      </c>
      <c r="AY14" s="372">
        <v>0</v>
      </c>
      <c r="AZ14" s="372">
        <v>0</v>
      </c>
      <c r="BA14" s="372">
        <v>0</v>
      </c>
      <c r="BB14" s="372">
        <v>0</v>
      </c>
      <c r="BC14" s="372">
        <v>0</v>
      </c>
      <c r="BD14" s="372">
        <v>0</v>
      </c>
      <c r="BE14" s="372">
        <v>0</v>
      </c>
      <c r="BF14" s="372">
        <v>0</v>
      </c>
      <c r="BG14" s="372">
        <v>0</v>
      </c>
      <c r="BH14" s="372">
        <v>0</v>
      </c>
      <c r="BI14" s="372">
        <v>0</v>
      </c>
      <c r="BJ14" s="372">
        <v>0</v>
      </c>
      <c r="BK14" s="372">
        <v>0</v>
      </c>
      <c r="BL14" s="372">
        <v>0</v>
      </c>
      <c r="BM14" s="372">
        <v>0</v>
      </c>
      <c r="BN14" s="372">
        <v>0</v>
      </c>
      <c r="BO14" s="372">
        <v>0</v>
      </c>
      <c r="BP14" s="372">
        <v>0</v>
      </c>
      <c r="BQ14" s="372">
        <v>0</v>
      </c>
      <c r="BR14" s="372">
        <v>0</v>
      </c>
      <c r="BS14" s="372">
        <v>0</v>
      </c>
      <c r="BT14" s="372">
        <v>0</v>
      </c>
      <c r="BU14" s="372">
        <v>48</v>
      </c>
      <c r="BV14" s="372">
        <v>0</v>
      </c>
      <c r="BW14" s="372">
        <v>0</v>
      </c>
      <c r="BX14" s="372">
        <v>0</v>
      </c>
      <c r="BY14" s="372">
        <v>0</v>
      </c>
      <c r="BZ14" s="372">
        <v>0</v>
      </c>
      <c r="CA14" s="372">
        <v>0</v>
      </c>
      <c r="CB14" s="372">
        <v>0</v>
      </c>
      <c r="CC14" s="372">
        <v>0</v>
      </c>
      <c r="CD14" s="372">
        <v>0</v>
      </c>
      <c r="CE14" s="372">
        <v>0</v>
      </c>
      <c r="CF14" s="372">
        <v>0</v>
      </c>
      <c r="CG14" s="372">
        <v>20</v>
      </c>
      <c r="CH14" s="372">
        <v>0</v>
      </c>
      <c r="CI14" s="372">
        <v>0</v>
      </c>
      <c r="CJ14" s="372">
        <v>0</v>
      </c>
      <c r="CK14" s="372">
        <v>0</v>
      </c>
      <c r="CL14" s="372">
        <v>0</v>
      </c>
      <c r="CM14" s="372">
        <v>0</v>
      </c>
      <c r="CN14" s="372">
        <v>9</v>
      </c>
      <c r="CO14" s="372">
        <v>19</v>
      </c>
      <c r="CP14" s="372">
        <v>0</v>
      </c>
      <c r="CQ14" s="372">
        <v>207</v>
      </c>
      <c r="CR14" s="372">
        <v>0</v>
      </c>
      <c r="CS14" s="372">
        <v>128</v>
      </c>
      <c r="CT14" s="372">
        <v>290</v>
      </c>
      <c r="CU14" s="372">
        <v>0</v>
      </c>
      <c r="CV14" s="372">
        <v>0</v>
      </c>
      <c r="CW14" s="372">
        <v>0</v>
      </c>
      <c r="CX14" s="372">
        <v>0</v>
      </c>
      <c r="CY14" s="372">
        <v>1</v>
      </c>
      <c r="CZ14" s="372">
        <v>1395</v>
      </c>
      <c r="DA14" s="372">
        <v>11177</v>
      </c>
      <c r="DB14" s="372">
        <v>0</v>
      </c>
      <c r="DC14" s="372">
        <v>0</v>
      </c>
      <c r="DD14" s="372">
        <v>120</v>
      </c>
      <c r="DE14" s="372">
        <v>0</v>
      </c>
      <c r="DF14" s="372">
        <v>91</v>
      </c>
      <c r="DG14" s="373">
        <v>14231</v>
      </c>
      <c r="DH14" s="372">
        <v>1663</v>
      </c>
      <c r="DI14" s="372">
        <v>42174</v>
      </c>
      <c r="DJ14" s="372">
        <v>0</v>
      </c>
      <c r="DK14" s="372">
        <v>0</v>
      </c>
      <c r="DL14" s="372">
        <v>0</v>
      </c>
      <c r="DM14" s="372">
        <v>0</v>
      </c>
      <c r="DN14" s="372">
        <v>-614</v>
      </c>
      <c r="DO14" s="380">
        <v>43223</v>
      </c>
      <c r="DP14" s="380">
        <v>57454</v>
      </c>
      <c r="DQ14" s="380">
        <v>261</v>
      </c>
      <c r="DR14" s="380">
        <v>261</v>
      </c>
      <c r="DS14" s="380">
        <v>9805</v>
      </c>
      <c r="DT14" s="380">
        <v>10066</v>
      </c>
      <c r="DU14" s="371">
        <v>53289</v>
      </c>
      <c r="DV14" s="371">
        <v>67520</v>
      </c>
      <c r="DW14" s="371">
        <v>-2778</v>
      </c>
      <c r="DX14" s="371">
        <v>-187</v>
      </c>
      <c r="DY14" s="371">
        <v>-225</v>
      </c>
      <c r="DZ14" s="371">
        <v>-3190</v>
      </c>
      <c r="EA14" s="371">
        <v>-43427</v>
      </c>
      <c r="EB14" s="371">
        <v>-46617</v>
      </c>
      <c r="EC14" s="371">
        <v>6672</v>
      </c>
      <c r="ED14" s="381">
        <v>20903</v>
      </c>
    </row>
    <row r="15" spans="2:134" ht="13.75" customHeight="1">
      <c r="B15" s="74" t="s">
        <v>493</v>
      </c>
      <c r="C15" s="387" t="s">
        <v>630</v>
      </c>
      <c r="D15" s="371">
        <v>1221</v>
      </c>
      <c r="E15" s="372">
        <v>14102</v>
      </c>
      <c r="F15" s="372">
        <v>360</v>
      </c>
      <c r="G15" s="372">
        <v>221</v>
      </c>
      <c r="H15" s="372">
        <v>42</v>
      </c>
      <c r="I15" s="372">
        <v>0</v>
      </c>
      <c r="J15" s="372">
        <v>0</v>
      </c>
      <c r="K15" s="372">
        <v>0</v>
      </c>
      <c r="L15" s="372">
        <v>0</v>
      </c>
      <c r="M15" s="372">
        <v>2</v>
      </c>
      <c r="N15" s="372">
        <v>0</v>
      </c>
      <c r="O15" s="372">
        <v>0</v>
      </c>
      <c r="P15" s="372">
        <v>0</v>
      </c>
      <c r="Q15" s="372">
        <v>0</v>
      </c>
      <c r="R15" s="372">
        <v>0</v>
      </c>
      <c r="S15" s="372">
        <v>0</v>
      </c>
      <c r="T15" s="372">
        <v>0</v>
      </c>
      <c r="U15" s="372">
        <v>0</v>
      </c>
      <c r="V15" s="372">
        <v>1</v>
      </c>
      <c r="W15" s="372">
        <v>0</v>
      </c>
      <c r="X15" s="372">
        <v>0</v>
      </c>
      <c r="Y15" s="372">
        <v>0</v>
      </c>
      <c r="Z15" s="372">
        <v>0</v>
      </c>
      <c r="AA15" s="372">
        <v>0</v>
      </c>
      <c r="AB15" s="372">
        <v>0</v>
      </c>
      <c r="AC15" s="372">
        <v>0</v>
      </c>
      <c r="AD15" s="372">
        <v>0</v>
      </c>
      <c r="AE15" s="372">
        <v>0</v>
      </c>
      <c r="AF15" s="372">
        <v>0</v>
      </c>
      <c r="AG15" s="372">
        <v>0</v>
      </c>
      <c r="AH15" s="372">
        <v>0</v>
      </c>
      <c r="AI15" s="372">
        <v>0</v>
      </c>
      <c r="AJ15" s="372">
        <v>0</v>
      </c>
      <c r="AK15" s="372">
        <v>0</v>
      </c>
      <c r="AL15" s="372">
        <v>0</v>
      </c>
      <c r="AM15" s="372">
        <v>0</v>
      </c>
      <c r="AN15" s="372">
        <v>0</v>
      </c>
      <c r="AO15" s="372">
        <v>0</v>
      </c>
      <c r="AP15" s="372">
        <v>0</v>
      </c>
      <c r="AQ15" s="372">
        <v>0</v>
      </c>
      <c r="AR15" s="372">
        <v>0</v>
      </c>
      <c r="AS15" s="372">
        <v>0</v>
      </c>
      <c r="AT15" s="372">
        <v>0</v>
      </c>
      <c r="AU15" s="372">
        <v>0</v>
      </c>
      <c r="AV15" s="372">
        <v>0</v>
      </c>
      <c r="AW15" s="372">
        <v>0</v>
      </c>
      <c r="AX15" s="372">
        <v>0</v>
      </c>
      <c r="AY15" s="372">
        <v>0</v>
      </c>
      <c r="AZ15" s="372">
        <v>0</v>
      </c>
      <c r="BA15" s="372">
        <v>0</v>
      </c>
      <c r="BB15" s="372">
        <v>0</v>
      </c>
      <c r="BC15" s="372">
        <v>0</v>
      </c>
      <c r="BD15" s="372">
        <v>0</v>
      </c>
      <c r="BE15" s="372">
        <v>0</v>
      </c>
      <c r="BF15" s="372">
        <v>0</v>
      </c>
      <c r="BG15" s="372">
        <v>0</v>
      </c>
      <c r="BH15" s="372">
        <v>0</v>
      </c>
      <c r="BI15" s="372">
        <v>0</v>
      </c>
      <c r="BJ15" s="372">
        <v>0</v>
      </c>
      <c r="BK15" s="372">
        <v>0</v>
      </c>
      <c r="BL15" s="372">
        <v>0</v>
      </c>
      <c r="BM15" s="372">
        <v>0</v>
      </c>
      <c r="BN15" s="372">
        <v>0</v>
      </c>
      <c r="BO15" s="372">
        <v>34</v>
      </c>
      <c r="BP15" s="372">
        <v>0</v>
      </c>
      <c r="BQ15" s="372">
        <v>0</v>
      </c>
      <c r="BR15" s="372">
        <v>0</v>
      </c>
      <c r="BS15" s="372">
        <v>0</v>
      </c>
      <c r="BT15" s="372">
        <v>0</v>
      </c>
      <c r="BU15" s="372">
        <v>31</v>
      </c>
      <c r="BV15" s="372">
        <v>0</v>
      </c>
      <c r="BW15" s="372">
        <v>0</v>
      </c>
      <c r="BX15" s="372">
        <v>0</v>
      </c>
      <c r="BY15" s="372">
        <v>0</v>
      </c>
      <c r="BZ15" s="372">
        <v>0</v>
      </c>
      <c r="CA15" s="372">
        <v>0</v>
      </c>
      <c r="CB15" s="372">
        <v>0</v>
      </c>
      <c r="CC15" s="372">
        <v>0</v>
      </c>
      <c r="CD15" s="372">
        <v>0</v>
      </c>
      <c r="CE15" s="372">
        <v>0</v>
      </c>
      <c r="CF15" s="372">
        <v>0</v>
      </c>
      <c r="CG15" s="372">
        <v>0</v>
      </c>
      <c r="CH15" s="372">
        <v>0</v>
      </c>
      <c r="CI15" s="372">
        <v>0</v>
      </c>
      <c r="CJ15" s="372">
        <v>0</v>
      </c>
      <c r="CK15" s="372">
        <v>0</v>
      </c>
      <c r="CL15" s="372">
        <v>0</v>
      </c>
      <c r="CM15" s="372">
        <v>0</v>
      </c>
      <c r="CN15" s="372">
        <v>0</v>
      </c>
      <c r="CO15" s="372">
        <v>77</v>
      </c>
      <c r="CP15" s="372">
        <v>374</v>
      </c>
      <c r="CQ15" s="372">
        <v>16</v>
      </c>
      <c r="CR15" s="372">
        <v>0</v>
      </c>
      <c r="CS15" s="372">
        <v>5</v>
      </c>
      <c r="CT15" s="372">
        <v>3</v>
      </c>
      <c r="CU15" s="372">
        <v>0</v>
      </c>
      <c r="CV15" s="372">
        <v>0</v>
      </c>
      <c r="CW15" s="372">
        <v>0</v>
      </c>
      <c r="CX15" s="372">
        <v>0</v>
      </c>
      <c r="CY15" s="372">
        <v>0</v>
      </c>
      <c r="CZ15" s="372">
        <v>0</v>
      </c>
      <c r="DA15" s="372">
        <v>0</v>
      </c>
      <c r="DB15" s="372">
        <v>0</v>
      </c>
      <c r="DC15" s="372">
        <v>7</v>
      </c>
      <c r="DD15" s="372">
        <v>0</v>
      </c>
      <c r="DE15" s="372">
        <v>0</v>
      </c>
      <c r="DF15" s="372">
        <v>0</v>
      </c>
      <c r="DG15" s="373">
        <v>16496</v>
      </c>
      <c r="DH15" s="372">
        <v>0</v>
      </c>
      <c r="DI15" s="372">
        <v>1290</v>
      </c>
      <c r="DJ15" s="372">
        <v>0</v>
      </c>
      <c r="DK15" s="372">
        <v>0</v>
      </c>
      <c r="DL15" s="372">
        <v>0</v>
      </c>
      <c r="DM15" s="372">
        <v>0</v>
      </c>
      <c r="DN15" s="372">
        <v>44</v>
      </c>
      <c r="DO15" s="380">
        <v>1334</v>
      </c>
      <c r="DP15" s="380">
        <v>17830</v>
      </c>
      <c r="DQ15" s="380">
        <v>10</v>
      </c>
      <c r="DR15" s="380">
        <v>10</v>
      </c>
      <c r="DS15" s="380">
        <v>173</v>
      </c>
      <c r="DT15" s="380">
        <v>183</v>
      </c>
      <c r="DU15" s="371">
        <v>1517</v>
      </c>
      <c r="DV15" s="371">
        <v>18013</v>
      </c>
      <c r="DW15" s="371">
        <v>-1815</v>
      </c>
      <c r="DX15" s="371">
        <v>-8</v>
      </c>
      <c r="DY15" s="371">
        <v>-146</v>
      </c>
      <c r="DZ15" s="371">
        <v>-1969</v>
      </c>
      <c r="EA15" s="371">
        <v>-15697</v>
      </c>
      <c r="EB15" s="371">
        <v>-17666</v>
      </c>
      <c r="EC15" s="371">
        <v>-16149</v>
      </c>
      <c r="ED15" s="381">
        <v>347</v>
      </c>
    </row>
    <row r="16" spans="2:134" ht="13.75" customHeight="1">
      <c r="B16" s="74" t="s">
        <v>494</v>
      </c>
      <c r="C16" s="273" t="s">
        <v>445</v>
      </c>
      <c r="D16" s="371">
        <v>0</v>
      </c>
      <c r="E16" s="372">
        <v>0</v>
      </c>
      <c r="F16" s="372">
        <v>0</v>
      </c>
      <c r="G16" s="372">
        <v>0</v>
      </c>
      <c r="H16" s="372">
        <v>0</v>
      </c>
      <c r="I16" s="372">
        <v>0</v>
      </c>
      <c r="J16" s="372">
        <v>0</v>
      </c>
      <c r="K16" s="372">
        <v>0</v>
      </c>
      <c r="L16" s="372">
        <v>0</v>
      </c>
      <c r="M16" s="372">
        <v>0</v>
      </c>
      <c r="N16" s="372">
        <v>0</v>
      </c>
      <c r="O16" s="372">
        <v>0</v>
      </c>
      <c r="P16" s="372">
        <v>0</v>
      </c>
      <c r="Q16" s="372">
        <v>0</v>
      </c>
      <c r="R16" s="372">
        <v>0</v>
      </c>
      <c r="S16" s="372">
        <v>0</v>
      </c>
      <c r="T16" s="372">
        <v>0</v>
      </c>
      <c r="U16" s="372">
        <v>0</v>
      </c>
      <c r="V16" s="372">
        <v>0</v>
      </c>
      <c r="W16" s="372">
        <v>0</v>
      </c>
      <c r="X16" s="372">
        <v>0</v>
      </c>
      <c r="Y16" s="372">
        <v>0</v>
      </c>
      <c r="Z16" s="372">
        <v>0</v>
      </c>
      <c r="AA16" s="372">
        <v>0</v>
      </c>
      <c r="AB16" s="372">
        <v>0</v>
      </c>
      <c r="AC16" s="372">
        <v>0</v>
      </c>
      <c r="AD16" s="372">
        <v>0</v>
      </c>
      <c r="AE16" s="372">
        <v>0</v>
      </c>
      <c r="AF16" s="372">
        <v>0</v>
      </c>
      <c r="AG16" s="372">
        <v>0</v>
      </c>
      <c r="AH16" s="372">
        <v>0</v>
      </c>
      <c r="AI16" s="372">
        <v>0</v>
      </c>
      <c r="AJ16" s="372">
        <v>0</v>
      </c>
      <c r="AK16" s="372">
        <v>0</v>
      </c>
      <c r="AL16" s="372">
        <v>0</v>
      </c>
      <c r="AM16" s="372">
        <v>0</v>
      </c>
      <c r="AN16" s="372">
        <v>0</v>
      </c>
      <c r="AO16" s="372">
        <v>0</v>
      </c>
      <c r="AP16" s="372">
        <v>0</v>
      </c>
      <c r="AQ16" s="372">
        <v>0</v>
      </c>
      <c r="AR16" s="372">
        <v>0</v>
      </c>
      <c r="AS16" s="372">
        <v>0</v>
      </c>
      <c r="AT16" s="372">
        <v>0</v>
      </c>
      <c r="AU16" s="372">
        <v>0</v>
      </c>
      <c r="AV16" s="372">
        <v>0</v>
      </c>
      <c r="AW16" s="372">
        <v>0</v>
      </c>
      <c r="AX16" s="372">
        <v>0</v>
      </c>
      <c r="AY16" s="372">
        <v>0</v>
      </c>
      <c r="AZ16" s="372">
        <v>0</v>
      </c>
      <c r="BA16" s="372">
        <v>0</v>
      </c>
      <c r="BB16" s="372">
        <v>0</v>
      </c>
      <c r="BC16" s="372">
        <v>0</v>
      </c>
      <c r="BD16" s="372">
        <v>0</v>
      </c>
      <c r="BE16" s="372">
        <v>0</v>
      </c>
      <c r="BF16" s="372">
        <v>0</v>
      </c>
      <c r="BG16" s="372">
        <v>0</v>
      </c>
      <c r="BH16" s="372">
        <v>0</v>
      </c>
      <c r="BI16" s="372">
        <v>0</v>
      </c>
      <c r="BJ16" s="372">
        <v>0</v>
      </c>
      <c r="BK16" s="372">
        <v>0</v>
      </c>
      <c r="BL16" s="372">
        <v>0</v>
      </c>
      <c r="BM16" s="372">
        <v>0</v>
      </c>
      <c r="BN16" s="372">
        <v>0</v>
      </c>
      <c r="BO16" s="372">
        <v>0</v>
      </c>
      <c r="BP16" s="372">
        <v>0</v>
      </c>
      <c r="BQ16" s="372">
        <v>0</v>
      </c>
      <c r="BR16" s="372">
        <v>0</v>
      </c>
      <c r="BS16" s="372">
        <v>0</v>
      </c>
      <c r="BT16" s="372">
        <v>0</v>
      </c>
      <c r="BU16" s="372">
        <v>0</v>
      </c>
      <c r="BV16" s="372">
        <v>0</v>
      </c>
      <c r="BW16" s="372">
        <v>0</v>
      </c>
      <c r="BX16" s="372">
        <v>0</v>
      </c>
      <c r="BY16" s="372">
        <v>0</v>
      </c>
      <c r="BZ16" s="372">
        <v>0</v>
      </c>
      <c r="CA16" s="372">
        <v>0</v>
      </c>
      <c r="CB16" s="372">
        <v>0</v>
      </c>
      <c r="CC16" s="372">
        <v>0</v>
      </c>
      <c r="CD16" s="372">
        <v>0</v>
      </c>
      <c r="CE16" s="372">
        <v>0</v>
      </c>
      <c r="CF16" s="372">
        <v>0</v>
      </c>
      <c r="CG16" s="372">
        <v>0</v>
      </c>
      <c r="CH16" s="372">
        <v>0</v>
      </c>
      <c r="CI16" s="372">
        <v>0</v>
      </c>
      <c r="CJ16" s="372">
        <v>0</v>
      </c>
      <c r="CK16" s="372">
        <v>0</v>
      </c>
      <c r="CL16" s="372">
        <v>0</v>
      </c>
      <c r="CM16" s="372">
        <v>0</v>
      </c>
      <c r="CN16" s="372">
        <v>0</v>
      </c>
      <c r="CO16" s="372">
        <v>0</v>
      </c>
      <c r="CP16" s="372">
        <v>0</v>
      </c>
      <c r="CQ16" s="372">
        <v>0</v>
      </c>
      <c r="CR16" s="372">
        <v>0</v>
      </c>
      <c r="CS16" s="372">
        <v>0</v>
      </c>
      <c r="CT16" s="372">
        <v>0</v>
      </c>
      <c r="CU16" s="372">
        <v>0</v>
      </c>
      <c r="CV16" s="372">
        <v>0</v>
      </c>
      <c r="CW16" s="372">
        <v>0</v>
      </c>
      <c r="CX16" s="372">
        <v>0</v>
      </c>
      <c r="CY16" s="372">
        <v>0</v>
      </c>
      <c r="CZ16" s="372">
        <v>0</v>
      </c>
      <c r="DA16" s="372">
        <v>0</v>
      </c>
      <c r="DB16" s="372">
        <v>0</v>
      </c>
      <c r="DC16" s="372">
        <v>0</v>
      </c>
      <c r="DD16" s="372">
        <v>0</v>
      </c>
      <c r="DE16" s="372">
        <v>0</v>
      </c>
      <c r="DF16" s="372">
        <v>0</v>
      </c>
      <c r="DG16" s="373">
        <v>0</v>
      </c>
      <c r="DH16" s="372">
        <v>1004</v>
      </c>
      <c r="DI16" s="372">
        <v>23465</v>
      </c>
      <c r="DJ16" s="372">
        <v>0</v>
      </c>
      <c r="DK16" s="372">
        <v>0</v>
      </c>
      <c r="DL16" s="372">
        <v>0</v>
      </c>
      <c r="DM16" s="372">
        <v>0</v>
      </c>
      <c r="DN16" s="372">
        <v>193</v>
      </c>
      <c r="DO16" s="380">
        <v>24662</v>
      </c>
      <c r="DP16" s="380">
        <v>24662</v>
      </c>
      <c r="DQ16" s="380">
        <v>0</v>
      </c>
      <c r="DR16" s="380">
        <v>0</v>
      </c>
      <c r="DS16" s="380">
        <v>0</v>
      </c>
      <c r="DT16" s="380">
        <v>0</v>
      </c>
      <c r="DU16" s="371">
        <v>24662</v>
      </c>
      <c r="DV16" s="371">
        <v>24662</v>
      </c>
      <c r="DW16" s="371">
        <v>-2705</v>
      </c>
      <c r="DX16" s="371">
        <v>-2</v>
      </c>
      <c r="DY16" s="371">
        <v>-215</v>
      </c>
      <c r="DZ16" s="371">
        <v>-2922</v>
      </c>
      <c r="EA16" s="371">
        <v>-21740</v>
      </c>
      <c r="EB16" s="371">
        <v>-24662</v>
      </c>
      <c r="EC16" s="371">
        <v>0</v>
      </c>
      <c r="ED16" s="381">
        <v>0</v>
      </c>
    </row>
    <row r="17" spans="2:134" ht="13.75" customHeight="1">
      <c r="B17" s="74" t="s">
        <v>495</v>
      </c>
      <c r="C17" s="273" t="s">
        <v>446</v>
      </c>
      <c r="D17" s="371">
        <v>55</v>
      </c>
      <c r="E17" s="372">
        <v>0</v>
      </c>
      <c r="F17" s="372">
        <v>3</v>
      </c>
      <c r="G17" s="372">
        <v>43</v>
      </c>
      <c r="H17" s="372">
        <v>67</v>
      </c>
      <c r="I17" s="372">
        <v>0</v>
      </c>
      <c r="J17" s="372">
        <v>0</v>
      </c>
      <c r="K17" s="372">
        <v>0</v>
      </c>
      <c r="L17" s="372">
        <v>0</v>
      </c>
      <c r="M17" s="372">
        <v>0</v>
      </c>
      <c r="N17" s="372">
        <v>0</v>
      </c>
      <c r="O17" s="372">
        <v>78</v>
      </c>
      <c r="P17" s="372">
        <v>21565</v>
      </c>
      <c r="Q17" s="372">
        <v>16</v>
      </c>
      <c r="R17" s="372">
        <v>78</v>
      </c>
      <c r="S17" s="372">
        <v>172</v>
      </c>
      <c r="T17" s="372">
        <v>1</v>
      </c>
      <c r="U17" s="372">
        <v>5</v>
      </c>
      <c r="V17" s="372">
        <v>2</v>
      </c>
      <c r="W17" s="372">
        <v>0</v>
      </c>
      <c r="X17" s="372">
        <v>0</v>
      </c>
      <c r="Y17" s="372">
        <v>0</v>
      </c>
      <c r="Z17" s="372">
        <v>0</v>
      </c>
      <c r="AA17" s="372">
        <v>0</v>
      </c>
      <c r="AB17" s="372">
        <v>0</v>
      </c>
      <c r="AC17" s="372">
        <v>0</v>
      </c>
      <c r="AD17" s="372">
        <v>0</v>
      </c>
      <c r="AE17" s="372">
        <v>0</v>
      </c>
      <c r="AF17" s="372">
        <v>18</v>
      </c>
      <c r="AG17" s="372">
        <v>109</v>
      </c>
      <c r="AH17" s="372">
        <v>30</v>
      </c>
      <c r="AI17" s="372">
        <v>1</v>
      </c>
      <c r="AJ17" s="372">
        <v>0</v>
      </c>
      <c r="AK17" s="372">
        <v>0</v>
      </c>
      <c r="AL17" s="372">
        <v>8</v>
      </c>
      <c r="AM17" s="372">
        <v>0</v>
      </c>
      <c r="AN17" s="372">
        <v>0</v>
      </c>
      <c r="AO17" s="372">
        <v>0</v>
      </c>
      <c r="AP17" s="372">
        <v>0</v>
      </c>
      <c r="AQ17" s="372">
        <v>0</v>
      </c>
      <c r="AR17" s="372">
        <v>10</v>
      </c>
      <c r="AS17" s="372">
        <v>3</v>
      </c>
      <c r="AT17" s="372">
        <v>7</v>
      </c>
      <c r="AU17" s="372">
        <v>0</v>
      </c>
      <c r="AV17" s="372">
        <v>102</v>
      </c>
      <c r="AW17" s="372">
        <v>40</v>
      </c>
      <c r="AX17" s="372">
        <v>135</v>
      </c>
      <c r="AY17" s="372">
        <v>16</v>
      </c>
      <c r="AZ17" s="372">
        <v>0</v>
      </c>
      <c r="BA17" s="372">
        <v>0</v>
      </c>
      <c r="BB17" s="372">
        <v>0</v>
      </c>
      <c r="BC17" s="372">
        <v>2</v>
      </c>
      <c r="BD17" s="372">
        <v>0</v>
      </c>
      <c r="BE17" s="372">
        <v>0</v>
      </c>
      <c r="BF17" s="372">
        <v>0</v>
      </c>
      <c r="BG17" s="372">
        <v>0</v>
      </c>
      <c r="BH17" s="372">
        <v>48</v>
      </c>
      <c r="BI17" s="372">
        <v>0</v>
      </c>
      <c r="BJ17" s="372">
        <v>0</v>
      </c>
      <c r="BK17" s="372">
        <v>27</v>
      </c>
      <c r="BL17" s="372">
        <v>0</v>
      </c>
      <c r="BM17" s="372">
        <v>79</v>
      </c>
      <c r="BN17" s="372">
        <v>220</v>
      </c>
      <c r="BO17" s="372">
        <v>20</v>
      </c>
      <c r="BP17" s="372">
        <v>3</v>
      </c>
      <c r="BQ17" s="372">
        <v>0</v>
      </c>
      <c r="BR17" s="372">
        <v>0</v>
      </c>
      <c r="BS17" s="372">
        <v>3</v>
      </c>
      <c r="BT17" s="372">
        <v>1</v>
      </c>
      <c r="BU17" s="372">
        <v>168</v>
      </c>
      <c r="BV17" s="372">
        <v>1</v>
      </c>
      <c r="BW17" s="372">
        <v>0</v>
      </c>
      <c r="BX17" s="372">
        <v>0</v>
      </c>
      <c r="BY17" s="372">
        <v>0</v>
      </c>
      <c r="BZ17" s="372">
        <v>3</v>
      </c>
      <c r="CA17" s="372">
        <v>4</v>
      </c>
      <c r="CB17" s="372">
        <v>2</v>
      </c>
      <c r="CC17" s="372">
        <v>39</v>
      </c>
      <c r="CD17" s="372">
        <v>1</v>
      </c>
      <c r="CE17" s="372">
        <v>0</v>
      </c>
      <c r="CF17" s="372">
        <v>2</v>
      </c>
      <c r="CG17" s="372">
        <v>14</v>
      </c>
      <c r="CH17" s="372">
        <v>0</v>
      </c>
      <c r="CI17" s="372">
        <v>2</v>
      </c>
      <c r="CJ17" s="372">
        <v>0</v>
      </c>
      <c r="CK17" s="372">
        <v>10</v>
      </c>
      <c r="CL17" s="372">
        <v>0</v>
      </c>
      <c r="CM17" s="372">
        <v>1</v>
      </c>
      <c r="CN17" s="372">
        <v>23</v>
      </c>
      <c r="CO17" s="372">
        <v>0</v>
      </c>
      <c r="CP17" s="372">
        <v>0</v>
      </c>
      <c r="CQ17" s="372">
        <v>22</v>
      </c>
      <c r="CR17" s="372">
        <v>38</v>
      </c>
      <c r="CS17" s="372">
        <v>6</v>
      </c>
      <c r="CT17" s="372">
        <v>8</v>
      </c>
      <c r="CU17" s="372">
        <v>7</v>
      </c>
      <c r="CV17" s="372">
        <v>3</v>
      </c>
      <c r="CW17" s="372">
        <v>0</v>
      </c>
      <c r="CX17" s="372">
        <v>1</v>
      </c>
      <c r="CY17" s="372">
        <v>143</v>
      </c>
      <c r="CZ17" s="372">
        <v>36</v>
      </c>
      <c r="DA17" s="372">
        <v>0</v>
      </c>
      <c r="DB17" s="372">
        <v>7</v>
      </c>
      <c r="DC17" s="372">
        <v>115</v>
      </c>
      <c r="DD17" s="372">
        <v>20</v>
      </c>
      <c r="DE17" s="372">
        <v>171</v>
      </c>
      <c r="DF17" s="372">
        <v>2</v>
      </c>
      <c r="DG17" s="373">
        <v>23816</v>
      </c>
      <c r="DH17" s="372">
        <v>8</v>
      </c>
      <c r="DI17" s="372">
        <v>596</v>
      </c>
      <c r="DJ17" s="372">
        <v>0</v>
      </c>
      <c r="DK17" s="372">
        <v>0</v>
      </c>
      <c r="DL17" s="372">
        <v>2</v>
      </c>
      <c r="DM17" s="372">
        <v>163</v>
      </c>
      <c r="DN17" s="372">
        <v>-1118</v>
      </c>
      <c r="DO17" s="380">
        <v>-349</v>
      </c>
      <c r="DP17" s="380">
        <v>23467</v>
      </c>
      <c r="DQ17" s="380">
        <v>0</v>
      </c>
      <c r="DR17" s="380">
        <v>0</v>
      </c>
      <c r="DS17" s="380">
        <v>267</v>
      </c>
      <c r="DT17" s="380">
        <v>267</v>
      </c>
      <c r="DU17" s="371">
        <v>-82</v>
      </c>
      <c r="DV17" s="371">
        <v>23734</v>
      </c>
      <c r="DW17" s="371">
        <v>-7015</v>
      </c>
      <c r="DX17" s="371">
        <v>-226</v>
      </c>
      <c r="DY17" s="371">
        <v>-580</v>
      </c>
      <c r="DZ17" s="371">
        <v>-7821</v>
      </c>
      <c r="EA17" s="371">
        <v>-15544</v>
      </c>
      <c r="EB17" s="371">
        <v>-23365</v>
      </c>
      <c r="EC17" s="371">
        <v>-23447</v>
      </c>
      <c r="ED17" s="381">
        <v>369</v>
      </c>
    </row>
    <row r="18" spans="2:134" ht="13.75" customHeight="1">
      <c r="B18" s="74" t="s">
        <v>496</v>
      </c>
      <c r="C18" s="273" t="s">
        <v>631</v>
      </c>
      <c r="D18" s="371">
        <v>786</v>
      </c>
      <c r="E18" s="372">
        <v>26</v>
      </c>
      <c r="F18" s="372">
        <v>79</v>
      </c>
      <c r="G18" s="372">
        <v>4</v>
      </c>
      <c r="H18" s="372">
        <v>27</v>
      </c>
      <c r="I18" s="372">
        <v>31</v>
      </c>
      <c r="J18" s="372">
        <v>28</v>
      </c>
      <c r="K18" s="372">
        <v>158</v>
      </c>
      <c r="L18" s="372">
        <v>9</v>
      </c>
      <c r="M18" s="372">
        <v>0</v>
      </c>
      <c r="N18" s="372">
        <v>0</v>
      </c>
      <c r="O18" s="372">
        <v>0</v>
      </c>
      <c r="P18" s="372">
        <v>641</v>
      </c>
      <c r="Q18" s="372">
        <v>44</v>
      </c>
      <c r="R18" s="372">
        <v>16</v>
      </c>
      <c r="S18" s="372">
        <v>75</v>
      </c>
      <c r="T18" s="372">
        <v>4</v>
      </c>
      <c r="U18" s="372">
        <v>3</v>
      </c>
      <c r="V18" s="372">
        <v>12</v>
      </c>
      <c r="W18" s="372">
        <v>6</v>
      </c>
      <c r="X18" s="372">
        <v>0</v>
      </c>
      <c r="Y18" s="372">
        <v>3</v>
      </c>
      <c r="Z18" s="372">
        <v>8</v>
      </c>
      <c r="AA18" s="372">
        <v>0</v>
      </c>
      <c r="AB18" s="372">
        <v>72</v>
      </c>
      <c r="AC18" s="372">
        <v>1</v>
      </c>
      <c r="AD18" s="372">
        <v>0</v>
      </c>
      <c r="AE18" s="372">
        <v>1</v>
      </c>
      <c r="AF18" s="372">
        <v>9</v>
      </c>
      <c r="AG18" s="372">
        <v>15</v>
      </c>
      <c r="AH18" s="372">
        <v>1</v>
      </c>
      <c r="AI18" s="372">
        <v>65</v>
      </c>
      <c r="AJ18" s="372">
        <v>19</v>
      </c>
      <c r="AK18" s="372">
        <v>0</v>
      </c>
      <c r="AL18" s="372">
        <v>14</v>
      </c>
      <c r="AM18" s="372">
        <v>0</v>
      </c>
      <c r="AN18" s="372">
        <v>0</v>
      </c>
      <c r="AO18" s="372">
        <v>16</v>
      </c>
      <c r="AP18" s="372">
        <v>0</v>
      </c>
      <c r="AQ18" s="372">
        <v>3</v>
      </c>
      <c r="AR18" s="372">
        <v>4</v>
      </c>
      <c r="AS18" s="372">
        <v>37</v>
      </c>
      <c r="AT18" s="372">
        <v>20</v>
      </c>
      <c r="AU18" s="372">
        <v>13</v>
      </c>
      <c r="AV18" s="372">
        <v>56</v>
      </c>
      <c r="AW18" s="372">
        <v>50</v>
      </c>
      <c r="AX18" s="372">
        <v>140</v>
      </c>
      <c r="AY18" s="372">
        <v>802</v>
      </c>
      <c r="AZ18" s="372">
        <v>15</v>
      </c>
      <c r="BA18" s="372">
        <v>1</v>
      </c>
      <c r="BB18" s="372">
        <v>4</v>
      </c>
      <c r="BC18" s="372">
        <v>7</v>
      </c>
      <c r="BD18" s="372">
        <v>6</v>
      </c>
      <c r="BE18" s="372">
        <v>2</v>
      </c>
      <c r="BF18" s="372">
        <v>0</v>
      </c>
      <c r="BG18" s="372">
        <v>0</v>
      </c>
      <c r="BH18" s="372">
        <v>29</v>
      </c>
      <c r="BI18" s="372">
        <v>0</v>
      </c>
      <c r="BJ18" s="372">
        <v>2</v>
      </c>
      <c r="BK18" s="372">
        <v>38</v>
      </c>
      <c r="BL18" s="372">
        <v>9</v>
      </c>
      <c r="BM18" s="372">
        <v>609</v>
      </c>
      <c r="BN18" s="372">
        <v>137</v>
      </c>
      <c r="BO18" s="372">
        <v>203</v>
      </c>
      <c r="BP18" s="372">
        <v>94</v>
      </c>
      <c r="BQ18" s="372">
        <v>46</v>
      </c>
      <c r="BR18" s="372">
        <v>2</v>
      </c>
      <c r="BS18" s="372">
        <v>26</v>
      </c>
      <c r="BT18" s="372">
        <v>79</v>
      </c>
      <c r="BU18" s="372">
        <v>2245</v>
      </c>
      <c r="BV18" s="372">
        <v>271</v>
      </c>
      <c r="BW18" s="372">
        <v>3</v>
      </c>
      <c r="BX18" s="372">
        <v>0</v>
      </c>
      <c r="BY18" s="372">
        <v>0</v>
      </c>
      <c r="BZ18" s="372">
        <v>10</v>
      </c>
      <c r="CA18" s="372">
        <v>78</v>
      </c>
      <c r="CB18" s="372">
        <v>58</v>
      </c>
      <c r="CC18" s="372">
        <v>37</v>
      </c>
      <c r="CD18" s="372">
        <v>22</v>
      </c>
      <c r="CE18" s="372">
        <v>0</v>
      </c>
      <c r="CF18" s="372">
        <v>6</v>
      </c>
      <c r="CG18" s="372">
        <v>47</v>
      </c>
      <c r="CH18" s="372">
        <v>24</v>
      </c>
      <c r="CI18" s="372">
        <v>47</v>
      </c>
      <c r="CJ18" s="372">
        <v>17</v>
      </c>
      <c r="CK18" s="372">
        <v>25</v>
      </c>
      <c r="CL18" s="372">
        <v>6</v>
      </c>
      <c r="CM18" s="372">
        <v>31</v>
      </c>
      <c r="CN18" s="372">
        <v>1502</v>
      </c>
      <c r="CO18" s="372">
        <v>18</v>
      </c>
      <c r="CP18" s="372">
        <v>152</v>
      </c>
      <c r="CQ18" s="372">
        <v>841</v>
      </c>
      <c r="CR18" s="372">
        <v>69</v>
      </c>
      <c r="CS18" s="372">
        <v>525</v>
      </c>
      <c r="CT18" s="372">
        <v>351</v>
      </c>
      <c r="CU18" s="372">
        <v>1221</v>
      </c>
      <c r="CV18" s="372">
        <v>66</v>
      </c>
      <c r="CW18" s="372">
        <v>6</v>
      </c>
      <c r="CX18" s="372">
        <v>64</v>
      </c>
      <c r="CY18" s="372">
        <v>408</v>
      </c>
      <c r="CZ18" s="372">
        <v>554</v>
      </c>
      <c r="DA18" s="372">
        <v>101</v>
      </c>
      <c r="DB18" s="372">
        <v>219</v>
      </c>
      <c r="DC18" s="372">
        <v>210</v>
      </c>
      <c r="DD18" s="372">
        <v>321</v>
      </c>
      <c r="DE18" s="372">
        <v>29</v>
      </c>
      <c r="DF18" s="372">
        <v>11</v>
      </c>
      <c r="DG18" s="373">
        <v>14202</v>
      </c>
      <c r="DH18" s="372">
        <v>645</v>
      </c>
      <c r="DI18" s="372">
        <v>67868</v>
      </c>
      <c r="DJ18" s="372">
        <v>0</v>
      </c>
      <c r="DK18" s="372">
        <v>0</v>
      </c>
      <c r="DL18" s="372">
        <v>0</v>
      </c>
      <c r="DM18" s="372">
        <v>9525</v>
      </c>
      <c r="DN18" s="372">
        <v>1126</v>
      </c>
      <c r="DO18" s="380">
        <v>79164</v>
      </c>
      <c r="DP18" s="380">
        <v>93366</v>
      </c>
      <c r="DQ18" s="380">
        <v>479</v>
      </c>
      <c r="DR18" s="380">
        <v>479</v>
      </c>
      <c r="DS18" s="380">
        <v>76120</v>
      </c>
      <c r="DT18" s="380">
        <v>76599</v>
      </c>
      <c r="DU18" s="371">
        <v>155763</v>
      </c>
      <c r="DV18" s="371">
        <v>169965</v>
      </c>
      <c r="DW18" s="371">
        <v>-33720</v>
      </c>
      <c r="DX18" s="371">
        <v>-2172</v>
      </c>
      <c r="DY18" s="371">
        <v>-2858</v>
      </c>
      <c r="DZ18" s="371">
        <v>-38750</v>
      </c>
      <c r="EA18" s="371">
        <v>-49837</v>
      </c>
      <c r="EB18" s="371">
        <v>-88587</v>
      </c>
      <c r="EC18" s="371">
        <v>67176</v>
      </c>
      <c r="ED18" s="381">
        <v>81378</v>
      </c>
    </row>
    <row r="19" spans="2:134" ht="13.75" customHeight="1">
      <c r="B19" s="74" t="s">
        <v>497</v>
      </c>
      <c r="C19" s="273" t="s">
        <v>632</v>
      </c>
      <c r="D19" s="371">
        <v>3</v>
      </c>
      <c r="E19" s="372">
        <v>127</v>
      </c>
      <c r="F19" s="372">
        <v>3</v>
      </c>
      <c r="G19" s="372">
        <v>132</v>
      </c>
      <c r="H19" s="372">
        <v>6</v>
      </c>
      <c r="I19" s="372">
        <v>4</v>
      </c>
      <c r="J19" s="372">
        <v>5</v>
      </c>
      <c r="K19" s="372">
        <v>38</v>
      </c>
      <c r="L19" s="372">
        <v>42</v>
      </c>
      <c r="M19" s="372">
        <v>27</v>
      </c>
      <c r="N19" s="372">
        <v>0</v>
      </c>
      <c r="O19" s="372">
        <v>0</v>
      </c>
      <c r="P19" s="372">
        <v>31</v>
      </c>
      <c r="Q19" s="372">
        <v>11349</v>
      </c>
      <c r="R19" s="372">
        <v>1857</v>
      </c>
      <c r="S19" s="372">
        <v>8475</v>
      </c>
      <c r="T19" s="372">
        <v>2</v>
      </c>
      <c r="U19" s="372">
        <v>0</v>
      </c>
      <c r="V19" s="372">
        <v>1</v>
      </c>
      <c r="W19" s="372">
        <v>0</v>
      </c>
      <c r="X19" s="372">
        <v>0</v>
      </c>
      <c r="Y19" s="372">
        <v>1</v>
      </c>
      <c r="Z19" s="372">
        <v>0</v>
      </c>
      <c r="AA19" s="372">
        <v>0</v>
      </c>
      <c r="AB19" s="372">
        <v>1</v>
      </c>
      <c r="AC19" s="372">
        <v>1</v>
      </c>
      <c r="AD19" s="372">
        <v>0</v>
      </c>
      <c r="AE19" s="372">
        <v>0</v>
      </c>
      <c r="AF19" s="372">
        <v>3</v>
      </c>
      <c r="AG19" s="372">
        <v>0</v>
      </c>
      <c r="AH19" s="372">
        <v>10</v>
      </c>
      <c r="AI19" s="372">
        <v>101</v>
      </c>
      <c r="AJ19" s="372">
        <v>2</v>
      </c>
      <c r="AK19" s="372">
        <v>2</v>
      </c>
      <c r="AL19" s="372">
        <v>13</v>
      </c>
      <c r="AM19" s="372">
        <v>0</v>
      </c>
      <c r="AN19" s="372">
        <v>0</v>
      </c>
      <c r="AO19" s="372">
        <v>8</v>
      </c>
      <c r="AP19" s="372">
        <v>0</v>
      </c>
      <c r="AQ19" s="372">
        <v>0</v>
      </c>
      <c r="AR19" s="372">
        <v>14</v>
      </c>
      <c r="AS19" s="372">
        <v>28</v>
      </c>
      <c r="AT19" s="372">
        <v>20</v>
      </c>
      <c r="AU19" s="372">
        <v>1</v>
      </c>
      <c r="AV19" s="372">
        <v>14</v>
      </c>
      <c r="AW19" s="372">
        <v>51</v>
      </c>
      <c r="AX19" s="372">
        <v>6</v>
      </c>
      <c r="AY19" s="372">
        <v>33</v>
      </c>
      <c r="AZ19" s="372">
        <v>5</v>
      </c>
      <c r="BA19" s="372">
        <v>0</v>
      </c>
      <c r="BB19" s="372">
        <v>1</v>
      </c>
      <c r="BC19" s="372">
        <v>4</v>
      </c>
      <c r="BD19" s="372">
        <v>0</v>
      </c>
      <c r="BE19" s="372">
        <v>0</v>
      </c>
      <c r="BF19" s="372">
        <v>0</v>
      </c>
      <c r="BG19" s="372">
        <v>0</v>
      </c>
      <c r="BH19" s="372">
        <v>17</v>
      </c>
      <c r="BI19" s="372">
        <v>0</v>
      </c>
      <c r="BJ19" s="372">
        <v>1</v>
      </c>
      <c r="BK19" s="372">
        <v>475</v>
      </c>
      <c r="BL19" s="372">
        <v>0</v>
      </c>
      <c r="BM19" s="372">
        <v>12565</v>
      </c>
      <c r="BN19" s="372">
        <v>1216</v>
      </c>
      <c r="BO19" s="372">
        <v>313</v>
      </c>
      <c r="BP19" s="372">
        <v>251</v>
      </c>
      <c r="BQ19" s="372">
        <v>977</v>
      </c>
      <c r="BR19" s="372">
        <v>0</v>
      </c>
      <c r="BS19" s="372">
        <v>0</v>
      </c>
      <c r="BT19" s="372">
        <v>0</v>
      </c>
      <c r="BU19" s="372">
        <v>367</v>
      </c>
      <c r="BV19" s="372">
        <v>14</v>
      </c>
      <c r="BW19" s="372">
        <v>0</v>
      </c>
      <c r="BX19" s="372">
        <v>0</v>
      </c>
      <c r="BY19" s="372">
        <v>1</v>
      </c>
      <c r="BZ19" s="372">
        <v>0</v>
      </c>
      <c r="CA19" s="372">
        <v>0</v>
      </c>
      <c r="CB19" s="372">
        <v>0</v>
      </c>
      <c r="CC19" s="372">
        <v>3</v>
      </c>
      <c r="CD19" s="372">
        <v>0</v>
      </c>
      <c r="CE19" s="372">
        <v>0</v>
      </c>
      <c r="CF19" s="372">
        <v>4</v>
      </c>
      <c r="CG19" s="372">
        <v>123</v>
      </c>
      <c r="CH19" s="372">
        <v>1</v>
      </c>
      <c r="CI19" s="372">
        <v>4</v>
      </c>
      <c r="CJ19" s="372">
        <v>3</v>
      </c>
      <c r="CK19" s="372">
        <v>0</v>
      </c>
      <c r="CL19" s="372">
        <v>0</v>
      </c>
      <c r="CM19" s="372">
        <v>2</v>
      </c>
      <c r="CN19" s="372">
        <v>10</v>
      </c>
      <c r="CO19" s="372">
        <v>4</v>
      </c>
      <c r="CP19" s="372">
        <v>13</v>
      </c>
      <c r="CQ19" s="372">
        <v>0</v>
      </c>
      <c r="CR19" s="372">
        <v>7</v>
      </c>
      <c r="CS19" s="372">
        <v>3</v>
      </c>
      <c r="CT19" s="372">
        <v>3</v>
      </c>
      <c r="CU19" s="372">
        <v>5</v>
      </c>
      <c r="CV19" s="372">
        <v>1</v>
      </c>
      <c r="CW19" s="372">
        <v>0</v>
      </c>
      <c r="CX19" s="372">
        <v>2</v>
      </c>
      <c r="CY19" s="372">
        <v>59</v>
      </c>
      <c r="CZ19" s="372">
        <v>13</v>
      </c>
      <c r="DA19" s="372">
        <v>134</v>
      </c>
      <c r="DB19" s="372">
        <v>14</v>
      </c>
      <c r="DC19" s="372">
        <v>22</v>
      </c>
      <c r="DD19" s="372">
        <v>33</v>
      </c>
      <c r="DE19" s="372">
        <v>0</v>
      </c>
      <c r="DF19" s="372">
        <v>0</v>
      </c>
      <c r="DG19" s="373">
        <v>39081</v>
      </c>
      <c r="DH19" s="372">
        <v>32</v>
      </c>
      <c r="DI19" s="372">
        <v>338</v>
      </c>
      <c r="DJ19" s="372">
        <v>10</v>
      </c>
      <c r="DK19" s="372">
        <v>0</v>
      </c>
      <c r="DL19" s="372">
        <v>8</v>
      </c>
      <c r="DM19" s="372">
        <v>210</v>
      </c>
      <c r="DN19" s="372">
        <v>-601</v>
      </c>
      <c r="DO19" s="380">
        <v>-3</v>
      </c>
      <c r="DP19" s="380">
        <v>39078</v>
      </c>
      <c r="DQ19" s="380">
        <v>539</v>
      </c>
      <c r="DR19" s="380">
        <v>539</v>
      </c>
      <c r="DS19" s="380">
        <v>45449</v>
      </c>
      <c r="DT19" s="380">
        <v>45988</v>
      </c>
      <c r="DU19" s="371">
        <v>45985</v>
      </c>
      <c r="DV19" s="371">
        <v>85066</v>
      </c>
      <c r="DW19" s="371">
        <v>-14818</v>
      </c>
      <c r="DX19" s="371">
        <v>-289</v>
      </c>
      <c r="DY19" s="371">
        <v>-1209</v>
      </c>
      <c r="DZ19" s="371">
        <v>-16316</v>
      </c>
      <c r="EA19" s="371">
        <v>-8217</v>
      </c>
      <c r="EB19" s="371">
        <v>-24533</v>
      </c>
      <c r="EC19" s="371">
        <v>21452</v>
      </c>
      <c r="ED19" s="381">
        <v>60533</v>
      </c>
    </row>
    <row r="20" spans="2:134" ht="13.75" customHeight="1">
      <c r="B20" s="74" t="s">
        <v>498</v>
      </c>
      <c r="C20" s="273" t="s">
        <v>447</v>
      </c>
      <c r="D20" s="371">
        <v>0</v>
      </c>
      <c r="E20" s="372">
        <v>0</v>
      </c>
      <c r="F20" s="372">
        <v>0</v>
      </c>
      <c r="G20" s="372">
        <v>6</v>
      </c>
      <c r="H20" s="372">
        <v>1</v>
      </c>
      <c r="I20" s="372">
        <v>27</v>
      </c>
      <c r="J20" s="372">
        <v>9</v>
      </c>
      <c r="K20" s="372">
        <v>42</v>
      </c>
      <c r="L20" s="372">
        <v>4</v>
      </c>
      <c r="M20" s="372">
        <v>0</v>
      </c>
      <c r="N20" s="372">
        <v>0</v>
      </c>
      <c r="O20" s="372">
        <v>0</v>
      </c>
      <c r="P20" s="372">
        <v>57</v>
      </c>
      <c r="Q20" s="372">
        <v>35</v>
      </c>
      <c r="R20" s="372">
        <v>318</v>
      </c>
      <c r="S20" s="372">
        <v>36</v>
      </c>
      <c r="T20" s="372">
        <v>4</v>
      </c>
      <c r="U20" s="372">
        <v>3</v>
      </c>
      <c r="V20" s="372">
        <v>3</v>
      </c>
      <c r="W20" s="372">
        <v>7</v>
      </c>
      <c r="X20" s="372">
        <v>0</v>
      </c>
      <c r="Y20" s="372">
        <v>2</v>
      </c>
      <c r="Z20" s="372">
        <v>3</v>
      </c>
      <c r="AA20" s="372">
        <v>0</v>
      </c>
      <c r="AB20" s="372">
        <v>116</v>
      </c>
      <c r="AC20" s="372">
        <v>0</v>
      </c>
      <c r="AD20" s="372">
        <v>0</v>
      </c>
      <c r="AE20" s="372">
        <v>0</v>
      </c>
      <c r="AF20" s="372">
        <v>21</v>
      </c>
      <c r="AG20" s="372">
        <v>9</v>
      </c>
      <c r="AH20" s="372">
        <v>0</v>
      </c>
      <c r="AI20" s="372">
        <v>0</v>
      </c>
      <c r="AJ20" s="372">
        <v>14</v>
      </c>
      <c r="AK20" s="372">
        <v>0</v>
      </c>
      <c r="AL20" s="372">
        <v>13</v>
      </c>
      <c r="AM20" s="372">
        <v>0</v>
      </c>
      <c r="AN20" s="372">
        <v>0</v>
      </c>
      <c r="AO20" s="372">
        <v>11</v>
      </c>
      <c r="AP20" s="372">
        <v>0</v>
      </c>
      <c r="AQ20" s="372">
        <v>6</v>
      </c>
      <c r="AR20" s="372">
        <v>3</v>
      </c>
      <c r="AS20" s="372">
        <v>10</v>
      </c>
      <c r="AT20" s="372">
        <v>4</v>
      </c>
      <c r="AU20" s="372">
        <v>4</v>
      </c>
      <c r="AV20" s="372">
        <v>27</v>
      </c>
      <c r="AW20" s="372">
        <v>27</v>
      </c>
      <c r="AX20" s="372">
        <v>86</v>
      </c>
      <c r="AY20" s="372">
        <v>238</v>
      </c>
      <c r="AZ20" s="372">
        <v>9</v>
      </c>
      <c r="BA20" s="372">
        <v>0</v>
      </c>
      <c r="BB20" s="372">
        <v>4</v>
      </c>
      <c r="BC20" s="372">
        <v>2</v>
      </c>
      <c r="BD20" s="372">
        <v>3</v>
      </c>
      <c r="BE20" s="372">
        <v>5</v>
      </c>
      <c r="BF20" s="372">
        <v>0</v>
      </c>
      <c r="BG20" s="372">
        <v>0</v>
      </c>
      <c r="BH20" s="372">
        <v>20</v>
      </c>
      <c r="BI20" s="372">
        <v>0</v>
      </c>
      <c r="BJ20" s="372">
        <v>0</v>
      </c>
      <c r="BK20" s="372">
        <v>54</v>
      </c>
      <c r="BL20" s="372">
        <v>0</v>
      </c>
      <c r="BM20" s="372">
        <v>1890</v>
      </c>
      <c r="BN20" s="372">
        <v>1926</v>
      </c>
      <c r="BO20" s="372">
        <v>13</v>
      </c>
      <c r="BP20" s="372">
        <v>8</v>
      </c>
      <c r="BQ20" s="372">
        <v>223</v>
      </c>
      <c r="BR20" s="372">
        <v>2</v>
      </c>
      <c r="BS20" s="372">
        <v>94</v>
      </c>
      <c r="BT20" s="372">
        <v>111</v>
      </c>
      <c r="BU20" s="372">
        <v>650</v>
      </c>
      <c r="BV20" s="372">
        <v>486</v>
      </c>
      <c r="BW20" s="372">
        <v>10</v>
      </c>
      <c r="BX20" s="372">
        <v>48</v>
      </c>
      <c r="BY20" s="372">
        <v>50</v>
      </c>
      <c r="BZ20" s="372">
        <v>1</v>
      </c>
      <c r="CA20" s="372">
        <v>28</v>
      </c>
      <c r="CB20" s="372">
        <v>0</v>
      </c>
      <c r="CC20" s="372">
        <v>15</v>
      </c>
      <c r="CD20" s="372">
        <v>8</v>
      </c>
      <c r="CE20" s="372">
        <v>0</v>
      </c>
      <c r="CF20" s="372">
        <v>17</v>
      </c>
      <c r="CG20" s="372">
        <v>70</v>
      </c>
      <c r="CH20" s="372">
        <v>5</v>
      </c>
      <c r="CI20" s="372">
        <v>286</v>
      </c>
      <c r="CJ20" s="372">
        <v>17</v>
      </c>
      <c r="CK20" s="372">
        <v>93</v>
      </c>
      <c r="CL20" s="372">
        <v>17</v>
      </c>
      <c r="CM20" s="372">
        <v>41</v>
      </c>
      <c r="CN20" s="372">
        <v>400</v>
      </c>
      <c r="CO20" s="372">
        <v>241</v>
      </c>
      <c r="CP20" s="372">
        <v>327</v>
      </c>
      <c r="CQ20" s="372">
        <v>668</v>
      </c>
      <c r="CR20" s="372">
        <v>12</v>
      </c>
      <c r="CS20" s="372">
        <v>709</v>
      </c>
      <c r="CT20" s="372">
        <v>419</v>
      </c>
      <c r="CU20" s="372">
        <v>583</v>
      </c>
      <c r="CV20" s="372">
        <v>32</v>
      </c>
      <c r="CW20" s="372">
        <v>9</v>
      </c>
      <c r="CX20" s="372">
        <v>16</v>
      </c>
      <c r="CY20" s="372">
        <v>450</v>
      </c>
      <c r="CZ20" s="372">
        <v>179</v>
      </c>
      <c r="DA20" s="372">
        <v>387</v>
      </c>
      <c r="DB20" s="372">
        <v>35</v>
      </c>
      <c r="DC20" s="372">
        <v>300</v>
      </c>
      <c r="DD20" s="372">
        <v>139</v>
      </c>
      <c r="DE20" s="372">
        <v>0</v>
      </c>
      <c r="DF20" s="372">
        <v>9</v>
      </c>
      <c r="DG20" s="373">
        <v>12267</v>
      </c>
      <c r="DH20" s="372">
        <v>123</v>
      </c>
      <c r="DI20" s="372">
        <v>979</v>
      </c>
      <c r="DJ20" s="372">
        <v>2</v>
      </c>
      <c r="DK20" s="372">
        <v>0</v>
      </c>
      <c r="DL20" s="372">
        <v>41</v>
      </c>
      <c r="DM20" s="372">
        <v>1469</v>
      </c>
      <c r="DN20" s="372">
        <v>-259</v>
      </c>
      <c r="DO20" s="380">
        <v>2355</v>
      </c>
      <c r="DP20" s="380">
        <v>14622</v>
      </c>
      <c r="DQ20" s="380">
        <v>118</v>
      </c>
      <c r="DR20" s="380">
        <v>118</v>
      </c>
      <c r="DS20" s="380">
        <v>9754</v>
      </c>
      <c r="DT20" s="380">
        <v>9872</v>
      </c>
      <c r="DU20" s="371">
        <v>12227</v>
      </c>
      <c r="DV20" s="371">
        <v>24494</v>
      </c>
      <c r="DW20" s="371">
        <v>-3999</v>
      </c>
      <c r="DX20" s="371">
        <v>-10</v>
      </c>
      <c r="DY20" s="371">
        <v>-320</v>
      </c>
      <c r="DZ20" s="371">
        <v>-4329</v>
      </c>
      <c r="EA20" s="371">
        <v>-9469</v>
      </c>
      <c r="EB20" s="371">
        <v>-13798</v>
      </c>
      <c r="EC20" s="371">
        <v>-1571</v>
      </c>
      <c r="ED20" s="381">
        <v>10696</v>
      </c>
    </row>
    <row r="21" spans="2:134" ht="13.75" customHeight="1">
      <c r="B21" s="74" t="s">
        <v>499</v>
      </c>
      <c r="C21" s="273" t="s">
        <v>633</v>
      </c>
      <c r="D21" s="371">
        <v>4</v>
      </c>
      <c r="E21" s="372">
        <v>0</v>
      </c>
      <c r="F21" s="372">
        <v>4</v>
      </c>
      <c r="G21" s="372">
        <v>0</v>
      </c>
      <c r="H21" s="372">
        <v>0</v>
      </c>
      <c r="I21" s="372">
        <v>0</v>
      </c>
      <c r="J21" s="372">
        <v>0</v>
      </c>
      <c r="K21" s="372">
        <v>21</v>
      </c>
      <c r="L21" s="372">
        <v>0</v>
      </c>
      <c r="M21" s="372">
        <v>0</v>
      </c>
      <c r="N21" s="372">
        <v>0</v>
      </c>
      <c r="O21" s="372">
        <v>0</v>
      </c>
      <c r="P21" s="372">
        <v>91</v>
      </c>
      <c r="Q21" s="372">
        <v>890</v>
      </c>
      <c r="R21" s="372">
        <v>340</v>
      </c>
      <c r="S21" s="372">
        <v>12332</v>
      </c>
      <c r="T21" s="372">
        <v>1465</v>
      </c>
      <c r="U21" s="372">
        <v>1215</v>
      </c>
      <c r="V21" s="372">
        <v>0</v>
      </c>
      <c r="W21" s="372">
        <v>2</v>
      </c>
      <c r="X21" s="372">
        <v>0</v>
      </c>
      <c r="Y21" s="372">
        <v>0</v>
      </c>
      <c r="Z21" s="372">
        <v>0</v>
      </c>
      <c r="AA21" s="372">
        <v>0</v>
      </c>
      <c r="AB21" s="372">
        <v>144</v>
      </c>
      <c r="AC21" s="372">
        <v>2</v>
      </c>
      <c r="AD21" s="372">
        <v>0</v>
      </c>
      <c r="AE21" s="372">
        <v>0</v>
      </c>
      <c r="AF21" s="372">
        <v>92</v>
      </c>
      <c r="AG21" s="372">
        <v>29</v>
      </c>
      <c r="AH21" s="372">
        <v>1</v>
      </c>
      <c r="AI21" s="372">
        <v>666</v>
      </c>
      <c r="AJ21" s="372">
        <v>0</v>
      </c>
      <c r="AK21" s="372">
        <v>1</v>
      </c>
      <c r="AL21" s="372">
        <v>206</v>
      </c>
      <c r="AM21" s="372">
        <v>0</v>
      </c>
      <c r="AN21" s="372">
        <v>0</v>
      </c>
      <c r="AO21" s="372">
        <v>0</v>
      </c>
      <c r="AP21" s="372">
        <v>0</v>
      </c>
      <c r="AQ21" s="372">
        <v>0</v>
      </c>
      <c r="AR21" s="372">
        <v>11</v>
      </c>
      <c r="AS21" s="372">
        <v>4</v>
      </c>
      <c r="AT21" s="372">
        <v>13</v>
      </c>
      <c r="AU21" s="372">
        <v>7</v>
      </c>
      <c r="AV21" s="372">
        <v>8</v>
      </c>
      <c r="AW21" s="372">
        <v>47</v>
      </c>
      <c r="AX21" s="372">
        <v>75</v>
      </c>
      <c r="AY21" s="372">
        <v>1048</v>
      </c>
      <c r="AZ21" s="372">
        <v>85</v>
      </c>
      <c r="BA21" s="372">
        <v>0</v>
      </c>
      <c r="BB21" s="372">
        <v>1</v>
      </c>
      <c r="BC21" s="372">
        <v>10</v>
      </c>
      <c r="BD21" s="372">
        <v>7</v>
      </c>
      <c r="BE21" s="372">
        <v>3</v>
      </c>
      <c r="BF21" s="372">
        <v>0</v>
      </c>
      <c r="BG21" s="372">
        <v>0</v>
      </c>
      <c r="BH21" s="372">
        <v>33</v>
      </c>
      <c r="BI21" s="372">
        <v>0</v>
      </c>
      <c r="BJ21" s="372">
        <v>0</v>
      </c>
      <c r="BK21" s="372">
        <v>149</v>
      </c>
      <c r="BL21" s="372">
        <v>1</v>
      </c>
      <c r="BM21" s="372">
        <v>719</v>
      </c>
      <c r="BN21" s="372">
        <v>215</v>
      </c>
      <c r="BO21" s="372">
        <v>0</v>
      </c>
      <c r="BP21" s="372">
        <v>0</v>
      </c>
      <c r="BQ21" s="372">
        <v>0</v>
      </c>
      <c r="BR21" s="372">
        <v>0</v>
      </c>
      <c r="BS21" s="372">
        <v>0</v>
      </c>
      <c r="BT21" s="372">
        <v>7</v>
      </c>
      <c r="BU21" s="372">
        <v>-343</v>
      </c>
      <c r="BV21" s="372">
        <v>85</v>
      </c>
      <c r="BW21" s="372">
        <v>0</v>
      </c>
      <c r="BX21" s="372">
        <v>0</v>
      </c>
      <c r="BY21" s="372">
        <v>26</v>
      </c>
      <c r="BZ21" s="372">
        <v>0</v>
      </c>
      <c r="CA21" s="372">
        <v>16</v>
      </c>
      <c r="CB21" s="372">
        <v>0</v>
      </c>
      <c r="CC21" s="372">
        <v>0</v>
      </c>
      <c r="CD21" s="372">
        <v>1</v>
      </c>
      <c r="CE21" s="372">
        <v>1</v>
      </c>
      <c r="CF21" s="372">
        <v>29</v>
      </c>
      <c r="CG21" s="372">
        <v>119</v>
      </c>
      <c r="CH21" s="372">
        <v>0</v>
      </c>
      <c r="CI21" s="372">
        <v>13</v>
      </c>
      <c r="CJ21" s="372">
        <v>0</v>
      </c>
      <c r="CK21" s="372">
        <v>151</v>
      </c>
      <c r="CL21" s="372">
        <v>2</v>
      </c>
      <c r="CM21" s="372">
        <v>2412</v>
      </c>
      <c r="CN21" s="372">
        <v>64</v>
      </c>
      <c r="CO21" s="372">
        <v>322</v>
      </c>
      <c r="CP21" s="372">
        <v>420</v>
      </c>
      <c r="CQ21" s="372">
        <v>0</v>
      </c>
      <c r="CR21" s="372">
        <v>46</v>
      </c>
      <c r="CS21" s="372">
        <v>115</v>
      </c>
      <c r="CT21" s="372">
        <v>104</v>
      </c>
      <c r="CU21" s="372">
        <v>94</v>
      </c>
      <c r="CV21" s="372">
        <v>0</v>
      </c>
      <c r="CW21" s="372">
        <v>0</v>
      </c>
      <c r="CX21" s="372">
        <v>12</v>
      </c>
      <c r="CY21" s="372">
        <v>514</v>
      </c>
      <c r="CZ21" s="372">
        <v>59</v>
      </c>
      <c r="DA21" s="372">
        <v>0</v>
      </c>
      <c r="DB21" s="372">
        <v>24</v>
      </c>
      <c r="DC21" s="372">
        <v>48</v>
      </c>
      <c r="DD21" s="372">
        <v>1</v>
      </c>
      <c r="DE21" s="372">
        <v>1247</v>
      </c>
      <c r="DF21" s="372">
        <v>14</v>
      </c>
      <c r="DG21" s="373">
        <v>25544</v>
      </c>
      <c r="DH21" s="372">
        <v>-224</v>
      </c>
      <c r="DI21" s="372">
        <v>259</v>
      </c>
      <c r="DJ21" s="372">
        <v>0</v>
      </c>
      <c r="DK21" s="372">
        <v>0</v>
      </c>
      <c r="DL21" s="372">
        <v>0</v>
      </c>
      <c r="DM21" s="372">
        <v>0</v>
      </c>
      <c r="DN21" s="372">
        <v>1192</v>
      </c>
      <c r="DO21" s="380">
        <v>1227</v>
      </c>
      <c r="DP21" s="380">
        <v>26771</v>
      </c>
      <c r="DQ21" s="380">
        <v>7441</v>
      </c>
      <c r="DR21" s="380">
        <v>7441</v>
      </c>
      <c r="DS21" s="380">
        <v>39481</v>
      </c>
      <c r="DT21" s="380">
        <v>46922</v>
      </c>
      <c r="DU21" s="371">
        <v>48149</v>
      </c>
      <c r="DV21" s="371">
        <v>73693</v>
      </c>
      <c r="DW21" s="371">
        <v>-2783</v>
      </c>
      <c r="DX21" s="371">
        <v>0</v>
      </c>
      <c r="DY21" s="371">
        <v>-222</v>
      </c>
      <c r="DZ21" s="371">
        <v>-3005</v>
      </c>
      <c r="EA21" s="371">
        <v>-19376</v>
      </c>
      <c r="EB21" s="371">
        <v>-22381</v>
      </c>
      <c r="EC21" s="371">
        <v>25768</v>
      </c>
      <c r="ED21" s="381">
        <v>51312</v>
      </c>
    </row>
    <row r="22" spans="2:134" ht="13.75" customHeight="1">
      <c r="B22" s="74" t="s">
        <v>500</v>
      </c>
      <c r="C22" s="273" t="s">
        <v>634</v>
      </c>
      <c r="D22" s="371">
        <v>2356</v>
      </c>
      <c r="E22" s="372">
        <v>246</v>
      </c>
      <c r="F22" s="372">
        <v>811</v>
      </c>
      <c r="G22" s="372">
        <v>94</v>
      </c>
      <c r="H22" s="372">
        <v>0</v>
      </c>
      <c r="I22" s="372">
        <v>0</v>
      </c>
      <c r="J22" s="372">
        <v>0</v>
      </c>
      <c r="K22" s="372">
        <v>1565</v>
      </c>
      <c r="L22" s="372">
        <v>884</v>
      </c>
      <c r="M22" s="372">
        <v>2</v>
      </c>
      <c r="N22" s="372">
        <v>0</v>
      </c>
      <c r="O22" s="372">
        <v>0</v>
      </c>
      <c r="P22" s="372">
        <v>227</v>
      </c>
      <c r="Q22" s="372">
        <v>37</v>
      </c>
      <c r="R22" s="372">
        <v>127</v>
      </c>
      <c r="S22" s="372">
        <v>35</v>
      </c>
      <c r="T22" s="372">
        <v>6</v>
      </c>
      <c r="U22" s="372">
        <v>9</v>
      </c>
      <c r="V22" s="372">
        <v>9</v>
      </c>
      <c r="W22" s="372">
        <v>3</v>
      </c>
      <c r="X22" s="372">
        <v>0</v>
      </c>
      <c r="Y22" s="372">
        <v>3</v>
      </c>
      <c r="Z22" s="372">
        <v>8</v>
      </c>
      <c r="AA22" s="372">
        <v>0</v>
      </c>
      <c r="AB22" s="372">
        <v>1521</v>
      </c>
      <c r="AC22" s="372">
        <v>37</v>
      </c>
      <c r="AD22" s="372">
        <v>0</v>
      </c>
      <c r="AE22" s="372">
        <v>0</v>
      </c>
      <c r="AF22" s="372">
        <v>54</v>
      </c>
      <c r="AG22" s="372">
        <v>9</v>
      </c>
      <c r="AH22" s="372">
        <v>27</v>
      </c>
      <c r="AI22" s="372">
        <v>659</v>
      </c>
      <c r="AJ22" s="372">
        <v>2</v>
      </c>
      <c r="AK22" s="372">
        <v>2</v>
      </c>
      <c r="AL22" s="372">
        <v>27</v>
      </c>
      <c r="AM22" s="372">
        <v>0</v>
      </c>
      <c r="AN22" s="372">
        <v>0</v>
      </c>
      <c r="AO22" s="372">
        <v>0</v>
      </c>
      <c r="AP22" s="372">
        <v>3</v>
      </c>
      <c r="AQ22" s="372">
        <v>0</v>
      </c>
      <c r="AR22" s="372">
        <v>0</v>
      </c>
      <c r="AS22" s="372">
        <v>3</v>
      </c>
      <c r="AT22" s="372">
        <v>48</v>
      </c>
      <c r="AU22" s="372">
        <v>7</v>
      </c>
      <c r="AV22" s="372">
        <v>14</v>
      </c>
      <c r="AW22" s="372">
        <v>539</v>
      </c>
      <c r="AX22" s="372">
        <v>68</v>
      </c>
      <c r="AY22" s="372">
        <v>688</v>
      </c>
      <c r="AZ22" s="372">
        <v>32</v>
      </c>
      <c r="BA22" s="372">
        <v>1</v>
      </c>
      <c r="BB22" s="372">
        <v>5</v>
      </c>
      <c r="BC22" s="372">
        <v>36</v>
      </c>
      <c r="BD22" s="372">
        <v>7</v>
      </c>
      <c r="BE22" s="372">
        <v>2</v>
      </c>
      <c r="BF22" s="372">
        <v>0</v>
      </c>
      <c r="BG22" s="372">
        <v>0</v>
      </c>
      <c r="BH22" s="372">
        <v>16</v>
      </c>
      <c r="BI22" s="372">
        <v>0</v>
      </c>
      <c r="BJ22" s="372">
        <v>0</v>
      </c>
      <c r="BK22" s="372">
        <v>40</v>
      </c>
      <c r="BL22" s="372">
        <v>7</v>
      </c>
      <c r="BM22" s="372">
        <v>4</v>
      </c>
      <c r="BN22" s="372">
        <v>178</v>
      </c>
      <c r="BO22" s="372">
        <v>0</v>
      </c>
      <c r="BP22" s="372">
        <v>0</v>
      </c>
      <c r="BQ22" s="372">
        <v>0</v>
      </c>
      <c r="BR22" s="372">
        <v>0</v>
      </c>
      <c r="BS22" s="372">
        <v>1</v>
      </c>
      <c r="BT22" s="372">
        <v>26</v>
      </c>
      <c r="BU22" s="372">
        <v>3647</v>
      </c>
      <c r="BV22" s="372">
        <v>275</v>
      </c>
      <c r="BW22" s="372">
        <v>0</v>
      </c>
      <c r="BX22" s="372">
        <v>0</v>
      </c>
      <c r="BY22" s="372">
        <v>0</v>
      </c>
      <c r="BZ22" s="372">
        <v>2</v>
      </c>
      <c r="CA22" s="372">
        <v>28</v>
      </c>
      <c r="CB22" s="372">
        <v>0</v>
      </c>
      <c r="CC22" s="372">
        <v>8</v>
      </c>
      <c r="CD22" s="372">
        <v>6</v>
      </c>
      <c r="CE22" s="372">
        <v>0</v>
      </c>
      <c r="CF22" s="372">
        <v>12</v>
      </c>
      <c r="CG22" s="372">
        <v>118</v>
      </c>
      <c r="CH22" s="372">
        <v>5</v>
      </c>
      <c r="CI22" s="372">
        <v>30</v>
      </c>
      <c r="CJ22" s="372">
        <v>7</v>
      </c>
      <c r="CK22" s="372">
        <v>26</v>
      </c>
      <c r="CL22" s="372">
        <v>2</v>
      </c>
      <c r="CM22" s="372">
        <v>7</v>
      </c>
      <c r="CN22" s="372">
        <v>66</v>
      </c>
      <c r="CO22" s="372">
        <v>101</v>
      </c>
      <c r="CP22" s="372">
        <v>316</v>
      </c>
      <c r="CQ22" s="372">
        <v>351</v>
      </c>
      <c r="CR22" s="372">
        <v>48</v>
      </c>
      <c r="CS22" s="372">
        <v>598</v>
      </c>
      <c r="CT22" s="372">
        <v>512</v>
      </c>
      <c r="CU22" s="372">
        <v>86</v>
      </c>
      <c r="CV22" s="372">
        <v>0</v>
      </c>
      <c r="CW22" s="372">
        <v>8</v>
      </c>
      <c r="CX22" s="372">
        <v>0</v>
      </c>
      <c r="CY22" s="372">
        <v>246</v>
      </c>
      <c r="CZ22" s="372">
        <v>40</v>
      </c>
      <c r="DA22" s="372">
        <v>440</v>
      </c>
      <c r="DB22" s="372">
        <v>15</v>
      </c>
      <c r="DC22" s="372">
        <v>28</v>
      </c>
      <c r="DD22" s="372">
        <v>39</v>
      </c>
      <c r="DE22" s="372">
        <v>3173</v>
      </c>
      <c r="DF22" s="372">
        <v>12</v>
      </c>
      <c r="DG22" s="373">
        <v>20737</v>
      </c>
      <c r="DH22" s="372">
        <v>495</v>
      </c>
      <c r="DI22" s="372">
        <v>1856</v>
      </c>
      <c r="DJ22" s="372">
        <v>0</v>
      </c>
      <c r="DK22" s="372">
        <v>0</v>
      </c>
      <c r="DL22" s="372">
        <v>0</v>
      </c>
      <c r="DM22" s="372">
        <v>0</v>
      </c>
      <c r="DN22" s="372">
        <v>51</v>
      </c>
      <c r="DO22" s="380">
        <v>2402</v>
      </c>
      <c r="DP22" s="380">
        <v>23139</v>
      </c>
      <c r="DQ22" s="380">
        <v>1</v>
      </c>
      <c r="DR22" s="380">
        <v>1</v>
      </c>
      <c r="DS22" s="380">
        <v>1577</v>
      </c>
      <c r="DT22" s="380">
        <v>1578</v>
      </c>
      <c r="DU22" s="371">
        <v>3980</v>
      </c>
      <c r="DV22" s="371">
        <v>24717</v>
      </c>
      <c r="DW22" s="371">
        <v>-1042</v>
      </c>
      <c r="DX22" s="371">
        <v>0</v>
      </c>
      <c r="DY22" s="371">
        <v>-84</v>
      </c>
      <c r="DZ22" s="371">
        <v>-1126</v>
      </c>
      <c r="EA22" s="371">
        <v>-19299</v>
      </c>
      <c r="EB22" s="371">
        <v>-20425</v>
      </c>
      <c r="EC22" s="371">
        <v>-16445</v>
      </c>
      <c r="ED22" s="381">
        <v>4292</v>
      </c>
    </row>
    <row r="23" spans="2:134" ht="13.75" customHeight="1">
      <c r="B23" s="74" t="s">
        <v>501</v>
      </c>
      <c r="C23" s="273" t="s">
        <v>635</v>
      </c>
      <c r="D23" s="371">
        <v>5</v>
      </c>
      <c r="E23" s="372">
        <v>0</v>
      </c>
      <c r="F23" s="372">
        <v>6</v>
      </c>
      <c r="G23" s="372">
        <v>1</v>
      </c>
      <c r="H23" s="372">
        <v>1</v>
      </c>
      <c r="I23" s="372">
        <v>6</v>
      </c>
      <c r="J23" s="372">
        <v>2</v>
      </c>
      <c r="K23" s="372">
        <v>1133</v>
      </c>
      <c r="L23" s="372">
        <v>46</v>
      </c>
      <c r="M23" s="372">
        <v>0</v>
      </c>
      <c r="N23" s="372">
        <v>0</v>
      </c>
      <c r="O23" s="372">
        <v>0</v>
      </c>
      <c r="P23" s="372">
        <v>421</v>
      </c>
      <c r="Q23" s="372">
        <v>58</v>
      </c>
      <c r="R23" s="372">
        <v>21</v>
      </c>
      <c r="S23" s="372">
        <v>8</v>
      </c>
      <c r="T23" s="372">
        <v>24</v>
      </c>
      <c r="U23" s="372">
        <v>459</v>
      </c>
      <c r="V23" s="372">
        <v>1</v>
      </c>
      <c r="W23" s="372">
        <v>0</v>
      </c>
      <c r="X23" s="372">
        <v>0</v>
      </c>
      <c r="Y23" s="372">
        <v>0</v>
      </c>
      <c r="Z23" s="372">
        <v>0</v>
      </c>
      <c r="AA23" s="372">
        <v>0</v>
      </c>
      <c r="AB23" s="372">
        <v>166</v>
      </c>
      <c r="AC23" s="372">
        <v>9</v>
      </c>
      <c r="AD23" s="372">
        <v>0</v>
      </c>
      <c r="AE23" s="372">
        <v>1</v>
      </c>
      <c r="AF23" s="372">
        <v>9</v>
      </c>
      <c r="AG23" s="372">
        <v>8</v>
      </c>
      <c r="AH23" s="372">
        <v>0</v>
      </c>
      <c r="AI23" s="372">
        <v>209</v>
      </c>
      <c r="AJ23" s="372">
        <v>2</v>
      </c>
      <c r="AK23" s="372">
        <v>0</v>
      </c>
      <c r="AL23" s="372">
        <v>0</v>
      </c>
      <c r="AM23" s="372">
        <v>0</v>
      </c>
      <c r="AN23" s="372">
        <v>0</v>
      </c>
      <c r="AO23" s="372">
        <v>9</v>
      </c>
      <c r="AP23" s="372">
        <v>0</v>
      </c>
      <c r="AQ23" s="372">
        <v>14</v>
      </c>
      <c r="AR23" s="372">
        <v>7</v>
      </c>
      <c r="AS23" s="372">
        <v>11</v>
      </c>
      <c r="AT23" s="372">
        <v>28</v>
      </c>
      <c r="AU23" s="372">
        <v>10</v>
      </c>
      <c r="AV23" s="372">
        <v>90</v>
      </c>
      <c r="AW23" s="372">
        <v>110</v>
      </c>
      <c r="AX23" s="372">
        <v>695</v>
      </c>
      <c r="AY23" s="372">
        <v>432</v>
      </c>
      <c r="AZ23" s="372">
        <v>12</v>
      </c>
      <c r="BA23" s="372">
        <v>5</v>
      </c>
      <c r="BB23" s="372">
        <v>11</v>
      </c>
      <c r="BC23" s="372">
        <v>3</v>
      </c>
      <c r="BD23" s="372">
        <v>21</v>
      </c>
      <c r="BE23" s="372">
        <v>7</v>
      </c>
      <c r="BF23" s="372">
        <v>0</v>
      </c>
      <c r="BG23" s="372">
        <v>0</v>
      </c>
      <c r="BH23" s="372">
        <v>21</v>
      </c>
      <c r="BI23" s="372">
        <v>0</v>
      </c>
      <c r="BJ23" s="372">
        <v>8</v>
      </c>
      <c r="BK23" s="372">
        <v>83</v>
      </c>
      <c r="BL23" s="372">
        <v>16</v>
      </c>
      <c r="BM23" s="372">
        <v>105</v>
      </c>
      <c r="BN23" s="372">
        <v>72</v>
      </c>
      <c r="BO23" s="372">
        <v>82</v>
      </c>
      <c r="BP23" s="372">
        <v>21</v>
      </c>
      <c r="BQ23" s="372">
        <v>454</v>
      </c>
      <c r="BR23" s="372">
        <v>27</v>
      </c>
      <c r="BS23" s="372">
        <v>96</v>
      </c>
      <c r="BT23" s="372">
        <v>135</v>
      </c>
      <c r="BU23" s="372">
        <v>3491</v>
      </c>
      <c r="BV23" s="372">
        <v>3071</v>
      </c>
      <c r="BW23" s="372">
        <v>7</v>
      </c>
      <c r="BX23" s="372">
        <v>1</v>
      </c>
      <c r="BY23" s="372">
        <v>0</v>
      </c>
      <c r="BZ23" s="372">
        <v>11</v>
      </c>
      <c r="CA23" s="372">
        <v>97</v>
      </c>
      <c r="CB23" s="372">
        <v>0</v>
      </c>
      <c r="CC23" s="372">
        <v>14</v>
      </c>
      <c r="CD23" s="372">
        <v>8</v>
      </c>
      <c r="CE23" s="372">
        <v>1</v>
      </c>
      <c r="CF23" s="372">
        <v>8</v>
      </c>
      <c r="CG23" s="372">
        <v>217</v>
      </c>
      <c r="CH23" s="372">
        <v>100</v>
      </c>
      <c r="CI23" s="372">
        <v>762</v>
      </c>
      <c r="CJ23" s="372">
        <v>61</v>
      </c>
      <c r="CK23" s="372">
        <v>177</v>
      </c>
      <c r="CL23" s="372">
        <v>51</v>
      </c>
      <c r="CM23" s="372">
        <v>1422</v>
      </c>
      <c r="CN23" s="372">
        <v>2905</v>
      </c>
      <c r="CO23" s="372">
        <v>1208</v>
      </c>
      <c r="CP23" s="372">
        <v>2066</v>
      </c>
      <c r="CQ23" s="372">
        <v>879</v>
      </c>
      <c r="CR23" s="372">
        <v>96</v>
      </c>
      <c r="CS23" s="372">
        <v>729</v>
      </c>
      <c r="CT23" s="372">
        <v>211</v>
      </c>
      <c r="CU23" s="372">
        <v>1572</v>
      </c>
      <c r="CV23" s="372">
        <v>22</v>
      </c>
      <c r="CW23" s="372">
        <v>622</v>
      </c>
      <c r="CX23" s="372">
        <v>74</v>
      </c>
      <c r="CY23" s="372">
        <v>647</v>
      </c>
      <c r="CZ23" s="372">
        <v>29</v>
      </c>
      <c r="DA23" s="372">
        <v>74</v>
      </c>
      <c r="DB23" s="372">
        <v>76</v>
      </c>
      <c r="DC23" s="372">
        <v>392</v>
      </c>
      <c r="DD23" s="372">
        <v>138</v>
      </c>
      <c r="DE23" s="372">
        <v>0</v>
      </c>
      <c r="DF23" s="372">
        <v>2</v>
      </c>
      <c r="DG23" s="373">
        <v>26422</v>
      </c>
      <c r="DH23" s="372">
        <v>99</v>
      </c>
      <c r="DI23" s="372">
        <v>307</v>
      </c>
      <c r="DJ23" s="372">
        <v>0</v>
      </c>
      <c r="DK23" s="372">
        <v>0</v>
      </c>
      <c r="DL23" s="372">
        <v>0</v>
      </c>
      <c r="DM23" s="372">
        <v>0</v>
      </c>
      <c r="DN23" s="372">
        <v>8</v>
      </c>
      <c r="DO23" s="380">
        <v>414</v>
      </c>
      <c r="DP23" s="380">
        <v>26836</v>
      </c>
      <c r="DQ23" s="380">
        <v>0</v>
      </c>
      <c r="DR23" s="380">
        <v>0</v>
      </c>
      <c r="DS23" s="380">
        <v>727</v>
      </c>
      <c r="DT23" s="380">
        <v>727</v>
      </c>
      <c r="DU23" s="371">
        <v>1141</v>
      </c>
      <c r="DV23" s="371">
        <v>27563</v>
      </c>
      <c r="DW23" s="371">
        <v>-320</v>
      </c>
      <c r="DX23" s="371">
        <v>0</v>
      </c>
      <c r="DY23" s="371">
        <v>-25</v>
      </c>
      <c r="DZ23" s="371">
        <v>-345</v>
      </c>
      <c r="EA23" s="371">
        <v>-17979</v>
      </c>
      <c r="EB23" s="371">
        <v>-18324</v>
      </c>
      <c r="EC23" s="371">
        <v>-17183</v>
      </c>
      <c r="ED23" s="381">
        <v>9239</v>
      </c>
    </row>
    <row r="24" spans="2:134" ht="13.75" customHeight="1">
      <c r="B24" s="74" t="s">
        <v>502</v>
      </c>
      <c r="C24" s="273" t="s">
        <v>448</v>
      </c>
      <c r="D24" s="371">
        <v>7306</v>
      </c>
      <c r="E24" s="372">
        <v>0</v>
      </c>
      <c r="F24" s="372">
        <v>14</v>
      </c>
      <c r="G24" s="372">
        <v>3</v>
      </c>
      <c r="H24" s="372">
        <v>0</v>
      </c>
      <c r="I24" s="372">
        <v>0</v>
      </c>
      <c r="J24" s="372">
        <v>0</v>
      </c>
      <c r="K24" s="372">
        <v>0</v>
      </c>
      <c r="L24" s="372">
        <v>0</v>
      </c>
      <c r="M24" s="372">
        <v>0</v>
      </c>
      <c r="N24" s="372">
        <v>0</v>
      </c>
      <c r="O24" s="372">
        <v>0</v>
      </c>
      <c r="P24" s="372">
        <v>0</v>
      </c>
      <c r="Q24" s="372">
        <v>0</v>
      </c>
      <c r="R24" s="372">
        <v>0</v>
      </c>
      <c r="S24" s="372">
        <v>0</v>
      </c>
      <c r="T24" s="372">
        <v>0</v>
      </c>
      <c r="U24" s="372">
        <v>0</v>
      </c>
      <c r="V24" s="372">
        <v>454</v>
      </c>
      <c r="W24" s="372">
        <v>78</v>
      </c>
      <c r="X24" s="372">
        <v>0</v>
      </c>
      <c r="Y24" s="372">
        <v>17</v>
      </c>
      <c r="Z24" s="372">
        <v>89</v>
      </c>
      <c r="AA24" s="372">
        <v>0</v>
      </c>
      <c r="AB24" s="372">
        <v>81</v>
      </c>
      <c r="AC24" s="372">
        <v>11</v>
      </c>
      <c r="AD24" s="372">
        <v>0</v>
      </c>
      <c r="AE24" s="372">
        <v>0</v>
      </c>
      <c r="AF24" s="372">
        <v>0</v>
      </c>
      <c r="AG24" s="372">
        <v>0</v>
      </c>
      <c r="AH24" s="372">
        <v>0</v>
      </c>
      <c r="AI24" s="372">
        <v>0</v>
      </c>
      <c r="AJ24" s="372">
        <v>0</v>
      </c>
      <c r="AK24" s="372">
        <v>0</v>
      </c>
      <c r="AL24" s="372">
        <v>0</v>
      </c>
      <c r="AM24" s="372">
        <v>0</v>
      </c>
      <c r="AN24" s="372">
        <v>1</v>
      </c>
      <c r="AO24" s="372">
        <v>0</v>
      </c>
      <c r="AP24" s="372">
        <v>0</v>
      </c>
      <c r="AQ24" s="372">
        <v>1</v>
      </c>
      <c r="AR24" s="372">
        <v>0</v>
      </c>
      <c r="AS24" s="372">
        <v>0</v>
      </c>
      <c r="AT24" s="372">
        <v>0</v>
      </c>
      <c r="AU24" s="372">
        <v>0</v>
      </c>
      <c r="AV24" s="372">
        <v>0</v>
      </c>
      <c r="AW24" s="372">
        <v>0</v>
      </c>
      <c r="AX24" s="372">
        <v>0</v>
      </c>
      <c r="AY24" s="372">
        <v>1</v>
      </c>
      <c r="AZ24" s="372">
        <v>0</v>
      </c>
      <c r="BA24" s="372">
        <v>0</v>
      </c>
      <c r="BB24" s="372">
        <v>0</v>
      </c>
      <c r="BC24" s="372">
        <v>1</v>
      </c>
      <c r="BD24" s="372">
        <v>0</v>
      </c>
      <c r="BE24" s="372">
        <v>0</v>
      </c>
      <c r="BF24" s="372">
        <v>0</v>
      </c>
      <c r="BG24" s="372">
        <v>0</v>
      </c>
      <c r="BH24" s="372">
        <v>0</v>
      </c>
      <c r="BI24" s="372">
        <v>0</v>
      </c>
      <c r="BJ24" s="372">
        <v>0</v>
      </c>
      <c r="BK24" s="372">
        <v>0</v>
      </c>
      <c r="BL24" s="372">
        <v>0</v>
      </c>
      <c r="BM24" s="372">
        <v>0</v>
      </c>
      <c r="BN24" s="372">
        <v>0</v>
      </c>
      <c r="BO24" s="372">
        <v>84</v>
      </c>
      <c r="BP24" s="372">
        <v>10</v>
      </c>
      <c r="BQ24" s="372">
        <v>42</v>
      </c>
      <c r="BR24" s="372">
        <v>1</v>
      </c>
      <c r="BS24" s="372">
        <v>0</v>
      </c>
      <c r="BT24" s="372">
        <v>0</v>
      </c>
      <c r="BU24" s="372">
        <v>0</v>
      </c>
      <c r="BV24" s="372">
        <v>0</v>
      </c>
      <c r="BW24" s="372">
        <v>0</v>
      </c>
      <c r="BX24" s="372">
        <v>0</v>
      </c>
      <c r="BY24" s="372">
        <v>0</v>
      </c>
      <c r="BZ24" s="372">
        <v>0</v>
      </c>
      <c r="CA24" s="372">
        <v>0</v>
      </c>
      <c r="CB24" s="372">
        <v>0</v>
      </c>
      <c r="CC24" s="372">
        <v>0</v>
      </c>
      <c r="CD24" s="372">
        <v>0</v>
      </c>
      <c r="CE24" s="372">
        <v>0</v>
      </c>
      <c r="CF24" s="372">
        <v>0</v>
      </c>
      <c r="CG24" s="372">
        <v>0</v>
      </c>
      <c r="CH24" s="372">
        <v>0</v>
      </c>
      <c r="CI24" s="372">
        <v>0</v>
      </c>
      <c r="CJ24" s="372">
        <v>0</v>
      </c>
      <c r="CK24" s="372">
        <v>0</v>
      </c>
      <c r="CL24" s="372">
        <v>0</v>
      </c>
      <c r="CM24" s="372">
        <v>0</v>
      </c>
      <c r="CN24" s="372">
        <v>1</v>
      </c>
      <c r="CO24" s="372">
        <v>0</v>
      </c>
      <c r="CP24" s="372">
        <v>0</v>
      </c>
      <c r="CQ24" s="372">
        <v>0</v>
      </c>
      <c r="CR24" s="372">
        <v>0</v>
      </c>
      <c r="CS24" s="372">
        <v>0</v>
      </c>
      <c r="CT24" s="372">
        <v>0</v>
      </c>
      <c r="CU24" s="372">
        <v>0</v>
      </c>
      <c r="CV24" s="372">
        <v>0</v>
      </c>
      <c r="CW24" s="372">
        <v>0</v>
      </c>
      <c r="CX24" s="372">
        <v>0</v>
      </c>
      <c r="CY24" s="372">
        <v>0</v>
      </c>
      <c r="CZ24" s="372">
        <v>0</v>
      </c>
      <c r="DA24" s="372">
        <v>0</v>
      </c>
      <c r="DB24" s="372">
        <v>0</v>
      </c>
      <c r="DC24" s="372">
        <v>1</v>
      </c>
      <c r="DD24" s="372">
        <v>32</v>
      </c>
      <c r="DE24" s="372">
        <v>0</v>
      </c>
      <c r="DF24" s="372">
        <v>38</v>
      </c>
      <c r="DG24" s="373">
        <v>8266</v>
      </c>
      <c r="DH24" s="372">
        <v>0</v>
      </c>
      <c r="DI24" s="372">
        <v>53</v>
      </c>
      <c r="DJ24" s="372">
        <v>0</v>
      </c>
      <c r="DK24" s="372">
        <v>0</v>
      </c>
      <c r="DL24" s="372">
        <v>0</v>
      </c>
      <c r="DM24" s="372">
        <v>0</v>
      </c>
      <c r="DN24" s="372">
        <v>-1</v>
      </c>
      <c r="DO24" s="380">
        <v>52</v>
      </c>
      <c r="DP24" s="380">
        <v>8318</v>
      </c>
      <c r="DQ24" s="380">
        <v>0</v>
      </c>
      <c r="DR24" s="380">
        <v>0</v>
      </c>
      <c r="DS24" s="380">
        <v>1108</v>
      </c>
      <c r="DT24" s="380">
        <v>1108</v>
      </c>
      <c r="DU24" s="371">
        <v>1160</v>
      </c>
      <c r="DV24" s="371">
        <v>9426</v>
      </c>
      <c r="DW24" s="371">
        <v>-1863</v>
      </c>
      <c r="DX24" s="371">
        <v>-1</v>
      </c>
      <c r="DY24" s="371">
        <v>-149</v>
      </c>
      <c r="DZ24" s="371">
        <v>-2013</v>
      </c>
      <c r="EA24" s="371">
        <v>-4944</v>
      </c>
      <c r="EB24" s="371">
        <v>-6957</v>
      </c>
      <c r="EC24" s="371">
        <v>-5797</v>
      </c>
      <c r="ED24" s="381">
        <v>2469</v>
      </c>
    </row>
    <row r="25" spans="2:134" ht="13.75" customHeight="1">
      <c r="B25" s="74" t="s">
        <v>503</v>
      </c>
      <c r="C25" s="273" t="s">
        <v>636</v>
      </c>
      <c r="D25" s="371">
        <v>184</v>
      </c>
      <c r="E25" s="372">
        <v>9</v>
      </c>
      <c r="F25" s="372">
        <v>9</v>
      </c>
      <c r="G25" s="372">
        <v>1</v>
      </c>
      <c r="H25" s="372">
        <v>1</v>
      </c>
      <c r="I25" s="372">
        <v>0</v>
      </c>
      <c r="J25" s="372">
        <v>0</v>
      </c>
      <c r="K25" s="372">
        <v>428</v>
      </c>
      <c r="L25" s="372">
        <v>12</v>
      </c>
      <c r="M25" s="372">
        <v>1</v>
      </c>
      <c r="N25" s="372">
        <v>0</v>
      </c>
      <c r="O25" s="372">
        <v>1</v>
      </c>
      <c r="P25" s="372">
        <v>29</v>
      </c>
      <c r="Q25" s="372">
        <v>4</v>
      </c>
      <c r="R25" s="372">
        <v>1</v>
      </c>
      <c r="S25" s="372">
        <v>857</v>
      </c>
      <c r="T25" s="372">
        <v>1</v>
      </c>
      <c r="U25" s="372">
        <v>0</v>
      </c>
      <c r="V25" s="372">
        <v>217</v>
      </c>
      <c r="W25" s="372">
        <v>958</v>
      </c>
      <c r="X25" s="372">
        <v>0</v>
      </c>
      <c r="Y25" s="372">
        <v>192</v>
      </c>
      <c r="Z25" s="372">
        <v>72</v>
      </c>
      <c r="AA25" s="372">
        <v>0</v>
      </c>
      <c r="AB25" s="372">
        <v>1997</v>
      </c>
      <c r="AC25" s="372">
        <v>96</v>
      </c>
      <c r="AD25" s="372">
        <v>0</v>
      </c>
      <c r="AE25" s="372">
        <v>2</v>
      </c>
      <c r="AF25" s="372">
        <v>97</v>
      </c>
      <c r="AG25" s="372">
        <v>101</v>
      </c>
      <c r="AH25" s="372">
        <v>1</v>
      </c>
      <c r="AI25" s="372">
        <v>1601</v>
      </c>
      <c r="AJ25" s="372">
        <v>22</v>
      </c>
      <c r="AK25" s="372">
        <v>0</v>
      </c>
      <c r="AL25" s="372">
        <v>22</v>
      </c>
      <c r="AM25" s="372">
        <v>21</v>
      </c>
      <c r="AN25" s="372">
        <v>7</v>
      </c>
      <c r="AO25" s="372">
        <v>18</v>
      </c>
      <c r="AP25" s="372">
        <v>1</v>
      </c>
      <c r="AQ25" s="372">
        <v>87</v>
      </c>
      <c r="AR25" s="372">
        <v>19</v>
      </c>
      <c r="AS25" s="372">
        <v>205</v>
      </c>
      <c r="AT25" s="372">
        <v>21</v>
      </c>
      <c r="AU25" s="372">
        <v>14</v>
      </c>
      <c r="AV25" s="372">
        <v>57</v>
      </c>
      <c r="AW25" s="372">
        <v>41</v>
      </c>
      <c r="AX25" s="372">
        <v>939</v>
      </c>
      <c r="AY25" s="372">
        <v>609</v>
      </c>
      <c r="AZ25" s="372">
        <v>3</v>
      </c>
      <c r="BA25" s="372">
        <v>3</v>
      </c>
      <c r="BB25" s="372">
        <v>6</v>
      </c>
      <c r="BC25" s="372">
        <v>46</v>
      </c>
      <c r="BD25" s="372">
        <v>11</v>
      </c>
      <c r="BE25" s="372">
        <v>2</v>
      </c>
      <c r="BF25" s="372">
        <v>0</v>
      </c>
      <c r="BG25" s="372">
        <v>0</v>
      </c>
      <c r="BH25" s="372">
        <v>9</v>
      </c>
      <c r="BI25" s="372">
        <v>0</v>
      </c>
      <c r="BJ25" s="372">
        <v>3</v>
      </c>
      <c r="BK25" s="372">
        <v>29</v>
      </c>
      <c r="BL25" s="372">
        <v>3</v>
      </c>
      <c r="BM25" s="372">
        <v>27</v>
      </c>
      <c r="BN25" s="372">
        <v>26</v>
      </c>
      <c r="BO25" s="372">
        <v>111</v>
      </c>
      <c r="BP25" s="372">
        <v>48</v>
      </c>
      <c r="BQ25" s="372">
        <v>2</v>
      </c>
      <c r="BR25" s="372">
        <v>0</v>
      </c>
      <c r="BS25" s="372">
        <v>253</v>
      </c>
      <c r="BT25" s="372">
        <v>277</v>
      </c>
      <c r="BU25" s="372">
        <v>0</v>
      </c>
      <c r="BV25" s="372">
        <v>0</v>
      </c>
      <c r="BW25" s="372">
        <v>0</v>
      </c>
      <c r="BX25" s="372">
        <v>0</v>
      </c>
      <c r="BY25" s="372">
        <v>0</v>
      </c>
      <c r="BZ25" s="372">
        <v>0</v>
      </c>
      <c r="CA25" s="372">
        <v>3</v>
      </c>
      <c r="CB25" s="372">
        <v>0</v>
      </c>
      <c r="CC25" s="372">
        <v>0</v>
      </c>
      <c r="CD25" s="372">
        <v>0</v>
      </c>
      <c r="CE25" s="372">
        <v>0</v>
      </c>
      <c r="CF25" s="372">
        <v>4</v>
      </c>
      <c r="CG25" s="372">
        <v>5</v>
      </c>
      <c r="CH25" s="372">
        <v>0</v>
      </c>
      <c r="CI25" s="372">
        <v>0</v>
      </c>
      <c r="CJ25" s="372">
        <v>0</v>
      </c>
      <c r="CK25" s="372">
        <v>0</v>
      </c>
      <c r="CL25" s="372">
        <v>0</v>
      </c>
      <c r="CM25" s="372">
        <v>1</v>
      </c>
      <c r="CN25" s="372">
        <v>63</v>
      </c>
      <c r="CO25" s="372">
        <v>3</v>
      </c>
      <c r="CP25" s="372">
        <v>404</v>
      </c>
      <c r="CQ25" s="372">
        <v>116</v>
      </c>
      <c r="CR25" s="372">
        <v>187</v>
      </c>
      <c r="CS25" s="372">
        <v>31</v>
      </c>
      <c r="CT25" s="372">
        <v>35</v>
      </c>
      <c r="CU25" s="372">
        <v>0</v>
      </c>
      <c r="CV25" s="372">
        <v>0</v>
      </c>
      <c r="CW25" s="372">
        <v>4</v>
      </c>
      <c r="CX25" s="372">
        <v>29</v>
      </c>
      <c r="CY25" s="372">
        <v>0</v>
      </c>
      <c r="CZ25" s="372">
        <v>5</v>
      </c>
      <c r="DA25" s="372">
        <v>46</v>
      </c>
      <c r="DB25" s="372">
        <v>97</v>
      </c>
      <c r="DC25" s="372">
        <v>5</v>
      </c>
      <c r="DD25" s="372">
        <v>0</v>
      </c>
      <c r="DE25" s="372">
        <v>0</v>
      </c>
      <c r="DF25" s="372">
        <v>30</v>
      </c>
      <c r="DG25" s="373">
        <v>10882</v>
      </c>
      <c r="DH25" s="372">
        <v>0</v>
      </c>
      <c r="DI25" s="372">
        <v>80</v>
      </c>
      <c r="DJ25" s="372">
        <v>0</v>
      </c>
      <c r="DK25" s="372">
        <v>0</v>
      </c>
      <c r="DL25" s="372">
        <v>0</v>
      </c>
      <c r="DM25" s="372">
        <v>0</v>
      </c>
      <c r="DN25" s="372">
        <v>-79</v>
      </c>
      <c r="DO25" s="380">
        <v>1</v>
      </c>
      <c r="DP25" s="380">
        <v>10883</v>
      </c>
      <c r="DQ25" s="380">
        <v>0</v>
      </c>
      <c r="DR25" s="380">
        <v>0</v>
      </c>
      <c r="DS25" s="380">
        <v>2841</v>
      </c>
      <c r="DT25" s="380">
        <v>2841</v>
      </c>
      <c r="DU25" s="371">
        <v>2842</v>
      </c>
      <c r="DV25" s="371">
        <v>13724</v>
      </c>
      <c r="DW25" s="371">
        <v>-2465</v>
      </c>
      <c r="DX25" s="371">
        <v>-39</v>
      </c>
      <c r="DY25" s="371">
        <v>-201</v>
      </c>
      <c r="DZ25" s="371">
        <v>-2705</v>
      </c>
      <c r="EA25" s="371">
        <v>-5037</v>
      </c>
      <c r="EB25" s="371">
        <v>-7742</v>
      </c>
      <c r="EC25" s="371">
        <v>-4900</v>
      </c>
      <c r="ED25" s="381">
        <v>5982</v>
      </c>
    </row>
    <row r="26" spans="2:134" ht="13.75" customHeight="1">
      <c r="B26" s="74" t="s">
        <v>504</v>
      </c>
      <c r="C26" s="273" t="s">
        <v>751</v>
      </c>
      <c r="D26" s="371">
        <v>0</v>
      </c>
      <c r="E26" s="372">
        <v>0</v>
      </c>
      <c r="F26" s="372">
        <v>0</v>
      </c>
      <c r="G26" s="372">
        <v>0</v>
      </c>
      <c r="H26" s="372">
        <v>0</v>
      </c>
      <c r="I26" s="372">
        <v>0</v>
      </c>
      <c r="J26" s="372">
        <v>0</v>
      </c>
      <c r="K26" s="372">
        <v>0</v>
      </c>
      <c r="L26" s="372">
        <v>0</v>
      </c>
      <c r="M26" s="372">
        <v>0</v>
      </c>
      <c r="N26" s="372">
        <v>0</v>
      </c>
      <c r="O26" s="372">
        <v>0</v>
      </c>
      <c r="P26" s="372">
        <v>0</v>
      </c>
      <c r="Q26" s="372">
        <v>0</v>
      </c>
      <c r="R26" s="372">
        <v>0</v>
      </c>
      <c r="S26" s="372">
        <v>1</v>
      </c>
      <c r="T26" s="372">
        <v>0</v>
      </c>
      <c r="U26" s="372">
        <v>0</v>
      </c>
      <c r="V26" s="372">
        <v>41</v>
      </c>
      <c r="W26" s="372">
        <v>0</v>
      </c>
      <c r="X26" s="372">
        <v>0</v>
      </c>
      <c r="Y26" s="372">
        <v>171</v>
      </c>
      <c r="Z26" s="372">
        <v>56</v>
      </c>
      <c r="AA26" s="372">
        <v>0</v>
      </c>
      <c r="AB26" s="372">
        <v>29</v>
      </c>
      <c r="AC26" s="372">
        <v>31</v>
      </c>
      <c r="AD26" s="372">
        <v>0</v>
      </c>
      <c r="AE26" s="372">
        <v>0</v>
      </c>
      <c r="AF26" s="372">
        <v>0</v>
      </c>
      <c r="AG26" s="372">
        <v>2</v>
      </c>
      <c r="AH26" s="372">
        <v>0</v>
      </c>
      <c r="AI26" s="372">
        <v>59</v>
      </c>
      <c r="AJ26" s="372">
        <v>0</v>
      </c>
      <c r="AK26" s="372">
        <v>0</v>
      </c>
      <c r="AL26" s="372">
        <v>3</v>
      </c>
      <c r="AM26" s="372">
        <v>0</v>
      </c>
      <c r="AN26" s="372">
        <v>0</v>
      </c>
      <c r="AO26" s="372">
        <v>0</v>
      </c>
      <c r="AP26" s="372">
        <v>0</v>
      </c>
      <c r="AQ26" s="372">
        <v>0</v>
      </c>
      <c r="AR26" s="372">
        <v>0</v>
      </c>
      <c r="AS26" s="372">
        <v>0</v>
      </c>
      <c r="AT26" s="372">
        <v>0</v>
      </c>
      <c r="AU26" s="372">
        <v>1</v>
      </c>
      <c r="AV26" s="372">
        <v>1</v>
      </c>
      <c r="AW26" s="372">
        <v>0</v>
      </c>
      <c r="AX26" s="372">
        <v>0</v>
      </c>
      <c r="AY26" s="372">
        <v>34</v>
      </c>
      <c r="AZ26" s="372">
        <v>0</v>
      </c>
      <c r="BA26" s="372">
        <v>0</v>
      </c>
      <c r="BB26" s="372">
        <v>0</v>
      </c>
      <c r="BC26" s="372">
        <v>0</v>
      </c>
      <c r="BD26" s="372">
        <v>0</v>
      </c>
      <c r="BE26" s="372">
        <v>0</v>
      </c>
      <c r="BF26" s="372">
        <v>0</v>
      </c>
      <c r="BG26" s="372">
        <v>0</v>
      </c>
      <c r="BH26" s="372">
        <v>0</v>
      </c>
      <c r="BI26" s="372">
        <v>0</v>
      </c>
      <c r="BJ26" s="372">
        <v>0</v>
      </c>
      <c r="BK26" s="372">
        <v>1</v>
      </c>
      <c r="BL26" s="372">
        <v>0</v>
      </c>
      <c r="BM26" s="372">
        <v>0</v>
      </c>
      <c r="BN26" s="372">
        <v>0</v>
      </c>
      <c r="BO26" s="372">
        <v>0</v>
      </c>
      <c r="BP26" s="372">
        <v>0</v>
      </c>
      <c r="BQ26" s="372">
        <v>0</v>
      </c>
      <c r="BR26" s="372">
        <v>2</v>
      </c>
      <c r="BS26" s="372">
        <v>0</v>
      </c>
      <c r="BT26" s="372">
        <v>0</v>
      </c>
      <c r="BU26" s="372">
        <v>0</v>
      </c>
      <c r="BV26" s="372">
        <v>0</v>
      </c>
      <c r="BW26" s="372">
        <v>0</v>
      </c>
      <c r="BX26" s="372">
        <v>0</v>
      </c>
      <c r="BY26" s="372">
        <v>0</v>
      </c>
      <c r="BZ26" s="372">
        <v>0</v>
      </c>
      <c r="CA26" s="372">
        <v>0</v>
      </c>
      <c r="CB26" s="372">
        <v>0</v>
      </c>
      <c r="CC26" s="372">
        <v>0</v>
      </c>
      <c r="CD26" s="372">
        <v>0</v>
      </c>
      <c r="CE26" s="372">
        <v>0</v>
      </c>
      <c r="CF26" s="372">
        <v>0</v>
      </c>
      <c r="CG26" s="372">
        <v>0</v>
      </c>
      <c r="CH26" s="372">
        <v>0</v>
      </c>
      <c r="CI26" s="372">
        <v>0</v>
      </c>
      <c r="CJ26" s="372">
        <v>0</v>
      </c>
      <c r="CK26" s="372">
        <v>0</v>
      </c>
      <c r="CL26" s="372">
        <v>0</v>
      </c>
      <c r="CM26" s="372">
        <v>0</v>
      </c>
      <c r="CN26" s="372">
        <v>0</v>
      </c>
      <c r="CO26" s="372">
        <v>0</v>
      </c>
      <c r="CP26" s="372">
        <v>100</v>
      </c>
      <c r="CQ26" s="372">
        <v>26</v>
      </c>
      <c r="CR26" s="372">
        <v>1</v>
      </c>
      <c r="CS26" s="372">
        <v>0</v>
      </c>
      <c r="CT26" s="372">
        <v>0</v>
      </c>
      <c r="CU26" s="372">
        <v>0</v>
      </c>
      <c r="CV26" s="372">
        <v>0</v>
      </c>
      <c r="CW26" s="372">
        <v>0</v>
      </c>
      <c r="CX26" s="372">
        <v>0</v>
      </c>
      <c r="CY26" s="372">
        <v>0</v>
      </c>
      <c r="CZ26" s="372">
        <v>0</v>
      </c>
      <c r="DA26" s="372">
        <v>0</v>
      </c>
      <c r="DB26" s="372">
        <v>0</v>
      </c>
      <c r="DC26" s="372">
        <v>0</v>
      </c>
      <c r="DD26" s="372">
        <v>0</v>
      </c>
      <c r="DE26" s="372">
        <v>0</v>
      </c>
      <c r="DF26" s="372">
        <v>0</v>
      </c>
      <c r="DG26" s="373">
        <v>559</v>
      </c>
      <c r="DH26" s="372">
        <v>0</v>
      </c>
      <c r="DI26" s="372">
        <v>0</v>
      </c>
      <c r="DJ26" s="372">
        <v>0</v>
      </c>
      <c r="DK26" s="372">
        <v>0</v>
      </c>
      <c r="DL26" s="372">
        <v>0</v>
      </c>
      <c r="DM26" s="372">
        <v>0</v>
      </c>
      <c r="DN26" s="372">
        <v>-14</v>
      </c>
      <c r="DO26" s="380">
        <v>-14</v>
      </c>
      <c r="DP26" s="380">
        <v>545</v>
      </c>
      <c r="DQ26" s="380">
        <v>0</v>
      </c>
      <c r="DR26" s="380">
        <v>0</v>
      </c>
      <c r="DS26" s="380">
        <v>0</v>
      </c>
      <c r="DT26" s="380">
        <v>0</v>
      </c>
      <c r="DU26" s="371">
        <v>-14</v>
      </c>
      <c r="DV26" s="371">
        <v>545</v>
      </c>
      <c r="DW26" s="371">
        <v>-11</v>
      </c>
      <c r="DX26" s="371">
        <v>0</v>
      </c>
      <c r="DY26" s="371">
        <v>0</v>
      </c>
      <c r="DZ26" s="371">
        <v>-11</v>
      </c>
      <c r="EA26" s="371">
        <v>-534</v>
      </c>
      <c r="EB26" s="371">
        <v>-545</v>
      </c>
      <c r="EC26" s="371">
        <v>-559</v>
      </c>
      <c r="ED26" s="381">
        <v>0</v>
      </c>
    </row>
    <row r="27" spans="2:134" ht="21" customHeight="1">
      <c r="B27" s="74" t="s">
        <v>505</v>
      </c>
      <c r="C27" s="273" t="s">
        <v>752</v>
      </c>
      <c r="D27" s="371">
        <v>0</v>
      </c>
      <c r="E27" s="372">
        <v>0</v>
      </c>
      <c r="F27" s="372">
        <v>2</v>
      </c>
      <c r="G27" s="372">
        <v>1</v>
      </c>
      <c r="H27" s="372">
        <v>0</v>
      </c>
      <c r="I27" s="372">
        <v>0</v>
      </c>
      <c r="J27" s="372">
        <v>3</v>
      </c>
      <c r="K27" s="372">
        <v>336</v>
      </c>
      <c r="L27" s="372">
        <v>10</v>
      </c>
      <c r="M27" s="372">
        <v>0</v>
      </c>
      <c r="N27" s="372">
        <v>0</v>
      </c>
      <c r="O27" s="372">
        <v>3</v>
      </c>
      <c r="P27" s="372">
        <v>2</v>
      </c>
      <c r="Q27" s="372">
        <v>32</v>
      </c>
      <c r="R27" s="372">
        <v>17</v>
      </c>
      <c r="S27" s="372">
        <v>686</v>
      </c>
      <c r="T27" s="372">
        <v>1</v>
      </c>
      <c r="U27" s="372">
        <v>4</v>
      </c>
      <c r="V27" s="372">
        <v>15</v>
      </c>
      <c r="W27" s="372">
        <v>78</v>
      </c>
      <c r="X27" s="372">
        <v>0</v>
      </c>
      <c r="Y27" s="372">
        <v>529</v>
      </c>
      <c r="Z27" s="372">
        <v>2558</v>
      </c>
      <c r="AA27" s="372">
        <v>0</v>
      </c>
      <c r="AB27" s="372">
        <v>4922</v>
      </c>
      <c r="AC27" s="372">
        <v>464</v>
      </c>
      <c r="AD27" s="372">
        <v>0</v>
      </c>
      <c r="AE27" s="372">
        <v>21</v>
      </c>
      <c r="AF27" s="372">
        <v>917</v>
      </c>
      <c r="AG27" s="372">
        <v>613</v>
      </c>
      <c r="AH27" s="372">
        <v>0</v>
      </c>
      <c r="AI27" s="372">
        <v>55</v>
      </c>
      <c r="AJ27" s="372">
        <v>2</v>
      </c>
      <c r="AK27" s="372">
        <v>0</v>
      </c>
      <c r="AL27" s="372">
        <v>19</v>
      </c>
      <c r="AM27" s="372">
        <v>0</v>
      </c>
      <c r="AN27" s="372">
        <v>0</v>
      </c>
      <c r="AO27" s="372">
        <v>0</v>
      </c>
      <c r="AP27" s="372">
        <v>0</v>
      </c>
      <c r="AQ27" s="372">
        <v>46</v>
      </c>
      <c r="AR27" s="372">
        <v>26</v>
      </c>
      <c r="AS27" s="372">
        <v>4</v>
      </c>
      <c r="AT27" s="372">
        <v>2</v>
      </c>
      <c r="AU27" s="372">
        <v>4</v>
      </c>
      <c r="AV27" s="372">
        <v>2</v>
      </c>
      <c r="AW27" s="372">
        <v>61</v>
      </c>
      <c r="AX27" s="372">
        <v>844</v>
      </c>
      <c r="AY27" s="372">
        <v>300</v>
      </c>
      <c r="AZ27" s="372">
        <v>20</v>
      </c>
      <c r="BA27" s="372">
        <v>2</v>
      </c>
      <c r="BB27" s="372">
        <v>5</v>
      </c>
      <c r="BC27" s="372">
        <v>7</v>
      </c>
      <c r="BD27" s="372">
        <v>0</v>
      </c>
      <c r="BE27" s="372">
        <v>0</v>
      </c>
      <c r="BF27" s="372">
        <v>0</v>
      </c>
      <c r="BG27" s="372">
        <v>0</v>
      </c>
      <c r="BH27" s="372">
        <v>21</v>
      </c>
      <c r="BI27" s="372">
        <v>0</v>
      </c>
      <c r="BJ27" s="372">
        <v>0</v>
      </c>
      <c r="BK27" s="372">
        <v>7</v>
      </c>
      <c r="BL27" s="372">
        <v>0</v>
      </c>
      <c r="BM27" s="372">
        <v>12</v>
      </c>
      <c r="BN27" s="372">
        <v>18</v>
      </c>
      <c r="BO27" s="372">
        <v>0</v>
      </c>
      <c r="BP27" s="372">
        <v>0</v>
      </c>
      <c r="BQ27" s="372">
        <v>0</v>
      </c>
      <c r="BR27" s="372">
        <v>0</v>
      </c>
      <c r="BS27" s="372">
        <v>2</v>
      </c>
      <c r="BT27" s="372">
        <v>0</v>
      </c>
      <c r="BU27" s="372">
        <v>0</v>
      </c>
      <c r="BV27" s="372">
        <v>0</v>
      </c>
      <c r="BW27" s="372">
        <v>0</v>
      </c>
      <c r="BX27" s="372">
        <v>0</v>
      </c>
      <c r="BY27" s="372">
        <v>0</v>
      </c>
      <c r="BZ27" s="372">
        <v>0</v>
      </c>
      <c r="CA27" s="372">
        <v>0</v>
      </c>
      <c r="CB27" s="372">
        <v>0</v>
      </c>
      <c r="CC27" s="372">
        <v>0</v>
      </c>
      <c r="CD27" s="372">
        <v>0</v>
      </c>
      <c r="CE27" s="372">
        <v>0</v>
      </c>
      <c r="CF27" s="372">
        <v>0</v>
      </c>
      <c r="CG27" s="372">
        <v>8</v>
      </c>
      <c r="CH27" s="372">
        <v>0</v>
      </c>
      <c r="CI27" s="372">
        <v>0</v>
      </c>
      <c r="CJ27" s="372">
        <v>0</v>
      </c>
      <c r="CK27" s="372">
        <v>0</v>
      </c>
      <c r="CL27" s="372">
        <v>0</v>
      </c>
      <c r="CM27" s="372">
        <v>3</v>
      </c>
      <c r="CN27" s="372">
        <v>2</v>
      </c>
      <c r="CO27" s="372">
        <v>64</v>
      </c>
      <c r="CP27" s="372">
        <v>383</v>
      </c>
      <c r="CQ27" s="372">
        <v>146</v>
      </c>
      <c r="CR27" s="372">
        <v>14</v>
      </c>
      <c r="CS27" s="372">
        <v>1</v>
      </c>
      <c r="CT27" s="372">
        <v>8</v>
      </c>
      <c r="CU27" s="372">
        <v>0</v>
      </c>
      <c r="CV27" s="372">
        <v>0</v>
      </c>
      <c r="CW27" s="372">
        <v>0</v>
      </c>
      <c r="CX27" s="372">
        <v>26</v>
      </c>
      <c r="CY27" s="372">
        <v>0</v>
      </c>
      <c r="CZ27" s="372">
        <v>0</v>
      </c>
      <c r="DA27" s="372">
        <v>0</v>
      </c>
      <c r="DB27" s="372">
        <v>34</v>
      </c>
      <c r="DC27" s="372">
        <v>0</v>
      </c>
      <c r="DD27" s="372">
        <v>4</v>
      </c>
      <c r="DE27" s="372">
        <v>0</v>
      </c>
      <c r="DF27" s="372">
        <v>8</v>
      </c>
      <c r="DG27" s="373">
        <v>13374</v>
      </c>
      <c r="DH27" s="372">
        <v>0</v>
      </c>
      <c r="DI27" s="372">
        <v>1</v>
      </c>
      <c r="DJ27" s="372">
        <v>0</v>
      </c>
      <c r="DK27" s="372">
        <v>0</v>
      </c>
      <c r="DL27" s="372">
        <v>0</v>
      </c>
      <c r="DM27" s="372">
        <v>0</v>
      </c>
      <c r="DN27" s="372">
        <v>-19</v>
      </c>
      <c r="DO27" s="380">
        <v>-18</v>
      </c>
      <c r="DP27" s="380">
        <v>13356</v>
      </c>
      <c r="DQ27" s="380">
        <v>0</v>
      </c>
      <c r="DR27" s="380">
        <v>0</v>
      </c>
      <c r="DS27" s="380">
        <v>1515</v>
      </c>
      <c r="DT27" s="380">
        <v>1515</v>
      </c>
      <c r="DU27" s="371">
        <v>1497</v>
      </c>
      <c r="DV27" s="371">
        <v>14871</v>
      </c>
      <c r="DW27" s="371">
        <v>-4177</v>
      </c>
      <c r="DX27" s="371">
        <v>-37</v>
      </c>
      <c r="DY27" s="371">
        <v>-338</v>
      </c>
      <c r="DZ27" s="371">
        <v>-4552</v>
      </c>
      <c r="EA27" s="371">
        <v>-8062</v>
      </c>
      <c r="EB27" s="371">
        <v>-12614</v>
      </c>
      <c r="EC27" s="371">
        <v>-11117</v>
      </c>
      <c r="ED27" s="381">
        <v>2257</v>
      </c>
    </row>
    <row r="28" spans="2:134" ht="13.75" customHeight="1">
      <c r="B28" s="74" t="s">
        <v>506</v>
      </c>
      <c r="C28" s="273" t="s">
        <v>637</v>
      </c>
      <c r="D28" s="371">
        <v>0</v>
      </c>
      <c r="E28" s="372">
        <v>0</v>
      </c>
      <c r="F28" s="372">
        <v>0</v>
      </c>
      <c r="G28" s="372">
        <v>0</v>
      </c>
      <c r="H28" s="372">
        <v>0</v>
      </c>
      <c r="I28" s="372">
        <v>0</v>
      </c>
      <c r="J28" s="372">
        <v>0</v>
      </c>
      <c r="K28" s="372">
        <v>5</v>
      </c>
      <c r="L28" s="372">
        <v>0</v>
      </c>
      <c r="M28" s="372">
        <v>0</v>
      </c>
      <c r="N28" s="372">
        <v>0</v>
      </c>
      <c r="O28" s="372">
        <v>1</v>
      </c>
      <c r="P28" s="372">
        <v>0</v>
      </c>
      <c r="Q28" s="372">
        <v>44</v>
      </c>
      <c r="R28" s="372">
        <v>4</v>
      </c>
      <c r="S28" s="372">
        <v>83</v>
      </c>
      <c r="T28" s="372">
        <v>7</v>
      </c>
      <c r="U28" s="372">
        <v>5</v>
      </c>
      <c r="V28" s="372">
        <v>0</v>
      </c>
      <c r="W28" s="372">
        <v>0</v>
      </c>
      <c r="X28" s="372">
        <v>0</v>
      </c>
      <c r="Y28" s="372">
        <v>0</v>
      </c>
      <c r="Z28" s="372">
        <v>15</v>
      </c>
      <c r="AA28" s="372">
        <v>0</v>
      </c>
      <c r="AB28" s="372">
        <v>0</v>
      </c>
      <c r="AC28" s="372">
        <v>113</v>
      </c>
      <c r="AD28" s="372">
        <v>0</v>
      </c>
      <c r="AE28" s="372">
        <v>0</v>
      </c>
      <c r="AF28" s="372">
        <v>3809</v>
      </c>
      <c r="AG28" s="372">
        <v>6</v>
      </c>
      <c r="AH28" s="372">
        <v>1</v>
      </c>
      <c r="AI28" s="372">
        <v>0</v>
      </c>
      <c r="AJ28" s="372">
        <v>0</v>
      </c>
      <c r="AK28" s="372">
        <v>0</v>
      </c>
      <c r="AL28" s="372">
        <v>4</v>
      </c>
      <c r="AM28" s="372">
        <v>0</v>
      </c>
      <c r="AN28" s="372">
        <v>0</v>
      </c>
      <c r="AO28" s="372">
        <v>0</v>
      </c>
      <c r="AP28" s="372">
        <v>0</v>
      </c>
      <c r="AQ28" s="372">
        <v>0</v>
      </c>
      <c r="AR28" s="372">
        <v>57</v>
      </c>
      <c r="AS28" s="372">
        <v>1</v>
      </c>
      <c r="AT28" s="372">
        <v>5</v>
      </c>
      <c r="AU28" s="372">
        <v>0</v>
      </c>
      <c r="AV28" s="372">
        <v>4</v>
      </c>
      <c r="AW28" s="372">
        <v>636</v>
      </c>
      <c r="AX28" s="372">
        <v>470</v>
      </c>
      <c r="AY28" s="372">
        <v>598</v>
      </c>
      <c r="AZ28" s="372">
        <v>43</v>
      </c>
      <c r="BA28" s="372">
        <v>0</v>
      </c>
      <c r="BB28" s="372">
        <v>0</v>
      </c>
      <c r="BC28" s="372">
        <v>20</v>
      </c>
      <c r="BD28" s="372">
        <v>2</v>
      </c>
      <c r="BE28" s="372">
        <v>2</v>
      </c>
      <c r="BF28" s="372">
        <v>0</v>
      </c>
      <c r="BG28" s="372">
        <v>0</v>
      </c>
      <c r="BH28" s="372">
        <v>205</v>
      </c>
      <c r="BI28" s="372">
        <v>0</v>
      </c>
      <c r="BJ28" s="372">
        <v>0</v>
      </c>
      <c r="BK28" s="372">
        <v>14</v>
      </c>
      <c r="BL28" s="372">
        <v>0</v>
      </c>
      <c r="BM28" s="372">
        <v>0</v>
      </c>
      <c r="BN28" s="372">
        <v>0</v>
      </c>
      <c r="BO28" s="372">
        <v>0</v>
      </c>
      <c r="BP28" s="372">
        <v>0</v>
      </c>
      <c r="BQ28" s="372">
        <v>0</v>
      </c>
      <c r="BR28" s="372">
        <v>0</v>
      </c>
      <c r="BS28" s="372">
        <v>0</v>
      </c>
      <c r="BT28" s="372">
        <v>0</v>
      </c>
      <c r="BU28" s="372">
        <v>0</v>
      </c>
      <c r="BV28" s="372">
        <v>0</v>
      </c>
      <c r="BW28" s="372">
        <v>0</v>
      </c>
      <c r="BX28" s="372">
        <v>0</v>
      </c>
      <c r="BY28" s="372">
        <v>0</v>
      </c>
      <c r="BZ28" s="372">
        <v>0</v>
      </c>
      <c r="CA28" s="372">
        <v>0</v>
      </c>
      <c r="CB28" s="372">
        <v>0</v>
      </c>
      <c r="CC28" s="372">
        <v>0</v>
      </c>
      <c r="CD28" s="372">
        <v>0</v>
      </c>
      <c r="CE28" s="372">
        <v>0</v>
      </c>
      <c r="CF28" s="372">
        <v>0</v>
      </c>
      <c r="CG28" s="372">
        <v>0</v>
      </c>
      <c r="CH28" s="372">
        <v>0</v>
      </c>
      <c r="CI28" s="372">
        <v>0</v>
      </c>
      <c r="CJ28" s="372">
        <v>0</v>
      </c>
      <c r="CK28" s="372">
        <v>0</v>
      </c>
      <c r="CL28" s="372">
        <v>0</v>
      </c>
      <c r="CM28" s="372">
        <v>0</v>
      </c>
      <c r="CN28" s="372">
        <v>0</v>
      </c>
      <c r="CO28" s="372">
        <v>0</v>
      </c>
      <c r="CP28" s="372">
        <v>0</v>
      </c>
      <c r="CQ28" s="372">
        <v>60</v>
      </c>
      <c r="CR28" s="372">
        <v>3</v>
      </c>
      <c r="CS28" s="372">
        <v>0</v>
      </c>
      <c r="CT28" s="372">
        <v>1</v>
      </c>
      <c r="CU28" s="372">
        <v>0</v>
      </c>
      <c r="CV28" s="372">
        <v>0</v>
      </c>
      <c r="CW28" s="372">
        <v>0</v>
      </c>
      <c r="CX28" s="372">
        <v>0</v>
      </c>
      <c r="CY28" s="372">
        <v>0</v>
      </c>
      <c r="CZ28" s="372">
        <v>0</v>
      </c>
      <c r="DA28" s="372">
        <v>0</v>
      </c>
      <c r="DB28" s="372">
        <v>0</v>
      </c>
      <c r="DC28" s="372">
        <v>0</v>
      </c>
      <c r="DD28" s="372">
        <v>0</v>
      </c>
      <c r="DE28" s="372">
        <v>0</v>
      </c>
      <c r="DF28" s="372">
        <v>47</v>
      </c>
      <c r="DG28" s="373">
        <v>6265</v>
      </c>
      <c r="DH28" s="372">
        <v>0</v>
      </c>
      <c r="DI28" s="372">
        <v>0</v>
      </c>
      <c r="DJ28" s="372">
        <v>0</v>
      </c>
      <c r="DK28" s="372">
        <v>0</v>
      </c>
      <c r="DL28" s="372">
        <v>0</v>
      </c>
      <c r="DM28" s="372">
        <v>0</v>
      </c>
      <c r="DN28" s="372">
        <v>-13</v>
      </c>
      <c r="DO28" s="380">
        <v>-13</v>
      </c>
      <c r="DP28" s="380">
        <v>6252</v>
      </c>
      <c r="DQ28" s="380">
        <v>0</v>
      </c>
      <c r="DR28" s="380">
        <v>0</v>
      </c>
      <c r="DS28" s="380">
        <v>4436</v>
      </c>
      <c r="DT28" s="380">
        <v>4436</v>
      </c>
      <c r="DU28" s="371">
        <v>4423</v>
      </c>
      <c r="DV28" s="371">
        <v>10688</v>
      </c>
      <c r="DW28" s="371">
        <v>-1980</v>
      </c>
      <c r="DX28" s="371">
        <v>-39</v>
      </c>
      <c r="DY28" s="371">
        <v>-162</v>
      </c>
      <c r="DZ28" s="371">
        <v>-2181</v>
      </c>
      <c r="EA28" s="371">
        <v>-3955</v>
      </c>
      <c r="EB28" s="371">
        <v>-6136</v>
      </c>
      <c r="EC28" s="371">
        <v>-1713</v>
      </c>
      <c r="ED28" s="381">
        <v>4552</v>
      </c>
    </row>
    <row r="29" spans="2:134" ht="13.75" customHeight="1">
      <c r="B29" s="74" t="s">
        <v>507</v>
      </c>
      <c r="C29" s="273" t="s">
        <v>638</v>
      </c>
      <c r="D29" s="371">
        <v>0</v>
      </c>
      <c r="E29" s="372">
        <v>0</v>
      </c>
      <c r="F29" s="372">
        <v>0</v>
      </c>
      <c r="G29" s="372">
        <v>0</v>
      </c>
      <c r="H29" s="372">
        <v>0</v>
      </c>
      <c r="I29" s="372">
        <v>0</v>
      </c>
      <c r="J29" s="372">
        <v>0</v>
      </c>
      <c r="K29" s="372">
        <v>0</v>
      </c>
      <c r="L29" s="372">
        <v>0</v>
      </c>
      <c r="M29" s="372">
        <v>0</v>
      </c>
      <c r="N29" s="372">
        <v>0</v>
      </c>
      <c r="O29" s="372">
        <v>53</v>
      </c>
      <c r="P29" s="372">
        <v>2217</v>
      </c>
      <c r="Q29" s="372">
        <v>1</v>
      </c>
      <c r="R29" s="372">
        <v>8</v>
      </c>
      <c r="S29" s="372">
        <v>52</v>
      </c>
      <c r="T29" s="372">
        <v>0</v>
      </c>
      <c r="U29" s="372">
        <v>0</v>
      </c>
      <c r="V29" s="372">
        <v>0</v>
      </c>
      <c r="W29" s="372">
        <v>0</v>
      </c>
      <c r="X29" s="372">
        <v>0</v>
      </c>
      <c r="Y29" s="372">
        <v>0</v>
      </c>
      <c r="Z29" s="372">
        <v>0</v>
      </c>
      <c r="AA29" s="372">
        <v>0</v>
      </c>
      <c r="AB29" s="372">
        <v>0</v>
      </c>
      <c r="AC29" s="372">
        <v>0</v>
      </c>
      <c r="AD29" s="372">
        <v>0</v>
      </c>
      <c r="AE29" s="372">
        <v>4</v>
      </c>
      <c r="AF29" s="372">
        <v>8</v>
      </c>
      <c r="AG29" s="372">
        <v>1</v>
      </c>
      <c r="AH29" s="372">
        <v>12</v>
      </c>
      <c r="AI29" s="372">
        <v>0</v>
      </c>
      <c r="AJ29" s="372">
        <v>0</v>
      </c>
      <c r="AK29" s="372">
        <v>0</v>
      </c>
      <c r="AL29" s="372">
        <v>0</v>
      </c>
      <c r="AM29" s="372">
        <v>0</v>
      </c>
      <c r="AN29" s="372">
        <v>0</v>
      </c>
      <c r="AO29" s="372">
        <v>0</v>
      </c>
      <c r="AP29" s="372">
        <v>0</v>
      </c>
      <c r="AQ29" s="372">
        <v>0</v>
      </c>
      <c r="AR29" s="372">
        <v>0</v>
      </c>
      <c r="AS29" s="372">
        <v>0</v>
      </c>
      <c r="AT29" s="372">
        <v>0</v>
      </c>
      <c r="AU29" s="372">
        <v>0</v>
      </c>
      <c r="AV29" s="372">
        <v>0</v>
      </c>
      <c r="AW29" s="372">
        <v>135</v>
      </c>
      <c r="AX29" s="372">
        <v>0</v>
      </c>
      <c r="AY29" s="372">
        <v>0</v>
      </c>
      <c r="AZ29" s="372">
        <v>0</v>
      </c>
      <c r="BA29" s="372">
        <v>0</v>
      </c>
      <c r="BB29" s="372">
        <v>0</v>
      </c>
      <c r="BC29" s="372">
        <v>0</v>
      </c>
      <c r="BD29" s="372">
        <v>0</v>
      </c>
      <c r="BE29" s="372">
        <v>0</v>
      </c>
      <c r="BF29" s="372">
        <v>0</v>
      </c>
      <c r="BG29" s="372">
        <v>0</v>
      </c>
      <c r="BH29" s="372">
        <v>0</v>
      </c>
      <c r="BI29" s="372">
        <v>0</v>
      </c>
      <c r="BJ29" s="372">
        <v>0</v>
      </c>
      <c r="BK29" s="372">
        <v>104</v>
      </c>
      <c r="BL29" s="372">
        <v>0</v>
      </c>
      <c r="BM29" s="372">
        <v>0</v>
      </c>
      <c r="BN29" s="372">
        <v>0</v>
      </c>
      <c r="BO29" s="372">
        <v>0</v>
      </c>
      <c r="BP29" s="372">
        <v>0</v>
      </c>
      <c r="BQ29" s="372">
        <v>0</v>
      </c>
      <c r="BR29" s="372">
        <v>0</v>
      </c>
      <c r="BS29" s="372">
        <v>0</v>
      </c>
      <c r="BT29" s="372">
        <v>0</v>
      </c>
      <c r="BU29" s="372">
        <v>0</v>
      </c>
      <c r="BV29" s="372">
        <v>0</v>
      </c>
      <c r="BW29" s="372">
        <v>0</v>
      </c>
      <c r="BX29" s="372">
        <v>0</v>
      </c>
      <c r="BY29" s="372">
        <v>0</v>
      </c>
      <c r="BZ29" s="372">
        <v>0</v>
      </c>
      <c r="CA29" s="372">
        <v>0</v>
      </c>
      <c r="CB29" s="372">
        <v>0</v>
      </c>
      <c r="CC29" s="372">
        <v>0</v>
      </c>
      <c r="CD29" s="372">
        <v>0</v>
      </c>
      <c r="CE29" s="372">
        <v>0</v>
      </c>
      <c r="CF29" s="372">
        <v>0</v>
      </c>
      <c r="CG29" s="372">
        <v>0</v>
      </c>
      <c r="CH29" s="372">
        <v>0</v>
      </c>
      <c r="CI29" s="372">
        <v>0</v>
      </c>
      <c r="CJ29" s="372">
        <v>0</v>
      </c>
      <c r="CK29" s="372">
        <v>0</v>
      </c>
      <c r="CL29" s="372">
        <v>0</v>
      </c>
      <c r="CM29" s="372">
        <v>0</v>
      </c>
      <c r="CN29" s="372">
        <v>0</v>
      </c>
      <c r="CO29" s="372">
        <v>0</v>
      </c>
      <c r="CP29" s="372">
        <v>0</v>
      </c>
      <c r="CQ29" s="372">
        <v>0</v>
      </c>
      <c r="CR29" s="372">
        <v>0</v>
      </c>
      <c r="CS29" s="372">
        <v>0</v>
      </c>
      <c r="CT29" s="372">
        <v>0</v>
      </c>
      <c r="CU29" s="372">
        <v>0</v>
      </c>
      <c r="CV29" s="372">
        <v>0</v>
      </c>
      <c r="CW29" s="372">
        <v>0</v>
      </c>
      <c r="CX29" s="372">
        <v>0</v>
      </c>
      <c r="CY29" s="372">
        <v>0</v>
      </c>
      <c r="CZ29" s="372">
        <v>0</v>
      </c>
      <c r="DA29" s="372">
        <v>0</v>
      </c>
      <c r="DB29" s="372">
        <v>0</v>
      </c>
      <c r="DC29" s="372">
        <v>0</v>
      </c>
      <c r="DD29" s="372">
        <v>0</v>
      </c>
      <c r="DE29" s="372">
        <v>0</v>
      </c>
      <c r="DF29" s="372">
        <v>4</v>
      </c>
      <c r="DG29" s="373">
        <v>2599</v>
      </c>
      <c r="DH29" s="372">
        <v>0</v>
      </c>
      <c r="DI29" s="372">
        <v>0</v>
      </c>
      <c r="DJ29" s="372">
        <v>0</v>
      </c>
      <c r="DK29" s="372">
        <v>0</v>
      </c>
      <c r="DL29" s="372">
        <v>0</v>
      </c>
      <c r="DM29" s="372">
        <v>0</v>
      </c>
      <c r="DN29" s="372">
        <v>-190</v>
      </c>
      <c r="DO29" s="380">
        <v>-190</v>
      </c>
      <c r="DP29" s="380">
        <v>2409</v>
      </c>
      <c r="DQ29" s="380">
        <v>0</v>
      </c>
      <c r="DR29" s="380">
        <v>0</v>
      </c>
      <c r="DS29" s="380">
        <v>0</v>
      </c>
      <c r="DT29" s="380">
        <v>0</v>
      </c>
      <c r="DU29" s="371">
        <v>-190</v>
      </c>
      <c r="DV29" s="371">
        <v>2409</v>
      </c>
      <c r="DW29" s="371">
        <v>-645</v>
      </c>
      <c r="DX29" s="371">
        <v>-28</v>
      </c>
      <c r="DY29" s="371">
        <v>-54</v>
      </c>
      <c r="DZ29" s="371">
        <v>-727</v>
      </c>
      <c r="EA29" s="371">
        <v>-1682</v>
      </c>
      <c r="EB29" s="371">
        <v>-2409</v>
      </c>
      <c r="EC29" s="371">
        <v>-2599</v>
      </c>
      <c r="ED29" s="381">
        <v>0</v>
      </c>
    </row>
    <row r="30" spans="2:134" ht="13.75" customHeight="1">
      <c r="B30" s="74" t="s">
        <v>508</v>
      </c>
      <c r="C30" s="273" t="s">
        <v>639</v>
      </c>
      <c r="D30" s="371">
        <v>0</v>
      </c>
      <c r="E30" s="372">
        <v>659</v>
      </c>
      <c r="F30" s="372">
        <v>213</v>
      </c>
      <c r="G30" s="372">
        <v>0</v>
      </c>
      <c r="H30" s="372">
        <v>4</v>
      </c>
      <c r="I30" s="372">
        <v>0</v>
      </c>
      <c r="J30" s="372">
        <v>0</v>
      </c>
      <c r="K30" s="372">
        <v>25</v>
      </c>
      <c r="L30" s="372">
        <v>0</v>
      </c>
      <c r="M30" s="372">
        <v>0</v>
      </c>
      <c r="N30" s="372">
        <v>0</v>
      </c>
      <c r="O30" s="372">
        <v>0</v>
      </c>
      <c r="P30" s="372">
        <v>0</v>
      </c>
      <c r="Q30" s="372">
        <v>0</v>
      </c>
      <c r="R30" s="372">
        <v>0</v>
      </c>
      <c r="S30" s="372">
        <v>0</v>
      </c>
      <c r="T30" s="372">
        <v>0</v>
      </c>
      <c r="U30" s="372">
        <v>0</v>
      </c>
      <c r="V30" s="372">
        <v>0</v>
      </c>
      <c r="W30" s="372">
        <v>0</v>
      </c>
      <c r="X30" s="372">
        <v>0</v>
      </c>
      <c r="Y30" s="372">
        <v>0</v>
      </c>
      <c r="Z30" s="372">
        <v>0</v>
      </c>
      <c r="AA30" s="372">
        <v>0</v>
      </c>
      <c r="AB30" s="372">
        <v>2780</v>
      </c>
      <c r="AC30" s="372">
        <v>1</v>
      </c>
      <c r="AD30" s="372">
        <v>0</v>
      </c>
      <c r="AE30" s="372">
        <v>0</v>
      </c>
      <c r="AF30" s="372">
        <v>0</v>
      </c>
      <c r="AG30" s="372">
        <v>0</v>
      </c>
      <c r="AH30" s="372">
        <v>0</v>
      </c>
      <c r="AI30" s="372">
        <v>0</v>
      </c>
      <c r="AJ30" s="372">
        <v>0</v>
      </c>
      <c r="AK30" s="372">
        <v>0</v>
      </c>
      <c r="AL30" s="372">
        <v>0</v>
      </c>
      <c r="AM30" s="372">
        <v>0</v>
      </c>
      <c r="AN30" s="372">
        <v>0</v>
      </c>
      <c r="AO30" s="372">
        <v>0</v>
      </c>
      <c r="AP30" s="372">
        <v>0</v>
      </c>
      <c r="AQ30" s="372">
        <v>0</v>
      </c>
      <c r="AR30" s="372">
        <v>0</v>
      </c>
      <c r="AS30" s="372">
        <v>0</v>
      </c>
      <c r="AT30" s="372">
        <v>0</v>
      </c>
      <c r="AU30" s="372">
        <v>0</v>
      </c>
      <c r="AV30" s="372">
        <v>0</v>
      </c>
      <c r="AW30" s="372">
        <v>0</v>
      </c>
      <c r="AX30" s="372">
        <v>0</v>
      </c>
      <c r="AY30" s="372">
        <v>0</v>
      </c>
      <c r="AZ30" s="372">
        <v>0</v>
      </c>
      <c r="BA30" s="372">
        <v>0</v>
      </c>
      <c r="BB30" s="372">
        <v>0</v>
      </c>
      <c r="BC30" s="372">
        <v>0</v>
      </c>
      <c r="BD30" s="372">
        <v>0</v>
      </c>
      <c r="BE30" s="372">
        <v>0</v>
      </c>
      <c r="BF30" s="372">
        <v>0</v>
      </c>
      <c r="BG30" s="372">
        <v>0</v>
      </c>
      <c r="BH30" s="372">
        <v>0</v>
      </c>
      <c r="BI30" s="372">
        <v>0</v>
      </c>
      <c r="BJ30" s="372">
        <v>0</v>
      </c>
      <c r="BK30" s="372">
        <v>0</v>
      </c>
      <c r="BL30" s="372">
        <v>0</v>
      </c>
      <c r="BM30" s="372">
        <v>0</v>
      </c>
      <c r="BN30" s="372">
        <v>0</v>
      </c>
      <c r="BO30" s="372">
        <v>0</v>
      </c>
      <c r="BP30" s="372">
        <v>0</v>
      </c>
      <c r="BQ30" s="372">
        <v>0</v>
      </c>
      <c r="BR30" s="372">
        <v>0</v>
      </c>
      <c r="BS30" s="372">
        <v>1</v>
      </c>
      <c r="BT30" s="372">
        <v>210</v>
      </c>
      <c r="BU30" s="372">
        <v>0</v>
      </c>
      <c r="BV30" s="372">
        <v>0</v>
      </c>
      <c r="BW30" s="372">
        <v>0</v>
      </c>
      <c r="BX30" s="372">
        <v>0</v>
      </c>
      <c r="BY30" s="372">
        <v>0</v>
      </c>
      <c r="BZ30" s="372">
        <v>0</v>
      </c>
      <c r="CA30" s="372">
        <v>1</v>
      </c>
      <c r="CB30" s="372">
        <v>0</v>
      </c>
      <c r="CC30" s="372">
        <v>0</v>
      </c>
      <c r="CD30" s="372">
        <v>0</v>
      </c>
      <c r="CE30" s="372">
        <v>0</v>
      </c>
      <c r="CF30" s="372">
        <v>0</v>
      </c>
      <c r="CG30" s="372">
        <v>0</v>
      </c>
      <c r="CH30" s="372">
        <v>12</v>
      </c>
      <c r="CI30" s="372">
        <v>0</v>
      </c>
      <c r="CJ30" s="372">
        <v>0</v>
      </c>
      <c r="CK30" s="372">
        <v>0</v>
      </c>
      <c r="CL30" s="372">
        <v>0</v>
      </c>
      <c r="CM30" s="372">
        <v>0</v>
      </c>
      <c r="CN30" s="372">
        <v>107</v>
      </c>
      <c r="CO30" s="372">
        <v>0</v>
      </c>
      <c r="CP30" s="372">
        <v>140</v>
      </c>
      <c r="CQ30" s="372">
        <v>83013</v>
      </c>
      <c r="CR30" s="372">
        <v>261</v>
      </c>
      <c r="CS30" s="372">
        <v>774</v>
      </c>
      <c r="CT30" s="372">
        <v>490</v>
      </c>
      <c r="CU30" s="372">
        <v>0</v>
      </c>
      <c r="CV30" s="372">
        <v>0</v>
      </c>
      <c r="CW30" s="372">
        <v>0</v>
      </c>
      <c r="CX30" s="372">
        <v>0</v>
      </c>
      <c r="CY30" s="372">
        <v>0</v>
      </c>
      <c r="CZ30" s="372">
        <v>1</v>
      </c>
      <c r="DA30" s="372">
        <v>0</v>
      </c>
      <c r="DB30" s="372">
        <v>0</v>
      </c>
      <c r="DC30" s="372">
        <v>0</v>
      </c>
      <c r="DD30" s="372">
        <v>0</v>
      </c>
      <c r="DE30" s="372">
        <v>0</v>
      </c>
      <c r="DF30" s="372">
        <v>56</v>
      </c>
      <c r="DG30" s="373">
        <v>88748</v>
      </c>
      <c r="DH30" s="372">
        <v>540</v>
      </c>
      <c r="DI30" s="372">
        <v>4345</v>
      </c>
      <c r="DJ30" s="372">
        <v>0</v>
      </c>
      <c r="DK30" s="372">
        <v>0</v>
      </c>
      <c r="DL30" s="372">
        <v>0</v>
      </c>
      <c r="DM30" s="372">
        <v>0</v>
      </c>
      <c r="DN30" s="372">
        <v>2503</v>
      </c>
      <c r="DO30" s="380">
        <v>7388</v>
      </c>
      <c r="DP30" s="380">
        <v>96136</v>
      </c>
      <c r="DQ30" s="380">
        <v>560</v>
      </c>
      <c r="DR30" s="380">
        <v>560</v>
      </c>
      <c r="DS30" s="380">
        <v>69367</v>
      </c>
      <c r="DT30" s="380">
        <v>69927</v>
      </c>
      <c r="DU30" s="371">
        <v>77315</v>
      </c>
      <c r="DV30" s="371">
        <v>166063</v>
      </c>
      <c r="DW30" s="371">
        <v>-28861</v>
      </c>
      <c r="DX30" s="371">
        <v>-8</v>
      </c>
      <c r="DY30" s="371">
        <v>-2309</v>
      </c>
      <c r="DZ30" s="371">
        <v>-31178</v>
      </c>
      <c r="EA30" s="371">
        <v>-62005</v>
      </c>
      <c r="EB30" s="371">
        <v>-93183</v>
      </c>
      <c r="EC30" s="371">
        <v>-15868</v>
      </c>
      <c r="ED30" s="381">
        <v>72880</v>
      </c>
    </row>
    <row r="31" spans="2:134" ht="13.75" customHeight="1">
      <c r="B31" s="74" t="s">
        <v>509</v>
      </c>
      <c r="C31" s="273" t="s">
        <v>640</v>
      </c>
      <c r="D31" s="371">
        <v>6467</v>
      </c>
      <c r="E31" s="372">
        <v>61</v>
      </c>
      <c r="F31" s="372">
        <v>113</v>
      </c>
      <c r="G31" s="372">
        <v>19</v>
      </c>
      <c r="H31" s="372">
        <v>8</v>
      </c>
      <c r="I31" s="372">
        <v>14</v>
      </c>
      <c r="J31" s="372">
        <v>116</v>
      </c>
      <c r="K31" s="372">
        <v>193</v>
      </c>
      <c r="L31" s="372">
        <v>11</v>
      </c>
      <c r="M31" s="372">
        <v>0</v>
      </c>
      <c r="N31" s="372">
        <v>0</v>
      </c>
      <c r="O31" s="372">
        <v>4</v>
      </c>
      <c r="P31" s="372">
        <v>161</v>
      </c>
      <c r="Q31" s="372">
        <v>3747</v>
      </c>
      <c r="R31" s="372">
        <v>213</v>
      </c>
      <c r="S31" s="372">
        <v>381</v>
      </c>
      <c r="T31" s="372">
        <v>94</v>
      </c>
      <c r="U31" s="372">
        <v>281</v>
      </c>
      <c r="V31" s="372">
        <v>9</v>
      </c>
      <c r="W31" s="372">
        <v>150</v>
      </c>
      <c r="X31" s="372">
        <v>0</v>
      </c>
      <c r="Y31" s="372">
        <v>41</v>
      </c>
      <c r="Z31" s="372">
        <v>90</v>
      </c>
      <c r="AA31" s="372">
        <v>0</v>
      </c>
      <c r="AB31" s="372">
        <v>1125</v>
      </c>
      <c r="AC31" s="372">
        <v>383</v>
      </c>
      <c r="AD31" s="372">
        <v>0</v>
      </c>
      <c r="AE31" s="372">
        <v>189</v>
      </c>
      <c r="AF31" s="372">
        <v>136</v>
      </c>
      <c r="AG31" s="372">
        <v>84</v>
      </c>
      <c r="AH31" s="372">
        <v>2</v>
      </c>
      <c r="AI31" s="372">
        <v>83</v>
      </c>
      <c r="AJ31" s="372">
        <v>153</v>
      </c>
      <c r="AK31" s="372">
        <v>0</v>
      </c>
      <c r="AL31" s="372">
        <v>152</v>
      </c>
      <c r="AM31" s="372">
        <v>0</v>
      </c>
      <c r="AN31" s="372">
        <v>0</v>
      </c>
      <c r="AO31" s="372">
        <v>50</v>
      </c>
      <c r="AP31" s="372">
        <v>0</v>
      </c>
      <c r="AQ31" s="372">
        <v>5</v>
      </c>
      <c r="AR31" s="372">
        <v>19</v>
      </c>
      <c r="AS31" s="372">
        <v>289</v>
      </c>
      <c r="AT31" s="372">
        <v>149</v>
      </c>
      <c r="AU31" s="372">
        <v>32</v>
      </c>
      <c r="AV31" s="372">
        <v>308</v>
      </c>
      <c r="AW31" s="372">
        <v>173</v>
      </c>
      <c r="AX31" s="372">
        <v>258</v>
      </c>
      <c r="AY31" s="372">
        <v>993</v>
      </c>
      <c r="AZ31" s="372">
        <v>50</v>
      </c>
      <c r="BA31" s="372">
        <v>0</v>
      </c>
      <c r="BB31" s="372">
        <v>17</v>
      </c>
      <c r="BC31" s="372">
        <v>37</v>
      </c>
      <c r="BD31" s="372">
        <v>20</v>
      </c>
      <c r="BE31" s="372">
        <v>8</v>
      </c>
      <c r="BF31" s="372">
        <v>0</v>
      </c>
      <c r="BG31" s="372">
        <v>0</v>
      </c>
      <c r="BH31" s="372">
        <v>623</v>
      </c>
      <c r="BI31" s="372">
        <v>4</v>
      </c>
      <c r="BJ31" s="372">
        <v>15</v>
      </c>
      <c r="BK31" s="372">
        <v>353</v>
      </c>
      <c r="BL31" s="372">
        <v>1</v>
      </c>
      <c r="BM31" s="372">
        <v>1022</v>
      </c>
      <c r="BN31" s="372">
        <v>572</v>
      </c>
      <c r="BO31" s="372">
        <v>285</v>
      </c>
      <c r="BP31" s="372">
        <v>131</v>
      </c>
      <c r="BQ31" s="372">
        <v>64</v>
      </c>
      <c r="BR31" s="372">
        <v>19</v>
      </c>
      <c r="BS31" s="372">
        <v>37</v>
      </c>
      <c r="BT31" s="372">
        <v>108</v>
      </c>
      <c r="BU31" s="372">
        <v>5</v>
      </c>
      <c r="BV31" s="372">
        <v>4</v>
      </c>
      <c r="BW31" s="372">
        <v>0</v>
      </c>
      <c r="BX31" s="372">
        <v>1</v>
      </c>
      <c r="BY31" s="372">
        <v>14</v>
      </c>
      <c r="BZ31" s="372">
        <v>0</v>
      </c>
      <c r="CA31" s="372">
        <v>26</v>
      </c>
      <c r="CB31" s="372">
        <v>9</v>
      </c>
      <c r="CC31" s="372">
        <v>2</v>
      </c>
      <c r="CD31" s="372">
        <v>2</v>
      </c>
      <c r="CE31" s="372">
        <v>0</v>
      </c>
      <c r="CF31" s="372">
        <v>2</v>
      </c>
      <c r="CG31" s="372">
        <v>10</v>
      </c>
      <c r="CH31" s="372">
        <v>0</v>
      </c>
      <c r="CI31" s="372">
        <v>0</v>
      </c>
      <c r="CJ31" s="372">
        <v>12</v>
      </c>
      <c r="CK31" s="372">
        <v>20</v>
      </c>
      <c r="CL31" s="372">
        <v>0</v>
      </c>
      <c r="CM31" s="372">
        <v>279</v>
      </c>
      <c r="CN31" s="372">
        <v>187</v>
      </c>
      <c r="CO31" s="372">
        <v>5</v>
      </c>
      <c r="CP31" s="372">
        <v>534</v>
      </c>
      <c r="CQ31" s="372">
        <v>642</v>
      </c>
      <c r="CR31" s="372">
        <v>146</v>
      </c>
      <c r="CS31" s="372">
        <v>306</v>
      </c>
      <c r="CT31" s="372">
        <v>350</v>
      </c>
      <c r="CU31" s="372">
        <v>106</v>
      </c>
      <c r="CV31" s="372">
        <v>56</v>
      </c>
      <c r="CW31" s="372">
        <v>69</v>
      </c>
      <c r="CX31" s="372">
        <v>486</v>
      </c>
      <c r="CY31" s="372">
        <v>1065</v>
      </c>
      <c r="CZ31" s="372">
        <v>181</v>
      </c>
      <c r="DA31" s="372">
        <v>332</v>
      </c>
      <c r="DB31" s="372">
        <v>756</v>
      </c>
      <c r="DC31" s="372">
        <v>78</v>
      </c>
      <c r="DD31" s="372">
        <v>344</v>
      </c>
      <c r="DE31" s="372">
        <v>96</v>
      </c>
      <c r="DF31" s="372">
        <v>36</v>
      </c>
      <c r="DG31" s="373">
        <v>26283</v>
      </c>
      <c r="DH31" s="372">
        <v>480</v>
      </c>
      <c r="DI31" s="372">
        <v>13508</v>
      </c>
      <c r="DJ31" s="372">
        <v>0</v>
      </c>
      <c r="DK31" s="372">
        <v>0</v>
      </c>
      <c r="DL31" s="372">
        <v>0</v>
      </c>
      <c r="DM31" s="372">
        <v>0</v>
      </c>
      <c r="DN31" s="372">
        <v>167</v>
      </c>
      <c r="DO31" s="380">
        <v>14155</v>
      </c>
      <c r="DP31" s="380">
        <v>40438</v>
      </c>
      <c r="DQ31" s="380">
        <v>24</v>
      </c>
      <c r="DR31" s="380">
        <v>24</v>
      </c>
      <c r="DS31" s="380">
        <v>2724</v>
      </c>
      <c r="DT31" s="380">
        <v>2748</v>
      </c>
      <c r="DU31" s="371">
        <v>16903</v>
      </c>
      <c r="DV31" s="371">
        <v>43186</v>
      </c>
      <c r="DW31" s="371">
        <v>-6294</v>
      </c>
      <c r="DX31" s="371">
        <v>-93</v>
      </c>
      <c r="DY31" s="371">
        <v>-505</v>
      </c>
      <c r="DZ31" s="371">
        <v>-6892</v>
      </c>
      <c r="EA31" s="371">
        <v>-33328</v>
      </c>
      <c r="EB31" s="371">
        <v>-40220</v>
      </c>
      <c r="EC31" s="371">
        <v>-23317</v>
      </c>
      <c r="ED31" s="381">
        <v>2966</v>
      </c>
    </row>
    <row r="32" spans="2:134" ht="13.75" customHeight="1">
      <c r="B32" s="74" t="s">
        <v>510</v>
      </c>
      <c r="C32" s="273" t="s">
        <v>641</v>
      </c>
      <c r="D32" s="371">
        <v>1085</v>
      </c>
      <c r="E32" s="372">
        <v>39</v>
      </c>
      <c r="F32" s="372">
        <v>99</v>
      </c>
      <c r="G32" s="372">
        <v>308</v>
      </c>
      <c r="H32" s="372">
        <v>246</v>
      </c>
      <c r="I32" s="372">
        <v>27</v>
      </c>
      <c r="J32" s="372">
        <v>223</v>
      </c>
      <c r="K32" s="372">
        <v>449</v>
      </c>
      <c r="L32" s="372">
        <v>77</v>
      </c>
      <c r="M32" s="372">
        <v>10</v>
      </c>
      <c r="N32" s="372">
        <v>0</v>
      </c>
      <c r="O32" s="372">
        <v>2</v>
      </c>
      <c r="P32" s="372">
        <v>147</v>
      </c>
      <c r="Q32" s="372">
        <v>127</v>
      </c>
      <c r="R32" s="372">
        <v>22</v>
      </c>
      <c r="S32" s="372">
        <v>428</v>
      </c>
      <c r="T32" s="372">
        <v>6</v>
      </c>
      <c r="U32" s="372">
        <v>16</v>
      </c>
      <c r="V32" s="372">
        <v>140</v>
      </c>
      <c r="W32" s="372">
        <v>139</v>
      </c>
      <c r="X32" s="372">
        <v>0</v>
      </c>
      <c r="Y32" s="372">
        <v>8</v>
      </c>
      <c r="Z32" s="372">
        <v>3</v>
      </c>
      <c r="AA32" s="372">
        <v>0</v>
      </c>
      <c r="AB32" s="372">
        <v>142</v>
      </c>
      <c r="AC32" s="372">
        <v>24</v>
      </c>
      <c r="AD32" s="372">
        <v>2</v>
      </c>
      <c r="AE32" s="372">
        <v>1888</v>
      </c>
      <c r="AF32" s="372">
        <v>23</v>
      </c>
      <c r="AG32" s="372">
        <v>27</v>
      </c>
      <c r="AH32" s="372">
        <v>3</v>
      </c>
      <c r="AI32" s="372">
        <v>595</v>
      </c>
      <c r="AJ32" s="372">
        <v>126</v>
      </c>
      <c r="AK32" s="372">
        <v>2</v>
      </c>
      <c r="AL32" s="372">
        <v>178</v>
      </c>
      <c r="AM32" s="372">
        <v>3</v>
      </c>
      <c r="AN32" s="372">
        <v>11</v>
      </c>
      <c r="AO32" s="372">
        <v>51</v>
      </c>
      <c r="AP32" s="372">
        <v>3</v>
      </c>
      <c r="AQ32" s="372">
        <v>355</v>
      </c>
      <c r="AR32" s="372">
        <v>9</v>
      </c>
      <c r="AS32" s="372">
        <v>80</v>
      </c>
      <c r="AT32" s="372">
        <v>67</v>
      </c>
      <c r="AU32" s="372">
        <v>13</v>
      </c>
      <c r="AV32" s="372">
        <v>64</v>
      </c>
      <c r="AW32" s="372">
        <v>121</v>
      </c>
      <c r="AX32" s="372">
        <v>148</v>
      </c>
      <c r="AY32" s="372">
        <v>275</v>
      </c>
      <c r="AZ32" s="372">
        <v>17</v>
      </c>
      <c r="BA32" s="372">
        <v>0</v>
      </c>
      <c r="BB32" s="372">
        <v>0</v>
      </c>
      <c r="BC32" s="372">
        <v>6</v>
      </c>
      <c r="BD32" s="372">
        <v>0</v>
      </c>
      <c r="BE32" s="372">
        <v>0</v>
      </c>
      <c r="BF32" s="372">
        <v>0</v>
      </c>
      <c r="BG32" s="372">
        <v>0</v>
      </c>
      <c r="BH32" s="372">
        <v>113</v>
      </c>
      <c r="BI32" s="372">
        <v>0</v>
      </c>
      <c r="BJ32" s="372">
        <v>19</v>
      </c>
      <c r="BK32" s="372">
        <v>7</v>
      </c>
      <c r="BL32" s="372">
        <v>42</v>
      </c>
      <c r="BM32" s="372">
        <v>360</v>
      </c>
      <c r="BN32" s="372">
        <v>263</v>
      </c>
      <c r="BO32" s="372">
        <v>1911</v>
      </c>
      <c r="BP32" s="372">
        <v>279</v>
      </c>
      <c r="BQ32" s="372">
        <v>12832</v>
      </c>
      <c r="BR32" s="372">
        <v>216</v>
      </c>
      <c r="BS32" s="372">
        <v>388</v>
      </c>
      <c r="BT32" s="372">
        <v>478</v>
      </c>
      <c r="BU32" s="372">
        <v>977</v>
      </c>
      <c r="BV32" s="372">
        <v>91</v>
      </c>
      <c r="BW32" s="372">
        <v>30</v>
      </c>
      <c r="BX32" s="372">
        <v>34</v>
      </c>
      <c r="BY32" s="372">
        <v>0</v>
      </c>
      <c r="BZ32" s="372">
        <v>42</v>
      </c>
      <c r="CA32" s="372">
        <v>4147</v>
      </c>
      <c r="CB32" s="372">
        <v>35256</v>
      </c>
      <c r="CC32" s="372">
        <v>865</v>
      </c>
      <c r="CD32" s="372">
        <v>3154</v>
      </c>
      <c r="CE32" s="372">
        <v>16</v>
      </c>
      <c r="CF32" s="372">
        <v>9</v>
      </c>
      <c r="CG32" s="372">
        <v>52</v>
      </c>
      <c r="CH32" s="372">
        <v>68</v>
      </c>
      <c r="CI32" s="372">
        <v>76</v>
      </c>
      <c r="CJ32" s="372">
        <v>22</v>
      </c>
      <c r="CK32" s="372">
        <v>17</v>
      </c>
      <c r="CL32" s="372">
        <v>1</v>
      </c>
      <c r="CM32" s="372">
        <v>30</v>
      </c>
      <c r="CN32" s="372">
        <v>3502</v>
      </c>
      <c r="CO32" s="372">
        <v>285</v>
      </c>
      <c r="CP32" s="372">
        <v>707</v>
      </c>
      <c r="CQ32" s="372">
        <v>805</v>
      </c>
      <c r="CR32" s="372">
        <v>60</v>
      </c>
      <c r="CS32" s="372">
        <v>167</v>
      </c>
      <c r="CT32" s="372">
        <v>377</v>
      </c>
      <c r="CU32" s="372">
        <v>143</v>
      </c>
      <c r="CV32" s="372">
        <v>73</v>
      </c>
      <c r="CW32" s="372">
        <v>17</v>
      </c>
      <c r="CX32" s="372">
        <v>298</v>
      </c>
      <c r="CY32" s="372">
        <v>417</v>
      </c>
      <c r="CZ32" s="372">
        <v>146</v>
      </c>
      <c r="DA32" s="372">
        <v>561</v>
      </c>
      <c r="DB32" s="372">
        <v>310</v>
      </c>
      <c r="DC32" s="372">
        <v>459</v>
      </c>
      <c r="DD32" s="372">
        <v>149</v>
      </c>
      <c r="DE32" s="372">
        <v>0</v>
      </c>
      <c r="DF32" s="372">
        <v>578</v>
      </c>
      <c r="DG32" s="373">
        <v>78683</v>
      </c>
      <c r="DH32" s="372">
        <v>93</v>
      </c>
      <c r="DI32" s="372">
        <v>35890</v>
      </c>
      <c r="DJ32" s="372">
        <v>0</v>
      </c>
      <c r="DK32" s="372">
        <v>0</v>
      </c>
      <c r="DL32" s="372">
        <v>0</v>
      </c>
      <c r="DM32" s="372">
        <v>0</v>
      </c>
      <c r="DN32" s="372">
        <v>228</v>
      </c>
      <c r="DO32" s="380">
        <v>36211</v>
      </c>
      <c r="DP32" s="380">
        <v>114894</v>
      </c>
      <c r="DQ32" s="380">
        <v>8</v>
      </c>
      <c r="DR32" s="380">
        <v>8</v>
      </c>
      <c r="DS32" s="380">
        <v>38</v>
      </c>
      <c r="DT32" s="380">
        <v>46</v>
      </c>
      <c r="DU32" s="371">
        <v>36257</v>
      </c>
      <c r="DV32" s="371">
        <v>114940</v>
      </c>
      <c r="DW32" s="371">
        <v>-9752</v>
      </c>
      <c r="DX32" s="371">
        <v>-38</v>
      </c>
      <c r="DY32" s="371">
        <v>-718</v>
      </c>
      <c r="DZ32" s="371">
        <v>-10508</v>
      </c>
      <c r="EA32" s="371">
        <v>-104386</v>
      </c>
      <c r="EB32" s="371">
        <v>-114894</v>
      </c>
      <c r="EC32" s="371">
        <v>-78637</v>
      </c>
      <c r="ED32" s="381">
        <v>46</v>
      </c>
    </row>
    <row r="33" spans="2:134" ht="13.75" customHeight="1">
      <c r="B33" s="74" t="s">
        <v>511</v>
      </c>
      <c r="C33" s="273" t="s">
        <v>642</v>
      </c>
      <c r="D33" s="371">
        <v>0</v>
      </c>
      <c r="E33" s="372">
        <v>0</v>
      </c>
      <c r="F33" s="372">
        <v>0</v>
      </c>
      <c r="G33" s="372">
        <v>0</v>
      </c>
      <c r="H33" s="372">
        <v>0</v>
      </c>
      <c r="I33" s="372">
        <v>0</v>
      </c>
      <c r="J33" s="372">
        <v>2</v>
      </c>
      <c r="K33" s="372">
        <v>0</v>
      </c>
      <c r="L33" s="372">
        <v>0</v>
      </c>
      <c r="M33" s="372">
        <v>0</v>
      </c>
      <c r="N33" s="372">
        <v>0</v>
      </c>
      <c r="O33" s="372">
        <v>0</v>
      </c>
      <c r="P33" s="372">
        <v>0</v>
      </c>
      <c r="Q33" s="372">
        <v>0</v>
      </c>
      <c r="R33" s="372">
        <v>0</v>
      </c>
      <c r="S33" s="372">
        <v>6</v>
      </c>
      <c r="T33" s="372">
        <v>0</v>
      </c>
      <c r="U33" s="372">
        <v>0</v>
      </c>
      <c r="V33" s="372">
        <v>11</v>
      </c>
      <c r="W33" s="372">
        <v>2</v>
      </c>
      <c r="X33" s="372">
        <v>0</v>
      </c>
      <c r="Y33" s="372">
        <v>21</v>
      </c>
      <c r="Z33" s="372">
        <v>0</v>
      </c>
      <c r="AA33" s="372">
        <v>0</v>
      </c>
      <c r="AB33" s="372">
        <v>0</v>
      </c>
      <c r="AC33" s="372">
        <v>0</v>
      </c>
      <c r="AD33" s="372">
        <v>0</v>
      </c>
      <c r="AE33" s="372">
        <v>0</v>
      </c>
      <c r="AF33" s="372">
        <v>1</v>
      </c>
      <c r="AG33" s="372">
        <v>0</v>
      </c>
      <c r="AH33" s="372">
        <v>0</v>
      </c>
      <c r="AI33" s="372">
        <v>0</v>
      </c>
      <c r="AJ33" s="372">
        <v>0</v>
      </c>
      <c r="AK33" s="372">
        <v>0</v>
      </c>
      <c r="AL33" s="372">
        <v>54</v>
      </c>
      <c r="AM33" s="372">
        <v>4</v>
      </c>
      <c r="AN33" s="372">
        <v>12</v>
      </c>
      <c r="AO33" s="372">
        <v>97</v>
      </c>
      <c r="AP33" s="372">
        <v>0</v>
      </c>
      <c r="AQ33" s="372">
        <v>377</v>
      </c>
      <c r="AR33" s="372">
        <v>1</v>
      </c>
      <c r="AS33" s="372">
        <v>0</v>
      </c>
      <c r="AT33" s="372">
        <v>0</v>
      </c>
      <c r="AU33" s="372">
        <v>0</v>
      </c>
      <c r="AV33" s="372">
        <v>3</v>
      </c>
      <c r="AW33" s="372">
        <v>4</v>
      </c>
      <c r="AX33" s="372">
        <v>0</v>
      </c>
      <c r="AY33" s="372">
        <v>0</v>
      </c>
      <c r="AZ33" s="372">
        <v>0</v>
      </c>
      <c r="BA33" s="372">
        <v>0</v>
      </c>
      <c r="BB33" s="372">
        <v>0</v>
      </c>
      <c r="BC33" s="372">
        <v>0</v>
      </c>
      <c r="BD33" s="372">
        <v>0</v>
      </c>
      <c r="BE33" s="372">
        <v>0</v>
      </c>
      <c r="BF33" s="372">
        <v>0</v>
      </c>
      <c r="BG33" s="372">
        <v>0</v>
      </c>
      <c r="BH33" s="372">
        <v>2</v>
      </c>
      <c r="BI33" s="372">
        <v>0</v>
      </c>
      <c r="BJ33" s="372">
        <v>2</v>
      </c>
      <c r="BK33" s="372">
        <v>0</v>
      </c>
      <c r="BL33" s="372">
        <v>1</v>
      </c>
      <c r="BM33" s="372">
        <v>138</v>
      </c>
      <c r="BN33" s="372">
        <v>2</v>
      </c>
      <c r="BO33" s="372">
        <v>4252</v>
      </c>
      <c r="BP33" s="372">
        <v>766</v>
      </c>
      <c r="BQ33" s="372">
        <v>7672</v>
      </c>
      <c r="BR33" s="372">
        <v>0</v>
      </c>
      <c r="BS33" s="372">
        <v>0</v>
      </c>
      <c r="BT33" s="372">
        <v>7</v>
      </c>
      <c r="BU33" s="372">
        <v>-4</v>
      </c>
      <c r="BV33" s="372">
        <v>0</v>
      </c>
      <c r="BW33" s="372">
        <v>0</v>
      </c>
      <c r="BX33" s="372">
        <v>0</v>
      </c>
      <c r="BY33" s="372">
        <v>0</v>
      </c>
      <c r="BZ33" s="372">
        <v>0</v>
      </c>
      <c r="CA33" s="372">
        <v>0</v>
      </c>
      <c r="CB33" s="372">
        <v>0</v>
      </c>
      <c r="CC33" s="372">
        <v>0</v>
      </c>
      <c r="CD33" s="372">
        <v>0</v>
      </c>
      <c r="CE33" s="372">
        <v>0</v>
      </c>
      <c r="CF33" s="372">
        <v>0</v>
      </c>
      <c r="CG33" s="372">
        <v>0</v>
      </c>
      <c r="CH33" s="372">
        <v>0</v>
      </c>
      <c r="CI33" s="372">
        <v>0</v>
      </c>
      <c r="CJ33" s="372">
        <v>0</v>
      </c>
      <c r="CK33" s="372">
        <v>0</v>
      </c>
      <c r="CL33" s="372">
        <v>0</v>
      </c>
      <c r="CM33" s="372">
        <v>0</v>
      </c>
      <c r="CN33" s="372">
        <v>0</v>
      </c>
      <c r="CO33" s="372">
        <v>0</v>
      </c>
      <c r="CP33" s="372">
        <v>0</v>
      </c>
      <c r="CQ33" s="372">
        <v>0</v>
      </c>
      <c r="CR33" s="372">
        <v>0</v>
      </c>
      <c r="CS33" s="372">
        <v>2</v>
      </c>
      <c r="CT33" s="372">
        <v>2</v>
      </c>
      <c r="CU33" s="372">
        <v>8</v>
      </c>
      <c r="CV33" s="372">
        <v>0</v>
      </c>
      <c r="CW33" s="372">
        <v>0</v>
      </c>
      <c r="CX33" s="372">
        <v>0</v>
      </c>
      <c r="CY33" s="372">
        <v>0</v>
      </c>
      <c r="CZ33" s="372">
        <v>0</v>
      </c>
      <c r="DA33" s="372">
        <v>74</v>
      </c>
      <c r="DB33" s="372">
        <v>0</v>
      </c>
      <c r="DC33" s="372">
        <v>0</v>
      </c>
      <c r="DD33" s="372">
        <v>3</v>
      </c>
      <c r="DE33" s="372">
        <v>0</v>
      </c>
      <c r="DF33" s="372">
        <v>0</v>
      </c>
      <c r="DG33" s="373">
        <v>13522</v>
      </c>
      <c r="DH33" s="372">
        <v>1</v>
      </c>
      <c r="DI33" s="372">
        <v>2</v>
      </c>
      <c r="DJ33" s="372">
        <v>0</v>
      </c>
      <c r="DK33" s="372">
        <v>0</v>
      </c>
      <c r="DL33" s="372">
        <v>0</v>
      </c>
      <c r="DM33" s="372">
        <v>0</v>
      </c>
      <c r="DN33" s="372">
        <v>2</v>
      </c>
      <c r="DO33" s="380">
        <v>5</v>
      </c>
      <c r="DP33" s="380">
        <v>13527</v>
      </c>
      <c r="DQ33" s="380">
        <v>0</v>
      </c>
      <c r="DR33" s="380">
        <v>0</v>
      </c>
      <c r="DS33" s="380">
        <v>1722</v>
      </c>
      <c r="DT33" s="380">
        <v>1722</v>
      </c>
      <c r="DU33" s="371">
        <v>1727</v>
      </c>
      <c r="DV33" s="371">
        <v>15249</v>
      </c>
      <c r="DW33" s="371">
        <v>-294</v>
      </c>
      <c r="DX33" s="371">
        <v>-4</v>
      </c>
      <c r="DY33" s="371">
        <v>-24</v>
      </c>
      <c r="DZ33" s="371">
        <v>-322</v>
      </c>
      <c r="EA33" s="371">
        <v>-9168</v>
      </c>
      <c r="EB33" s="371">
        <v>-9490</v>
      </c>
      <c r="EC33" s="371">
        <v>-7763</v>
      </c>
      <c r="ED33" s="381">
        <v>5759</v>
      </c>
    </row>
    <row r="34" spans="2:134" ht="13.75" customHeight="1">
      <c r="B34" s="74" t="s">
        <v>512</v>
      </c>
      <c r="C34" s="273" t="s">
        <v>449</v>
      </c>
      <c r="D34" s="371">
        <v>489</v>
      </c>
      <c r="E34" s="372">
        <v>94</v>
      </c>
      <c r="F34" s="372">
        <v>75</v>
      </c>
      <c r="G34" s="372">
        <v>304</v>
      </c>
      <c r="H34" s="372">
        <v>65</v>
      </c>
      <c r="I34" s="372">
        <v>12</v>
      </c>
      <c r="J34" s="372">
        <v>0</v>
      </c>
      <c r="K34" s="372">
        <v>1909</v>
      </c>
      <c r="L34" s="372">
        <v>228</v>
      </c>
      <c r="M34" s="372">
        <v>0</v>
      </c>
      <c r="N34" s="372">
        <v>0</v>
      </c>
      <c r="O34" s="372">
        <v>1</v>
      </c>
      <c r="P34" s="372">
        <v>503</v>
      </c>
      <c r="Q34" s="372">
        <v>180</v>
      </c>
      <c r="R34" s="372">
        <v>239</v>
      </c>
      <c r="S34" s="372">
        <v>126</v>
      </c>
      <c r="T34" s="372">
        <v>26</v>
      </c>
      <c r="U34" s="372">
        <v>442</v>
      </c>
      <c r="V34" s="372">
        <v>25</v>
      </c>
      <c r="W34" s="372">
        <v>54</v>
      </c>
      <c r="X34" s="372">
        <v>0</v>
      </c>
      <c r="Y34" s="372">
        <v>5</v>
      </c>
      <c r="Z34" s="372">
        <v>27</v>
      </c>
      <c r="AA34" s="372">
        <v>0</v>
      </c>
      <c r="AB34" s="372">
        <v>2605</v>
      </c>
      <c r="AC34" s="372">
        <v>71</v>
      </c>
      <c r="AD34" s="372">
        <v>0</v>
      </c>
      <c r="AE34" s="372">
        <v>0</v>
      </c>
      <c r="AF34" s="372">
        <v>6163</v>
      </c>
      <c r="AG34" s="372">
        <v>412</v>
      </c>
      <c r="AH34" s="372">
        <v>56</v>
      </c>
      <c r="AI34" s="372">
        <v>350</v>
      </c>
      <c r="AJ34" s="372">
        <v>19</v>
      </c>
      <c r="AK34" s="372">
        <v>0</v>
      </c>
      <c r="AL34" s="372">
        <v>26</v>
      </c>
      <c r="AM34" s="372">
        <v>0</v>
      </c>
      <c r="AN34" s="372">
        <v>1</v>
      </c>
      <c r="AO34" s="372">
        <v>2</v>
      </c>
      <c r="AP34" s="372">
        <v>0</v>
      </c>
      <c r="AQ34" s="372">
        <v>42</v>
      </c>
      <c r="AR34" s="372">
        <v>86</v>
      </c>
      <c r="AS34" s="372">
        <v>60</v>
      </c>
      <c r="AT34" s="372">
        <v>40</v>
      </c>
      <c r="AU34" s="372">
        <v>48</v>
      </c>
      <c r="AV34" s="372">
        <v>828</v>
      </c>
      <c r="AW34" s="372">
        <v>3560</v>
      </c>
      <c r="AX34" s="372">
        <v>1441</v>
      </c>
      <c r="AY34" s="372">
        <v>3054</v>
      </c>
      <c r="AZ34" s="372">
        <v>323</v>
      </c>
      <c r="BA34" s="372">
        <v>20</v>
      </c>
      <c r="BB34" s="372">
        <v>41</v>
      </c>
      <c r="BC34" s="372">
        <v>626</v>
      </c>
      <c r="BD34" s="372">
        <v>171</v>
      </c>
      <c r="BE34" s="372">
        <v>40</v>
      </c>
      <c r="BF34" s="372">
        <v>0</v>
      </c>
      <c r="BG34" s="372">
        <v>0</v>
      </c>
      <c r="BH34" s="372">
        <v>1740</v>
      </c>
      <c r="BI34" s="372">
        <v>0</v>
      </c>
      <c r="BJ34" s="372">
        <v>54</v>
      </c>
      <c r="BK34" s="372">
        <v>835</v>
      </c>
      <c r="BL34" s="372">
        <v>15</v>
      </c>
      <c r="BM34" s="372">
        <v>2040</v>
      </c>
      <c r="BN34" s="372">
        <v>1332</v>
      </c>
      <c r="BO34" s="372">
        <v>1597</v>
      </c>
      <c r="BP34" s="372">
        <v>687</v>
      </c>
      <c r="BQ34" s="372">
        <v>0</v>
      </c>
      <c r="BR34" s="372">
        <v>0</v>
      </c>
      <c r="BS34" s="372">
        <v>1224</v>
      </c>
      <c r="BT34" s="372">
        <v>70</v>
      </c>
      <c r="BU34" s="372">
        <v>3437</v>
      </c>
      <c r="BV34" s="372">
        <v>598</v>
      </c>
      <c r="BW34" s="372">
        <v>10</v>
      </c>
      <c r="BX34" s="372">
        <v>54</v>
      </c>
      <c r="BY34" s="372">
        <v>134</v>
      </c>
      <c r="BZ34" s="372">
        <v>0</v>
      </c>
      <c r="CA34" s="372">
        <v>23</v>
      </c>
      <c r="CB34" s="372">
        <v>4</v>
      </c>
      <c r="CC34" s="372">
        <v>2</v>
      </c>
      <c r="CD34" s="372">
        <v>9</v>
      </c>
      <c r="CE34" s="372">
        <v>1</v>
      </c>
      <c r="CF34" s="372">
        <v>27</v>
      </c>
      <c r="CG34" s="372">
        <v>60</v>
      </c>
      <c r="CH34" s="372">
        <v>0</v>
      </c>
      <c r="CI34" s="372">
        <v>3</v>
      </c>
      <c r="CJ34" s="372">
        <v>22</v>
      </c>
      <c r="CK34" s="372">
        <v>228</v>
      </c>
      <c r="CL34" s="372">
        <v>0</v>
      </c>
      <c r="CM34" s="372">
        <v>77</v>
      </c>
      <c r="CN34" s="372">
        <v>321</v>
      </c>
      <c r="CO34" s="372">
        <v>43</v>
      </c>
      <c r="CP34" s="372">
        <v>623</v>
      </c>
      <c r="CQ34" s="372">
        <v>464</v>
      </c>
      <c r="CR34" s="372">
        <v>0</v>
      </c>
      <c r="CS34" s="372">
        <v>16</v>
      </c>
      <c r="CT34" s="372">
        <v>35</v>
      </c>
      <c r="CU34" s="372">
        <v>111</v>
      </c>
      <c r="CV34" s="372">
        <v>8</v>
      </c>
      <c r="CW34" s="372">
        <v>68</v>
      </c>
      <c r="CX34" s="372">
        <v>527</v>
      </c>
      <c r="CY34" s="372">
        <v>342</v>
      </c>
      <c r="CZ34" s="372">
        <v>105</v>
      </c>
      <c r="DA34" s="372">
        <v>171</v>
      </c>
      <c r="DB34" s="372">
        <v>141</v>
      </c>
      <c r="DC34" s="372">
        <v>312</v>
      </c>
      <c r="DD34" s="372">
        <v>48</v>
      </c>
      <c r="DE34" s="372">
        <v>379</v>
      </c>
      <c r="DF34" s="372">
        <v>108</v>
      </c>
      <c r="DG34" s="373">
        <v>42994</v>
      </c>
      <c r="DH34" s="372">
        <v>101</v>
      </c>
      <c r="DI34" s="372">
        <v>2708</v>
      </c>
      <c r="DJ34" s="372">
        <v>20</v>
      </c>
      <c r="DK34" s="372">
        <v>0</v>
      </c>
      <c r="DL34" s="372">
        <v>0</v>
      </c>
      <c r="DM34" s="372">
        <v>-4</v>
      </c>
      <c r="DN34" s="372">
        <v>151</v>
      </c>
      <c r="DO34" s="380">
        <v>2976</v>
      </c>
      <c r="DP34" s="380">
        <v>45970</v>
      </c>
      <c r="DQ34" s="380">
        <v>64</v>
      </c>
      <c r="DR34" s="380">
        <v>64</v>
      </c>
      <c r="DS34" s="380">
        <v>16950</v>
      </c>
      <c r="DT34" s="380">
        <v>17014</v>
      </c>
      <c r="DU34" s="371">
        <v>19990</v>
      </c>
      <c r="DV34" s="371">
        <v>62984</v>
      </c>
      <c r="DW34" s="371">
        <v>-4657</v>
      </c>
      <c r="DX34" s="371">
        <v>-121</v>
      </c>
      <c r="DY34" s="371">
        <v>-381</v>
      </c>
      <c r="DZ34" s="371">
        <v>-5159</v>
      </c>
      <c r="EA34" s="371">
        <v>-33109</v>
      </c>
      <c r="EB34" s="371">
        <v>-38268</v>
      </c>
      <c r="EC34" s="371">
        <v>-18278</v>
      </c>
      <c r="ED34" s="381">
        <v>24716</v>
      </c>
    </row>
    <row r="35" spans="2:134" ht="13.75" customHeight="1">
      <c r="B35" s="74" t="s">
        <v>513</v>
      </c>
      <c r="C35" s="273" t="s">
        <v>450</v>
      </c>
      <c r="D35" s="371">
        <v>159</v>
      </c>
      <c r="E35" s="372">
        <v>22</v>
      </c>
      <c r="F35" s="372">
        <v>66</v>
      </c>
      <c r="G35" s="372">
        <v>23</v>
      </c>
      <c r="H35" s="372">
        <v>5</v>
      </c>
      <c r="I35" s="372">
        <v>41</v>
      </c>
      <c r="J35" s="372">
        <v>27</v>
      </c>
      <c r="K35" s="372">
        <v>35</v>
      </c>
      <c r="L35" s="372">
        <v>3</v>
      </c>
      <c r="M35" s="372">
        <v>0</v>
      </c>
      <c r="N35" s="372">
        <v>0</v>
      </c>
      <c r="O35" s="372">
        <v>0</v>
      </c>
      <c r="P35" s="372">
        <v>83</v>
      </c>
      <c r="Q35" s="372">
        <v>16</v>
      </c>
      <c r="R35" s="372">
        <v>8</v>
      </c>
      <c r="S35" s="372">
        <v>0</v>
      </c>
      <c r="T35" s="372">
        <v>2</v>
      </c>
      <c r="U35" s="372">
        <v>5</v>
      </c>
      <c r="V35" s="372">
        <v>3</v>
      </c>
      <c r="W35" s="372">
        <v>1</v>
      </c>
      <c r="X35" s="372">
        <v>0</v>
      </c>
      <c r="Y35" s="372">
        <v>1</v>
      </c>
      <c r="Z35" s="372">
        <v>3</v>
      </c>
      <c r="AA35" s="372">
        <v>0</v>
      </c>
      <c r="AB35" s="372">
        <v>105</v>
      </c>
      <c r="AC35" s="372">
        <v>0</v>
      </c>
      <c r="AD35" s="372">
        <v>0</v>
      </c>
      <c r="AE35" s="372">
        <v>4</v>
      </c>
      <c r="AF35" s="372">
        <v>18</v>
      </c>
      <c r="AG35" s="372">
        <v>373</v>
      </c>
      <c r="AH35" s="372">
        <v>275</v>
      </c>
      <c r="AI35" s="372">
        <v>0</v>
      </c>
      <c r="AJ35" s="372">
        <v>10</v>
      </c>
      <c r="AK35" s="372">
        <v>0</v>
      </c>
      <c r="AL35" s="372">
        <v>16</v>
      </c>
      <c r="AM35" s="372">
        <v>2</v>
      </c>
      <c r="AN35" s="372">
        <v>8</v>
      </c>
      <c r="AO35" s="372">
        <v>29</v>
      </c>
      <c r="AP35" s="372">
        <v>0</v>
      </c>
      <c r="AQ35" s="372">
        <v>2</v>
      </c>
      <c r="AR35" s="372">
        <v>2</v>
      </c>
      <c r="AS35" s="372">
        <v>97</v>
      </c>
      <c r="AT35" s="372">
        <v>12</v>
      </c>
      <c r="AU35" s="372">
        <v>49</v>
      </c>
      <c r="AV35" s="372">
        <v>530</v>
      </c>
      <c r="AW35" s="372">
        <v>603</v>
      </c>
      <c r="AX35" s="372">
        <v>294</v>
      </c>
      <c r="AY35" s="372">
        <v>241</v>
      </c>
      <c r="AZ35" s="372">
        <v>137</v>
      </c>
      <c r="BA35" s="372">
        <v>4</v>
      </c>
      <c r="BB35" s="372">
        <v>8</v>
      </c>
      <c r="BC35" s="372">
        <v>33</v>
      </c>
      <c r="BD35" s="372">
        <v>22</v>
      </c>
      <c r="BE35" s="372">
        <v>3</v>
      </c>
      <c r="BF35" s="372">
        <v>0</v>
      </c>
      <c r="BG35" s="372">
        <v>1</v>
      </c>
      <c r="BH35" s="372">
        <v>866</v>
      </c>
      <c r="BI35" s="372">
        <v>2</v>
      </c>
      <c r="BJ35" s="372">
        <v>19</v>
      </c>
      <c r="BK35" s="372">
        <v>62</v>
      </c>
      <c r="BL35" s="372">
        <v>31</v>
      </c>
      <c r="BM35" s="372">
        <v>47</v>
      </c>
      <c r="BN35" s="372">
        <v>21</v>
      </c>
      <c r="BO35" s="372">
        <v>550</v>
      </c>
      <c r="BP35" s="372">
        <v>241</v>
      </c>
      <c r="BQ35" s="372">
        <v>0</v>
      </c>
      <c r="BR35" s="372">
        <v>0</v>
      </c>
      <c r="BS35" s="372">
        <v>44</v>
      </c>
      <c r="BT35" s="372">
        <v>500</v>
      </c>
      <c r="BU35" s="372">
        <v>67</v>
      </c>
      <c r="BV35" s="372">
        <v>1</v>
      </c>
      <c r="BW35" s="372">
        <v>0</v>
      </c>
      <c r="BX35" s="372">
        <v>0</v>
      </c>
      <c r="BY35" s="372">
        <v>0</v>
      </c>
      <c r="BZ35" s="372">
        <v>1</v>
      </c>
      <c r="CA35" s="372">
        <v>116</v>
      </c>
      <c r="CB35" s="372">
        <v>764</v>
      </c>
      <c r="CC35" s="372">
        <v>32</v>
      </c>
      <c r="CD35" s="372">
        <v>0</v>
      </c>
      <c r="CE35" s="372">
        <v>1</v>
      </c>
      <c r="CF35" s="372">
        <v>5</v>
      </c>
      <c r="CG35" s="372">
        <v>1</v>
      </c>
      <c r="CH35" s="372">
        <v>5</v>
      </c>
      <c r="CI35" s="372">
        <v>23</v>
      </c>
      <c r="CJ35" s="372">
        <v>1</v>
      </c>
      <c r="CK35" s="372">
        <v>0</v>
      </c>
      <c r="CL35" s="372">
        <v>2</v>
      </c>
      <c r="CM35" s="372">
        <v>1</v>
      </c>
      <c r="CN35" s="372">
        <v>391</v>
      </c>
      <c r="CO35" s="372">
        <v>12</v>
      </c>
      <c r="CP35" s="372">
        <v>91</v>
      </c>
      <c r="CQ35" s="372">
        <v>427</v>
      </c>
      <c r="CR35" s="372">
        <v>13</v>
      </c>
      <c r="CS35" s="372">
        <v>148</v>
      </c>
      <c r="CT35" s="372">
        <v>185</v>
      </c>
      <c r="CU35" s="372">
        <v>254</v>
      </c>
      <c r="CV35" s="372">
        <v>10</v>
      </c>
      <c r="CW35" s="372">
        <v>0</v>
      </c>
      <c r="CX35" s="372">
        <v>3519</v>
      </c>
      <c r="CY35" s="372">
        <v>9</v>
      </c>
      <c r="CZ35" s="372">
        <v>76</v>
      </c>
      <c r="DA35" s="372">
        <v>22</v>
      </c>
      <c r="DB35" s="372">
        <v>20</v>
      </c>
      <c r="DC35" s="372">
        <v>30</v>
      </c>
      <c r="DD35" s="372">
        <v>26</v>
      </c>
      <c r="DE35" s="372">
        <v>105</v>
      </c>
      <c r="DF35" s="372">
        <v>8</v>
      </c>
      <c r="DG35" s="373">
        <v>12130</v>
      </c>
      <c r="DH35" s="372">
        <v>48</v>
      </c>
      <c r="DI35" s="372">
        <v>3736</v>
      </c>
      <c r="DJ35" s="372">
        <v>0</v>
      </c>
      <c r="DK35" s="372">
        <v>0</v>
      </c>
      <c r="DL35" s="372">
        <v>0</v>
      </c>
      <c r="DM35" s="372">
        <v>0</v>
      </c>
      <c r="DN35" s="372">
        <v>-382</v>
      </c>
      <c r="DO35" s="380">
        <v>3402</v>
      </c>
      <c r="DP35" s="380">
        <v>15532</v>
      </c>
      <c r="DQ35" s="380">
        <v>116</v>
      </c>
      <c r="DR35" s="380">
        <v>116</v>
      </c>
      <c r="DS35" s="380">
        <v>4745</v>
      </c>
      <c r="DT35" s="380">
        <v>4861</v>
      </c>
      <c r="DU35" s="371">
        <v>8263</v>
      </c>
      <c r="DV35" s="371">
        <v>20393</v>
      </c>
      <c r="DW35" s="371">
        <v>-5013</v>
      </c>
      <c r="DX35" s="371">
        <v>-244</v>
      </c>
      <c r="DY35" s="371">
        <v>-421</v>
      </c>
      <c r="DZ35" s="371">
        <v>-5678</v>
      </c>
      <c r="EA35" s="371">
        <v>-8123</v>
      </c>
      <c r="EB35" s="371">
        <v>-13801</v>
      </c>
      <c r="EC35" s="371">
        <v>-5538</v>
      </c>
      <c r="ED35" s="381">
        <v>6592</v>
      </c>
    </row>
    <row r="36" spans="2:134" ht="13.75" customHeight="1">
      <c r="B36" s="74" t="s">
        <v>514</v>
      </c>
      <c r="C36" s="273" t="s">
        <v>753</v>
      </c>
      <c r="D36" s="371">
        <v>8</v>
      </c>
      <c r="E36" s="372">
        <v>0</v>
      </c>
      <c r="F36" s="372">
        <v>0</v>
      </c>
      <c r="G36" s="372">
        <v>4</v>
      </c>
      <c r="H36" s="372">
        <v>2</v>
      </c>
      <c r="I36" s="372">
        <v>0</v>
      </c>
      <c r="J36" s="372">
        <v>23</v>
      </c>
      <c r="K36" s="372">
        <v>3</v>
      </c>
      <c r="L36" s="372">
        <v>0</v>
      </c>
      <c r="M36" s="372">
        <v>0</v>
      </c>
      <c r="N36" s="372">
        <v>0</v>
      </c>
      <c r="O36" s="372">
        <v>0</v>
      </c>
      <c r="P36" s="372">
        <v>104</v>
      </c>
      <c r="Q36" s="372">
        <v>12</v>
      </c>
      <c r="R36" s="372">
        <v>5</v>
      </c>
      <c r="S36" s="372">
        <v>2</v>
      </c>
      <c r="T36" s="372">
        <v>1</v>
      </c>
      <c r="U36" s="372">
        <v>1</v>
      </c>
      <c r="V36" s="372">
        <v>0</v>
      </c>
      <c r="W36" s="372">
        <v>0</v>
      </c>
      <c r="X36" s="372">
        <v>0</v>
      </c>
      <c r="Y36" s="372">
        <v>0</v>
      </c>
      <c r="Z36" s="372">
        <v>0</v>
      </c>
      <c r="AA36" s="372">
        <v>0</v>
      </c>
      <c r="AB36" s="372">
        <v>1</v>
      </c>
      <c r="AC36" s="372">
        <v>1</v>
      </c>
      <c r="AD36" s="372">
        <v>0</v>
      </c>
      <c r="AE36" s="372">
        <v>4</v>
      </c>
      <c r="AF36" s="372">
        <v>2</v>
      </c>
      <c r="AG36" s="372">
        <v>1</v>
      </c>
      <c r="AH36" s="372">
        <v>647</v>
      </c>
      <c r="AI36" s="372">
        <v>0</v>
      </c>
      <c r="AJ36" s="372">
        <v>1</v>
      </c>
      <c r="AK36" s="372">
        <v>0</v>
      </c>
      <c r="AL36" s="372">
        <v>2</v>
      </c>
      <c r="AM36" s="372">
        <v>0</v>
      </c>
      <c r="AN36" s="372">
        <v>1</v>
      </c>
      <c r="AO36" s="372">
        <v>7</v>
      </c>
      <c r="AP36" s="372">
        <v>0</v>
      </c>
      <c r="AQ36" s="372">
        <v>0</v>
      </c>
      <c r="AR36" s="372">
        <v>0</v>
      </c>
      <c r="AS36" s="372">
        <v>16</v>
      </c>
      <c r="AT36" s="372">
        <v>0</v>
      </c>
      <c r="AU36" s="372">
        <v>0</v>
      </c>
      <c r="AV36" s="372">
        <v>42</v>
      </c>
      <c r="AW36" s="372">
        <v>179</v>
      </c>
      <c r="AX36" s="372">
        <v>25</v>
      </c>
      <c r="AY36" s="372">
        <v>51</v>
      </c>
      <c r="AZ36" s="372">
        <v>0</v>
      </c>
      <c r="BA36" s="372">
        <v>0</v>
      </c>
      <c r="BB36" s="372">
        <v>1</v>
      </c>
      <c r="BC36" s="372">
        <v>0</v>
      </c>
      <c r="BD36" s="372">
        <v>1</v>
      </c>
      <c r="BE36" s="372">
        <v>0</v>
      </c>
      <c r="BF36" s="372">
        <v>0</v>
      </c>
      <c r="BG36" s="372">
        <v>0</v>
      </c>
      <c r="BH36" s="372">
        <v>7</v>
      </c>
      <c r="BI36" s="372">
        <v>0</v>
      </c>
      <c r="BJ36" s="372">
        <v>0</v>
      </c>
      <c r="BK36" s="372">
        <v>25</v>
      </c>
      <c r="BL36" s="372">
        <v>0</v>
      </c>
      <c r="BM36" s="372">
        <v>0</v>
      </c>
      <c r="BN36" s="372">
        <v>2</v>
      </c>
      <c r="BO36" s="372">
        <v>2</v>
      </c>
      <c r="BP36" s="372">
        <v>3</v>
      </c>
      <c r="BQ36" s="372">
        <v>18</v>
      </c>
      <c r="BR36" s="372">
        <v>28</v>
      </c>
      <c r="BS36" s="372">
        <v>4</v>
      </c>
      <c r="BT36" s="372">
        <v>7</v>
      </c>
      <c r="BU36" s="372">
        <v>55</v>
      </c>
      <c r="BV36" s="372">
        <v>25</v>
      </c>
      <c r="BW36" s="372">
        <v>0</v>
      </c>
      <c r="BX36" s="372">
        <v>0</v>
      </c>
      <c r="BY36" s="372">
        <v>0</v>
      </c>
      <c r="BZ36" s="372">
        <v>1</v>
      </c>
      <c r="CA36" s="372">
        <v>2</v>
      </c>
      <c r="CB36" s="372">
        <v>0</v>
      </c>
      <c r="CC36" s="372">
        <v>0</v>
      </c>
      <c r="CD36" s="372">
        <v>0</v>
      </c>
      <c r="CE36" s="372">
        <v>0</v>
      </c>
      <c r="CF36" s="372">
        <v>0</v>
      </c>
      <c r="CG36" s="372">
        <v>1</v>
      </c>
      <c r="CH36" s="372">
        <v>8</v>
      </c>
      <c r="CI36" s="372">
        <v>322</v>
      </c>
      <c r="CJ36" s="372">
        <v>6</v>
      </c>
      <c r="CK36" s="372">
        <v>0</v>
      </c>
      <c r="CL36" s="372">
        <v>10</v>
      </c>
      <c r="CM36" s="372">
        <v>1</v>
      </c>
      <c r="CN36" s="372">
        <v>116</v>
      </c>
      <c r="CO36" s="372">
        <v>7</v>
      </c>
      <c r="CP36" s="372">
        <v>161</v>
      </c>
      <c r="CQ36" s="372">
        <v>10</v>
      </c>
      <c r="CR36" s="372">
        <v>4</v>
      </c>
      <c r="CS36" s="372">
        <v>7</v>
      </c>
      <c r="CT36" s="372">
        <v>5</v>
      </c>
      <c r="CU36" s="372">
        <v>82</v>
      </c>
      <c r="CV36" s="372">
        <v>13</v>
      </c>
      <c r="CW36" s="372">
        <v>0</v>
      </c>
      <c r="CX36" s="372">
        <v>0</v>
      </c>
      <c r="CY36" s="372">
        <v>21</v>
      </c>
      <c r="CZ36" s="372">
        <v>27</v>
      </c>
      <c r="DA36" s="372">
        <v>2</v>
      </c>
      <c r="DB36" s="372">
        <v>12</v>
      </c>
      <c r="DC36" s="372">
        <v>7</v>
      </c>
      <c r="DD36" s="372">
        <v>60</v>
      </c>
      <c r="DE36" s="372">
        <v>0</v>
      </c>
      <c r="DF36" s="372">
        <v>32</v>
      </c>
      <c r="DG36" s="373">
        <v>2240</v>
      </c>
      <c r="DH36" s="372">
        <v>224</v>
      </c>
      <c r="DI36" s="372">
        <v>7940</v>
      </c>
      <c r="DJ36" s="372">
        <v>0</v>
      </c>
      <c r="DK36" s="372">
        <v>0</v>
      </c>
      <c r="DL36" s="372">
        <v>0</v>
      </c>
      <c r="DM36" s="372">
        <v>0</v>
      </c>
      <c r="DN36" s="372">
        <v>343</v>
      </c>
      <c r="DO36" s="380">
        <v>8507</v>
      </c>
      <c r="DP36" s="380">
        <v>10747</v>
      </c>
      <c r="DQ36" s="380">
        <v>7</v>
      </c>
      <c r="DR36" s="380">
        <v>7</v>
      </c>
      <c r="DS36" s="380">
        <v>2446</v>
      </c>
      <c r="DT36" s="380">
        <v>2453</v>
      </c>
      <c r="DU36" s="371">
        <v>10960</v>
      </c>
      <c r="DV36" s="371">
        <v>13200</v>
      </c>
      <c r="DW36" s="371">
        <v>-6498</v>
      </c>
      <c r="DX36" s="371">
        <v>-617</v>
      </c>
      <c r="DY36" s="371">
        <v>-550</v>
      </c>
      <c r="DZ36" s="371">
        <v>-7665</v>
      </c>
      <c r="EA36" s="371">
        <v>-2724</v>
      </c>
      <c r="EB36" s="371">
        <v>-10389</v>
      </c>
      <c r="EC36" s="371">
        <v>571</v>
      </c>
      <c r="ED36" s="381">
        <v>2811</v>
      </c>
    </row>
    <row r="37" spans="2:134" ht="13.75" customHeight="1">
      <c r="B37" s="74" t="s">
        <v>515</v>
      </c>
      <c r="C37" s="273" t="s">
        <v>451</v>
      </c>
      <c r="D37" s="371">
        <v>0</v>
      </c>
      <c r="E37" s="372">
        <v>0</v>
      </c>
      <c r="F37" s="372">
        <v>0</v>
      </c>
      <c r="G37" s="372">
        <v>15</v>
      </c>
      <c r="H37" s="372">
        <v>0</v>
      </c>
      <c r="I37" s="372">
        <v>0</v>
      </c>
      <c r="J37" s="372">
        <v>0</v>
      </c>
      <c r="K37" s="372">
        <v>92</v>
      </c>
      <c r="L37" s="372">
        <v>533</v>
      </c>
      <c r="M37" s="372">
        <v>0</v>
      </c>
      <c r="N37" s="372">
        <v>0</v>
      </c>
      <c r="O37" s="372">
        <v>0</v>
      </c>
      <c r="P37" s="372">
        <v>31</v>
      </c>
      <c r="Q37" s="372">
        <v>1</v>
      </c>
      <c r="R37" s="372">
        <v>155</v>
      </c>
      <c r="S37" s="372">
        <v>0</v>
      </c>
      <c r="T37" s="372">
        <v>0</v>
      </c>
      <c r="U37" s="372">
        <v>0</v>
      </c>
      <c r="V37" s="372">
        <v>0</v>
      </c>
      <c r="W37" s="372">
        <v>16</v>
      </c>
      <c r="X37" s="372">
        <v>0</v>
      </c>
      <c r="Y37" s="372">
        <v>2</v>
      </c>
      <c r="Z37" s="372">
        <v>0</v>
      </c>
      <c r="AA37" s="372">
        <v>0</v>
      </c>
      <c r="AB37" s="372">
        <v>716</v>
      </c>
      <c r="AC37" s="372">
        <v>11</v>
      </c>
      <c r="AD37" s="372">
        <v>0</v>
      </c>
      <c r="AE37" s="372">
        <v>0</v>
      </c>
      <c r="AF37" s="372">
        <v>85</v>
      </c>
      <c r="AG37" s="372">
        <v>7</v>
      </c>
      <c r="AH37" s="372">
        <v>0</v>
      </c>
      <c r="AI37" s="372">
        <v>1329</v>
      </c>
      <c r="AJ37" s="372">
        <v>1</v>
      </c>
      <c r="AK37" s="372">
        <v>0</v>
      </c>
      <c r="AL37" s="372">
        <v>9</v>
      </c>
      <c r="AM37" s="372">
        <v>0</v>
      </c>
      <c r="AN37" s="372">
        <v>0</v>
      </c>
      <c r="AO37" s="372">
        <v>0</v>
      </c>
      <c r="AP37" s="372">
        <v>0</v>
      </c>
      <c r="AQ37" s="372">
        <v>0</v>
      </c>
      <c r="AR37" s="372">
        <v>156</v>
      </c>
      <c r="AS37" s="372">
        <v>8</v>
      </c>
      <c r="AT37" s="372">
        <v>9</v>
      </c>
      <c r="AU37" s="372">
        <v>1</v>
      </c>
      <c r="AV37" s="372">
        <v>16</v>
      </c>
      <c r="AW37" s="372">
        <v>2226</v>
      </c>
      <c r="AX37" s="372">
        <v>533</v>
      </c>
      <c r="AY37" s="372">
        <v>1823</v>
      </c>
      <c r="AZ37" s="372">
        <v>2</v>
      </c>
      <c r="BA37" s="372">
        <v>0</v>
      </c>
      <c r="BB37" s="372">
        <v>3</v>
      </c>
      <c r="BC37" s="372">
        <v>44</v>
      </c>
      <c r="BD37" s="372">
        <v>1</v>
      </c>
      <c r="BE37" s="372">
        <v>0</v>
      </c>
      <c r="BF37" s="372">
        <v>0</v>
      </c>
      <c r="BG37" s="372">
        <v>0</v>
      </c>
      <c r="BH37" s="372">
        <v>1</v>
      </c>
      <c r="BI37" s="372">
        <v>0</v>
      </c>
      <c r="BJ37" s="372">
        <v>22</v>
      </c>
      <c r="BK37" s="372">
        <v>125</v>
      </c>
      <c r="BL37" s="372">
        <v>0</v>
      </c>
      <c r="BM37" s="372">
        <v>713</v>
      </c>
      <c r="BN37" s="372">
        <v>156</v>
      </c>
      <c r="BO37" s="372">
        <v>7</v>
      </c>
      <c r="BP37" s="372">
        <v>5</v>
      </c>
      <c r="BQ37" s="372">
        <v>0</v>
      </c>
      <c r="BR37" s="372">
        <v>0</v>
      </c>
      <c r="BS37" s="372">
        <v>0</v>
      </c>
      <c r="BT37" s="372">
        <v>5</v>
      </c>
      <c r="BU37" s="372">
        <v>53</v>
      </c>
      <c r="BV37" s="372">
        <v>1</v>
      </c>
      <c r="BW37" s="372">
        <v>0</v>
      </c>
      <c r="BX37" s="372">
        <v>0</v>
      </c>
      <c r="BY37" s="372">
        <v>0</v>
      </c>
      <c r="BZ37" s="372">
        <v>0</v>
      </c>
      <c r="CA37" s="372">
        <v>1</v>
      </c>
      <c r="CB37" s="372">
        <v>0</v>
      </c>
      <c r="CC37" s="372">
        <v>1</v>
      </c>
      <c r="CD37" s="372">
        <v>1</v>
      </c>
      <c r="CE37" s="372">
        <v>0</v>
      </c>
      <c r="CF37" s="372">
        <v>0</v>
      </c>
      <c r="CG37" s="372">
        <v>0</v>
      </c>
      <c r="CH37" s="372">
        <v>0</v>
      </c>
      <c r="CI37" s="372">
        <v>0</v>
      </c>
      <c r="CJ37" s="372">
        <v>0</v>
      </c>
      <c r="CK37" s="372">
        <v>0</v>
      </c>
      <c r="CL37" s="372">
        <v>0</v>
      </c>
      <c r="CM37" s="372">
        <v>0</v>
      </c>
      <c r="CN37" s="372">
        <v>36</v>
      </c>
      <c r="CO37" s="372">
        <v>90</v>
      </c>
      <c r="CP37" s="372">
        <v>438</v>
      </c>
      <c r="CQ37" s="372">
        <v>125</v>
      </c>
      <c r="CR37" s="372">
        <v>66</v>
      </c>
      <c r="CS37" s="372">
        <v>23</v>
      </c>
      <c r="CT37" s="372">
        <v>30</v>
      </c>
      <c r="CU37" s="372">
        <v>14</v>
      </c>
      <c r="CV37" s="372">
        <v>0</v>
      </c>
      <c r="CW37" s="372">
        <v>0</v>
      </c>
      <c r="CX37" s="372">
        <v>332</v>
      </c>
      <c r="CY37" s="372">
        <v>2</v>
      </c>
      <c r="CZ37" s="372">
        <v>45</v>
      </c>
      <c r="DA37" s="372">
        <v>66</v>
      </c>
      <c r="DB37" s="372">
        <v>2</v>
      </c>
      <c r="DC37" s="372">
        <v>24</v>
      </c>
      <c r="DD37" s="372">
        <v>1</v>
      </c>
      <c r="DE37" s="372">
        <v>0</v>
      </c>
      <c r="DF37" s="372">
        <v>38</v>
      </c>
      <c r="DG37" s="373">
        <v>10248</v>
      </c>
      <c r="DH37" s="372">
        <v>35</v>
      </c>
      <c r="DI37" s="372">
        <v>154</v>
      </c>
      <c r="DJ37" s="372">
        <v>0</v>
      </c>
      <c r="DK37" s="372">
        <v>0</v>
      </c>
      <c r="DL37" s="372">
        <v>0</v>
      </c>
      <c r="DM37" s="372">
        <v>0</v>
      </c>
      <c r="DN37" s="372">
        <v>-460</v>
      </c>
      <c r="DO37" s="380">
        <v>-271</v>
      </c>
      <c r="DP37" s="380">
        <v>9977</v>
      </c>
      <c r="DQ37" s="380">
        <v>8666</v>
      </c>
      <c r="DR37" s="380">
        <v>8666</v>
      </c>
      <c r="DS37" s="380">
        <v>15691</v>
      </c>
      <c r="DT37" s="380">
        <v>24357</v>
      </c>
      <c r="DU37" s="371">
        <v>24086</v>
      </c>
      <c r="DV37" s="371">
        <v>34334</v>
      </c>
      <c r="DW37" s="371">
        <v>-2002</v>
      </c>
      <c r="DX37" s="371">
        <v>-8</v>
      </c>
      <c r="DY37" s="371">
        <v>-162</v>
      </c>
      <c r="DZ37" s="371">
        <v>-2172</v>
      </c>
      <c r="EA37" s="371">
        <v>-6226</v>
      </c>
      <c r="EB37" s="371">
        <v>-8398</v>
      </c>
      <c r="EC37" s="371">
        <v>15688</v>
      </c>
      <c r="ED37" s="381">
        <v>25936</v>
      </c>
    </row>
    <row r="38" spans="2:134" ht="13.75" customHeight="1">
      <c r="B38" s="74" t="s">
        <v>516</v>
      </c>
      <c r="C38" s="273" t="s">
        <v>452</v>
      </c>
      <c r="D38" s="371">
        <v>0</v>
      </c>
      <c r="E38" s="372">
        <v>0</v>
      </c>
      <c r="F38" s="372">
        <v>0</v>
      </c>
      <c r="G38" s="372">
        <v>2</v>
      </c>
      <c r="H38" s="372">
        <v>0</v>
      </c>
      <c r="I38" s="372">
        <v>6</v>
      </c>
      <c r="J38" s="372">
        <v>0</v>
      </c>
      <c r="K38" s="372">
        <v>0</v>
      </c>
      <c r="L38" s="372">
        <v>0</v>
      </c>
      <c r="M38" s="372">
        <v>0</v>
      </c>
      <c r="N38" s="372">
        <v>0</v>
      </c>
      <c r="O38" s="372">
        <v>0</v>
      </c>
      <c r="P38" s="372">
        <v>0</v>
      </c>
      <c r="Q38" s="372">
        <v>0</v>
      </c>
      <c r="R38" s="372">
        <v>0</v>
      </c>
      <c r="S38" s="372">
        <v>0</v>
      </c>
      <c r="T38" s="372">
        <v>0</v>
      </c>
      <c r="U38" s="372">
        <v>0</v>
      </c>
      <c r="V38" s="372">
        <v>0</v>
      </c>
      <c r="W38" s="372">
        <v>0</v>
      </c>
      <c r="X38" s="372">
        <v>0</v>
      </c>
      <c r="Y38" s="372">
        <v>0</v>
      </c>
      <c r="Z38" s="372">
        <v>0</v>
      </c>
      <c r="AA38" s="372">
        <v>0</v>
      </c>
      <c r="AB38" s="372">
        <v>0</v>
      </c>
      <c r="AC38" s="372">
        <v>0</v>
      </c>
      <c r="AD38" s="372">
        <v>0</v>
      </c>
      <c r="AE38" s="372">
        <v>1</v>
      </c>
      <c r="AF38" s="372">
        <v>0</v>
      </c>
      <c r="AG38" s="372">
        <v>0</v>
      </c>
      <c r="AH38" s="372">
        <v>0</v>
      </c>
      <c r="AI38" s="372">
        <v>0</v>
      </c>
      <c r="AJ38" s="372">
        <v>2245</v>
      </c>
      <c r="AK38" s="372">
        <v>0</v>
      </c>
      <c r="AL38" s="372">
        <v>7</v>
      </c>
      <c r="AM38" s="372">
        <v>0</v>
      </c>
      <c r="AN38" s="372">
        <v>0</v>
      </c>
      <c r="AO38" s="372">
        <v>2</v>
      </c>
      <c r="AP38" s="372">
        <v>0</v>
      </c>
      <c r="AQ38" s="372">
        <v>0</v>
      </c>
      <c r="AR38" s="372">
        <v>0</v>
      </c>
      <c r="AS38" s="372">
        <v>0</v>
      </c>
      <c r="AT38" s="372">
        <v>1</v>
      </c>
      <c r="AU38" s="372">
        <v>0</v>
      </c>
      <c r="AV38" s="372">
        <v>0</v>
      </c>
      <c r="AW38" s="372">
        <v>0</v>
      </c>
      <c r="AX38" s="372">
        <v>0</v>
      </c>
      <c r="AY38" s="372">
        <v>0</v>
      </c>
      <c r="AZ38" s="372">
        <v>0</v>
      </c>
      <c r="BA38" s="372">
        <v>0</v>
      </c>
      <c r="BB38" s="372">
        <v>0</v>
      </c>
      <c r="BC38" s="372">
        <v>0</v>
      </c>
      <c r="BD38" s="372">
        <v>0</v>
      </c>
      <c r="BE38" s="372">
        <v>0</v>
      </c>
      <c r="BF38" s="372">
        <v>0</v>
      </c>
      <c r="BG38" s="372">
        <v>0</v>
      </c>
      <c r="BH38" s="372">
        <v>0</v>
      </c>
      <c r="BI38" s="372">
        <v>0</v>
      </c>
      <c r="BJ38" s="372">
        <v>0</v>
      </c>
      <c r="BK38" s="372">
        <v>6</v>
      </c>
      <c r="BL38" s="372">
        <v>0</v>
      </c>
      <c r="BM38" s="372">
        <v>5195</v>
      </c>
      <c r="BN38" s="372">
        <v>2825</v>
      </c>
      <c r="BO38" s="372">
        <v>10233</v>
      </c>
      <c r="BP38" s="372">
        <v>2170</v>
      </c>
      <c r="BQ38" s="372">
        <v>0</v>
      </c>
      <c r="BR38" s="372">
        <v>0</v>
      </c>
      <c r="BS38" s="372">
        <v>0</v>
      </c>
      <c r="BT38" s="372">
        <v>8</v>
      </c>
      <c r="BU38" s="372">
        <v>0</v>
      </c>
      <c r="BV38" s="372">
        <v>0</v>
      </c>
      <c r="BW38" s="372">
        <v>0</v>
      </c>
      <c r="BX38" s="372">
        <v>1</v>
      </c>
      <c r="BY38" s="372">
        <v>34</v>
      </c>
      <c r="BZ38" s="372">
        <v>0</v>
      </c>
      <c r="CA38" s="372">
        <v>0</v>
      </c>
      <c r="CB38" s="372">
        <v>0</v>
      </c>
      <c r="CC38" s="372">
        <v>0</v>
      </c>
      <c r="CD38" s="372">
        <v>0</v>
      </c>
      <c r="CE38" s="372">
        <v>0</v>
      </c>
      <c r="CF38" s="372">
        <v>0</v>
      </c>
      <c r="CG38" s="372">
        <v>0</v>
      </c>
      <c r="CH38" s="372">
        <v>0</v>
      </c>
      <c r="CI38" s="372">
        <v>0</v>
      </c>
      <c r="CJ38" s="372">
        <v>0</v>
      </c>
      <c r="CK38" s="372">
        <v>0</v>
      </c>
      <c r="CL38" s="372">
        <v>0</v>
      </c>
      <c r="CM38" s="372">
        <v>0</v>
      </c>
      <c r="CN38" s="372">
        <v>1</v>
      </c>
      <c r="CO38" s="372">
        <v>0</v>
      </c>
      <c r="CP38" s="372">
        <v>2</v>
      </c>
      <c r="CQ38" s="372">
        <v>0</v>
      </c>
      <c r="CR38" s="372">
        <v>0</v>
      </c>
      <c r="CS38" s="372">
        <v>0</v>
      </c>
      <c r="CT38" s="372">
        <v>0</v>
      </c>
      <c r="CU38" s="372">
        <v>0</v>
      </c>
      <c r="CV38" s="372">
        <v>0</v>
      </c>
      <c r="CW38" s="372">
        <v>0</v>
      </c>
      <c r="CX38" s="372">
        <v>0</v>
      </c>
      <c r="CY38" s="372">
        <v>0</v>
      </c>
      <c r="CZ38" s="372">
        <v>0</v>
      </c>
      <c r="DA38" s="372">
        <v>0</v>
      </c>
      <c r="DB38" s="372">
        <v>0</v>
      </c>
      <c r="DC38" s="372">
        <v>0</v>
      </c>
      <c r="DD38" s="372">
        <v>0</v>
      </c>
      <c r="DE38" s="372">
        <v>0</v>
      </c>
      <c r="DF38" s="372">
        <v>21</v>
      </c>
      <c r="DG38" s="373">
        <v>22760</v>
      </c>
      <c r="DH38" s="372">
        <v>0</v>
      </c>
      <c r="DI38" s="372">
        <v>11</v>
      </c>
      <c r="DJ38" s="372">
        <v>0</v>
      </c>
      <c r="DK38" s="372">
        <v>0</v>
      </c>
      <c r="DL38" s="372">
        <v>0</v>
      </c>
      <c r="DM38" s="372">
        <v>0</v>
      </c>
      <c r="DN38" s="372">
        <v>-28</v>
      </c>
      <c r="DO38" s="380">
        <v>-17</v>
      </c>
      <c r="DP38" s="380">
        <v>22743</v>
      </c>
      <c r="DQ38" s="380">
        <v>8</v>
      </c>
      <c r="DR38" s="380">
        <v>8</v>
      </c>
      <c r="DS38" s="380">
        <v>1934</v>
      </c>
      <c r="DT38" s="380">
        <v>1942</v>
      </c>
      <c r="DU38" s="371">
        <v>1925</v>
      </c>
      <c r="DV38" s="371">
        <v>24685</v>
      </c>
      <c r="DW38" s="371">
        <v>-148</v>
      </c>
      <c r="DX38" s="371">
        <v>-1</v>
      </c>
      <c r="DY38" s="371">
        <v>-12</v>
      </c>
      <c r="DZ38" s="371">
        <v>-161</v>
      </c>
      <c r="EA38" s="371">
        <v>-6401</v>
      </c>
      <c r="EB38" s="371">
        <v>-6562</v>
      </c>
      <c r="EC38" s="371">
        <v>-4637</v>
      </c>
      <c r="ED38" s="381">
        <v>18123</v>
      </c>
    </row>
    <row r="39" spans="2:134" ht="13.75" customHeight="1">
      <c r="B39" s="74" t="s">
        <v>517</v>
      </c>
      <c r="C39" s="273" t="s">
        <v>643</v>
      </c>
      <c r="D39" s="371">
        <v>6</v>
      </c>
      <c r="E39" s="372">
        <v>0</v>
      </c>
      <c r="F39" s="372">
        <v>0</v>
      </c>
      <c r="G39" s="372">
        <v>0</v>
      </c>
      <c r="H39" s="372">
        <v>0</v>
      </c>
      <c r="I39" s="372">
        <v>0</v>
      </c>
      <c r="J39" s="372">
        <v>0</v>
      </c>
      <c r="K39" s="372">
        <v>0</v>
      </c>
      <c r="L39" s="372">
        <v>25</v>
      </c>
      <c r="M39" s="372">
        <v>0</v>
      </c>
      <c r="N39" s="372">
        <v>0</v>
      </c>
      <c r="O39" s="372">
        <v>0</v>
      </c>
      <c r="P39" s="372">
        <v>0</v>
      </c>
      <c r="Q39" s="372">
        <v>0</v>
      </c>
      <c r="R39" s="372">
        <v>13</v>
      </c>
      <c r="S39" s="372">
        <v>0</v>
      </c>
      <c r="T39" s="372">
        <v>0</v>
      </c>
      <c r="U39" s="372">
        <v>0</v>
      </c>
      <c r="V39" s="372">
        <v>0</v>
      </c>
      <c r="W39" s="372">
        <v>1</v>
      </c>
      <c r="X39" s="372">
        <v>0</v>
      </c>
      <c r="Y39" s="372">
        <v>0</v>
      </c>
      <c r="Z39" s="372">
        <v>0</v>
      </c>
      <c r="AA39" s="372">
        <v>0</v>
      </c>
      <c r="AB39" s="372">
        <v>0</v>
      </c>
      <c r="AC39" s="372">
        <v>0</v>
      </c>
      <c r="AD39" s="372">
        <v>0</v>
      </c>
      <c r="AE39" s="372">
        <v>0</v>
      </c>
      <c r="AF39" s="372">
        <v>2</v>
      </c>
      <c r="AG39" s="372">
        <v>0</v>
      </c>
      <c r="AH39" s="372">
        <v>0</v>
      </c>
      <c r="AI39" s="372">
        <v>0</v>
      </c>
      <c r="AJ39" s="372">
        <v>1</v>
      </c>
      <c r="AK39" s="372">
        <v>0</v>
      </c>
      <c r="AL39" s="372">
        <v>0</v>
      </c>
      <c r="AM39" s="372">
        <v>0</v>
      </c>
      <c r="AN39" s="372">
        <v>0</v>
      </c>
      <c r="AO39" s="372">
        <v>0</v>
      </c>
      <c r="AP39" s="372">
        <v>0</v>
      </c>
      <c r="AQ39" s="372">
        <v>0</v>
      </c>
      <c r="AR39" s="372">
        <v>0</v>
      </c>
      <c r="AS39" s="372">
        <v>0</v>
      </c>
      <c r="AT39" s="372">
        <v>0</v>
      </c>
      <c r="AU39" s="372">
        <v>0</v>
      </c>
      <c r="AV39" s="372">
        <v>5</v>
      </c>
      <c r="AW39" s="372">
        <v>8</v>
      </c>
      <c r="AX39" s="372">
        <v>193</v>
      </c>
      <c r="AY39" s="372">
        <v>9412</v>
      </c>
      <c r="AZ39" s="372">
        <v>16</v>
      </c>
      <c r="BA39" s="372">
        <v>0</v>
      </c>
      <c r="BB39" s="372">
        <v>2</v>
      </c>
      <c r="BC39" s="372">
        <v>1</v>
      </c>
      <c r="BD39" s="372">
        <v>4</v>
      </c>
      <c r="BE39" s="372">
        <v>0</v>
      </c>
      <c r="BF39" s="372">
        <v>0</v>
      </c>
      <c r="BG39" s="372">
        <v>0</v>
      </c>
      <c r="BH39" s="372">
        <v>7</v>
      </c>
      <c r="BI39" s="372">
        <v>0</v>
      </c>
      <c r="BJ39" s="372">
        <v>0</v>
      </c>
      <c r="BK39" s="372">
        <v>4</v>
      </c>
      <c r="BL39" s="372">
        <v>0</v>
      </c>
      <c r="BM39" s="372">
        <v>1015</v>
      </c>
      <c r="BN39" s="372">
        <v>66</v>
      </c>
      <c r="BO39" s="372">
        <v>43</v>
      </c>
      <c r="BP39" s="372">
        <v>63</v>
      </c>
      <c r="BQ39" s="372">
        <v>0</v>
      </c>
      <c r="BR39" s="372">
        <v>0</v>
      </c>
      <c r="BS39" s="372">
        <v>0</v>
      </c>
      <c r="BT39" s="372">
        <v>8</v>
      </c>
      <c r="BU39" s="372">
        <v>38</v>
      </c>
      <c r="BV39" s="372">
        <v>0</v>
      </c>
      <c r="BW39" s="372">
        <v>0</v>
      </c>
      <c r="BX39" s="372">
        <v>0</v>
      </c>
      <c r="BY39" s="372">
        <v>0</v>
      </c>
      <c r="BZ39" s="372">
        <v>0</v>
      </c>
      <c r="CA39" s="372">
        <v>1</v>
      </c>
      <c r="CB39" s="372">
        <v>0</v>
      </c>
      <c r="CC39" s="372">
        <v>0</v>
      </c>
      <c r="CD39" s="372">
        <v>0</v>
      </c>
      <c r="CE39" s="372">
        <v>0</v>
      </c>
      <c r="CF39" s="372">
        <v>0</v>
      </c>
      <c r="CG39" s="372">
        <v>0</v>
      </c>
      <c r="CH39" s="372">
        <v>0</v>
      </c>
      <c r="CI39" s="372">
        <v>0</v>
      </c>
      <c r="CJ39" s="372">
        <v>0</v>
      </c>
      <c r="CK39" s="372">
        <v>0</v>
      </c>
      <c r="CL39" s="372">
        <v>0</v>
      </c>
      <c r="CM39" s="372">
        <v>0</v>
      </c>
      <c r="CN39" s="372">
        <v>22</v>
      </c>
      <c r="CO39" s="372">
        <v>21</v>
      </c>
      <c r="CP39" s="372">
        <v>2</v>
      </c>
      <c r="CQ39" s="372">
        <v>69</v>
      </c>
      <c r="CR39" s="372">
        <v>4</v>
      </c>
      <c r="CS39" s="372">
        <v>99</v>
      </c>
      <c r="CT39" s="372">
        <v>86</v>
      </c>
      <c r="CU39" s="372">
        <v>9</v>
      </c>
      <c r="CV39" s="372">
        <v>0</v>
      </c>
      <c r="CW39" s="372">
        <v>0</v>
      </c>
      <c r="CX39" s="372">
        <v>0</v>
      </c>
      <c r="CY39" s="372">
        <v>1</v>
      </c>
      <c r="CZ39" s="372">
        <v>63</v>
      </c>
      <c r="DA39" s="372">
        <v>175</v>
      </c>
      <c r="DB39" s="372">
        <v>0</v>
      </c>
      <c r="DC39" s="372">
        <v>0</v>
      </c>
      <c r="DD39" s="372">
        <v>8</v>
      </c>
      <c r="DE39" s="372">
        <v>0</v>
      </c>
      <c r="DF39" s="372">
        <v>34</v>
      </c>
      <c r="DG39" s="373">
        <v>11527</v>
      </c>
      <c r="DH39" s="372">
        <v>16</v>
      </c>
      <c r="DI39" s="372">
        <v>157</v>
      </c>
      <c r="DJ39" s="372">
        <v>0</v>
      </c>
      <c r="DK39" s="372">
        <v>0</v>
      </c>
      <c r="DL39" s="372">
        <v>0</v>
      </c>
      <c r="DM39" s="372">
        <v>0</v>
      </c>
      <c r="DN39" s="372">
        <v>99</v>
      </c>
      <c r="DO39" s="380">
        <v>272</v>
      </c>
      <c r="DP39" s="380">
        <v>11799</v>
      </c>
      <c r="DQ39" s="380">
        <v>21</v>
      </c>
      <c r="DR39" s="380">
        <v>21</v>
      </c>
      <c r="DS39" s="380">
        <v>26</v>
      </c>
      <c r="DT39" s="380">
        <v>47</v>
      </c>
      <c r="DU39" s="371">
        <v>319</v>
      </c>
      <c r="DV39" s="371">
        <v>11846</v>
      </c>
      <c r="DW39" s="371">
        <v>-1701</v>
      </c>
      <c r="DX39" s="371">
        <v>-8</v>
      </c>
      <c r="DY39" s="371">
        <v>-136</v>
      </c>
      <c r="DZ39" s="371">
        <v>-1845</v>
      </c>
      <c r="EA39" s="371">
        <v>-9937</v>
      </c>
      <c r="EB39" s="371">
        <v>-11782</v>
      </c>
      <c r="EC39" s="371">
        <v>-11463</v>
      </c>
      <c r="ED39" s="381">
        <v>64</v>
      </c>
    </row>
    <row r="40" spans="2:134" ht="13.75" customHeight="1">
      <c r="B40" s="74" t="s">
        <v>518</v>
      </c>
      <c r="C40" s="273" t="s">
        <v>453</v>
      </c>
      <c r="D40" s="371">
        <v>355</v>
      </c>
      <c r="E40" s="372">
        <v>63</v>
      </c>
      <c r="F40" s="372">
        <v>67</v>
      </c>
      <c r="G40" s="372">
        <v>1</v>
      </c>
      <c r="H40" s="372">
        <v>0</v>
      </c>
      <c r="I40" s="372">
        <v>9</v>
      </c>
      <c r="J40" s="372">
        <v>0</v>
      </c>
      <c r="K40" s="372">
        <v>11</v>
      </c>
      <c r="L40" s="372">
        <v>11</v>
      </c>
      <c r="M40" s="372">
        <v>0</v>
      </c>
      <c r="N40" s="372">
        <v>0</v>
      </c>
      <c r="O40" s="372">
        <v>0</v>
      </c>
      <c r="P40" s="372">
        <v>0</v>
      </c>
      <c r="Q40" s="372">
        <v>6</v>
      </c>
      <c r="R40" s="372">
        <v>29</v>
      </c>
      <c r="S40" s="372">
        <v>40</v>
      </c>
      <c r="T40" s="372">
        <v>0</v>
      </c>
      <c r="U40" s="372">
        <v>0</v>
      </c>
      <c r="V40" s="372">
        <v>10</v>
      </c>
      <c r="W40" s="372">
        <v>173</v>
      </c>
      <c r="X40" s="372">
        <v>0</v>
      </c>
      <c r="Y40" s="372">
        <v>2</v>
      </c>
      <c r="Z40" s="372">
        <v>1</v>
      </c>
      <c r="AA40" s="372">
        <v>0</v>
      </c>
      <c r="AB40" s="372">
        <v>83</v>
      </c>
      <c r="AC40" s="372">
        <v>1</v>
      </c>
      <c r="AD40" s="372">
        <v>0</v>
      </c>
      <c r="AE40" s="372">
        <v>60</v>
      </c>
      <c r="AF40" s="372">
        <v>3</v>
      </c>
      <c r="AG40" s="372">
        <v>2</v>
      </c>
      <c r="AH40" s="372">
        <v>0</v>
      </c>
      <c r="AI40" s="372">
        <v>498</v>
      </c>
      <c r="AJ40" s="372">
        <v>297</v>
      </c>
      <c r="AK40" s="372">
        <v>1</v>
      </c>
      <c r="AL40" s="372">
        <v>297</v>
      </c>
      <c r="AM40" s="372">
        <v>97</v>
      </c>
      <c r="AN40" s="372">
        <v>2</v>
      </c>
      <c r="AO40" s="372">
        <v>193</v>
      </c>
      <c r="AP40" s="372">
        <v>0</v>
      </c>
      <c r="AQ40" s="372">
        <v>101</v>
      </c>
      <c r="AR40" s="372">
        <v>16</v>
      </c>
      <c r="AS40" s="372">
        <v>135</v>
      </c>
      <c r="AT40" s="372">
        <v>67</v>
      </c>
      <c r="AU40" s="372">
        <v>143</v>
      </c>
      <c r="AV40" s="372">
        <v>396</v>
      </c>
      <c r="AW40" s="372">
        <v>77</v>
      </c>
      <c r="AX40" s="372">
        <v>583</v>
      </c>
      <c r="AY40" s="372">
        <v>767</v>
      </c>
      <c r="AZ40" s="372">
        <v>120</v>
      </c>
      <c r="BA40" s="372">
        <v>0</v>
      </c>
      <c r="BB40" s="372">
        <v>9</v>
      </c>
      <c r="BC40" s="372">
        <v>33</v>
      </c>
      <c r="BD40" s="372">
        <v>4</v>
      </c>
      <c r="BE40" s="372">
        <v>3</v>
      </c>
      <c r="BF40" s="372">
        <v>0</v>
      </c>
      <c r="BG40" s="372">
        <v>0</v>
      </c>
      <c r="BH40" s="372">
        <v>105</v>
      </c>
      <c r="BI40" s="372">
        <v>0</v>
      </c>
      <c r="BJ40" s="372">
        <v>2</v>
      </c>
      <c r="BK40" s="372">
        <v>22</v>
      </c>
      <c r="BL40" s="372">
        <v>0</v>
      </c>
      <c r="BM40" s="372">
        <v>1821</v>
      </c>
      <c r="BN40" s="372">
        <v>1297</v>
      </c>
      <c r="BO40" s="372">
        <v>1020</v>
      </c>
      <c r="BP40" s="372">
        <v>655</v>
      </c>
      <c r="BQ40" s="372">
        <v>12</v>
      </c>
      <c r="BR40" s="372">
        <v>0</v>
      </c>
      <c r="BS40" s="372">
        <v>150</v>
      </c>
      <c r="BT40" s="372">
        <v>0</v>
      </c>
      <c r="BU40" s="372">
        <v>34</v>
      </c>
      <c r="BV40" s="372">
        <v>0</v>
      </c>
      <c r="BW40" s="372">
        <v>0</v>
      </c>
      <c r="BX40" s="372">
        <v>0</v>
      </c>
      <c r="BY40" s="372">
        <v>0</v>
      </c>
      <c r="BZ40" s="372">
        <v>0</v>
      </c>
      <c r="CA40" s="372">
        <v>0</v>
      </c>
      <c r="CB40" s="372">
        <v>0</v>
      </c>
      <c r="CC40" s="372">
        <v>0</v>
      </c>
      <c r="CD40" s="372">
        <v>0</v>
      </c>
      <c r="CE40" s="372">
        <v>0</v>
      </c>
      <c r="CF40" s="372">
        <v>0</v>
      </c>
      <c r="CG40" s="372">
        <v>0</v>
      </c>
      <c r="CH40" s="372">
        <v>0</v>
      </c>
      <c r="CI40" s="372">
        <v>0</v>
      </c>
      <c r="CJ40" s="372">
        <v>0</v>
      </c>
      <c r="CK40" s="372">
        <v>0</v>
      </c>
      <c r="CL40" s="372">
        <v>0</v>
      </c>
      <c r="CM40" s="372">
        <v>1</v>
      </c>
      <c r="CN40" s="372">
        <v>22</v>
      </c>
      <c r="CO40" s="372">
        <v>164</v>
      </c>
      <c r="CP40" s="372">
        <v>20</v>
      </c>
      <c r="CQ40" s="372">
        <v>15</v>
      </c>
      <c r="CR40" s="372">
        <v>0</v>
      </c>
      <c r="CS40" s="372">
        <v>0</v>
      </c>
      <c r="CT40" s="372">
        <v>1</v>
      </c>
      <c r="CU40" s="372">
        <v>0</v>
      </c>
      <c r="CV40" s="372">
        <v>0</v>
      </c>
      <c r="CW40" s="372">
        <v>0</v>
      </c>
      <c r="CX40" s="372">
        <v>14</v>
      </c>
      <c r="CY40" s="372">
        <v>0</v>
      </c>
      <c r="CZ40" s="372">
        <v>2</v>
      </c>
      <c r="DA40" s="372">
        <v>11</v>
      </c>
      <c r="DB40" s="372">
        <v>2</v>
      </c>
      <c r="DC40" s="372">
        <v>38</v>
      </c>
      <c r="DD40" s="372">
        <v>23</v>
      </c>
      <c r="DE40" s="372">
        <v>51</v>
      </c>
      <c r="DF40" s="372">
        <v>47</v>
      </c>
      <c r="DG40" s="373">
        <v>10295</v>
      </c>
      <c r="DH40" s="372">
        <v>18</v>
      </c>
      <c r="DI40" s="372">
        <v>670</v>
      </c>
      <c r="DJ40" s="372">
        <v>0</v>
      </c>
      <c r="DK40" s="372">
        <v>0</v>
      </c>
      <c r="DL40" s="372">
        <v>0</v>
      </c>
      <c r="DM40" s="372">
        <v>0</v>
      </c>
      <c r="DN40" s="372">
        <v>-269</v>
      </c>
      <c r="DO40" s="380">
        <v>419</v>
      </c>
      <c r="DP40" s="380">
        <v>10714</v>
      </c>
      <c r="DQ40" s="380">
        <v>43</v>
      </c>
      <c r="DR40" s="380">
        <v>43</v>
      </c>
      <c r="DS40" s="380">
        <v>5103</v>
      </c>
      <c r="DT40" s="380">
        <v>5146</v>
      </c>
      <c r="DU40" s="371">
        <v>5565</v>
      </c>
      <c r="DV40" s="371">
        <v>15860</v>
      </c>
      <c r="DW40" s="371">
        <v>-1929</v>
      </c>
      <c r="DX40" s="371">
        <v>-9</v>
      </c>
      <c r="DY40" s="371">
        <v>-155</v>
      </c>
      <c r="DZ40" s="371">
        <v>-2093</v>
      </c>
      <c r="EA40" s="371">
        <v>-5664</v>
      </c>
      <c r="EB40" s="371">
        <v>-7757</v>
      </c>
      <c r="EC40" s="371">
        <v>-2192</v>
      </c>
      <c r="ED40" s="381">
        <v>8103</v>
      </c>
    </row>
    <row r="41" spans="2:134" ht="13.75" customHeight="1">
      <c r="B41" s="74" t="s">
        <v>519</v>
      </c>
      <c r="C41" s="273" t="s">
        <v>454</v>
      </c>
      <c r="D41" s="371">
        <v>0</v>
      </c>
      <c r="E41" s="372">
        <v>0</v>
      </c>
      <c r="F41" s="372">
        <v>0</v>
      </c>
      <c r="G41" s="372">
        <v>0</v>
      </c>
      <c r="H41" s="372">
        <v>0</v>
      </c>
      <c r="I41" s="372">
        <v>0</v>
      </c>
      <c r="J41" s="372">
        <v>0</v>
      </c>
      <c r="K41" s="372">
        <v>0</v>
      </c>
      <c r="L41" s="372">
        <v>0</v>
      </c>
      <c r="M41" s="372">
        <v>0</v>
      </c>
      <c r="N41" s="372">
        <v>0</v>
      </c>
      <c r="O41" s="372">
        <v>0</v>
      </c>
      <c r="P41" s="372">
        <v>0</v>
      </c>
      <c r="Q41" s="372">
        <v>0</v>
      </c>
      <c r="R41" s="372">
        <v>0</v>
      </c>
      <c r="S41" s="372">
        <v>0</v>
      </c>
      <c r="T41" s="372">
        <v>0</v>
      </c>
      <c r="U41" s="372">
        <v>0</v>
      </c>
      <c r="V41" s="372">
        <v>0</v>
      </c>
      <c r="W41" s="372">
        <v>0</v>
      </c>
      <c r="X41" s="372">
        <v>0</v>
      </c>
      <c r="Y41" s="372">
        <v>0</v>
      </c>
      <c r="Z41" s="372">
        <v>0</v>
      </c>
      <c r="AA41" s="372">
        <v>0</v>
      </c>
      <c r="AB41" s="372">
        <v>0</v>
      </c>
      <c r="AC41" s="372">
        <v>0</v>
      </c>
      <c r="AD41" s="372">
        <v>0</v>
      </c>
      <c r="AE41" s="372">
        <v>0</v>
      </c>
      <c r="AF41" s="372">
        <v>0</v>
      </c>
      <c r="AG41" s="372">
        <v>0</v>
      </c>
      <c r="AH41" s="372">
        <v>0</v>
      </c>
      <c r="AI41" s="372">
        <v>0</v>
      </c>
      <c r="AJ41" s="372">
        <v>0</v>
      </c>
      <c r="AK41" s="372">
        <v>0</v>
      </c>
      <c r="AL41" s="372">
        <v>0</v>
      </c>
      <c r="AM41" s="372">
        <v>986</v>
      </c>
      <c r="AN41" s="372">
        <v>-9</v>
      </c>
      <c r="AO41" s="372">
        <v>2484</v>
      </c>
      <c r="AP41" s="372">
        <v>31</v>
      </c>
      <c r="AQ41" s="372">
        <v>0</v>
      </c>
      <c r="AR41" s="372">
        <v>0</v>
      </c>
      <c r="AS41" s="372">
        <v>-15</v>
      </c>
      <c r="AT41" s="372">
        <v>-35</v>
      </c>
      <c r="AU41" s="372">
        <v>-8</v>
      </c>
      <c r="AV41" s="372">
        <v>-67</v>
      </c>
      <c r="AW41" s="372">
        <v>-4</v>
      </c>
      <c r="AX41" s="372">
        <v>0</v>
      </c>
      <c r="AY41" s="372">
        <v>-1</v>
      </c>
      <c r="AZ41" s="372">
        <v>-6</v>
      </c>
      <c r="BA41" s="372">
        <v>0</v>
      </c>
      <c r="BB41" s="372">
        <v>0</v>
      </c>
      <c r="BC41" s="372">
        <v>-1</v>
      </c>
      <c r="BD41" s="372">
        <v>0</v>
      </c>
      <c r="BE41" s="372">
        <v>0</v>
      </c>
      <c r="BF41" s="372">
        <v>0</v>
      </c>
      <c r="BG41" s="372">
        <v>0</v>
      </c>
      <c r="BH41" s="372">
        <v>-11</v>
      </c>
      <c r="BI41" s="372">
        <v>0</v>
      </c>
      <c r="BJ41" s="372">
        <v>-1</v>
      </c>
      <c r="BK41" s="372">
        <v>-1</v>
      </c>
      <c r="BL41" s="372">
        <v>0</v>
      </c>
      <c r="BM41" s="372">
        <v>0</v>
      </c>
      <c r="BN41" s="372">
        <v>-32</v>
      </c>
      <c r="BO41" s="372">
        <v>-15</v>
      </c>
      <c r="BP41" s="372">
        <v>-5</v>
      </c>
      <c r="BQ41" s="372">
        <v>0</v>
      </c>
      <c r="BR41" s="372">
        <v>0</v>
      </c>
      <c r="BS41" s="372">
        <v>0</v>
      </c>
      <c r="BT41" s="372">
        <v>0</v>
      </c>
      <c r="BU41" s="372">
        <v>0</v>
      </c>
      <c r="BV41" s="372">
        <v>0</v>
      </c>
      <c r="BW41" s="372">
        <v>0</v>
      </c>
      <c r="BX41" s="372">
        <v>0</v>
      </c>
      <c r="BY41" s="372">
        <v>0</v>
      </c>
      <c r="BZ41" s="372">
        <v>0</v>
      </c>
      <c r="CA41" s="372">
        <v>0</v>
      </c>
      <c r="CB41" s="372">
        <v>0</v>
      </c>
      <c r="CC41" s="372">
        <v>0</v>
      </c>
      <c r="CD41" s="372">
        <v>0</v>
      </c>
      <c r="CE41" s="372">
        <v>0</v>
      </c>
      <c r="CF41" s="372">
        <v>0</v>
      </c>
      <c r="CG41" s="372">
        <v>0</v>
      </c>
      <c r="CH41" s="372">
        <v>0</v>
      </c>
      <c r="CI41" s="372">
        <v>0</v>
      </c>
      <c r="CJ41" s="372">
        <v>0</v>
      </c>
      <c r="CK41" s="372">
        <v>0</v>
      </c>
      <c r="CL41" s="372">
        <v>0</v>
      </c>
      <c r="CM41" s="372">
        <v>0</v>
      </c>
      <c r="CN41" s="372">
        <v>0</v>
      </c>
      <c r="CO41" s="372">
        <v>0</v>
      </c>
      <c r="CP41" s="372">
        <v>0</v>
      </c>
      <c r="CQ41" s="372">
        <v>0</v>
      </c>
      <c r="CR41" s="372">
        <v>0</v>
      </c>
      <c r="CS41" s="372">
        <v>0</v>
      </c>
      <c r="CT41" s="372">
        <v>0</v>
      </c>
      <c r="CU41" s="372">
        <v>0</v>
      </c>
      <c r="CV41" s="372">
        <v>0</v>
      </c>
      <c r="CW41" s="372">
        <v>0</v>
      </c>
      <c r="CX41" s="372">
        <v>0</v>
      </c>
      <c r="CY41" s="372">
        <v>0</v>
      </c>
      <c r="CZ41" s="372">
        <v>0</v>
      </c>
      <c r="DA41" s="372">
        <v>0</v>
      </c>
      <c r="DB41" s="372">
        <v>0</v>
      </c>
      <c r="DC41" s="372">
        <v>0</v>
      </c>
      <c r="DD41" s="372">
        <v>0</v>
      </c>
      <c r="DE41" s="372">
        <v>0</v>
      </c>
      <c r="DF41" s="372">
        <v>0</v>
      </c>
      <c r="DG41" s="373">
        <v>3290</v>
      </c>
      <c r="DH41" s="372">
        <v>0</v>
      </c>
      <c r="DI41" s="372">
        <v>-147</v>
      </c>
      <c r="DJ41" s="372">
        <v>0</v>
      </c>
      <c r="DK41" s="372">
        <v>0</v>
      </c>
      <c r="DL41" s="372">
        <v>-134</v>
      </c>
      <c r="DM41" s="372">
        <v>-168</v>
      </c>
      <c r="DN41" s="372">
        <v>-1</v>
      </c>
      <c r="DO41" s="380">
        <v>-450</v>
      </c>
      <c r="DP41" s="380">
        <v>2840</v>
      </c>
      <c r="DQ41" s="380">
        <v>0</v>
      </c>
      <c r="DR41" s="380">
        <v>0</v>
      </c>
      <c r="DS41" s="380">
        <v>2756</v>
      </c>
      <c r="DT41" s="380">
        <v>2756</v>
      </c>
      <c r="DU41" s="371">
        <v>2306</v>
      </c>
      <c r="DV41" s="371">
        <v>5596</v>
      </c>
      <c r="DW41" s="371">
        <v>-344</v>
      </c>
      <c r="DX41" s="371">
        <v>-3</v>
      </c>
      <c r="DY41" s="371">
        <v>-28</v>
      </c>
      <c r="DZ41" s="371">
        <v>-375</v>
      </c>
      <c r="EA41" s="371">
        <v>-2450</v>
      </c>
      <c r="EB41" s="371">
        <v>-2825</v>
      </c>
      <c r="EC41" s="371">
        <v>-519</v>
      </c>
      <c r="ED41" s="381">
        <v>2771</v>
      </c>
    </row>
    <row r="42" spans="2:134" ht="13.75" customHeight="1">
      <c r="B42" s="74" t="s">
        <v>520</v>
      </c>
      <c r="C42" s="273" t="s">
        <v>455</v>
      </c>
      <c r="D42" s="371">
        <v>3</v>
      </c>
      <c r="E42" s="372">
        <v>0</v>
      </c>
      <c r="F42" s="372">
        <v>0</v>
      </c>
      <c r="G42" s="372">
        <v>0</v>
      </c>
      <c r="H42" s="372">
        <v>0</v>
      </c>
      <c r="I42" s="372">
        <v>58</v>
      </c>
      <c r="J42" s="372">
        <v>7</v>
      </c>
      <c r="K42" s="372">
        <v>0</v>
      </c>
      <c r="L42" s="372">
        <v>0</v>
      </c>
      <c r="M42" s="372">
        <v>0</v>
      </c>
      <c r="N42" s="372">
        <v>0</v>
      </c>
      <c r="O42" s="372">
        <v>0</v>
      </c>
      <c r="P42" s="372">
        <v>3</v>
      </c>
      <c r="Q42" s="372">
        <v>9</v>
      </c>
      <c r="R42" s="372">
        <v>87</v>
      </c>
      <c r="S42" s="372">
        <v>0</v>
      </c>
      <c r="T42" s="372">
        <v>0</v>
      </c>
      <c r="U42" s="372">
        <v>0</v>
      </c>
      <c r="V42" s="372">
        <v>0</v>
      </c>
      <c r="W42" s="372">
        <v>0</v>
      </c>
      <c r="X42" s="372">
        <v>0</v>
      </c>
      <c r="Y42" s="372">
        <v>0</v>
      </c>
      <c r="Z42" s="372">
        <v>0</v>
      </c>
      <c r="AA42" s="372">
        <v>0</v>
      </c>
      <c r="AB42" s="372">
        <v>0</v>
      </c>
      <c r="AC42" s="372">
        <v>0</v>
      </c>
      <c r="AD42" s="372">
        <v>0</v>
      </c>
      <c r="AE42" s="372">
        <v>0</v>
      </c>
      <c r="AF42" s="372">
        <v>35</v>
      </c>
      <c r="AG42" s="372">
        <v>38</v>
      </c>
      <c r="AH42" s="372">
        <v>0</v>
      </c>
      <c r="AI42" s="372">
        <v>0</v>
      </c>
      <c r="AJ42" s="372">
        <v>259</v>
      </c>
      <c r="AK42" s="372">
        <v>0</v>
      </c>
      <c r="AL42" s="372">
        <v>22</v>
      </c>
      <c r="AM42" s="372">
        <v>0</v>
      </c>
      <c r="AN42" s="372">
        <v>2178</v>
      </c>
      <c r="AO42" s="372">
        <v>485</v>
      </c>
      <c r="AP42" s="372">
        <v>949</v>
      </c>
      <c r="AQ42" s="372">
        <v>6</v>
      </c>
      <c r="AR42" s="372">
        <v>5</v>
      </c>
      <c r="AS42" s="372">
        <v>6181</v>
      </c>
      <c r="AT42" s="372">
        <v>2657</v>
      </c>
      <c r="AU42" s="372">
        <v>785</v>
      </c>
      <c r="AV42" s="372">
        <v>4744</v>
      </c>
      <c r="AW42" s="372">
        <v>403</v>
      </c>
      <c r="AX42" s="372">
        <v>102</v>
      </c>
      <c r="AY42" s="372">
        <v>1475</v>
      </c>
      <c r="AZ42" s="372">
        <v>648</v>
      </c>
      <c r="BA42" s="372">
        <v>11</v>
      </c>
      <c r="BB42" s="372">
        <v>21</v>
      </c>
      <c r="BC42" s="372">
        <v>176</v>
      </c>
      <c r="BD42" s="372">
        <v>12</v>
      </c>
      <c r="BE42" s="372">
        <v>4</v>
      </c>
      <c r="BF42" s="372">
        <v>0</v>
      </c>
      <c r="BG42" s="372">
        <v>3</v>
      </c>
      <c r="BH42" s="372">
        <v>1127</v>
      </c>
      <c r="BI42" s="372">
        <v>3</v>
      </c>
      <c r="BJ42" s="372">
        <v>45</v>
      </c>
      <c r="BK42" s="372">
        <v>78</v>
      </c>
      <c r="BL42" s="372">
        <v>0</v>
      </c>
      <c r="BM42" s="372">
        <v>2813</v>
      </c>
      <c r="BN42" s="372">
        <v>1113</v>
      </c>
      <c r="BO42" s="372">
        <v>3518</v>
      </c>
      <c r="BP42" s="372">
        <v>1878</v>
      </c>
      <c r="BQ42" s="372">
        <v>0</v>
      </c>
      <c r="BR42" s="372">
        <v>0</v>
      </c>
      <c r="BS42" s="372">
        <v>0</v>
      </c>
      <c r="BT42" s="372">
        <v>0</v>
      </c>
      <c r="BU42" s="372">
        <v>0</v>
      </c>
      <c r="BV42" s="372">
        <v>0</v>
      </c>
      <c r="BW42" s="372">
        <v>0</v>
      </c>
      <c r="BX42" s="372">
        <v>0</v>
      </c>
      <c r="BY42" s="372">
        <v>0</v>
      </c>
      <c r="BZ42" s="372">
        <v>0</v>
      </c>
      <c r="CA42" s="372">
        <v>0</v>
      </c>
      <c r="CB42" s="372">
        <v>0</v>
      </c>
      <c r="CC42" s="372">
        <v>0</v>
      </c>
      <c r="CD42" s="372">
        <v>0</v>
      </c>
      <c r="CE42" s="372">
        <v>0</v>
      </c>
      <c r="CF42" s="372">
        <v>0</v>
      </c>
      <c r="CG42" s="372">
        <v>27</v>
      </c>
      <c r="CH42" s="372">
        <v>0</v>
      </c>
      <c r="CI42" s="372">
        <v>0</v>
      </c>
      <c r="CJ42" s="372">
        <v>0</v>
      </c>
      <c r="CK42" s="372">
        <v>0</v>
      </c>
      <c r="CL42" s="372">
        <v>0</v>
      </c>
      <c r="CM42" s="372">
        <v>0</v>
      </c>
      <c r="CN42" s="372">
        <v>0</v>
      </c>
      <c r="CO42" s="372">
        <v>0</v>
      </c>
      <c r="CP42" s="372">
        <v>0</v>
      </c>
      <c r="CQ42" s="372">
        <v>0</v>
      </c>
      <c r="CR42" s="372">
        <v>0</v>
      </c>
      <c r="CS42" s="372">
        <v>0</v>
      </c>
      <c r="CT42" s="372">
        <v>0</v>
      </c>
      <c r="CU42" s="372">
        <v>0</v>
      </c>
      <c r="CV42" s="372">
        <v>0</v>
      </c>
      <c r="CW42" s="372">
        <v>0</v>
      </c>
      <c r="CX42" s="372">
        <v>21</v>
      </c>
      <c r="CY42" s="372">
        <v>0</v>
      </c>
      <c r="CZ42" s="372">
        <v>0</v>
      </c>
      <c r="DA42" s="372">
        <v>0</v>
      </c>
      <c r="DB42" s="372">
        <v>0</v>
      </c>
      <c r="DC42" s="372">
        <v>0</v>
      </c>
      <c r="DD42" s="372">
        <v>1</v>
      </c>
      <c r="DE42" s="372">
        <v>0</v>
      </c>
      <c r="DF42" s="372">
        <v>103</v>
      </c>
      <c r="DG42" s="373">
        <v>32093</v>
      </c>
      <c r="DH42" s="372">
        <v>0</v>
      </c>
      <c r="DI42" s="372">
        <v>0</v>
      </c>
      <c r="DJ42" s="372">
        <v>0</v>
      </c>
      <c r="DK42" s="372">
        <v>0</v>
      </c>
      <c r="DL42" s="372">
        <v>0</v>
      </c>
      <c r="DM42" s="372">
        <v>0</v>
      </c>
      <c r="DN42" s="372">
        <v>170</v>
      </c>
      <c r="DO42" s="380">
        <v>170</v>
      </c>
      <c r="DP42" s="380">
        <v>32263</v>
      </c>
      <c r="DQ42" s="380">
        <v>0</v>
      </c>
      <c r="DR42" s="380">
        <v>0</v>
      </c>
      <c r="DS42" s="380">
        <v>1024</v>
      </c>
      <c r="DT42" s="380">
        <v>1024</v>
      </c>
      <c r="DU42" s="371">
        <v>1194</v>
      </c>
      <c r="DV42" s="371">
        <v>33287</v>
      </c>
      <c r="DW42" s="371">
        <v>-1136</v>
      </c>
      <c r="DX42" s="371">
        <v>0</v>
      </c>
      <c r="DY42" s="371">
        <v>-91</v>
      </c>
      <c r="DZ42" s="371">
        <v>-1227</v>
      </c>
      <c r="EA42" s="371">
        <v>-28229</v>
      </c>
      <c r="EB42" s="371">
        <v>-29456</v>
      </c>
      <c r="EC42" s="371">
        <v>-28262</v>
      </c>
      <c r="ED42" s="381">
        <v>3831</v>
      </c>
    </row>
    <row r="43" spans="2:134" ht="13.75" customHeight="1">
      <c r="B43" s="74" t="s">
        <v>521</v>
      </c>
      <c r="C43" s="273" t="s">
        <v>754</v>
      </c>
      <c r="D43" s="371">
        <v>0</v>
      </c>
      <c r="E43" s="372">
        <v>0</v>
      </c>
      <c r="F43" s="372">
        <v>0</v>
      </c>
      <c r="G43" s="372">
        <v>0</v>
      </c>
      <c r="H43" s="372">
        <v>0</v>
      </c>
      <c r="I43" s="372">
        <v>0</v>
      </c>
      <c r="J43" s="372">
        <v>1</v>
      </c>
      <c r="K43" s="372">
        <v>0</v>
      </c>
      <c r="L43" s="372">
        <v>0</v>
      </c>
      <c r="M43" s="372">
        <v>0</v>
      </c>
      <c r="N43" s="372">
        <v>0</v>
      </c>
      <c r="O43" s="372">
        <v>0</v>
      </c>
      <c r="P43" s="372">
        <v>0</v>
      </c>
      <c r="Q43" s="372">
        <v>0</v>
      </c>
      <c r="R43" s="372">
        <v>1</v>
      </c>
      <c r="S43" s="372">
        <v>0</v>
      </c>
      <c r="T43" s="372">
        <v>0</v>
      </c>
      <c r="U43" s="372">
        <v>0</v>
      </c>
      <c r="V43" s="372">
        <v>0</v>
      </c>
      <c r="W43" s="372">
        <v>0</v>
      </c>
      <c r="X43" s="372">
        <v>0</v>
      </c>
      <c r="Y43" s="372">
        <v>0</v>
      </c>
      <c r="Z43" s="372">
        <v>0</v>
      </c>
      <c r="AA43" s="372">
        <v>0</v>
      </c>
      <c r="AB43" s="372">
        <v>0</v>
      </c>
      <c r="AC43" s="372">
        <v>0</v>
      </c>
      <c r="AD43" s="372">
        <v>0</v>
      </c>
      <c r="AE43" s="372">
        <v>0</v>
      </c>
      <c r="AF43" s="372">
        <v>0</v>
      </c>
      <c r="AG43" s="372">
        <v>0</v>
      </c>
      <c r="AH43" s="372">
        <v>0</v>
      </c>
      <c r="AI43" s="372">
        <v>0</v>
      </c>
      <c r="AJ43" s="372">
        <v>2</v>
      </c>
      <c r="AK43" s="372">
        <v>0</v>
      </c>
      <c r="AL43" s="372">
        <v>2</v>
      </c>
      <c r="AM43" s="372">
        <v>0</v>
      </c>
      <c r="AN43" s="372">
        <v>0</v>
      </c>
      <c r="AO43" s="372">
        <v>37</v>
      </c>
      <c r="AP43" s="372">
        <v>0</v>
      </c>
      <c r="AQ43" s="372">
        <v>0</v>
      </c>
      <c r="AR43" s="372">
        <v>0</v>
      </c>
      <c r="AS43" s="372">
        <v>664</v>
      </c>
      <c r="AT43" s="372">
        <v>222</v>
      </c>
      <c r="AU43" s="372">
        <v>231</v>
      </c>
      <c r="AV43" s="372">
        <v>2178</v>
      </c>
      <c r="AW43" s="372">
        <v>165</v>
      </c>
      <c r="AX43" s="372">
        <v>0</v>
      </c>
      <c r="AY43" s="372">
        <v>121</v>
      </c>
      <c r="AZ43" s="372">
        <v>235</v>
      </c>
      <c r="BA43" s="372">
        <v>0</v>
      </c>
      <c r="BB43" s="372">
        <v>11</v>
      </c>
      <c r="BC43" s="372">
        <v>6</v>
      </c>
      <c r="BD43" s="372">
        <v>1</v>
      </c>
      <c r="BE43" s="372">
        <v>2</v>
      </c>
      <c r="BF43" s="372">
        <v>0</v>
      </c>
      <c r="BG43" s="372">
        <v>0</v>
      </c>
      <c r="BH43" s="372">
        <v>1143</v>
      </c>
      <c r="BI43" s="372">
        <v>1</v>
      </c>
      <c r="BJ43" s="372">
        <v>39</v>
      </c>
      <c r="BK43" s="372">
        <v>8</v>
      </c>
      <c r="BL43" s="372">
        <v>0</v>
      </c>
      <c r="BM43" s="372">
        <v>56</v>
      </c>
      <c r="BN43" s="372">
        <v>21</v>
      </c>
      <c r="BO43" s="372">
        <v>235</v>
      </c>
      <c r="BP43" s="372">
        <v>527</v>
      </c>
      <c r="BQ43" s="372">
        <v>0</v>
      </c>
      <c r="BR43" s="372">
        <v>0</v>
      </c>
      <c r="BS43" s="372">
        <v>1</v>
      </c>
      <c r="BT43" s="372">
        <v>0</v>
      </c>
      <c r="BU43" s="372">
        <v>0</v>
      </c>
      <c r="BV43" s="372">
        <v>0</v>
      </c>
      <c r="BW43" s="372">
        <v>0</v>
      </c>
      <c r="BX43" s="372">
        <v>0</v>
      </c>
      <c r="BY43" s="372">
        <v>0</v>
      </c>
      <c r="BZ43" s="372">
        <v>0</v>
      </c>
      <c r="CA43" s="372">
        <v>0</v>
      </c>
      <c r="CB43" s="372">
        <v>0</v>
      </c>
      <c r="CC43" s="372">
        <v>0</v>
      </c>
      <c r="CD43" s="372">
        <v>0</v>
      </c>
      <c r="CE43" s="372">
        <v>0</v>
      </c>
      <c r="CF43" s="372">
        <v>0</v>
      </c>
      <c r="CG43" s="372">
        <v>0</v>
      </c>
      <c r="CH43" s="372">
        <v>0</v>
      </c>
      <c r="CI43" s="372">
        <v>0</v>
      </c>
      <c r="CJ43" s="372">
        <v>0</v>
      </c>
      <c r="CK43" s="372">
        <v>0</v>
      </c>
      <c r="CL43" s="372">
        <v>0</v>
      </c>
      <c r="CM43" s="372">
        <v>0</v>
      </c>
      <c r="CN43" s="372">
        <v>1</v>
      </c>
      <c r="CO43" s="372">
        <v>0</v>
      </c>
      <c r="CP43" s="372">
        <v>0</v>
      </c>
      <c r="CQ43" s="372">
        <v>0</v>
      </c>
      <c r="CR43" s="372">
        <v>0</v>
      </c>
      <c r="CS43" s="372">
        <v>0</v>
      </c>
      <c r="CT43" s="372">
        <v>1</v>
      </c>
      <c r="CU43" s="372">
        <v>0</v>
      </c>
      <c r="CV43" s="372">
        <v>0</v>
      </c>
      <c r="CW43" s="372">
        <v>0</v>
      </c>
      <c r="CX43" s="372">
        <v>0</v>
      </c>
      <c r="CY43" s="372">
        <v>0</v>
      </c>
      <c r="CZ43" s="372">
        <v>1</v>
      </c>
      <c r="DA43" s="372">
        <v>4</v>
      </c>
      <c r="DB43" s="372">
        <v>0</v>
      </c>
      <c r="DC43" s="372">
        <v>0</v>
      </c>
      <c r="DD43" s="372">
        <v>0</v>
      </c>
      <c r="DE43" s="372">
        <v>0</v>
      </c>
      <c r="DF43" s="372">
        <v>24</v>
      </c>
      <c r="DG43" s="373">
        <v>5941</v>
      </c>
      <c r="DH43" s="372">
        <v>0</v>
      </c>
      <c r="DI43" s="372">
        <v>0</v>
      </c>
      <c r="DJ43" s="372">
        <v>0</v>
      </c>
      <c r="DK43" s="372">
        <v>0</v>
      </c>
      <c r="DL43" s="372">
        <v>0</v>
      </c>
      <c r="DM43" s="372">
        <v>0</v>
      </c>
      <c r="DN43" s="372">
        <v>-301</v>
      </c>
      <c r="DO43" s="380">
        <v>-301</v>
      </c>
      <c r="DP43" s="380">
        <v>5640</v>
      </c>
      <c r="DQ43" s="380">
        <v>516</v>
      </c>
      <c r="DR43" s="380">
        <v>516</v>
      </c>
      <c r="DS43" s="380">
        <v>11464</v>
      </c>
      <c r="DT43" s="380">
        <v>11980</v>
      </c>
      <c r="DU43" s="371">
        <v>11679</v>
      </c>
      <c r="DV43" s="371">
        <v>17620</v>
      </c>
      <c r="DW43" s="371">
        <v>-84</v>
      </c>
      <c r="DX43" s="371">
        <v>0</v>
      </c>
      <c r="DY43" s="371">
        <v>-7</v>
      </c>
      <c r="DZ43" s="371">
        <v>-91</v>
      </c>
      <c r="EA43" s="371">
        <v>-5109</v>
      </c>
      <c r="EB43" s="371">
        <v>-5200</v>
      </c>
      <c r="EC43" s="371">
        <v>6479</v>
      </c>
      <c r="ED43" s="381">
        <v>12420</v>
      </c>
    </row>
    <row r="44" spans="2:134" ht="13.75" customHeight="1">
      <c r="B44" s="74" t="s">
        <v>522</v>
      </c>
      <c r="C44" s="273" t="s">
        <v>644</v>
      </c>
      <c r="D44" s="371">
        <v>0</v>
      </c>
      <c r="E44" s="372">
        <v>0</v>
      </c>
      <c r="F44" s="372">
        <v>0</v>
      </c>
      <c r="G44" s="372">
        <v>0</v>
      </c>
      <c r="H44" s="372">
        <v>0</v>
      </c>
      <c r="I44" s="372">
        <v>0</v>
      </c>
      <c r="J44" s="372">
        <v>0</v>
      </c>
      <c r="K44" s="372">
        <v>0</v>
      </c>
      <c r="L44" s="372">
        <v>0</v>
      </c>
      <c r="M44" s="372">
        <v>0</v>
      </c>
      <c r="N44" s="372">
        <v>0</v>
      </c>
      <c r="O44" s="372">
        <v>0</v>
      </c>
      <c r="P44" s="372">
        <v>0</v>
      </c>
      <c r="Q44" s="372">
        <v>0</v>
      </c>
      <c r="R44" s="372">
        <v>77</v>
      </c>
      <c r="S44" s="372">
        <v>0</v>
      </c>
      <c r="T44" s="372">
        <v>0</v>
      </c>
      <c r="U44" s="372">
        <v>0</v>
      </c>
      <c r="V44" s="372">
        <v>0</v>
      </c>
      <c r="W44" s="372">
        <v>0</v>
      </c>
      <c r="X44" s="372">
        <v>0</v>
      </c>
      <c r="Y44" s="372">
        <v>0</v>
      </c>
      <c r="Z44" s="372">
        <v>0</v>
      </c>
      <c r="AA44" s="372">
        <v>0</v>
      </c>
      <c r="AB44" s="372">
        <v>0</v>
      </c>
      <c r="AC44" s="372">
        <v>0</v>
      </c>
      <c r="AD44" s="372">
        <v>0</v>
      </c>
      <c r="AE44" s="372">
        <v>0</v>
      </c>
      <c r="AF44" s="372">
        <v>1</v>
      </c>
      <c r="AG44" s="372">
        <v>0</v>
      </c>
      <c r="AH44" s="372">
        <v>0</v>
      </c>
      <c r="AI44" s="372">
        <v>0</v>
      </c>
      <c r="AJ44" s="372">
        <v>53</v>
      </c>
      <c r="AK44" s="372">
        <v>0</v>
      </c>
      <c r="AL44" s="372">
        <v>25</v>
      </c>
      <c r="AM44" s="372">
        <v>0</v>
      </c>
      <c r="AN44" s="372">
        <v>0</v>
      </c>
      <c r="AO44" s="372">
        <v>4</v>
      </c>
      <c r="AP44" s="372">
        <v>0</v>
      </c>
      <c r="AQ44" s="372">
        <v>0</v>
      </c>
      <c r="AR44" s="372">
        <v>5</v>
      </c>
      <c r="AS44" s="372">
        <v>3436</v>
      </c>
      <c r="AT44" s="372">
        <v>1811</v>
      </c>
      <c r="AU44" s="372">
        <v>166</v>
      </c>
      <c r="AV44" s="372">
        <v>1273</v>
      </c>
      <c r="AW44" s="372">
        <v>349</v>
      </c>
      <c r="AX44" s="372">
        <v>9</v>
      </c>
      <c r="AY44" s="372">
        <v>1212</v>
      </c>
      <c r="AZ44" s="372">
        <v>245</v>
      </c>
      <c r="BA44" s="372">
        <v>11</v>
      </c>
      <c r="BB44" s="372">
        <v>0</v>
      </c>
      <c r="BC44" s="372">
        <v>54</v>
      </c>
      <c r="BD44" s="372">
        <v>26</v>
      </c>
      <c r="BE44" s="372">
        <v>1</v>
      </c>
      <c r="BF44" s="372">
        <v>0</v>
      </c>
      <c r="BG44" s="372">
        <v>0</v>
      </c>
      <c r="BH44" s="372">
        <v>576</v>
      </c>
      <c r="BI44" s="372">
        <v>1</v>
      </c>
      <c r="BJ44" s="372">
        <v>52</v>
      </c>
      <c r="BK44" s="372">
        <v>26</v>
      </c>
      <c r="BL44" s="372">
        <v>0</v>
      </c>
      <c r="BM44" s="372">
        <v>44</v>
      </c>
      <c r="BN44" s="372">
        <v>54</v>
      </c>
      <c r="BO44" s="372">
        <v>64</v>
      </c>
      <c r="BP44" s="372">
        <v>5</v>
      </c>
      <c r="BQ44" s="372">
        <v>0</v>
      </c>
      <c r="BR44" s="372">
        <v>0</v>
      </c>
      <c r="BS44" s="372">
        <v>0</v>
      </c>
      <c r="BT44" s="372">
        <v>0</v>
      </c>
      <c r="BU44" s="372">
        <v>0</v>
      </c>
      <c r="BV44" s="372">
        <v>0</v>
      </c>
      <c r="BW44" s="372">
        <v>0</v>
      </c>
      <c r="BX44" s="372">
        <v>0</v>
      </c>
      <c r="BY44" s="372">
        <v>0</v>
      </c>
      <c r="BZ44" s="372">
        <v>0</v>
      </c>
      <c r="CA44" s="372">
        <v>0</v>
      </c>
      <c r="CB44" s="372">
        <v>0</v>
      </c>
      <c r="CC44" s="372">
        <v>0</v>
      </c>
      <c r="CD44" s="372">
        <v>0</v>
      </c>
      <c r="CE44" s="372">
        <v>0</v>
      </c>
      <c r="CF44" s="372">
        <v>0</v>
      </c>
      <c r="CG44" s="372">
        <v>0</v>
      </c>
      <c r="CH44" s="372">
        <v>0</v>
      </c>
      <c r="CI44" s="372">
        <v>0</v>
      </c>
      <c r="CJ44" s="372">
        <v>0</v>
      </c>
      <c r="CK44" s="372">
        <v>0</v>
      </c>
      <c r="CL44" s="372">
        <v>0</v>
      </c>
      <c r="CM44" s="372">
        <v>0</v>
      </c>
      <c r="CN44" s="372">
        <v>7</v>
      </c>
      <c r="CO44" s="372">
        <v>0</v>
      </c>
      <c r="CP44" s="372">
        <v>0</v>
      </c>
      <c r="CQ44" s="372">
        <v>0</v>
      </c>
      <c r="CR44" s="372">
        <v>0</v>
      </c>
      <c r="CS44" s="372">
        <v>0</v>
      </c>
      <c r="CT44" s="372">
        <v>0</v>
      </c>
      <c r="CU44" s="372">
        <v>0</v>
      </c>
      <c r="CV44" s="372">
        <v>0</v>
      </c>
      <c r="CW44" s="372">
        <v>0</v>
      </c>
      <c r="CX44" s="372">
        <v>24</v>
      </c>
      <c r="CY44" s="372">
        <v>0</v>
      </c>
      <c r="CZ44" s="372">
        <v>0</v>
      </c>
      <c r="DA44" s="372">
        <v>0</v>
      </c>
      <c r="DB44" s="372">
        <v>0</v>
      </c>
      <c r="DC44" s="372">
        <v>0</v>
      </c>
      <c r="DD44" s="372">
        <v>0</v>
      </c>
      <c r="DE44" s="372">
        <v>0</v>
      </c>
      <c r="DF44" s="372">
        <v>19</v>
      </c>
      <c r="DG44" s="373">
        <v>9630</v>
      </c>
      <c r="DH44" s="372">
        <v>0</v>
      </c>
      <c r="DI44" s="372">
        <v>0</v>
      </c>
      <c r="DJ44" s="372">
        <v>0</v>
      </c>
      <c r="DK44" s="372">
        <v>0</v>
      </c>
      <c r="DL44" s="372">
        <v>0</v>
      </c>
      <c r="DM44" s="372">
        <v>0</v>
      </c>
      <c r="DN44" s="372">
        <v>23</v>
      </c>
      <c r="DO44" s="380">
        <v>23</v>
      </c>
      <c r="DP44" s="380">
        <v>9653</v>
      </c>
      <c r="DQ44" s="380">
        <v>0</v>
      </c>
      <c r="DR44" s="380">
        <v>0</v>
      </c>
      <c r="DS44" s="380">
        <v>1212</v>
      </c>
      <c r="DT44" s="380">
        <v>1212</v>
      </c>
      <c r="DU44" s="371">
        <v>1235</v>
      </c>
      <c r="DV44" s="371">
        <v>10865</v>
      </c>
      <c r="DW44" s="371">
        <v>-903</v>
      </c>
      <c r="DX44" s="371">
        <v>0</v>
      </c>
      <c r="DY44" s="371">
        <v>-72</v>
      </c>
      <c r="DZ44" s="371">
        <v>-975</v>
      </c>
      <c r="EA44" s="371">
        <v>-8017</v>
      </c>
      <c r="EB44" s="371">
        <v>-8992</v>
      </c>
      <c r="EC44" s="371">
        <v>-7757</v>
      </c>
      <c r="ED44" s="381">
        <v>1873</v>
      </c>
    </row>
    <row r="45" spans="2:134" ht="13.75" customHeight="1">
      <c r="B45" s="74" t="s">
        <v>523</v>
      </c>
      <c r="C45" s="273" t="s">
        <v>456</v>
      </c>
      <c r="D45" s="371">
        <v>0</v>
      </c>
      <c r="E45" s="372">
        <v>0</v>
      </c>
      <c r="F45" s="372">
        <v>0</v>
      </c>
      <c r="G45" s="372">
        <v>0</v>
      </c>
      <c r="H45" s="372">
        <v>0</v>
      </c>
      <c r="I45" s="372">
        <v>0</v>
      </c>
      <c r="J45" s="372">
        <v>0</v>
      </c>
      <c r="K45" s="372">
        <v>0</v>
      </c>
      <c r="L45" s="372">
        <v>0</v>
      </c>
      <c r="M45" s="372">
        <v>0</v>
      </c>
      <c r="N45" s="372">
        <v>0</v>
      </c>
      <c r="O45" s="372">
        <v>0</v>
      </c>
      <c r="P45" s="372">
        <v>0</v>
      </c>
      <c r="Q45" s="372">
        <v>0</v>
      </c>
      <c r="R45" s="372">
        <v>1</v>
      </c>
      <c r="S45" s="372">
        <v>0</v>
      </c>
      <c r="T45" s="372">
        <v>0</v>
      </c>
      <c r="U45" s="372">
        <v>-6</v>
      </c>
      <c r="V45" s="372">
        <v>0</v>
      </c>
      <c r="W45" s="372">
        <v>296</v>
      </c>
      <c r="X45" s="372">
        <v>0</v>
      </c>
      <c r="Y45" s="372">
        <v>0</v>
      </c>
      <c r="Z45" s="372">
        <v>0</v>
      </c>
      <c r="AA45" s="372">
        <v>0</v>
      </c>
      <c r="AB45" s="372">
        <v>0</v>
      </c>
      <c r="AC45" s="372">
        <v>18</v>
      </c>
      <c r="AD45" s="372">
        <v>0</v>
      </c>
      <c r="AE45" s="372">
        <v>0</v>
      </c>
      <c r="AF45" s="372">
        <v>14</v>
      </c>
      <c r="AG45" s="372">
        <v>0</v>
      </c>
      <c r="AH45" s="372">
        <v>0</v>
      </c>
      <c r="AI45" s="372">
        <v>332</v>
      </c>
      <c r="AJ45" s="372">
        <v>0</v>
      </c>
      <c r="AK45" s="372">
        <v>2</v>
      </c>
      <c r="AL45" s="372">
        <v>25</v>
      </c>
      <c r="AM45" s="372">
        <v>49</v>
      </c>
      <c r="AN45" s="372">
        <v>32</v>
      </c>
      <c r="AO45" s="372">
        <v>16</v>
      </c>
      <c r="AP45" s="372">
        <v>0</v>
      </c>
      <c r="AQ45" s="372">
        <v>10324</v>
      </c>
      <c r="AR45" s="372">
        <v>2068</v>
      </c>
      <c r="AS45" s="372">
        <v>28</v>
      </c>
      <c r="AT45" s="372">
        <v>661</v>
      </c>
      <c r="AU45" s="372">
        <v>15</v>
      </c>
      <c r="AV45" s="372">
        <v>265</v>
      </c>
      <c r="AW45" s="372">
        <v>3196</v>
      </c>
      <c r="AX45" s="372">
        <v>20</v>
      </c>
      <c r="AY45" s="372">
        <v>5060</v>
      </c>
      <c r="AZ45" s="372">
        <v>186</v>
      </c>
      <c r="BA45" s="372">
        <v>0</v>
      </c>
      <c r="BB45" s="372">
        <v>6</v>
      </c>
      <c r="BC45" s="372">
        <v>239</v>
      </c>
      <c r="BD45" s="372">
        <v>5</v>
      </c>
      <c r="BE45" s="372">
        <v>0</v>
      </c>
      <c r="BF45" s="372">
        <v>0</v>
      </c>
      <c r="BG45" s="372">
        <v>0</v>
      </c>
      <c r="BH45" s="372">
        <v>282</v>
      </c>
      <c r="BI45" s="372">
        <v>0</v>
      </c>
      <c r="BJ45" s="372">
        <v>2</v>
      </c>
      <c r="BK45" s="372">
        <v>245</v>
      </c>
      <c r="BL45" s="372">
        <v>0</v>
      </c>
      <c r="BM45" s="372">
        <v>17</v>
      </c>
      <c r="BN45" s="372">
        <v>0</v>
      </c>
      <c r="BO45" s="372">
        <v>-1</v>
      </c>
      <c r="BP45" s="372">
        <v>0</v>
      </c>
      <c r="BQ45" s="372">
        <v>3</v>
      </c>
      <c r="BR45" s="372">
        <v>0</v>
      </c>
      <c r="BS45" s="372">
        <v>1</v>
      </c>
      <c r="BT45" s="372">
        <v>0</v>
      </c>
      <c r="BU45" s="372">
        <v>0</v>
      </c>
      <c r="BV45" s="372">
        <v>0</v>
      </c>
      <c r="BW45" s="372">
        <v>0</v>
      </c>
      <c r="BX45" s="372">
        <v>0</v>
      </c>
      <c r="BY45" s="372">
        <v>0</v>
      </c>
      <c r="BZ45" s="372">
        <v>0</v>
      </c>
      <c r="CA45" s="372">
        <v>0</v>
      </c>
      <c r="CB45" s="372">
        <v>0</v>
      </c>
      <c r="CC45" s="372">
        <v>0</v>
      </c>
      <c r="CD45" s="372">
        <v>0</v>
      </c>
      <c r="CE45" s="372">
        <v>0</v>
      </c>
      <c r="CF45" s="372">
        <v>0</v>
      </c>
      <c r="CG45" s="372">
        <v>0</v>
      </c>
      <c r="CH45" s="372">
        <v>0</v>
      </c>
      <c r="CI45" s="372">
        <v>0</v>
      </c>
      <c r="CJ45" s="372">
        <v>0</v>
      </c>
      <c r="CK45" s="372">
        <v>0</v>
      </c>
      <c r="CL45" s="372">
        <v>0</v>
      </c>
      <c r="CM45" s="372">
        <v>9</v>
      </c>
      <c r="CN45" s="372">
        <v>1</v>
      </c>
      <c r="CO45" s="372">
        <v>0</v>
      </c>
      <c r="CP45" s="372">
        <v>6</v>
      </c>
      <c r="CQ45" s="372">
        <v>0</v>
      </c>
      <c r="CR45" s="372">
        <v>0</v>
      </c>
      <c r="CS45" s="372">
        <v>0</v>
      </c>
      <c r="CT45" s="372">
        <v>0</v>
      </c>
      <c r="CU45" s="372">
        <v>0</v>
      </c>
      <c r="CV45" s="372">
        <v>0</v>
      </c>
      <c r="CW45" s="372">
        <v>0</v>
      </c>
      <c r="CX45" s="372">
        <v>0</v>
      </c>
      <c r="CY45" s="372">
        <v>0</v>
      </c>
      <c r="CZ45" s="372">
        <v>0</v>
      </c>
      <c r="DA45" s="372">
        <v>0</v>
      </c>
      <c r="DB45" s="372">
        <v>0</v>
      </c>
      <c r="DC45" s="372">
        <v>0</v>
      </c>
      <c r="DD45" s="372">
        <v>0</v>
      </c>
      <c r="DE45" s="372">
        <v>0</v>
      </c>
      <c r="DF45" s="372">
        <v>50</v>
      </c>
      <c r="DG45" s="373">
        <v>23467</v>
      </c>
      <c r="DH45" s="372">
        <v>0</v>
      </c>
      <c r="DI45" s="372">
        <v>1154</v>
      </c>
      <c r="DJ45" s="372">
        <v>0</v>
      </c>
      <c r="DK45" s="372">
        <v>0</v>
      </c>
      <c r="DL45" s="372">
        <v>0</v>
      </c>
      <c r="DM45" s="372">
        <v>-913</v>
      </c>
      <c r="DN45" s="372">
        <v>-47</v>
      </c>
      <c r="DO45" s="380">
        <v>194</v>
      </c>
      <c r="DP45" s="380">
        <v>23661</v>
      </c>
      <c r="DQ45" s="380">
        <v>3735</v>
      </c>
      <c r="DR45" s="380">
        <v>3735</v>
      </c>
      <c r="DS45" s="380">
        <v>59871</v>
      </c>
      <c r="DT45" s="380">
        <v>63606</v>
      </c>
      <c r="DU45" s="371">
        <v>63800</v>
      </c>
      <c r="DV45" s="371">
        <v>87267</v>
      </c>
      <c r="DW45" s="371">
        <v>-7488</v>
      </c>
      <c r="DX45" s="371">
        <v>-9</v>
      </c>
      <c r="DY45" s="371">
        <v>-1391</v>
      </c>
      <c r="DZ45" s="371">
        <v>-8888</v>
      </c>
      <c r="EA45" s="371">
        <v>-7418</v>
      </c>
      <c r="EB45" s="371">
        <v>-16306</v>
      </c>
      <c r="EC45" s="371">
        <v>47494</v>
      </c>
      <c r="ED45" s="381">
        <v>70961</v>
      </c>
    </row>
    <row r="46" spans="2:134" ht="13.75" customHeight="1">
      <c r="B46" s="74" t="s">
        <v>524</v>
      </c>
      <c r="C46" s="273" t="s">
        <v>457</v>
      </c>
      <c r="D46" s="371">
        <v>0</v>
      </c>
      <c r="E46" s="372">
        <v>0</v>
      </c>
      <c r="F46" s="372">
        <v>0</v>
      </c>
      <c r="G46" s="372">
        <v>0</v>
      </c>
      <c r="H46" s="372">
        <v>0</v>
      </c>
      <c r="I46" s="372">
        <v>16</v>
      </c>
      <c r="J46" s="372">
        <v>1</v>
      </c>
      <c r="K46" s="372">
        <v>156</v>
      </c>
      <c r="L46" s="372">
        <v>226</v>
      </c>
      <c r="M46" s="372">
        <v>0</v>
      </c>
      <c r="N46" s="372">
        <v>0</v>
      </c>
      <c r="O46" s="372">
        <v>0</v>
      </c>
      <c r="P46" s="372">
        <v>0</v>
      </c>
      <c r="Q46" s="372">
        <v>18</v>
      </c>
      <c r="R46" s="372">
        <v>47</v>
      </c>
      <c r="S46" s="372">
        <v>0</v>
      </c>
      <c r="T46" s="372">
        <v>1</v>
      </c>
      <c r="U46" s="372">
        <v>24</v>
      </c>
      <c r="V46" s="372">
        <v>0</v>
      </c>
      <c r="W46" s="372">
        <v>0</v>
      </c>
      <c r="X46" s="372">
        <v>0</v>
      </c>
      <c r="Y46" s="372">
        <v>0</v>
      </c>
      <c r="Z46" s="372">
        <v>0</v>
      </c>
      <c r="AA46" s="372">
        <v>0</v>
      </c>
      <c r="AB46" s="372">
        <v>79</v>
      </c>
      <c r="AC46" s="372">
        <v>9</v>
      </c>
      <c r="AD46" s="372">
        <v>0</v>
      </c>
      <c r="AE46" s="372">
        <v>0</v>
      </c>
      <c r="AF46" s="372">
        <v>46</v>
      </c>
      <c r="AG46" s="372">
        <v>8</v>
      </c>
      <c r="AH46" s="372">
        <v>0</v>
      </c>
      <c r="AI46" s="372">
        <v>7</v>
      </c>
      <c r="AJ46" s="372">
        <v>1</v>
      </c>
      <c r="AK46" s="372">
        <v>0</v>
      </c>
      <c r="AL46" s="372">
        <v>12</v>
      </c>
      <c r="AM46" s="372">
        <v>0</v>
      </c>
      <c r="AN46" s="372">
        <v>0</v>
      </c>
      <c r="AO46" s="372">
        <v>1</v>
      </c>
      <c r="AP46" s="372">
        <v>0</v>
      </c>
      <c r="AQ46" s="372">
        <v>229</v>
      </c>
      <c r="AR46" s="372">
        <v>208</v>
      </c>
      <c r="AS46" s="372">
        <v>1645</v>
      </c>
      <c r="AT46" s="372">
        <v>939</v>
      </c>
      <c r="AU46" s="372">
        <v>420</v>
      </c>
      <c r="AV46" s="372">
        <v>1741</v>
      </c>
      <c r="AW46" s="372">
        <v>1338</v>
      </c>
      <c r="AX46" s="372">
        <v>809</v>
      </c>
      <c r="AY46" s="372">
        <v>13132</v>
      </c>
      <c r="AZ46" s="372">
        <v>1286</v>
      </c>
      <c r="BA46" s="372">
        <v>22</v>
      </c>
      <c r="BB46" s="372">
        <v>120</v>
      </c>
      <c r="BC46" s="372">
        <v>244</v>
      </c>
      <c r="BD46" s="372">
        <v>239</v>
      </c>
      <c r="BE46" s="372">
        <v>30</v>
      </c>
      <c r="BF46" s="372">
        <v>0</v>
      </c>
      <c r="BG46" s="372">
        <v>0</v>
      </c>
      <c r="BH46" s="372">
        <v>1602</v>
      </c>
      <c r="BI46" s="372">
        <v>1</v>
      </c>
      <c r="BJ46" s="372">
        <v>50</v>
      </c>
      <c r="BK46" s="372">
        <v>208</v>
      </c>
      <c r="BL46" s="372">
        <v>0</v>
      </c>
      <c r="BM46" s="372">
        <v>1186</v>
      </c>
      <c r="BN46" s="372">
        <v>725</v>
      </c>
      <c r="BO46" s="372">
        <v>643</v>
      </c>
      <c r="BP46" s="372">
        <v>1612</v>
      </c>
      <c r="BQ46" s="372">
        <v>120</v>
      </c>
      <c r="BR46" s="372">
        <v>0</v>
      </c>
      <c r="BS46" s="372">
        <v>8</v>
      </c>
      <c r="BT46" s="372">
        <v>0</v>
      </c>
      <c r="BU46" s="372">
        <v>7</v>
      </c>
      <c r="BV46" s="372">
        <v>0</v>
      </c>
      <c r="BW46" s="372">
        <v>0</v>
      </c>
      <c r="BX46" s="372">
        <v>0</v>
      </c>
      <c r="BY46" s="372">
        <v>0</v>
      </c>
      <c r="BZ46" s="372">
        <v>0</v>
      </c>
      <c r="CA46" s="372">
        <v>0</v>
      </c>
      <c r="CB46" s="372">
        <v>0</v>
      </c>
      <c r="CC46" s="372">
        <v>1</v>
      </c>
      <c r="CD46" s="372">
        <v>0</v>
      </c>
      <c r="CE46" s="372">
        <v>0</v>
      </c>
      <c r="CF46" s="372">
        <v>0</v>
      </c>
      <c r="CG46" s="372">
        <v>0</v>
      </c>
      <c r="CH46" s="372">
        <v>0</v>
      </c>
      <c r="CI46" s="372">
        <v>0</v>
      </c>
      <c r="CJ46" s="372">
        <v>0</v>
      </c>
      <c r="CK46" s="372">
        <v>0</v>
      </c>
      <c r="CL46" s="372">
        <v>0</v>
      </c>
      <c r="CM46" s="372">
        <v>15</v>
      </c>
      <c r="CN46" s="372">
        <v>54</v>
      </c>
      <c r="CO46" s="372">
        <v>0</v>
      </c>
      <c r="CP46" s="372">
        <v>12</v>
      </c>
      <c r="CQ46" s="372">
        <v>656</v>
      </c>
      <c r="CR46" s="372">
        <v>0</v>
      </c>
      <c r="CS46" s="372">
        <v>13</v>
      </c>
      <c r="CT46" s="372">
        <v>45</v>
      </c>
      <c r="CU46" s="372">
        <v>10</v>
      </c>
      <c r="CV46" s="372">
        <v>0</v>
      </c>
      <c r="CW46" s="372">
        <v>0</v>
      </c>
      <c r="CX46" s="372">
        <v>134</v>
      </c>
      <c r="CY46" s="372">
        <v>8</v>
      </c>
      <c r="CZ46" s="372">
        <v>38</v>
      </c>
      <c r="DA46" s="372">
        <v>50</v>
      </c>
      <c r="DB46" s="372">
        <v>20</v>
      </c>
      <c r="DC46" s="372">
        <v>0</v>
      </c>
      <c r="DD46" s="372">
        <v>12</v>
      </c>
      <c r="DE46" s="372">
        <v>10</v>
      </c>
      <c r="DF46" s="372">
        <v>64</v>
      </c>
      <c r="DG46" s="373">
        <v>30358</v>
      </c>
      <c r="DH46" s="372">
        <v>8</v>
      </c>
      <c r="DI46" s="372">
        <v>52</v>
      </c>
      <c r="DJ46" s="372">
        <v>0</v>
      </c>
      <c r="DK46" s="372">
        <v>0</v>
      </c>
      <c r="DL46" s="372">
        <v>0</v>
      </c>
      <c r="DM46" s="372">
        <v>0</v>
      </c>
      <c r="DN46" s="372">
        <v>-306</v>
      </c>
      <c r="DO46" s="380">
        <v>-246</v>
      </c>
      <c r="DP46" s="380">
        <v>30112</v>
      </c>
      <c r="DQ46" s="380">
        <v>0</v>
      </c>
      <c r="DR46" s="380">
        <v>0</v>
      </c>
      <c r="DS46" s="380">
        <v>4564</v>
      </c>
      <c r="DT46" s="380">
        <v>4564</v>
      </c>
      <c r="DU46" s="371">
        <v>4318</v>
      </c>
      <c r="DV46" s="371">
        <v>34676</v>
      </c>
      <c r="DW46" s="371">
        <v>-7505</v>
      </c>
      <c r="DX46" s="371">
        <v>-42</v>
      </c>
      <c r="DY46" s="371">
        <v>-604</v>
      </c>
      <c r="DZ46" s="371">
        <v>-8151</v>
      </c>
      <c r="EA46" s="371">
        <v>-21918</v>
      </c>
      <c r="EB46" s="371">
        <v>-30069</v>
      </c>
      <c r="EC46" s="371">
        <v>-25751</v>
      </c>
      <c r="ED46" s="381">
        <v>4607</v>
      </c>
    </row>
    <row r="47" spans="2:134" ht="13.75" customHeight="1">
      <c r="B47" s="74" t="s">
        <v>525</v>
      </c>
      <c r="C47" s="273" t="s">
        <v>755</v>
      </c>
      <c r="D47" s="371">
        <v>0</v>
      </c>
      <c r="E47" s="372">
        <v>0</v>
      </c>
      <c r="F47" s="372">
        <v>0</v>
      </c>
      <c r="G47" s="372">
        <v>1</v>
      </c>
      <c r="H47" s="372">
        <v>1</v>
      </c>
      <c r="I47" s="372">
        <v>6</v>
      </c>
      <c r="J47" s="372">
        <v>0</v>
      </c>
      <c r="K47" s="372">
        <v>0</v>
      </c>
      <c r="L47" s="372">
        <v>0</v>
      </c>
      <c r="M47" s="372">
        <v>0</v>
      </c>
      <c r="N47" s="372">
        <v>0</v>
      </c>
      <c r="O47" s="372">
        <v>0</v>
      </c>
      <c r="P47" s="372">
        <v>0</v>
      </c>
      <c r="Q47" s="372">
        <v>1</v>
      </c>
      <c r="R47" s="372">
        <v>3</v>
      </c>
      <c r="S47" s="372">
        <v>0</v>
      </c>
      <c r="T47" s="372">
        <v>0</v>
      </c>
      <c r="U47" s="372">
        <v>0</v>
      </c>
      <c r="V47" s="372">
        <v>0</v>
      </c>
      <c r="W47" s="372">
        <v>0</v>
      </c>
      <c r="X47" s="372">
        <v>0</v>
      </c>
      <c r="Y47" s="372">
        <v>0</v>
      </c>
      <c r="Z47" s="372">
        <v>0</v>
      </c>
      <c r="AA47" s="372">
        <v>0</v>
      </c>
      <c r="AB47" s="372">
        <v>0</v>
      </c>
      <c r="AC47" s="372">
        <v>0</v>
      </c>
      <c r="AD47" s="372">
        <v>0</v>
      </c>
      <c r="AE47" s="372">
        <v>0</v>
      </c>
      <c r="AF47" s="372">
        <v>0</v>
      </c>
      <c r="AG47" s="372">
        <v>0</v>
      </c>
      <c r="AH47" s="372">
        <v>0</v>
      </c>
      <c r="AI47" s="372">
        <v>0</v>
      </c>
      <c r="AJ47" s="372">
        <v>3</v>
      </c>
      <c r="AK47" s="372">
        <v>0</v>
      </c>
      <c r="AL47" s="372">
        <v>0</v>
      </c>
      <c r="AM47" s="372">
        <v>0</v>
      </c>
      <c r="AN47" s="372">
        <v>0</v>
      </c>
      <c r="AO47" s="372">
        <v>0</v>
      </c>
      <c r="AP47" s="372">
        <v>0</v>
      </c>
      <c r="AQ47" s="372">
        <v>0</v>
      </c>
      <c r="AR47" s="372">
        <v>0</v>
      </c>
      <c r="AS47" s="372">
        <v>884</v>
      </c>
      <c r="AT47" s="372">
        <v>23</v>
      </c>
      <c r="AU47" s="372">
        <v>9</v>
      </c>
      <c r="AV47" s="372">
        <v>10</v>
      </c>
      <c r="AW47" s="372">
        <v>0</v>
      </c>
      <c r="AX47" s="372">
        <v>0</v>
      </c>
      <c r="AY47" s="372">
        <v>13</v>
      </c>
      <c r="AZ47" s="372">
        <v>0</v>
      </c>
      <c r="BA47" s="372">
        <v>0</v>
      </c>
      <c r="BB47" s="372">
        <v>0</v>
      </c>
      <c r="BC47" s="372">
        <v>0</v>
      </c>
      <c r="BD47" s="372">
        <v>1</v>
      </c>
      <c r="BE47" s="372">
        <v>0</v>
      </c>
      <c r="BF47" s="372">
        <v>0</v>
      </c>
      <c r="BG47" s="372">
        <v>0</v>
      </c>
      <c r="BH47" s="372">
        <v>0</v>
      </c>
      <c r="BI47" s="372">
        <v>1</v>
      </c>
      <c r="BJ47" s="372">
        <v>7</v>
      </c>
      <c r="BK47" s="372">
        <v>103</v>
      </c>
      <c r="BL47" s="372">
        <v>0</v>
      </c>
      <c r="BM47" s="372">
        <v>13885</v>
      </c>
      <c r="BN47" s="372">
        <v>7758</v>
      </c>
      <c r="BO47" s="372">
        <v>4988</v>
      </c>
      <c r="BP47" s="372">
        <v>3809</v>
      </c>
      <c r="BQ47" s="372">
        <v>0</v>
      </c>
      <c r="BR47" s="372">
        <v>0</v>
      </c>
      <c r="BS47" s="372">
        <v>0</v>
      </c>
      <c r="BT47" s="372">
        <v>0</v>
      </c>
      <c r="BU47" s="372">
        <v>0</v>
      </c>
      <c r="BV47" s="372">
        <v>0</v>
      </c>
      <c r="BW47" s="372">
        <v>0</v>
      </c>
      <c r="BX47" s="372">
        <v>4</v>
      </c>
      <c r="BY47" s="372">
        <v>2</v>
      </c>
      <c r="BZ47" s="372">
        <v>0</v>
      </c>
      <c r="CA47" s="372">
        <v>0</v>
      </c>
      <c r="CB47" s="372">
        <v>0</v>
      </c>
      <c r="CC47" s="372">
        <v>7</v>
      </c>
      <c r="CD47" s="372">
        <v>0</v>
      </c>
      <c r="CE47" s="372">
        <v>0</v>
      </c>
      <c r="CF47" s="372">
        <v>0</v>
      </c>
      <c r="CG47" s="372">
        <v>0</v>
      </c>
      <c r="CH47" s="372">
        <v>0</v>
      </c>
      <c r="CI47" s="372">
        <v>0</v>
      </c>
      <c r="CJ47" s="372">
        <v>0</v>
      </c>
      <c r="CK47" s="372">
        <v>0</v>
      </c>
      <c r="CL47" s="372">
        <v>0</v>
      </c>
      <c r="CM47" s="372">
        <v>0</v>
      </c>
      <c r="CN47" s="372">
        <v>0</v>
      </c>
      <c r="CO47" s="372">
        <v>0</v>
      </c>
      <c r="CP47" s="372">
        <v>0</v>
      </c>
      <c r="CQ47" s="372">
        <v>0</v>
      </c>
      <c r="CR47" s="372">
        <v>0</v>
      </c>
      <c r="CS47" s="372">
        <v>0</v>
      </c>
      <c r="CT47" s="372">
        <v>0</v>
      </c>
      <c r="CU47" s="372">
        <v>0</v>
      </c>
      <c r="CV47" s="372">
        <v>2</v>
      </c>
      <c r="CW47" s="372">
        <v>0</v>
      </c>
      <c r="CX47" s="372">
        <v>14</v>
      </c>
      <c r="CY47" s="372">
        <v>0</v>
      </c>
      <c r="CZ47" s="372">
        <v>0</v>
      </c>
      <c r="DA47" s="372">
        <v>0</v>
      </c>
      <c r="DB47" s="372">
        <v>0</v>
      </c>
      <c r="DC47" s="372">
        <v>0</v>
      </c>
      <c r="DD47" s="372">
        <v>0</v>
      </c>
      <c r="DE47" s="372">
        <v>0</v>
      </c>
      <c r="DF47" s="372">
        <v>14</v>
      </c>
      <c r="DG47" s="373">
        <v>31549</v>
      </c>
      <c r="DH47" s="372">
        <v>0</v>
      </c>
      <c r="DI47" s="372">
        <v>205</v>
      </c>
      <c r="DJ47" s="372">
        <v>3</v>
      </c>
      <c r="DK47" s="372">
        <v>0</v>
      </c>
      <c r="DL47" s="372">
        <v>4</v>
      </c>
      <c r="DM47" s="372">
        <v>388</v>
      </c>
      <c r="DN47" s="372">
        <v>396</v>
      </c>
      <c r="DO47" s="380">
        <v>996</v>
      </c>
      <c r="DP47" s="380">
        <v>32545</v>
      </c>
      <c r="DQ47" s="380">
        <v>3</v>
      </c>
      <c r="DR47" s="380">
        <v>3</v>
      </c>
      <c r="DS47" s="380">
        <v>27031</v>
      </c>
      <c r="DT47" s="380">
        <v>27034</v>
      </c>
      <c r="DU47" s="371">
        <v>28030</v>
      </c>
      <c r="DV47" s="371">
        <v>59579</v>
      </c>
      <c r="DW47" s="371">
        <v>-2497</v>
      </c>
      <c r="DX47" s="371">
        <v>-9</v>
      </c>
      <c r="DY47" s="371">
        <v>-200</v>
      </c>
      <c r="DZ47" s="371">
        <v>-2706</v>
      </c>
      <c r="EA47" s="371">
        <v>-22208</v>
      </c>
      <c r="EB47" s="371">
        <v>-24914</v>
      </c>
      <c r="EC47" s="371">
        <v>3116</v>
      </c>
      <c r="ED47" s="381">
        <v>34665</v>
      </c>
    </row>
    <row r="48" spans="2:134" ht="13.75" customHeight="1">
      <c r="B48" s="74" t="s">
        <v>526</v>
      </c>
      <c r="C48" s="273" t="s">
        <v>458</v>
      </c>
      <c r="D48" s="371">
        <v>297</v>
      </c>
      <c r="E48" s="372">
        <v>29</v>
      </c>
      <c r="F48" s="372">
        <v>1</v>
      </c>
      <c r="G48" s="372">
        <v>22</v>
      </c>
      <c r="H48" s="372">
        <v>3</v>
      </c>
      <c r="I48" s="372">
        <v>176</v>
      </c>
      <c r="J48" s="372">
        <v>164</v>
      </c>
      <c r="K48" s="372">
        <v>390</v>
      </c>
      <c r="L48" s="372">
        <v>394</v>
      </c>
      <c r="M48" s="372">
        <v>0</v>
      </c>
      <c r="N48" s="372">
        <v>0</v>
      </c>
      <c r="O48" s="372">
        <v>0</v>
      </c>
      <c r="P48" s="372">
        <v>470</v>
      </c>
      <c r="Q48" s="372">
        <v>176</v>
      </c>
      <c r="R48" s="372">
        <v>291</v>
      </c>
      <c r="S48" s="372">
        <v>135</v>
      </c>
      <c r="T48" s="372">
        <v>2</v>
      </c>
      <c r="U48" s="372">
        <v>5</v>
      </c>
      <c r="V48" s="372">
        <v>0</v>
      </c>
      <c r="W48" s="372">
        <v>79</v>
      </c>
      <c r="X48" s="372">
        <v>0</v>
      </c>
      <c r="Y48" s="372">
        <v>26</v>
      </c>
      <c r="Z48" s="372">
        <v>9</v>
      </c>
      <c r="AA48" s="372">
        <v>0</v>
      </c>
      <c r="AB48" s="372">
        <v>960</v>
      </c>
      <c r="AC48" s="372">
        <v>29</v>
      </c>
      <c r="AD48" s="372">
        <v>0</v>
      </c>
      <c r="AE48" s="372">
        <v>0</v>
      </c>
      <c r="AF48" s="372">
        <v>46</v>
      </c>
      <c r="AG48" s="372">
        <v>204</v>
      </c>
      <c r="AH48" s="372">
        <v>12</v>
      </c>
      <c r="AI48" s="372">
        <v>151</v>
      </c>
      <c r="AJ48" s="372">
        <v>189</v>
      </c>
      <c r="AK48" s="372">
        <v>0</v>
      </c>
      <c r="AL48" s="372">
        <v>69</v>
      </c>
      <c r="AM48" s="372">
        <v>0</v>
      </c>
      <c r="AN48" s="372">
        <v>0</v>
      </c>
      <c r="AO48" s="372">
        <v>69</v>
      </c>
      <c r="AP48" s="372">
        <v>0</v>
      </c>
      <c r="AQ48" s="372">
        <v>10</v>
      </c>
      <c r="AR48" s="372">
        <v>20</v>
      </c>
      <c r="AS48" s="372">
        <v>1673</v>
      </c>
      <c r="AT48" s="372">
        <v>985</v>
      </c>
      <c r="AU48" s="372">
        <v>337</v>
      </c>
      <c r="AV48" s="372">
        <v>2782</v>
      </c>
      <c r="AW48" s="372">
        <v>1435</v>
      </c>
      <c r="AX48" s="372">
        <v>1054</v>
      </c>
      <c r="AY48" s="372">
        <v>6754</v>
      </c>
      <c r="AZ48" s="372">
        <v>512</v>
      </c>
      <c r="BA48" s="372">
        <v>12</v>
      </c>
      <c r="BB48" s="372">
        <v>114</v>
      </c>
      <c r="BC48" s="372">
        <v>130</v>
      </c>
      <c r="BD48" s="372">
        <v>97</v>
      </c>
      <c r="BE48" s="372">
        <v>33</v>
      </c>
      <c r="BF48" s="372">
        <v>0</v>
      </c>
      <c r="BG48" s="372">
        <v>0</v>
      </c>
      <c r="BH48" s="372">
        <v>607</v>
      </c>
      <c r="BI48" s="372">
        <v>2</v>
      </c>
      <c r="BJ48" s="372">
        <v>20</v>
      </c>
      <c r="BK48" s="372">
        <v>301</v>
      </c>
      <c r="BL48" s="372">
        <v>0</v>
      </c>
      <c r="BM48" s="372">
        <v>3585</v>
      </c>
      <c r="BN48" s="372">
        <v>5844</v>
      </c>
      <c r="BO48" s="372">
        <v>1269</v>
      </c>
      <c r="BP48" s="372">
        <v>356</v>
      </c>
      <c r="BQ48" s="372">
        <v>113</v>
      </c>
      <c r="BR48" s="372">
        <v>11</v>
      </c>
      <c r="BS48" s="372">
        <v>25</v>
      </c>
      <c r="BT48" s="372">
        <v>7</v>
      </c>
      <c r="BU48" s="372">
        <v>1424</v>
      </c>
      <c r="BV48" s="372">
        <v>23</v>
      </c>
      <c r="BW48" s="372">
        <v>1</v>
      </c>
      <c r="BX48" s="372">
        <v>11</v>
      </c>
      <c r="BY48" s="372">
        <v>122</v>
      </c>
      <c r="BZ48" s="372">
        <v>2</v>
      </c>
      <c r="CA48" s="372">
        <v>86</v>
      </c>
      <c r="CB48" s="372">
        <v>0</v>
      </c>
      <c r="CC48" s="372">
        <v>26</v>
      </c>
      <c r="CD48" s="372">
        <v>1</v>
      </c>
      <c r="CE48" s="372">
        <v>0</v>
      </c>
      <c r="CF48" s="372">
        <v>19</v>
      </c>
      <c r="CG48" s="372">
        <v>65</v>
      </c>
      <c r="CH48" s="372">
        <v>0</v>
      </c>
      <c r="CI48" s="372">
        <v>63</v>
      </c>
      <c r="CJ48" s="372">
        <v>1</v>
      </c>
      <c r="CK48" s="372">
        <v>5</v>
      </c>
      <c r="CL48" s="372">
        <v>2</v>
      </c>
      <c r="CM48" s="372">
        <v>8</v>
      </c>
      <c r="CN48" s="372">
        <v>1365</v>
      </c>
      <c r="CO48" s="372">
        <v>30</v>
      </c>
      <c r="CP48" s="372">
        <v>22</v>
      </c>
      <c r="CQ48" s="372">
        <v>93</v>
      </c>
      <c r="CR48" s="372">
        <v>0</v>
      </c>
      <c r="CS48" s="372">
        <v>54</v>
      </c>
      <c r="CT48" s="372">
        <v>63</v>
      </c>
      <c r="CU48" s="372">
        <v>111</v>
      </c>
      <c r="CV48" s="372">
        <v>28</v>
      </c>
      <c r="CW48" s="372">
        <v>0</v>
      </c>
      <c r="CX48" s="372">
        <v>283</v>
      </c>
      <c r="CY48" s="372">
        <v>58</v>
      </c>
      <c r="CZ48" s="372">
        <v>56</v>
      </c>
      <c r="DA48" s="372">
        <v>391</v>
      </c>
      <c r="DB48" s="372">
        <v>112</v>
      </c>
      <c r="DC48" s="372">
        <v>8</v>
      </c>
      <c r="DD48" s="372">
        <v>191</v>
      </c>
      <c r="DE48" s="372">
        <v>4</v>
      </c>
      <c r="DF48" s="372">
        <v>160</v>
      </c>
      <c r="DG48" s="373">
        <v>37374</v>
      </c>
      <c r="DH48" s="372">
        <v>177</v>
      </c>
      <c r="DI48" s="372">
        <v>1779</v>
      </c>
      <c r="DJ48" s="372">
        <v>0</v>
      </c>
      <c r="DK48" s="372">
        <v>0</v>
      </c>
      <c r="DL48" s="372">
        <v>71</v>
      </c>
      <c r="DM48" s="372">
        <v>731</v>
      </c>
      <c r="DN48" s="372">
        <v>-43</v>
      </c>
      <c r="DO48" s="380">
        <v>2715</v>
      </c>
      <c r="DP48" s="380">
        <v>40089</v>
      </c>
      <c r="DQ48" s="380">
        <v>263</v>
      </c>
      <c r="DR48" s="380">
        <v>263</v>
      </c>
      <c r="DS48" s="380">
        <v>17551</v>
      </c>
      <c r="DT48" s="380">
        <v>17814</v>
      </c>
      <c r="DU48" s="371">
        <v>20529</v>
      </c>
      <c r="DV48" s="371">
        <v>57903</v>
      </c>
      <c r="DW48" s="371">
        <v>-4390</v>
      </c>
      <c r="DX48" s="371">
        <v>-31</v>
      </c>
      <c r="DY48" s="371">
        <v>-353</v>
      </c>
      <c r="DZ48" s="371">
        <v>-4774</v>
      </c>
      <c r="EA48" s="371">
        <v>-29391</v>
      </c>
      <c r="EB48" s="371">
        <v>-34165</v>
      </c>
      <c r="EC48" s="371">
        <v>-13636</v>
      </c>
      <c r="ED48" s="381">
        <v>23738</v>
      </c>
    </row>
    <row r="49" spans="2:134" ht="13.75" customHeight="1">
      <c r="B49" s="74" t="s">
        <v>527</v>
      </c>
      <c r="C49" s="273" t="s">
        <v>645</v>
      </c>
      <c r="D49" s="371">
        <v>0</v>
      </c>
      <c r="E49" s="372">
        <v>0</v>
      </c>
      <c r="F49" s="372">
        <v>0</v>
      </c>
      <c r="G49" s="372">
        <v>1</v>
      </c>
      <c r="H49" s="372">
        <v>0</v>
      </c>
      <c r="I49" s="372">
        <v>10</v>
      </c>
      <c r="J49" s="372">
        <v>22</v>
      </c>
      <c r="K49" s="372">
        <v>0</v>
      </c>
      <c r="L49" s="372">
        <v>0</v>
      </c>
      <c r="M49" s="372">
        <v>0</v>
      </c>
      <c r="N49" s="372">
        <v>0</v>
      </c>
      <c r="O49" s="372">
        <v>0</v>
      </c>
      <c r="P49" s="372">
        <v>0</v>
      </c>
      <c r="Q49" s="372">
        <v>4</v>
      </c>
      <c r="R49" s="372">
        <v>53</v>
      </c>
      <c r="S49" s="372">
        <v>0</v>
      </c>
      <c r="T49" s="372">
        <v>0</v>
      </c>
      <c r="U49" s="372">
        <v>0</v>
      </c>
      <c r="V49" s="372">
        <v>0</v>
      </c>
      <c r="W49" s="372">
        <v>0</v>
      </c>
      <c r="X49" s="372">
        <v>0</v>
      </c>
      <c r="Y49" s="372">
        <v>0</v>
      </c>
      <c r="Z49" s="372">
        <v>0</v>
      </c>
      <c r="AA49" s="372">
        <v>0</v>
      </c>
      <c r="AB49" s="372">
        <v>0</v>
      </c>
      <c r="AC49" s="372">
        <v>0</v>
      </c>
      <c r="AD49" s="372">
        <v>0</v>
      </c>
      <c r="AE49" s="372">
        <v>0</v>
      </c>
      <c r="AF49" s="372">
        <v>12</v>
      </c>
      <c r="AG49" s="372">
        <v>0</v>
      </c>
      <c r="AH49" s="372">
        <v>0</v>
      </c>
      <c r="AI49" s="372">
        <v>0</v>
      </c>
      <c r="AJ49" s="372">
        <v>0</v>
      </c>
      <c r="AK49" s="372">
        <v>0</v>
      </c>
      <c r="AL49" s="372">
        <v>9</v>
      </c>
      <c r="AM49" s="372">
        <v>0</v>
      </c>
      <c r="AN49" s="372">
        <v>0</v>
      </c>
      <c r="AO49" s="372">
        <v>11</v>
      </c>
      <c r="AP49" s="372">
        <v>0</v>
      </c>
      <c r="AQ49" s="372">
        <v>0</v>
      </c>
      <c r="AR49" s="372">
        <v>0</v>
      </c>
      <c r="AS49" s="372">
        <v>53</v>
      </c>
      <c r="AT49" s="372">
        <v>23</v>
      </c>
      <c r="AU49" s="372">
        <v>1388</v>
      </c>
      <c r="AV49" s="372">
        <v>4682</v>
      </c>
      <c r="AW49" s="372">
        <v>371</v>
      </c>
      <c r="AX49" s="372">
        <v>180</v>
      </c>
      <c r="AY49" s="372">
        <v>685</v>
      </c>
      <c r="AZ49" s="372">
        <v>336</v>
      </c>
      <c r="BA49" s="372">
        <v>20</v>
      </c>
      <c r="BB49" s="372">
        <v>15</v>
      </c>
      <c r="BC49" s="372">
        <v>3</v>
      </c>
      <c r="BD49" s="372">
        <v>7</v>
      </c>
      <c r="BE49" s="372">
        <v>5</v>
      </c>
      <c r="BF49" s="372">
        <v>0</v>
      </c>
      <c r="BG49" s="372">
        <v>0</v>
      </c>
      <c r="BH49" s="372">
        <v>668</v>
      </c>
      <c r="BI49" s="372">
        <v>2</v>
      </c>
      <c r="BJ49" s="372">
        <v>23</v>
      </c>
      <c r="BK49" s="372">
        <v>49</v>
      </c>
      <c r="BL49" s="372">
        <v>0</v>
      </c>
      <c r="BM49" s="372">
        <v>1818</v>
      </c>
      <c r="BN49" s="372">
        <v>59</v>
      </c>
      <c r="BO49" s="372">
        <v>811</v>
      </c>
      <c r="BP49" s="372">
        <v>401</v>
      </c>
      <c r="BQ49" s="372">
        <v>0</v>
      </c>
      <c r="BR49" s="372">
        <v>0</v>
      </c>
      <c r="BS49" s="372">
        <v>349</v>
      </c>
      <c r="BT49" s="372">
        <v>0</v>
      </c>
      <c r="BU49" s="372">
        <v>3</v>
      </c>
      <c r="BV49" s="372">
        <v>0</v>
      </c>
      <c r="BW49" s="372">
        <v>0</v>
      </c>
      <c r="BX49" s="372">
        <v>0</v>
      </c>
      <c r="BY49" s="372">
        <v>0</v>
      </c>
      <c r="BZ49" s="372">
        <v>2</v>
      </c>
      <c r="CA49" s="372">
        <v>0</v>
      </c>
      <c r="CB49" s="372">
        <v>0</v>
      </c>
      <c r="CC49" s="372">
        <v>0</v>
      </c>
      <c r="CD49" s="372">
        <v>1</v>
      </c>
      <c r="CE49" s="372">
        <v>0</v>
      </c>
      <c r="CF49" s="372">
        <v>1</v>
      </c>
      <c r="CG49" s="372">
        <v>10</v>
      </c>
      <c r="CH49" s="372">
        <v>1</v>
      </c>
      <c r="CI49" s="372">
        <v>0</v>
      </c>
      <c r="CJ49" s="372">
        <v>0</v>
      </c>
      <c r="CK49" s="372">
        <v>0</v>
      </c>
      <c r="CL49" s="372">
        <v>0</v>
      </c>
      <c r="CM49" s="372">
        <v>0</v>
      </c>
      <c r="CN49" s="372">
        <v>93</v>
      </c>
      <c r="CO49" s="372">
        <v>0</v>
      </c>
      <c r="CP49" s="372">
        <v>0</v>
      </c>
      <c r="CQ49" s="372">
        <v>0</v>
      </c>
      <c r="CR49" s="372">
        <v>0</v>
      </c>
      <c r="CS49" s="372">
        <v>0</v>
      </c>
      <c r="CT49" s="372">
        <v>0</v>
      </c>
      <c r="CU49" s="372">
        <v>0</v>
      </c>
      <c r="CV49" s="372">
        <v>0</v>
      </c>
      <c r="CW49" s="372">
        <v>0</v>
      </c>
      <c r="CX49" s="372">
        <v>2343</v>
      </c>
      <c r="CY49" s="372">
        <v>21</v>
      </c>
      <c r="CZ49" s="372">
        <v>0</v>
      </c>
      <c r="DA49" s="372">
        <v>0</v>
      </c>
      <c r="DB49" s="372">
        <v>0</v>
      </c>
      <c r="DC49" s="372">
        <v>0</v>
      </c>
      <c r="DD49" s="372">
        <v>1</v>
      </c>
      <c r="DE49" s="372">
        <v>0</v>
      </c>
      <c r="DF49" s="372">
        <v>0</v>
      </c>
      <c r="DG49" s="373">
        <v>14546</v>
      </c>
      <c r="DH49" s="372">
        <v>0</v>
      </c>
      <c r="DI49" s="372">
        <v>95</v>
      </c>
      <c r="DJ49" s="372">
        <v>0</v>
      </c>
      <c r="DK49" s="372">
        <v>0</v>
      </c>
      <c r="DL49" s="372">
        <v>57</v>
      </c>
      <c r="DM49" s="372">
        <v>2028</v>
      </c>
      <c r="DN49" s="372">
        <v>291</v>
      </c>
      <c r="DO49" s="380">
        <v>2471</v>
      </c>
      <c r="DP49" s="380">
        <v>17017</v>
      </c>
      <c r="DQ49" s="380">
        <v>0</v>
      </c>
      <c r="DR49" s="380">
        <v>0</v>
      </c>
      <c r="DS49" s="380">
        <v>8342</v>
      </c>
      <c r="DT49" s="380">
        <v>8342</v>
      </c>
      <c r="DU49" s="371">
        <v>10813</v>
      </c>
      <c r="DV49" s="371">
        <v>25359</v>
      </c>
      <c r="DW49" s="371">
        <v>-3229</v>
      </c>
      <c r="DX49" s="371">
        <v>0</v>
      </c>
      <c r="DY49" s="371">
        <v>-259</v>
      </c>
      <c r="DZ49" s="371">
        <v>-3488</v>
      </c>
      <c r="EA49" s="371">
        <v>-11800</v>
      </c>
      <c r="EB49" s="371">
        <v>-15288</v>
      </c>
      <c r="EC49" s="371">
        <v>-4475</v>
      </c>
      <c r="ED49" s="381">
        <v>10071</v>
      </c>
    </row>
    <row r="50" spans="2:134" ht="13.75" customHeight="1">
      <c r="B50" s="74" t="s">
        <v>528</v>
      </c>
      <c r="C50" s="273" t="s">
        <v>646</v>
      </c>
      <c r="D50" s="371">
        <v>0</v>
      </c>
      <c r="E50" s="372">
        <v>0</v>
      </c>
      <c r="F50" s="372">
        <v>0</v>
      </c>
      <c r="G50" s="372">
        <v>6</v>
      </c>
      <c r="H50" s="372">
        <v>0</v>
      </c>
      <c r="I50" s="372">
        <v>15</v>
      </c>
      <c r="J50" s="372">
        <v>16</v>
      </c>
      <c r="K50" s="372">
        <v>0</v>
      </c>
      <c r="L50" s="372">
        <v>0</v>
      </c>
      <c r="M50" s="372">
        <v>0</v>
      </c>
      <c r="N50" s="372">
        <v>0</v>
      </c>
      <c r="O50" s="372">
        <v>0</v>
      </c>
      <c r="P50" s="372">
        <v>0</v>
      </c>
      <c r="Q50" s="372">
        <v>1</v>
      </c>
      <c r="R50" s="372">
        <v>3</v>
      </c>
      <c r="S50" s="372">
        <v>0</v>
      </c>
      <c r="T50" s="372">
        <v>0</v>
      </c>
      <c r="U50" s="372">
        <v>0</v>
      </c>
      <c r="V50" s="372">
        <v>0</v>
      </c>
      <c r="W50" s="372">
        <v>0</v>
      </c>
      <c r="X50" s="372">
        <v>0</v>
      </c>
      <c r="Y50" s="372">
        <v>0</v>
      </c>
      <c r="Z50" s="372">
        <v>0</v>
      </c>
      <c r="AA50" s="372">
        <v>0</v>
      </c>
      <c r="AB50" s="372">
        <v>0</v>
      </c>
      <c r="AC50" s="372">
        <v>0</v>
      </c>
      <c r="AD50" s="372">
        <v>0</v>
      </c>
      <c r="AE50" s="372">
        <v>1</v>
      </c>
      <c r="AF50" s="372">
        <v>81</v>
      </c>
      <c r="AG50" s="372">
        <v>0</v>
      </c>
      <c r="AH50" s="372">
        <v>0</v>
      </c>
      <c r="AI50" s="372">
        <v>0</v>
      </c>
      <c r="AJ50" s="372">
        <v>0</v>
      </c>
      <c r="AK50" s="372">
        <v>0</v>
      </c>
      <c r="AL50" s="372">
        <v>16</v>
      </c>
      <c r="AM50" s="372">
        <v>0</v>
      </c>
      <c r="AN50" s="372">
        <v>0</v>
      </c>
      <c r="AO50" s="372">
        <v>10</v>
      </c>
      <c r="AP50" s="372">
        <v>1</v>
      </c>
      <c r="AQ50" s="372">
        <v>0</v>
      </c>
      <c r="AR50" s="372">
        <v>1</v>
      </c>
      <c r="AS50" s="372">
        <v>2</v>
      </c>
      <c r="AT50" s="372">
        <v>22</v>
      </c>
      <c r="AU50" s="372">
        <v>73</v>
      </c>
      <c r="AV50" s="372">
        <v>12203</v>
      </c>
      <c r="AW50" s="372">
        <v>31</v>
      </c>
      <c r="AX50" s="372">
        <v>336</v>
      </c>
      <c r="AY50" s="372">
        <v>598</v>
      </c>
      <c r="AZ50" s="372">
        <v>49</v>
      </c>
      <c r="BA50" s="372">
        <v>0</v>
      </c>
      <c r="BB50" s="372">
        <v>14</v>
      </c>
      <c r="BC50" s="372">
        <v>2</v>
      </c>
      <c r="BD50" s="372">
        <v>1</v>
      </c>
      <c r="BE50" s="372">
        <v>2</v>
      </c>
      <c r="BF50" s="372">
        <v>0</v>
      </c>
      <c r="BG50" s="372">
        <v>0</v>
      </c>
      <c r="BH50" s="372">
        <v>59</v>
      </c>
      <c r="BI50" s="372">
        <v>1</v>
      </c>
      <c r="BJ50" s="372">
        <v>3</v>
      </c>
      <c r="BK50" s="372">
        <v>9</v>
      </c>
      <c r="BL50" s="372">
        <v>0</v>
      </c>
      <c r="BM50" s="372">
        <v>4</v>
      </c>
      <c r="BN50" s="372">
        <v>9</v>
      </c>
      <c r="BO50" s="372">
        <v>27</v>
      </c>
      <c r="BP50" s="372">
        <v>1</v>
      </c>
      <c r="BQ50" s="372">
        <v>0</v>
      </c>
      <c r="BR50" s="372">
        <v>0</v>
      </c>
      <c r="BS50" s="372">
        <v>8</v>
      </c>
      <c r="BT50" s="372">
        <v>0</v>
      </c>
      <c r="BU50" s="372">
        <v>2</v>
      </c>
      <c r="BV50" s="372">
        <v>0</v>
      </c>
      <c r="BW50" s="372">
        <v>0</v>
      </c>
      <c r="BX50" s="372">
        <v>0</v>
      </c>
      <c r="BY50" s="372">
        <v>0</v>
      </c>
      <c r="BZ50" s="372">
        <v>0</v>
      </c>
      <c r="CA50" s="372">
        <v>1</v>
      </c>
      <c r="CB50" s="372">
        <v>0</v>
      </c>
      <c r="CC50" s="372">
        <v>2</v>
      </c>
      <c r="CD50" s="372">
        <v>1</v>
      </c>
      <c r="CE50" s="372">
        <v>0</v>
      </c>
      <c r="CF50" s="372">
        <v>1</v>
      </c>
      <c r="CG50" s="372">
        <v>3</v>
      </c>
      <c r="CH50" s="372">
        <v>1</v>
      </c>
      <c r="CI50" s="372">
        <v>0</v>
      </c>
      <c r="CJ50" s="372">
        <v>0</v>
      </c>
      <c r="CK50" s="372">
        <v>0</v>
      </c>
      <c r="CL50" s="372">
        <v>0</v>
      </c>
      <c r="CM50" s="372">
        <v>0</v>
      </c>
      <c r="CN50" s="372">
        <v>5</v>
      </c>
      <c r="CO50" s="372">
        <v>0</v>
      </c>
      <c r="CP50" s="372">
        <v>0</v>
      </c>
      <c r="CQ50" s="372">
        <v>0</v>
      </c>
      <c r="CR50" s="372">
        <v>0</v>
      </c>
      <c r="CS50" s="372">
        <v>0</v>
      </c>
      <c r="CT50" s="372">
        <v>0</v>
      </c>
      <c r="CU50" s="372">
        <v>0</v>
      </c>
      <c r="CV50" s="372">
        <v>4</v>
      </c>
      <c r="CW50" s="372">
        <v>0</v>
      </c>
      <c r="CX50" s="372">
        <v>3448</v>
      </c>
      <c r="CY50" s="372">
        <v>1</v>
      </c>
      <c r="CZ50" s="372">
        <v>0</v>
      </c>
      <c r="DA50" s="372">
        <v>0</v>
      </c>
      <c r="DB50" s="372">
        <v>0</v>
      </c>
      <c r="DC50" s="372">
        <v>0</v>
      </c>
      <c r="DD50" s="372">
        <v>1</v>
      </c>
      <c r="DE50" s="372">
        <v>0</v>
      </c>
      <c r="DF50" s="372">
        <v>0</v>
      </c>
      <c r="DG50" s="373">
        <v>17075</v>
      </c>
      <c r="DH50" s="372">
        <v>0</v>
      </c>
      <c r="DI50" s="372">
        <v>55</v>
      </c>
      <c r="DJ50" s="372">
        <v>0</v>
      </c>
      <c r="DK50" s="372">
        <v>0</v>
      </c>
      <c r="DL50" s="372">
        <v>459</v>
      </c>
      <c r="DM50" s="372">
        <v>46969</v>
      </c>
      <c r="DN50" s="372">
        <v>1094</v>
      </c>
      <c r="DO50" s="380">
        <v>48577</v>
      </c>
      <c r="DP50" s="380">
        <v>65652</v>
      </c>
      <c r="DQ50" s="380">
        <v>6979</v>
      </c>
      <c r="DR50" s="380">
        <v>6979</v>
      </c>
      <c r="DS50" s="380">
        <v>68131</v>
      </c>
      <c r="DT50" s="380">
        <v>75110</v>
      </c>
      <c r="DU50" s="371">
        <v>123687</v>
      </c>
      <c r="DV50" s="371">
        <v>140762</v>
      </c>
      <c r="DW50" s="371">
        <v>-13837</v>
      </c>
      <c r="DX50" s="371">
        <v>0</v>
      </c>
      <c r="DY50" s="371">
        <v>-1109</v>
      </c>
      <c r="DZ50" s="371">
        <v>-14946</v>
      </c>
      <c r="EA50" s="371">
        <v>-32836</v>
      </c>
      <c r="EB50" s="371">
        <v>-47782</v>
      </c>
      <c r="EC50" s="371">
        <v>75905</v>
      </c>
      <c r="ED50" s="381">
        <v>92980</v>
      </c>
    </row>
    <row r="51" spans="2:134" ht="13.75" customHeight="1">
      <c r="B51" s="74" t="s">
        <v>529</v>
      </c>
      <c r="C51" s="273" t="s">
        <v>647</v>
      </c>
      <c r="D51" s="371">
        <v>1</v>
      </c>
      <c r="E51" s="372">
        <v>0</v>
      </c>
      <c r="F51" s="372">
        <v>28</v>
      </c>
      <c r="G51" s="372">
        <v>1</v>
      </c>
      <c r="H51" s="372">
        <v>0</v>
      </c>
      <c r="I51" s="372">
        <v>0</v>
      </c>
      <c r="J51" s="372">
        <v>0</v>
      </c>
      <c r="K51" s="372">
        <v>0</v>
      </c>
      <c r="L51" s="372">
        <v>0</v>
      </c>
      <c r="M51" s="372">
        <v>0</v>
      </c>
      <c r="N51" s="372">
        <v>0</v>
      </c>
      <c r="O51" s="372">
        <v>0</v>
      </c>
      <c r="P51" s="372">
        <v>0</v>
      </c>
      <c r="Q51" s="372">
        <v>0</v>
      </c>
      <c r="R51" s="372">
        <v>0</v>
      </c>
      <c r="S51" s="372">
        <v>0</v>
      </c>
      <c r="T51" s="372">
        <v>0</v>
      </c>
      <c r="U51" s="372">
        <v>0</v>
      </c>
      <c r="V51" s="372">
        <v>0</v>
      </c>
      <c r="W51" s="372">
        <v>0</v>
      </c>
      <c r="X51" s="372">
        <v>0</v>
      </c>
      <c r="Y51" s="372">
        <v>0</v>
      </c>
      <c r="Z51" s="372">
        <v>0</v>
      </c>
      <c r="AA51" s="372">
        <v>0</v>
      </c>
      <c r="AB51" s="372">
        <v>0</v>
      </c>
      <c r="AC51" s="372">
        <v>0</v>
      </c>
      <c r="AD51" s="372">
        <v>0</v>
      </c>
      <c r="AE51" s="372">
        <v>0</v>
      </c>
      <c r="AF51" s="372">
        <v>0</v>
      </c>
      <c r="AG51" s="372">
        <v>0</v>
      </c>
      <c r="AH51" s="372">
        <v>0</v>
      </c>
      <c r="AI51" s="372">
        <v>0</v>
      </c>
      <c r="AJ51" s="372">
        <v>0</v>
      </c>
      <c r="AK51" s="372">
        <v>0</v>
      </c>
      <c r="AL51" s="372">
        <v>0</v>
      </c>
      <c r="AM51" s="372">
        <v>0</v>
      </c>
      <c r="AN51" s="372">
        <v>0</v>
      </c>
      <c r="AO51" s="372">
        <v>0</v>
      </c>
      <c r="AP51" s="372">
        <v>0</v>
      </c>
      <c r="AQ51" s="372">
        <v>0</v>
      </c>
      <c r="AR51" s="372">
        <v>0</v>
      </c>
      <c r="AS51" s="372">
        <v>2</v>
      </c>
      <c r="AT51" s="372">
        <v>0</v>
      </c>
      <c r="AU51" s="372">
        <v>17</v>
      </c>
      <c r="AV51" s="372">
        <v>540</v>
      </c>
      <c r="AW51" s="372">
        <v>4652</v>
      </c>
      <c r="AX51" s="372">
        <v>38</v>
      </c>
      <c r="AY51" s="372">
        <v>0</v>
      </c>
      <c r="AZ51" s="372">
        <v>7</v>
      </c>
      <c r="BA51" s="372">
        <v>0</v>
      </c>
      <c r="BB51" s="372">
        <v>5</v>
      </c>
      <c r="BC51" s="372">
        <v>0</v>
      </c>
      <c r="BD51" s="372">
        <v>0</v>
      </c>
      <c r="BE51" s="372">
        <v>2</v>
      </c>
      <c r="BF51" s="372">
        <v>0</v>
      </c>
      <c r="BG51" s="372">
        <v>0</v>
      </c>
      <c r="BH51" s="372">
        <v>26</v>
      </c>
      <c r="BI51" s="372">
        <v>0</v>
      </c>
      <c r="BJ51" s="372">
        <v>2</v>
      </c>
      <c r="BK51" s="372">
        <v>6</v>
      </c>
      <c r="BL51" s="372">
        <v>0</v>
      </c>
      <c r="BM51" s="372">
        <v>76</v>
      </c>
      <c r="BN51" s="372">
        <v>0</v>
      </c>
      <c r="BO51" s="372">
        <v>9</v>
      </c>
      <c r="BP51" s="372">
        <v>0</v>
      </c>
      <c r="BQ51" s="372">
        <v>0</v>
      </c>
      <c r="BR51" s="372">
        <v>0</v>
      </c>
      <c r="BS51" s="372">
        <v>4</v>
      </c>
      <c r="BT51" s="372">
        <v>1</v>
      </c>
      <c r="BU51" s="372">
        <v>469</v>
      </c>
      <c r="BV51" s="372">
        <v>2</v>
      </c>
      <c r="BW51" s="372">
        <v>0</v>
      </c>
      <c r="BX51" s="372">
        <v>0</v>
      </c>
      <c r="BY51" s="372">
        <v>0</v>
      </c>
      <c r="BZ51" s="372">
        <v>0</v>
      </c>
      <c r="CA51" s="372">
        <v>0</v>
      </c>
      <c r="CB51" s="372">
        <v>0</v>
      </c>
      <c r="CC51" s="372">
        <v>0</v>
      </c>
      <c r="CD51" s="372">
        <v>0</v>
      </c>
      <c r="CE51" s="372">
        <v>0</v>
      </c>
      <c r="CF51" s="372">
        <v>1</v>
      </c>
      <c r="CG51" s="372">
        <v>1</v>
      </c>
      <c r="CH51" s="372">
        <v>1</v>
      </c>
      <c r="CI51" s="372">
        <v>2</v>
      </c>
      <c r="CJ51" s="372">
        <v>0</v>
      </c>
      <c r="CK51" s="372">
        <v>0</v>
      </c>
      <c r="CL51" s="372">
        <v>1</v>
      </c>
      <c r="CM51" s="372">
        <v>18</v>
      </c>
      <c r="CN51" s="372">
        <v>875</v>
      </c>
      <c r="CO51" s="372">
        <v>0</v>
      </c>
      <c r="CP51" s="372">
        <v>0</v>
      </c>
      <c r="CQ51" s="372">
        <v>5381</v>
      </c>
      <c r="CR51" s="372">
        <v>93</v>
      </c>
      <c r="CS51" s="372">
        <v>275</v>
      </c>
      <c r="CT51" s="372">
        <v>269</v>
      </c>
      <c r="CU51" s="372">
        <v>0</v>
      </c>
      <c r="CV51" s="372">
        <v>33</v>
      </c>
      <c r="CW51" s="372">
        <v>0</v>
      </c>
      <c r="CX51" s="372">
        <v>1125</v>
      </c>
      <c r="CY51" s="372">
        <v>43</v>
      </c>
      <c r="CZ51" s="372">
        <v>2</v>
      </c>
      <c r="DA51" s="372">
        <v>0</v>
      </c>
      <c r="DB51" s="372">
        <v>0</v>
      </c>
      <c r="DC51" s="372">
        <v>298</v>
      </c>
      <c r="DD51" s="372">
        <v>15</v>
      </c>
      <c r="DE51" s="372">
        <v>253</v>
      </c>
      <c r="DF51" s="372">
        <v>0</v>
      </c>
      <c r="DG51" s="373">
        <v>14574</v>
      </c>
      <c r="DH51" s="372">
        <v>14</v>
      </c>
      <c r="DI51" s="372">
        <v>722</v>
      </c>
      <c r="DJ51" s="372">
        <v>6</v>
      </c>
      <c r="DK51" s="372">
        <v>0</v>
      </c>
      <c r="DL51" s="372">
        <v>4455</v>
      </c>
      <c r="DM51" s="372">
        <v>46950</v>
      </c>
      <c r="DN51" s="372">
        <v>685</v>
      </c>
      <c r="DO51" s="380">
        <v>52832</v>
      </c>
      <c r="DP51" s="380">
        <v>67406</v>
      </c>
      <c r="DQ51" s="380">
        <v>28001</v>
      </c>
      <c r="DR51" s="380">
        <v>28001</v>
      </c>
      <c r="DS51" s="380">
        <v>37977</v>
      </c>
      <c r="DT51" s="380">
        <v>65978</v>
      </c>
      <c r="DU51" s="371">
        <v>118810</v>
      </c>
      <c r="DV51" s="371">
        <v>133384</v>
      </c>
      <c r="DW51" s="371">
        <v>-31884</v>
      </c>
      <c r="DX51" s="371">
        <v>-4</v>
      </c>
      <c r="DY51" s="371">
        <v>-2553</v>
      </c>
      <c r="DZ51" s="371">
        <v>-34441</v>
      </c>
      <c r="EA51" s="371">
        <v>-30447</v>
      </c>
      <c r="EB51" s="371">
        <v>-64888</v>
      </c>
      <c r="EC51" s="371">
        <v>53922</v>
      </c>
      <c r="ED51" s="381">
        <v>68496</v>
      </c>
    </row>
    <row r="52" spans="2:134" ht="13.75" customHeight="1">
      <c r="B52" s="74" t="s">
        <v>530</v>
      </c>
      <c r="C52" s="273" t="s">
        <v>648</v>
      </c>
      <c r="D52" s="371">
        <v>0</v>
      </c>
      <c r="E52" s="372">
        <v>0</v>
      </c>
      <c r="F52" s="372">
        <v>0</v>
      </c>
      <c r="G52" s="372">
        <v>0</v>
      </c>
      <c r="H52" s="372">
        <v>0</v>
      </c>
      <c r="I52" s="372">
        <v>0</v>
      </c>
      <c r="J52" s="372">
        <v>0</v>
      </c>
      <c r="K52" s="372">
        <v>0</v>
      </c>
      <c r="L52" s="372">
        <v>0</v>
      </c>
      <c r="M52" s="372">
        <v>0</v>
      </c>
      <c r="N52" s="372">
        <v>0</v>
      </c>
      <c r="O52" s="372">
        <v>0</v>
      </c>
      <c r="P52" s="372">
        <v>0</v>
      </c>
      <c r="Q52" s="372">
        <v>0</v>
      </c>
      <c r="R52" s="372">
        <v>0</v>
      </c>
      <c r="S52" s="372">
        <v>0</v>
      </c>
      <c r="T52" s="372">
        <v>0</v>
      </c>
      <c r="U52" s="372">
        <v>0</v>
      </c>
      <c r="V52" s="372">
        <v>0</v>
      </c>
      <c r="W52" s="372">
        <v>0</v>
      </c>
      <c r="X52" s="372">
        <v>0</v>
      </c>
      <c r="Y52" s="372">
        <v>0</v>
      </c>
      <c r="Z52" s="372">
        <v>0</v>
      </c>
      <c r="AA52" s="372">
        <v>0</v>
      </c>
      <c r="AB52" s="372">
        <v>0</v>
      </c>
      <c r="AC52" s="372">
        <v>0</v>
      </c>
      <c r="AD52" s="372">
        <v>0</v>
      </c>
      <c r="AE52" s="372">
        <v>0</v>
      </c>
      <c r="AF52" s="372">
        <v>0</v>
      </c>
      <c r="AG52" s="372">
        <v>0</v>
      </c>
      <c r="AH52" s="372">
        <v>0</v>
      </c>
      <c r="AI52" s="372">
        <v>0</v>
      </c>
      <c r="AJ52" s="372">
        <v>0</v>
      </c>
      <c r="AK52" s="372">
        <v>0</v>
      </c>
      <c r="AL52" s="372">
        <v>0</v>
      </c>
      <c r="AM52" s="372">
        <v>0</v>
      </c>
      <c r="AN52" s="372">
        <v>0</v>
      </c>
      <c r="AO52" s="372">
        <v>0</v>
      </c>
      <c r="AP52" s="372">
        <v>0</v>
      </c>
      <c r="AQ52" s="372">
        <v>0</v>
      </c>
      <c r="AR52" s="372">
        <v>0</v>
      </c>
      <c r="AS52" s="372">
        <v>0</v>
      </c>
      <c r="AT52" s="372">
        <v>1</v>
      </c>
      <c r="AU52" s="372">
        <v>14</v>
      </c>
      <c r="AV52" s="372">
        <v>263</v>
      </c>
      <c r="AW52" s="372">
        <v>3494</v>
      </c>
      <c r="AX52" s="372">
        <v>18590</v>
      </c>
      <c r="AY52" s="372">
        <v>12818</v>
      </c>
      <c r="AZ52" s="372">
        <v>793</v>
      </c>
      <c r="BA52" s="372">
        <v>81</v>
      </c>
      <c r="BB52" s="372">
        <v>1311</v>
      </c>
      <c r="BC52" s="372">
        <v>785</v>
      </c>
      <c r="BD52" s="372">
        <v>688</v>
      </c>
      <c r="BE52" s="372">
        <v>351</v>
      </c>
      <c r="BF52" s="372">
        <v>0</v>
      </c>
      <c r="BG52" s="372">
        <v>0</v>
      </c>
      <c r="BH52" s="372">
        <v>807</v>
      </c>
      <c r="BI52" s="372">
        <v>0</v>
      </c>
      <c r="BJ52" s="372">
        <v>12</v>
      </c>
      <c r="BK52" s="372">
        <v>314</v>
      </c>
      <c r="BL52" s="372">
        <v>0</v>
      </c>
      <c r="BM52" s="372">
        <v>0</v>
      </c>
      <c r="BN52" s="372">
        <v>0</v>
      </c>
      <c r="BO52" s="372">
        <v>0</v>
      </c>
      <c r="BP52" s="372">
        <v>0</v>
      </c>
      <c r="BQ52" s="372">
        <v>0</v>
      </c>
      <c r="BR52" s="372">
        <v>0</v>
      </c>
      <c r="BS52" s="372">
        <v>0</v>
      </c>
      <c r="BT52" s="372">
        <v>0</v>
      </c>
      <c r="BU52" s="372">
        <v>0</v>
      </c>
      <c r="BV52" s="372">
        <v>0</v>
      </c>
      <c r="BW52" s="372">
        <v>0</v>
      </c>
      <c r="BX52" s="372">
        <v>0</v>
      </c>
      <c r="BY52" s="372">
        <v>0</v>
      </c>
      <c r="BZ52" s="372">
        <v>0</v>
      </c>
      <c r="CA52" s="372">
        <v>0</v>
      </c>
      <c r="CB52" s="372">
        <v>0</v>
      </c>
      <c r="CC52" s="372">
        <v>0</v>
      </c>
      <c r="CD52" s="372">
        <v>0</v>
      </c>
      <c r="CE52" s="372">
        <v>0</v>
      </c>
      <c r="CF52" s="372">
        <v>0</v>
      </c>
      <c r="CG52" s="372">
        <v>0</v>
      </c>
      <c r="CH52" s="372">
        <v>0</v>
      </c>
      <c r="CI52" s="372">
        <v>0</v>
      </c>
      <c r="CJ52" s="372">
        <v>0</v>
      </c>
      <c r="CK52" s="372">
        <v>0</v>
      </c>
      <c r="CL52" s="372">
        <v>0</v>
      </c>
      <c r="CM52" s="372">
        <v>0</v>
      </c>
      <c r="CN52" s="372">
        <v>0</v>
      </c>
      <c r="CO52" s="372">
        <v>0</v>
      </c>
      <c r="CP52" s="372">
        <v>3</v>
      </c>
      <c r="CQ52" s="372">
        <v>0</v>
      </c>
      <c r="CR52" s="372">
        <v>0</v>
      </c>
      <c r="CS52" s="372">
        <v>0</v>
      </c>
      <c r="CT52" s="372">
        <v>0</v>
      </c>
      <c r="CU52" s="372">
        <v>0</v>
      </c>
      <c r="CV52" s="372">
        <v>0</v>
      </c>
      <c r="CW52" s="372">
        <v>0</v>
      </c>
      <c r="CX52" s="372">
        <v>949</v>
      </c>
      <c r="CY52" s="372">
        <v>0</v>
      </c>
      <c r="CZ52" s="372">
        <v>0</v>
      </c>
      <c r="DA52" s="372">
        <v>0</v>
      </c>
      <c r="DB52" s="372">
        <v>0</v>
      </c>
      <c r="DC52" s="372">
        <v>0</v>
      </c>
      <c r="DD52" s="372">
        <v>0</v>
      </c>
      <c r="DE52" s="372">
        <v>0</v>
      </c>
      <c r="DF52" s="372">
        <v>0</v>
      </c>
      <c r="DG52" s="373">
        <v>41274</v>
      </c>
      <c r="DH52" s="372">
        <v>0</v>
      </c>
      <c r="DI52" s="372">
        <v>13</v>
      </c>
      <c r="DJ52" s="372">
        <v>0</v>
      </c>
      <c r="DK52" s="372">
        <v>0</v>
      </c>
      <c r="DL52" s="372">
        <v>0</v>
      </c>
      <c r="DM52" s="372">
        <v>0</v>
      </c>
      <c r="DN52" s="372">
        <v>1228</v>
      </c>
      <c r="DO52" s="380">
        <v>1241</v>
      </c>
      <c r="DP52" s="380">
        <v>42515</v>
      </c>
      <c r="DQ52" s="380">
        <v>10878</v>
      </c>
      <c r="DR52" s="380">
        <v>10878</v>
      </c>
      <c r="DS52" s="380">
        <v>89985</v>
      </c>
      <c r="DT52" s="380">
        <v>100863</v>
      </c>
      <c r="DU52" s="371">
        <v>102104</v>
      </c>
      <c r="DV52" s="371">
        <v>143378</v>
      </c>
      <c r="DW52" s="371">
        <v>-25581</v>
      </c>
      <c r="DX52" s="371">
        <v>0</v>
      </c>
      <c r="DY52" s="371">
        <v>-2046</v>
      </c>
      <c r="DZ52" s="371">
        <v>-27627</v>
      </c>
      <c r="EA52" s="371">
        <v>-13475</v>
      </c>
      <c r="EB52" s="371">
        <v>-41102</v>
      </c>
      <c r="EC52" s="371">
        <v>61002</v>
      </c>
      <c r="ED52" s="381">
        <v>102276</v>
      </c>
    </row>
    <row r="53" spans="2:134" ht="13.75" customHeight="1">
      <c r="B53" s="74" t="s">
        <v>531</v>
      </c>
      <c r="C53" s="273" t="s">
        <v>649</v>
      </c>
      <c r="D53" s="371">
        <v>0</v>
      </c>
      <c r="E53" s="372">
        <v>0</v>
      </c>
      <c r="F53" s="372">
        <v>0</v>
      </c>
      <c r="G53" s="372">
        <v>0</v>
      </c>
      <c r="H53" s="372">
        <v>0</v>
      </c>
      <c r="I53" s="372">
        <v>0</v>
      </c>
      <c r="J53" s="372">
        <v>0</v>
      </c>
      <c r="K53" s="372">
        <v>0</v>
      </c>
      <c r="L53" s="372">
        <v>0</v>
      </c>
      <c r="M53" s="372">
        <v>0</v>
      </c>
      <c r="N53" s="372">
        <v>0</v>
      </c>
      <c r="O53" s="372">
        <v>0</v>
      </c>
      <c r="P53" s="372">
        <v>0</v>
      </c>
      <c r="Q53" s="372">
        <v>0</v>
      </c>
      <c r="R53" s="372">
        <v>0</v>
      </c>
      <c r="S53" s="372">
        <v>0</v>
      </c>
      <c r="T53" s="372">
        <v>0</v>
      </c>
      <c r="U53" s="372">
        <v>8</v>
      </c>
      <c r="V53" s="372">
        <v>0</v>
      </c>
      <c r="W53" s="372">
        <v>0</v>
      </c>
      <c r="X53" s="372">
        <v>0</v>
      </c>
      <c r="Y53" s="372">
        <v>0</v>
      </c>
      <c r="Z53" s="372">
        <v>0</v>
      </c>
      <c r="AA53" s="372">
        <v>0</v>
      </c>
      <c r="AB53" s="372">
        <v>1</v>
      </c>
      <c r="AC53" s="372">
        <v>0</v>
      </c>
      <c r="AD53" s="372">
        <v>0</v>
      </c>
      <c r="AE53" s="372">
        <v>0</v>
      </c>
      <c r="AF53" s="372">
        <v>0</v>
      </c>
      <c r="AG53" s="372">
        <v>0</v>
      </c>
      <c r="AH53" s="372">
        <v>0</v>
      </c>
      <c r="AI53" s="372">
        <v>0</v>
      </c>
      <c r="AJ53" s="372">
        <v>0</v>
      </c>
      <c r="AK53" s="372">
        <v>0</v>
      </c>
      <c r="AL53" s="372">
        <v>0</v>
      </c>
      <c r="AM53" s="372">
        <v>0</v>
      </c>
      <c r="AN53" s="372">
        <v>0</v>
      </c>
      <c r="AO53" s="372">
        <v>0</v>
      </c>
      <c r="AP53" s="372">
        <v>0</v>
      </c>
      <c r="AQ53" s="372">
        <v>0</v>
      </c>
      <c r="AR53" s="372">
        <v>2</v>
      </c>
      <c r="AS53" s="372">
        <v>0</v>
      </c>
      <c r="AT53" s="372">
        <v>1</v>
      </c>
      <c r="AU53" s="372">
        <v>13</v>
      </c>
      <c r="AV53" s="372">
        <v>544</v>
      </c>
      <c r="AW53" s="372">
        <v>3352</v>
      </c>
      <c r="AX53" s="372">
        <v>15321</v>
      </c>
      <c r="AY53" s="372">
        <v>54905</v>
      </c>
      <c r="AZ53" s="372">
        <v>394</v>
      </c>
      <c r="BA53" s="372">
        <v>14</v>
      </c>
      <c r="BB53" s="372">
        <v>679</v>
      </c>
      <c r="BC53" s="372">
        <v>180</v>
      </c>
      <c r="BD53" s="372">
        <v>507</v>
      </c>
      <c r="BE53" s="372">
        <v>150</v>
      </c>
      <c r="BF53" s="372">
        <v>0</v>
      </c>
      <c r="BG53" s="372">
        <v>0</v>
      </c>
      <c r="BH53" s="372">
        <v>583</v>
      </c>
      <c r="BI53" s="372">
        <v>0</v>
      </c>
      <c r="BJ53" s="372">
        <v>2</v>
      </c>
      <c r="BK53" s="372">
        <v>69</v>
      </c>
      <c r="BL53" s="372">
        <v>0</v>
      </c>
      <c r="BM53" s="372">
        <v>80</v>
      </c>
      <c r="BN53" s="372">
        <v>14</v>
      </c>
      <c r="BO53" s="372">
        <v>9</v>
      </c>
      <c r="BP53" s="372">
        <v>0</v>
      </c>
      <c r="BQ53" s="372">
        <v>2</v>
      </c>
      <c r="BR53" s="372">
        <v>0</v>
      </c>
      <c r="BS53" s="372">
        <v>1</v>
      </c>
      <c r="BT53" s="372">
        <v>0</v>
      </c>
      <c r="BU53" s="372">
        <v>16</v>
      </c>
      <c r="BV53" s="372">
        <v>7</v>
      </c>
      <c r="BW53" s="372">
        <v>0</v>
      </c>
      <c r="BX53" s="372">
        <v>0</v>
      </c>
      <c r="BY53" s="372">
        <v>0</v>
      </c>
      <c r="BZ53" s="372">
        <v>0</v>
      </c>
      <c r="CA53" s="372">
        <v>0</v>
      </c>
      <c r="CB53" s="372">
        <v>0</v>
      </c>
      <c r="CC53" s="372">
        <v>0</v>
      </c>
      <c r="CD53" s="372">
        <v>0</v>
      </c>
      <c r="CE53" s="372">
        <v>0</v>
      </c>
      <c r="CF53" s="372">
        <v>0</v>
      </c>
      <c r="CG53" s="372">
        <v>0</v>
      </c>
      <c r="CH53" s="372">
        <v>0</v>
      </c>
      <c r="CI53" s="372">
        <v>32</v>
      </c>
      <c r="CJ53" s="372">
        <v>70</v>
      </c>
      <c r="CK53" s="372">
        <v>28</v>
      </c>
      <c r="CL53" s="372">
        <v>2</v>
      </c>
      <c r="CM53" s="372">
        <v>63</v>
      </c>
      <c r="CN53" s="372">
        <v>598</v>
      </c>
      <c r="CO53" s="372">
        <v>7</v>
      </c>
      <c r="CP53" s="372">
        <v>285</v>
      </c>
      <c r="CQ53" s="372">
        <v>0</v>
      </c>
      <c r="CR53" s="372">
        <v>0</v>
      </c>
      <c r="CS53" s="372">
        <v>2</v>
      </c>
      <c r="CT53" s="372">
        <v>0</v>
      </c>
      <c r="CU53" s="372">
        <v>0</v>
      </c>
      <c r="CV53" s="372">
        <v>0</v>
      </c>
      <c r="CW53" s="372">
        <v>0</v>
      </c>
      <c r="CX53" s="372">
        <v>2522</v>
      </c>
      <c r="CY53" s="372">
        <v>7</v>
      </c>
      <c r="CZ53" s="372">
        <v>0</v>
      </c>
      <c r="DA53" s="372">
        <v>0</v>
      </c>
      <c r="DB53" s="372">
        <v>0</v>
      </c>
      <c r="DC53" s="372">
        <v>0</v>
      </c>
      <c r="DD53" s="372">
        <v>2</v>
      </c>
      <c r="DE53" s="372">
        <v>368</v>
      </c>
      <c r="DF53" s="372">
        <v>0</v>
      </c>
      <c r="DG53" s="373">
        <v>80840</v>
      </c>
      <c r="DH53" s="372">
        <v>3</v>
      </c>
      <c r="DI53" s="372">
        <v>1106</v>
      </c>
      <c r="DJ53" s="372">
        <v>0</v>
      </c>
      <c r="DK53" s="372">
        <v>0</v>
      </c>
      <c r="DL53" s="372">
        <v>0</v>
      </c>
      <c r="DM53" s="372">
        <v>0</v>
      </c>
      <c r="DN53" s="372">
        <v>4236</v>
      </c>
      <c r="DO53" s="380">
        <v>5345</v>
      </c>
      <c r="DP53" s="380">
        <v>86185</v>
      </c>
      <c r="DQ53" s="380">
        <v>179315</v>
      </c>
      <c r="DR53" s="380">
        <v>179315</v>
      </c>
      <c r="DS53" s="380">
        <v>59113</v>
      </c>
      <c r="DT53" s="380">
        <v>238428</v>
      </c>
      <c r="DU53" s="371">
        <v>243773</v>
      </c>
      <c r="DV53" s="371">
        <v>324613</v>
      </c>
      <c r="DW53" s="371">
        <v>-16785</v>
      </c>
      <c r="DX53" s="371">
        <v>0</v>
      </c>
      <c r="DY53" s="371">
        <v>-1343</v>
      </c>
      <c r="DZ53" s="371">
        <v>-18128</v>
      </c>
      <c r="EA53" s="371">
        <v>-60257</v>
      </c>
      <c r="EB53" s="371">
        <v>-78385</v>
      </c>
      <c r="EC53" s="371">
        <v>165388</v>
      </c>
      <c r="ED53" s="381">
        <v>246228</v>
      </c>
    </row>
    <row r="54" spans="2:134" ht="13.75" customHeight="1">
      <c r="B54" s="74" t="s">
        <v>532</v>
      </c>
      <c r="C54" s="273" t="s">
        <v>650</v>
      </c>
      <c r="D54" s="371">
        <v>0</v>
      </c>
      <c r="E54" s="372">
        <v>0</v>
      </c>
      <c r="F54" s="372">
        <v>0</v>
      </c>
      <c r="G54" s="372">
        <v>0</v>
      </c>
      <c r="H54" s="372">
        <v>4</v>
      </c>
      <c r="I54" s="372">
        <v>0</v>
      </c>
      <c r="J54" s="372">
        <v>0</v>
      </c>
      <c r="K54" s="372">
        <v>0</v>
      </c>
      <c r="L54" s="372">
        <v>0</v>
      </c>
      <c r="M54" s="372">
        <v>0</v>
      </c>
      <c r="N54" s="372">
        <v>0</v>
      </c>
      <c r="O54" s="372">
        <v>0</v>
      </c>
      <c r="P54" s="372">
        <v>0</v>
      </c>
      <c r="Q54" s="372">
        <v>0</v>
      </c>
      <c r="R54" s="372">
        <v>0</v>
      </c>
      <c r="S54" s="372">
        <v>0</v>
      </c>
      <c r="T54" s="372">
        <v>0</v>
      </c>
      <c r="U54" s="372">
        <v>0</v>
      </c>
      <c r="V54" s="372">
        <v>0</v>
      </c>
      <c r="W54" s="372">
        <v>0</v>
      </c>
      <c r="X54" s="372">
        <v>0</v>
      </c>
      <c r="Y54" s="372">
        <v>0</v>
      </c>
      <c r="Z54" s="372">
        <v>0</v>
      </c>
      <c r="AA54" s="372">
        <v>0</v>
      </c>
      <c r="AB54" s="372">
        <v>0</v>
      </c>
      <c r="AC54" s="372">
        <v>0</v>
      </c>
      <c r="AD54" s="372">
        <v>0</v>
      </c>
      <c r="AE54" s="372">
        <v>0</v>
      </c>
      <c r="AF54" s="372">
        <v>0</v>
      </c>
      <c r="AG54" s="372">
        <v>0</v>
      </c>
      <c r="AH54" s="372">
        <v>0</v>
      </c>
      <c r="AI54" s="372">
        <v>0</v>
      </c>
      <c r="AJ54" s="372">
        <v>0</v>
      </c>
      <c r="AK54" s="372">
        <v>0</v>
      </c>
      <c r="AL54" s="372">
        <v>0</v>
      </c>
      <c r="AM54" s="372">
        <v>0</v>
      </c>
      <c r="AN54" s="372">
        <v>0</v>
      </c>
      <c r="AO54" s="372">
        <v>0</v>
      </c>
      <c r="AP54" s="372">
        <v>0</v>
      </c>
      <c r="AQ54" s="372">
        <v>0</v>
      </c>
      <c r="AR54" s="372">
        <v>0</v>
      </c>
      <c r="AS54" s="372">
        <v>29</v>
      </c>
      <c r="AT54" s="372">
        <v>0</v>
      </c>
      <c r="AU54" s="372">
        <v>51</v>
      </c>
      <c r="AV54" s="372">
        <v>2055</v>
      </c>
      <c r="AW54" s="372">
        <v>461</v>
      </c>
      <c r="AX54" s="372">
        <v>0</v>
      </c>
      <c r="AY54" s="372">
        <v>290</v>
      </c>
      <c r="AZ54" s="372">
        <v>1428</v>
      </c>
      <c r="BA54" s="372">
        <v>12</v>
      </c>
      <c r="BB54" s="372">
        <v>55</v>
      </c>
      <c r="BC54" s="372">
        <v>36</v>
      </c>
      <c r="BD54" s="372">
        <v>34</v>
      </c>
      <c r="BE54" s="372">
        <v>13</v>
      </c>
      <c r="BF54" s="372">
        <v>0</v>
      </c>
      <c r="BG54" s="372">
        <v>0</v>
      </c>
      <c r="BH54" s="372">
        <v>1415</v>
      </c>
      <c r="BI54" s="372">
        <v>3</v>
      </c>
      <c r="BJ54" s="372">
        <v>9</v>
      </c>
      <c r="BK54" s="372">
        <v>13</v>
      </c>
      <c r="BL54" s="372">
        <v>0</v>
      </c>
      <c r="BM54" s="372">
        <v>440</v>
      </c>
      <c r="BN54" s="372">
        <v>281</v>
      </c>
      <c r="BO54" s="372">
        <v>274</v>
      </c>
      <c r="BP54" s="372">
        <v>285</v>
      </c>
      <c r="BQ54" s="372">
        <v>0</v>
      </c>
      <c r="BR54" s="372">
        <v>0</v>
      </c>
      <c r="BS54" s="372">
        <v>0</v>
      </c>
      <c r="BT54" s="372">
        <v>0</v>
      </c>
      <c r="BU54" s="372">
        <v>0</v>
      </c>
      <c r="BV54" s="372">
        <v>0</v>
      </c>
      <c r="BW54" s="372">
        <v>0</v>
      </c>
      <c r="BX54" s="372">
        <v>0</v>
      </c>
      <c r="BY54" s="372">
        <v>0</v>
      </c>
      <c r="BZ54" s="372">
        <v>0</v>
      </c>
      <c r="CA54" s="372">
        <v>0</v>
      </c>
      <c r="CB54" s="372">
        <v>1</v>
      </c>
      <c r="CC54" s="372">
        <v>0</v>
      </c>
      <c r="CD54" s="372">
        <v>0</v>
      </c>
      <c r="CE54" s="372">
        <v>0</v>
      </c>
      <c r="CF54" s="372">
        <v>0</v>
      </c>
      <c r="CG54" s="372">
        <v>0</v>
      </c>
      <c r="CH54" s="372">
        <v>0</v>
      </c>
      <c r="CI54" s="372">
        <v>0</v>
      </c>
      <c r="CJ54" s="372">
        <v>0</v>
      </c>
      <c r="CK54" s="372">
        <v>0</v>
      </c>
      <c r="CL54" s="372">
        <v>0</v>
      </c>
      <c r="CM54" s="372">
        <v>0</v>
      </c>
      <c r="CN54" s="372">
        <v>0</v>
      </c>
      <c r="CO54" s="372">
        <v>0</v>
      </c>
      <c r="CP54" s="372">
        <v>0</v>
      </c>
      <c r="CQ54" s="372">
        <v>0</v>
      </c>
      <c r="CR54" s="372">
        <v>0</v>
      </c>
      <c r="CS54" s="372">
        <v>0</v>
      </c>
      <c r="CT54" s="372">
        <v>0</v>
      </c>
      <c r="CU54" s="372">
        <v>0</v>
      </c>
      <c r="CV54" s="372">
        <v>0</v>
      </c>
      <c r="CW54" s="372">
        <v>0</v>
      </c>
      <c r="CX54" s="372">
        <v>1256</v>
      </c>
      <c r="CY54" s="372">
        <v>0</v>
      </c>
      <c r="CZ54" s="372">
        <v>0</v>
      </c>
      <c r="DA54" s="372">
        <v>0</v>
      </c>
      <c r="DB54" s="372">
        <v>0</v>
      </c>
      <c r="DC54" s="372">
        <v>0</v>
      </c>
      <c r="DD54" s="372">
        <v>0</v>
      </c>
      <c r="DE54" s="372">
        <v>0</v>
      </c>
      <c r="DF54" s="372">
        <v>2</v>
      </c>
      <c r="DG54" s="373">
        <v>8447</v>
      </c>
      <c r="DH54" s="372">
        <v>0</v>
      </c>
      <c r="DI54" s="372">
        <v>57</v>
      </c>
      <c r="DJ54" s="372">
        <v>0</v>
      </c>
      <c r="DK54" s="372">
        <v>0</v>
      </c>
      <c r="DL54" s="372">
        <v>121</v>
      </c>
      <c r="DM54" s="372">
        <v>3613</v>
      </c>
      <c r="DN54" s="372">
        <v>-10</v>
      </c>
      <c r="DO54" s="380">
        <v>3781</v>
      </c>
      <c r="DP54" s="380">
        <v>12228</v>
      </c>
      <c r="DQ54" s="380">
        <v>424</v>
      </c>
      <c r="DR54" s="380">
        <v>424</v>
      </c>
      <c r="DS54" s="380">
        <v>15366</v>
      </c>
      <c r="DT54" s="380">
        <v>15790</v>
      </c>
      <c r="DU54" s="371">
        <v>19571</v>
      </c>
      <c r="DV54" s="371">
        <v>28018</v>
      </c>
      <c r="DW54" s="371">
        <v>-3403</v>
      </c>
      <c r="DX54" s="371">
        <v>0</v>
      </c>
      <c r="DY54" s="371">
        <v>-272</v>
      </c>
      <c r="DZ54" s="371">
        <v>-3675</v>
      </c>
      <c r="EA54" s="371">
        <v>-8288</v>
      </c>
      <c r="EB54" s="371">
        <v>-11963</v>
      </c>
      <c r="EC54" s="371">
        <v>7608</v>
      </c>
      <c r="ED54" s="381">
        <v>16055</v>
      </c>
    </row>
    <row r="55" spans="2:134" ht="13.75" customHeight="1">
      <c r="B55" s="74" t="s">
        <v>533</v>
      </c>
      <c r="C55" s="273" t="s">
        <v>651</v>
      </c>
      <c r="D55" s="371">
        <v>0</v>
      </c>
      <c r="E55" s="372">
        <v>0</v>
      </c>
      <c r="F55" s="372">
        <v>0</v>
      </c>
      <c r="G55" s="372">
        <v>0</v>
      </c>
      <c r="H55" s="372">
        <v>0</v>
      </c>
      <c r="I55" s="372">
        <v>0</v>
      </c>
      <c r="J55" s="372">
        <v>0</v>
      </c>
      <c r="K55" s="372">
        <v>0</v>
      </c>
      <c r="L55" s="372">
        <v>0</v>
      </c>
      <c r="M55" s="372">
        <v>0</v>
      </c>
      <c r="N55" s="372">
        <v>0</v>
      </c>
      <c r="O55" s="372">
        <v>0</v>
      </c>
      <c r="P55" s="372">
        <v>0</v>
      </c>
      <c r="Q55" s="372">
        <v>0</v>
      </c>
      <c r="R55" s="372">
        <v>0</v>
      </c>
      <c r="S55" s="372">
        <v>0</v>
      </c>
      <c r="T55" s="372">
        <v>0</v>
      </c>
      <c r="U55" s="372">
        <v>0</v>
      </c>
      <c r="V55" s="372">
        <v>0</v>
      </c>
      <c r="W55" s="372">
        <v>0</v>
      </c>
      <c r="X55" s="372">
        <v>0</v>
      </c>
      <c r="Y55" s="372">
        <v>0</v>
      </c>
      <c r="Z55" s="372">
        <v>0</v>
      </c>
      <c r="AA55" s="372">
        <v>0</v>
      </c>
      <c r="AB55" s="372">
        <v>0</v>
      </c>
      <c r="AC55" s="372">
        <v>0</v>
      </c>
      <c r="AD55" s="372">
        <v>0</v>
      </c>
      <c r="AE55" s="372">
        <v>0</v>
      </c>
      <c r="AF55" s="372">
        <v>0</v>
      </c>
      <c r="AG55" s="372">
        <v>0</v>
      </c>
      <c r="AH55" s="372">
        <v>0</v>
      </c>
      <c r="AI55" s="372">
        <v>0</v>
      </c>
      <c r="AJ55" s="372">
        <v>0</v>
      </c>
      <c r="AK55" s="372">
        <v>0</v>
      </c>
      <c r="AL55" s="372">
        <v>0</v>
      </c>
      <c r="AM55" s="372">
        <v>0</v>
      </c>
      <c r="AN55" s="372">
        <v>0</v>
      </c>
      <c r="AO55" s="372">
        <v>0</v>
      </c>
      <c r="AP55" s="372">
        <v>0</v>
      </c>
      <c r="AQ55" s="372">
        <v>0</v>
      </c>
      <c r="AR55" s="372">
        <v>0</v>
      </c>
      <c r="AS55" s="372">
        <v>0</v>
      </c>
      <c r="AT55" s="372">
        <v>0</v>
      </c>
      <c r="AU55" s="372">
        <v>0</v>
      </c>
      <c r="AV55" s="372">
        <v>0</v>
      </c>
      <c r="AW55" s="372">
        <v>0</v>
      </c>
      <c r="AX55" s="372">
        <v>0</v>
      </c>
      <c r="AY55" s="372">
        <v>0</v>
      </c>
      <c r="AZ55" s="372">
        <v>0</v>
      </c>
      <c r="BA55" s="372">
        <v>34</v>
      </c>
      <c r="BB55" s="372">
        <v>0</v>
      </c>
      <c r="BC55" s="372">
        <v>0</v>
      </c>
      <c r="BD55" s="372">
        <v>0</v>
      </c>
      <c r="BE55" s="372">
        <v>0</v>
      </c>
      <c r="BF55" s="372">
        <v>0</v>
      </c>
      <c r="BG55" s="372">
        <v>0</v>
      </c>
      <c r="BH55" s="372">
        <v>0</v>
      </c>
      <c r="BI55" s="372">
        <v>0</v>
      </c>
      <c r="BJ55" s="372">
        <v>1</v>
      </c>
      <c r="BK55" s="372">
        <v>0</v>
      </c>
      <c r="BL55" s="372">
        <v>0</v>
      </c>
      <c r="BM55" s="372">
        <v>668</v>
      </c>
      <c r="BN55" s="372">
        <v>0</v>
      </c>
      <c r="BO55" s="372">
        <v>0</v>
      </c>
      <c r="BP55" s="372">
        <v>0</v>
      </c>
      <c r="BQ55" s="372">
        <v>0</v>
      </c>
      <c r="BR55" s="372">
        <v>0</v>
      </c>
      <c r="BS55" s="372">
        <v>0</v>
      </c>
      <c r="BT55" s="372">
        <v>0</v>
      </c>
      <c r="BU55" s="372">
        <v>0</v>
      </c>
      <c r="BV55" s="372">
        <v>0</v>
      </c>
      <c r="BW55" s="372">
        <v>0</v>
      </c>
      <c r="BX55" s="372">
        <v>0</v>
      </c>
      <c r="BY55" s="372">
        <v>0</v>
      </c>
      <c r="BZ55" s="372">
        <v>0</v>
      </c>
      <c r="CA55" s="372">
        <v>5</v>
      </c>
      <c r="CB55" s="372">
        <v>0</v>
      </c>
      <c r="CC55" s="372">
        <v>0</v>
      </c>
      <c r="CD55" s="372">
        <v>0</v>
      </c>
      <c r="CE55" s="372">
        <v>0</v>
      </c>
      <c r="CF55" s="372">
        <v>0</v>
      </c>
      <c r="CG55" s="372">
        <v>1</v>
      </c>
      <c r="CH55" s="372">
        <v>0</v>
      </c>
      <c r="CI55" s="372">
        <v>0</v>
      </c>
      <c r="CJ55" s="372">
        <v>0</v>
      </c>
      <c r="CK55" s="372">
        <v>0</v>
      </c>
      <c r="CL55" s="372">
        <v>0</v>
      </c>
      <c r="CM55" s="372">
        <v>8</v>
      </c>
      <c r="CN55" s="372">
        <v>215</v>
      </c>
      <c r="CO55" s="372">
        <v>0</v>
      </c>
      <c r="CP55" s="372">
        <v>0</v>
      </c>
      <c r="CQ55" s="372">
        <v>0</v>
      </c>
      <c r="CR55" s="372">
        <v>0</v>
      </c>
      <c r="CS55" s="372">
        <v>0</v>
      </c>
      <c r="CT55" s="372">
        <v>0</v>
      </c>
      <c r="CU55" s="372">
        <v>0</v>
      </c>
      <c r="CV55" s="372">
        <v>2</v>
      </c>
      <c r="CW55" s="372">
        <v>0</v>
      </c>
      <c r="CX55" s="372">
        <v>401</v>
      </c>
      <c r="CY55" s="372">
        <v>9</v>
      </c>
      <c r="CZ55" s="372">
        <v>0</v>
      </c>
      <c r="DA55" s="372">
        <v>0</v>
      </c>
      <c r="DB55" s="372">
        <v>0</v>
      </c>
      <c r="DC55" s="372">
        <v>17</v>
      </c>
      <c r="DD55" s="372">
        <v>0</v>
      </c>
      <c r="DE55" s="372">
        <v>0</v>
      </c>
      <c r="DF55" s="372">
        <v>0</v>
      </c>
      <c r="DG55" s="373">
        <v>1361</v>
      </c>
      <c r="DH55" s="372">
        <v>332</v>
      </c>
      <c r="DI55" s="372">
        <v>17468</v>
      </c>
      <c r="DJ55" s="372">
        <v>0</v>
      </c>
      <c r="DK55" s="372">
        <v>0</v>
      </c>
      <c r="DL55" s="372">
        <v>0</v>
      </c>
      <c r="DM55" s="372">
        <v>84</v>
      </c>
      <c r="DN55" s="372">
        <v>72</v>
      </c>
      <c r="DO55" s="380">
        <v>17956</v>
      </c>
      <c r="DP55" s="380">
        <v>19317</v>
      </c>
      <c r="DQ55" s="380">
        <v>1</v>
      </c>
      <c r="DR55" s="380">
        <v>1</v>
      </c>
      <c r="DS55" s="380">
        <v>492</v>
      </c>
      <c r="DT55" s="380">
        <v>493</v>
      </c>
      <c r="DU55" s="371">
        <v>18449</v>
      </c>
      <c r="DV55" s="371">
        <v>19810</v>
      </c>
      <c r="DW55" s="371">
        <v>-4812</v>
      </c>
      <c r="DX55" s="371">
        <v>-1</v>
      </c>
      <c r="DY55" s="371">
        <v>-384</v>
      </c>
      <c r="DZ55" s="371">
        <v>-5197</v>
      </c>
      <c r="EA55" s="371">
        <v>-14117</v>
      </c>
      <c r="EB55" s="371">
        <v>-19314</v>
      </c>
      <c r="EC55" s="371">
        <v>-865</v>
      </c>
      <c r="ED55" s="381">
        <v>496</v>
      </c>
    </row>
    <row r="56" spans="2:134" ht="13.75" customHeight="1">
      <c r="B56" s="74" t="s">
        <v>534</v>
      </c>
      <c r="C56" s="273" t="s">
        <v>652</v>
      </c>
      <c r="D56" s="371">
        <v>0</v>
      </c>
      <c r="E56" s="372">
        <v>0</v>
      </c>
      <c r="F56" s="372">
        <v>0</v>
      </c>
      <c r="G56" s="372">
        <v>0</v>
      </c>
      <c r="H56" s="372">
        <v>0</v>
      </c>
      <c r="I56" s="372">
        <v>0</v>
      </c>
      <c r="J56" s="372">
        <v>0</v>
      </c>
      <c r="K56" s="372">
        <v>0</v>
      </c>
      <c r="L56" s="372">
        <v>0</v>
      </c>
      <c r="M56" s="372">
        <v>0</v>
      </c>
      <c r="N56" s="372">
        <v>0</v>
      </c>
      <c r="O56" s="372">
        <v>0</v>
      </c>
      <c r="P56" s="372">
        <v>0</v>
      </c>
      <c r="Q56" s="372">
        <v>0</v>
      </c>
      <c r="R56" s="372">
        <v>0</v>
      </c>
      <c r="S56" s="372">
        <v>0</v>
      </c>
      <c r="T56" s="372">
        <v>0</v>
      </c>
      <c r="U56" s="372">
        <v>0</v>
      </c>
      <c r="V56" s="372">
        <v>0</v>
      </c>
      <c r="W56" s="372">
        <v>0</v>
      </c>
      <c r="X56" s="372">
        <v>0</v>
      </c>
      <c r="Y56" s="372">
        <v>0</v>
      </c>
      <c r="Z56" s="372">
        <v>0</v>
      </c>
      <c r="AA56" s="372">
        <v>0</v>
      </c>
      <c r="AB56" s="372">
        <v>0</v>
      </c>
      <c r="AC56" s="372">
        <v>0</v>
      </c>
      <c r="AD56" s="372">
        <v>0</v>
      </c>
      <c r="AE56" s="372">
        <v>0</v>
      </c>
      <c r="AF56" s="372">
        <v>0</v>
      </c>
      <c r="AG56" s="372">
        <v>0</v>
      </c>
      <c r="AH56" s="372">
        <v>0</v>
      </c>
      <c r="AI56" s="372">
        <v>0</v>
      </c>
      <c r="AJ56" s="372">
        <v>0</v>
      </c>
      <c r="AK56" s="372">
        <v>0</v>
      </c>
      <c r="AL56" s="372">
        <v>0</v>
      </c>
      <c r="AM56" s="372">
        <v>0</v>
      </c>
      <c r="AN56" s="372">
        <v>0</v>
      </c>
      <c r="AO56" s="372">
        <v>0</v>
      </c>
      <c r="AP56" s="372">
        <v>0</v>
      </c>
      <c r="AQ56" s="372">
        <v>0</v>
      </c>
      <c r="AR56" s="372">
        <v>0</v>
      </c>
      <c r="AS56" s="372">
        <v>0</v>
      </c>
      <c r="AT56" s="372">
        <v>0</v>
      </c>
      <c r="AU56" s="372">
        <v>10</v>
      </c>
      <c r="AV56" s="372">
        <v>274</v>
      </c>
      <c r="AW56" s="372">
        <v>61</v>
      </c>
      <c r="AX56" s="372">
        <v>47</v>
      </c>
      <c r="AY56" s="372">
        <v>0</v>
      </c>
      <c r="AZ56" s="372">
        <v>23</v>
      </c>
      <c r="BA56" s="372">
        <v>0</v>
      </c>
      <c r="BB56" s="372">
        <v>185</v>
      </c>
      <c r="BC56" s="372">
        <v>0</v>
      </c>
      <c r="BD56" s="372">
        <v>3</v>
      </c>
      <c r="BE56" s="372">
        <v>0</v>
      </c>
      <c r="BF56" s="372">
        <v>0</v>
      </c>
      <c r="BG56" s="372">
        <v>0</v>
      </c>
      <c r="BH56" s="372">
        <v>0</v>
      </c>
      <c r="BI56" s="372">
        <v>0</v>
      </c>
      <c r="BJ56" s="372">
        <v>0</v>
      </c>
      <c r="BK56" s="372">
        <v>0</v>
      </c>
      <c r="BL56" s="372">
        <v>0</v>
      </c>
      <c r="BM56" s="372">
        <v>22</v>
      </c>
      <c r="BN56" s="372">
        <v>3</v>
      </c>
      <c r="BO56" s="372">
        <v>67</v>
      </c>
      <c r="BP56" s="372">
        <v>44</v>
      </c>
      <c r="BQ56" s="372">
        <v>0</v>
      </c>
      <c r="BR56" s="372">
        <v>0</v>
      </c>
      <c r="BS56" s="372">
        <v>0</v>
      </c>
      <c r="BT56" s="372">
        <v>0</v>
      </c>
      <c r="BU56" s="372">
        <v>0</v>
      </c>
      <c r="BV56" s="372">
        <v>0</v>
      </c>
      <c r="BW56" s="372">
        <v>0</v>
      </c>
      <c r="BX56" s="372">
        <v>0</v>
      </c>
      <c r="BY56" s="372">
        <v>0</v>
      </c>
      <c r="BZ56" s="372">
        <v>0</v>
      </c>
      <c r="CA56" s="372">
        <v>0</v>
      </c>
      <c r="CB56" s="372">
        <v>0</v>
      </c>
      <c r="CC56" s="372">
        <v>0</v>
      </c>
      <c r="CD56" s="372">
        <v>0</v>
      </c>
      <c r="CE56" s="372">
        <v>0</v>
      </c>
      <c r="CF56" s="372">
        <v>0</v>
      </c>
      <c r="CG56" s="372">
        <v>0</v>
      </c>
      <c r="CH56" s="372">
        <v>0</v>
      </c>
      <c r="CI56" s="372">
        <v>0</v>
      </c>
      <c r="CJ56" s="372">
        <v>0</v>
      </c>
      <c r="CK56" s="372">
        <v>0</v>
      </c>
      <c r="CL56" s="372">
        <v>0</v>
      </c>
      <c r="CM56" s="372">
        <v>0</v>
      </c>
      <c r="CN56" s="372">
        <v>236</v>
      </c>
      <c r="CO56" s="372">
        <v>0</v>
      </c>
      <c r="CP56" s="372">
        <v>0</v>
      </c>
      <c r="CQ56" s="372">
        <v>25</v>
      </c>
      <c r="CR56" s="372">
        <v>0</v>
      </c>
      <c r="CS56" s="372">
        <v>0</v>
      </c>
      <c r="CT56" s="372">
        <v>0</v>
      </c>
      <c r="CU56" s="372">
        <v>0</v>
      </c>
      <c r="CV56" s="372">
        <v>0</v>
      </c>
      <c r="CW56" s="372">
        <v>0</v>
      </c>
      <c r="CX56" s="372">
        <v>153</v>
      </c>
      <c r="CY56" s="372">
        <v>11</v>
      </c>
      <c r="CZ56" s="372">
        <v>0</v>
      </c>
      <c r="DA56" s="372">
        <v>0</v>
      </c>
      <c r="DB56" s="372">
        <v>0</v>
      </c>
      <c r="DC56" s="372">
        <v>0</v>
      </c>
      <c r="DD56" s="372">
        <v>0</v>
      </c>
      <c r="DE56" s="372">
        <v>0</v>
      </c>
      <c r="DF56" s="372">
        <v>0</v>
      </c>
      <c r="DG56" s="373">
        <v>1164</v>
      </c>
      <c r="DH56" s="372">
        <v>0</v>
      </c>
      <c r="DI56" s="372">
        <v>1</v>
      </c>
      <c r="DJ56" s="372">
        <v>0</v>
      </c>
      <c r="DK56" s="372">
        <v>0</v>
      </c>
      <c r="DL56" s="372">
        <v>304</v>
      </c>
      <c r="DM56" s="372">
        <v>2725</v>
      </c>
      <c r="DN56" s="372">
        <v>-27</v>
      </c>
      <c r="DO56" s="380">
        <v>3003</v>
      </c>
      <c r="DP56" s="380">
        <v>4167</v>
      </c>
      <c r="DQ56" s="380">
        <v>79</v>
      </c>
      <c r="DR56" s="380">
        <v>79</v>
      </c>
      <c r="DS56" s="380">
        <v>5524</v>
      </c>
      <c r="DT56" s="380">
        <v>5603</v>
      </c>
      <c r="DU56" s="371">
        <v>8606</v>
      </c>
      <c r="DV56" s="371">
        <v>9770</v>
      </c>
      <c r="DW56" s="371">
        <v>-2838</v>
      </c>
      <c r="DX56" s="371">
        <v>0</v>
      </c>
      <c r="DY56" s="371">
        <v>-228</v>
      </c>
      <c r="DZ56" s="371">
        <v>-3066</v>
      </c>
      <c r="EA56" s="371">
        <v>-1101</v>
      </c>
      <c r="EB56" s="371">
        <v>-4167</v>
      </c>
      <c r="EC56" s="371">
        <v>4439</v>
      </c>
      <c r="ED56" s="381">
        <v>5603</v>
      </c>
    </row>
    <row r="57" spans="2:134" ht="13.75" customHeight="1">
      <c r="B57" s="74" t="s">
        <v>535</v>
      </c>
      <c r="C57" s="273" t="s">
        <v>653</v>
      </c>
      <c r="D57" s="371">
        <v>0</v>
      </c>
      <c r="E57" s="372">
        <v>2</v>
      </c>
      <c r="F57" s="372">
        <v>0</v>
      </c>
      <c r="G57" s="372">
        <v>0</v>
      </c>
      <c r="H57" s="372">
        <v>5</v>
      </c>
      <c r="I57" s="372">
        <v>0</v>
      </c>
      <c r="J57" s="372">
        <v>0</v>
      </c>
      <c r="K57" s="372">
        <v>0</v>
      </c>
      <c r="L57" s="372">
        <v>0</v>
      </c>
      <c r="M57" s="372">
        <v>0</v>
      </c>
      <c r="N57" s="372">
        <v>0</v>
      </c>
      <c r="O57" s="372">
        <v>0</v>
      </c>
      <c r="P57" s="372">
        <v>0</v>
      </c>
      <c r="Q57" s="372">
        <v>0</v>
      </c>
      <c r="R57" s="372">
        <v>6</v>
      </c>
      <c r="S57" s="372">
        <v>0</v>
      </c>
      <c r="T57" s="372">
        <v>0</v>
      </c>
      <c r="U57" s="372">
        <v>0</v>
      </c>
      <c r="V57" s="372">
        <v>0</v>
      </c>
      <c r="W57" s="372">
        <v>0</v>
      </c>
      <c r="X57" s="372">
        <v>0</v>
      </c>
      <c r="Y57" s="372">
        <v>0</v>
      </c>
      <c r="Z57" s="372">
        <v>0</v>
      </c>
      <c r="AA57" s="372">
        <v>0</v>
      </c>
      <c r="AB57" s="372">
        <v>0</v>
      </c>
      <c r="AC57" s="372">
        <v>0</v>
      </c>
      <c r="AD57" s="372">
        <v>0</v>
      </c>
      <c r="AE57" s="372">
        <v>0</v>
      </c>
      <c r="AF57" s="372">
        <v>1</v>
      </c>
      <c r="AG57" s="372">
        <v>0</v>
      </c>
      <c r="AH57" s="372">
        <v>0</v>
      </c>
      <c r="AI57" s="372">
        <v>0</v>
      </c>
      <c r="AJ57" s="372">
        <v>0</v>
      </c>
      <c r="AK57" s="372">
        <v>0</v>
      </c>
      <c r="AL57" s="372">
        <v>1</v>
      </c>
      <c r="AM57" s="372">
        <v>0</v>
      </c>
      <c r="AN57" s="372">
        <v>0</v>
      </c>
      <c r="AO57" s="372">
        <v>0</v>
      </c>
      <c r="AP57" s="372">
        <v>0</v>
      </c>
      <c r="AQ57" s="372">
        <v>0</v>
      </c>
      <c r="AR57" s="372">
        <v>0</v>
      </c>
      <c r="AS57" s="372">
        <v>0</v>
      </c>
      <c r="AT57" s="372">
        <v>6</v>
      </c>
      <c r="AU57" s="372">
        <v>6</v>
      </c>
      <c r="AV57" s="372">
        <v>151</v>
      </c>
      <c r="AW57" s="372">
        <v>202</v>
      </c>
      <c r="AX57" s="372">
        <v>3788</v>
      </c>
      <c r="AY57" s="372">
        <v>3223</v>
      </c>
      <c r="AZ57" s="372">
        <v>177</v>
      </c>
      <c r="BA57" s="372">
        <v>4</v>
      </c>
      <c r="BB57" s="372">
        <v>21</v>
      </c>
      <c r="BC57" s="372">
        <v>526</v>
      </c>
      <c r="BD57" s="372">
        <v>52</v>
      </c>
      <c r="BE57" s="372">
        <v>3</v>
      </c>
      <c r="BF57" s="372">
        <v>0</v>
      </c>
      <c r="BG57" s="372">
        <v>0</v>
      </c>
      <c r="BH57" s="372">
        <v>210</v>
      </c>
      <c r="BI57" s="372">
        <v>0</v>
      </c>
      <c r="BJ57" s="372">
        <v>10</v>
      </c>
      <c r="BK57" s="372">
        <v>70</v>
      </c>
      <c r="BL57" s="372">
        <v>0</v>
      </c>
      <c r="BM57" s="372">
        <v>881</v>
      </c>
      <c r="BN57" s="372">
        <v>292</v>
      </c>
      <c r="BO57" s="372">
        <v>200</v>
      </c>
      <c r="BP57" s="372">
        <v>116</v>
      </c>
      <c r="BQ57" s="372">
        <v>1</v>
      </c>
      <c r="BR57" s="372">
        <v>0</v>
      </c>
      <c r="BS57" s="372">
        <v>6</v>
      </c>
      <c r="BT57" s="372">
        <v>0</v>
      </c>
      <c r="BU57" s="372">
        <v>113</v>
      </c>
      <c r="BV57" s="372">
        <v>0</v>
      </c>
      <c r="BW57" s="372">
        <v>1</v>
      </c>
      <c r="BX57" s="372">
        <v>1</v>
      </c>
      <c r="BY57" s="372">
        <v>0</v>
      </c>
      <c r="BZ57" s="372">
        <v>2</v>
      </c>
      <c r="CA57" s="372">
        <v>3</v>
      </c>
      <c r="CB57" s="372">
        <v>16</v>
      </c>
      <c r="CC57" s="372">
        <v>2</v>
      </c>
      <c r="CD57" s="372">
        <v>0</v>
      </c>
      <c r="CE57" s="372">
        <v>0</v>
      </c>
      <c r="CF57" s="372">
        <v>0</v>
      </c>
      <c r="CG57" s="372">
        <v>19</v>
      </c>
      <c r="CH57" s="372">
        <v>0</v>
      </c>
      <c r="CI57" s="372">
        <v>0</v>
      </c>
      <c r="CJ57" s="372">
        <v>16</v>
      </c>
      <c r="CK57" s="372">
        <v>1</v>
      </c>
      <c r="CL57" s="372">
        <v>0</v>
      </c>
      <c r="CM57" s="372">
        <v>9</v>
      </c>
      <c r="CN57" s="372">
        <v>118</v>
      </c>
      <c r="CO57" s="372">
        <v>117</v>
      </c>
      <c r="CP57" s="372">
        <v>100</v>
      </c>
      <c r="CQ57" s="372">
        <v>12</v>
      </c>
      <c r="CR57" s="372">
        <v>2</v>
      </c>
      <c r="CS57" s="372">
        <v>0</v>
      </c>
      <c r="CT57" s="372">
        <v>1</v>
      </c>
      <c r="CU57" s="372">
        <v>0</v>
      </c>
      <c r="CV57" s="372">
        <v>1</v>
      </c>
      <c r="CW57" s="372">
        <v>0</v>
      </c>
      <c r="CX57" s="372">
        <v>446</v>
      </c>
      <c r="CY57" s="372">
        <v>23</v>
      </c>
      <c r="CZ57" s="372">
        <v>6</v>
      </c>
      <c r="DA57" s="372">
        <v>7</v>
      </c>
      <c r="DB57" s="372">
        <v>1</v>
      </c>
      <c r="DC57" s="372">
        <v>7</v>
      </c>
      <c r="DD57" s="372">
        <v>4</v>
      </c>
      <c r="DE57" s="372">
        <v>0</v>
      </c>
      <c r="DF57" s="372">
        <v>32</v>
      </c>
      <c r="DG57" s="373">
        <v>11020</v>
      </c>
      <c r="DH57" s="372">
        <v>57</v>
      </c>
      <c r="DI57" s="372">
        <v>4776</v>
      </c>
      <c r="DJ57" s="372">
        <v>0</v>
      </c>
      <c r="DK57" s="372">
        <v>0</v>
      </c>
      <c r="DL57" s="372">
        <v>300</v>
      </c>
      <c r="DM57" s="372">
        <v>2310</v>
      </c>
      <c r="DN57" s="372">
        <v>197</v>
      </c>
      <c r="DO57" s="380">
        <v>7640</v>
      </c>
      <c r="DP57" s="380">
        <v>18660</v>
      </c>
      <c r="DQ57" s="380">
        <v>0</v>
      </c>
      <c r="DR57" s="380">
        <v>0</v>
      </c>
      <c r="DS57" s="380">
        <v>6741</v>
      </c>
      <c r="DT57" s="380">
        <v>6741</v>
      </c>
      <c r="DU57" s="371">
        <v>14381</v>
      </c>
      <c r="DV57" s="371">
        <v>25401</v>
      </c>
      <c r="DW57" s="371">
        <v>-8253</v>
      </c>
      <c r="DX57" s="371">
        <v>0</v>
      </c>
      <c r="DY57" s="371">
        <v>-660</v>
      </c>
      <c r="DZ57" s="371">
        <v>-8913</v>
      </c>
      <c r="EA57" s="371">
        <v>-9661</v>
      </c>
      <c r="EB57" s="371">
        <v>-18574</v>
      </c>
      <c r="EC57" s="371">
        <v>-4193</v>
      </c>
      <c r="ED57" s="381">
        <v>6827</v>
      </c>
    </row>
    <row r="58" spans="2:134" ht="13.75" customHeight="1">
      <c r="B58" s="74" t="s">
        <v>536</v>
      </c>
      <c r="C58" s="273" t="s">
        <v>756</v>
      </c>
      <c r="D58" s="371">
        <v>0</v>
      </c>
      <c r="E58" s="372">
        <v>0</v>
      </c>
      <c r="F58" s="372">
        <v>0</v>
      </c>
      <c r="G58" s="372">
        <v>3</v>
      </c>
      <c r="H58" s="372">
        <v>0</v>
      </c>
      <c r="I58" s="372">
        <v>0</v>
      </c>
      <c r="J58" s="372">
        <v>0</v>
      </c>
      <c r="K58" s="372">
        <v>0</v>
      </c>
      <c r="L58" s="372">
        <v>2</v>
      </c>
      <c r="M58" s="372">
        <v>0</v>
      </c>
      <c r="N58" s="372">
        <v>0</v>
      </c>
      <c r="O58" s="372">
        <v>0</v>
      </c>
      <c r="P58" s="372">
        <v>0</v>
      </c>
      <c r="Q58" s="372">
        <v>0</v>
      </c>
      <c r="R58" s="372">
        <v>0</v>
      </c>
      <c r="S58" s="372">
        <v>0</v>
      </c>
      <c r="T58" s="372">
        <v>0</v>
      </c>
      <c r="U58" s="372">
        <v>0</v>
      </c>
      <c r="V58" s="372">
        <v>0</v>
      </c>
      <c r="W58" s="372">
        <v>0</v>
      </c>
      <c r="X58" s="372">
        <v>0</v>
      </c>
      <c r="Y58" s="372">
        <v>0</v>
      </c>
      <c r="Z58" s="372">
        <v>0</v>
      </c>
      <c r="AA58" s="372">
        <v>0</v>
      </c>
      <c r="AB58" s="372">
        <v>9</v>
      </c>
      <c r="AC58" s="372">
        <v>0</v>
      </c>
      <c r="AD58" s="372">
        <v>0</v>
      </c>
      <c r="AE58" s="372">
        <v>0</v>
      </c>
      <c r="AF58" s="372">
        <v>0</v>
      </c>
      <c r="AG58" s="372">
        <v>0</v>
      </c>
      <c r="AH58" s="372">
        <v>0</v>
      </c>
      <c r="AI58" s="372">
        <v>0</v>
      </c>
      <c r="AJ58" s="372">
        <v>0</v>
      </c>
      <c r="AK58" s="372">
        <v>0</v>
      </c>
      <c r="AL58" s="372">
        <v>0</v>
      </c>
      <c r="AM58" s="372">
        <v>0</v>
      </c>
      <c r="AN58" s="372">
        <v>0</v>
      </c>
      <c r="AO58" s="372">
        <v>0</v>
      </c>
      <c r="AP58" s="372">
        <v>0</v>
      </c>
      <c r="AQ58" s="372">
        <v>0</v>
      </c>
      <c r="AR58" s="372">
        <v>0</v>
      </c>
      <c r="AS58" s="372">
        <v>5</v>
      </c>
      <c r="AT58" s="372">
        <v>0</v>
      </c>
      <c r="AU58" s="372">
        <v>1</v>
      </c>
      <c r="AV58" s="372">
        <v>19</v>
      </c>
      <c r="AW58" s="372">
        <v>3</v>
      </c>
      <c r="AX58" s="372">
        <v>5</v>
      </c>
      <c r="AY58" s="372">
        <v>11</v>
      </c>
      <c r="AZ58" s="372">
        <v>0</v>
      </c>
      <c r="BA58" s="372">
        <v>0</v>
      </c>
      <c r="BB58" s="372">
        <v>0</v>
      </c>
      <c r="BC58" s="372">
        <v>0</v>
      </c>
      <c r="BD58" s="372">
        <v>42</v>
      </c>
      <c r="BE58" s="372">
        <v>0</v>
      </c>
      <c r="BF58" s="372">
        <v>0</v>
      </c>
      <c r="BG58" s="372">
        <v>0</v>
      </c>
      <c r="BH58" s="372">
        <v>1</v>
      </c>
      <c r="BI58" s="372">
        <v>0</v>
      </c>
      <c r="BJ58" s="372">
        <v>0</v>
      </c>
      <c r="BK58" s="372">
        <v>0</v>
      </c>
      <c r="BL58" s="372">
        <v>0</v>
      </c>
      <c r="BM58" s="372">
        <v>239</v>
      </c>
      <c r="BN58" s="372">
        <v>40</v>
      </c>
      <c r="BO58" s="372">
        <v>459</v>
      </c>
      <c r="BP58" s="372">
        <v>188</v>
      </c>
      <c r="BQ58" s="372">
        <v>6</v>
      </c>
      <c r="BR58" s="372">
        <v>0</v>
      </c>
      <c r="BS58" s="372">
        <v>0</v>
      </c>
      <c r="BT58" s="372">
        <v>1</v>
      </c>
      <c r="BU58" s="372">
        <v>162</v>
      </c>
      <c r="BV58" s="372">
        <v>26</v>
      </c>
      <c r="BW58" s="372">
        <v>5</v>
      </c>
      <c r="BX58" s="372">
        <v>4</v>
      </c>
      <c r="BY58" s="372">
        <v>0</v>
      </c>
      <c r="BZ58" s="372">
        <v>0</v>
      </c>
      <c r="CA58" s="372">
        <v>15</v>
      </c>
      <c r="CB58" s="372">
        <v>0</v>
      </c>
      <c r="CC58" s="372">
        <v>1</v>
      </c>
      <c r="CD58" s="372">
        <v>1</v>
      </c>
      <c r="CE58" s="372">
        <v>0</v>
      </c>
      <c r="CF58" s="372">
        <v>0</v>
      </c>
      <c r="CG58" s="372">
        <v>1</v>
      </c>
      <c r="CH58" s="372">
        <v>0</v>
      </c>
      <c r="CI58" s="372">
        <v>1</v>
      </c>
      <c r="CJ58" s="372">
        <v>2</v>
      </c>
      <c r="CK58" s="372">
        <v>10</v>
      </c>
      <c r="CL58" s="372">
        <v>0</v>
      </c>
      <c r="CM58" s="372">
        <v>8</v>
      </c>
      <c r="CN58" s="372">
        <v>436</v>
      </c>
      <c r="CO58" s="372">
        <v>4</v>
      </c>
      <c r="CP58" s="372">
        <v>20</v>
      </c>
      <c r="CQ58" s="372">
        <v>10</v>
      </c>
      <c r="CR58" s="372">
        <v>0</v>
      </c>
      <c r="CS58" s="372">
        <v>4</v>
      </c>
      <c r="CT58" s="372">
        <v>0</v>
      </c>
      <c r="CU58" s="372">
        <v>3</v>
      </c>
      <c r="CV58" s="372">
        <v>2</v>
      </c>
      <c r="CW58" s="372">
        <v>5</v>
      </c>
      <c r="CX58" s="372">
        <v>77</v>
      </c>
      <c r="CY58" s="372">
        <v>118</v>
      </c>
      <c r="CZ58" s="372">
        <v>1</v>
      </c>
      <c r="DA58" s="372">
        <v>25</v>
      </c>
      <c r="DB58" s="372">
        <v>0</v>
      </c>
      <c r="DC58" s="372">
        <v>20</v>
      </c>
      <c r="DD58" s="372">
        <v>1</v>
      </c>
      <c r="DE58" s="372">
        <v>0</v>
      </c>
      <c r="DF58" s="372">
        <v>0</v>
      </c>
      <c r="DG58" s="373">
        <v>1996</v>
      </c>
      <c r="DH58" s="372">
        <v>220</v>
      </c>
      <c r="DI58" s="372">
        <v>20450</v>
      </c>
      <c r="DJ58" s="372">
        <v>0</v>
      </c>
      <c r="DK58" s="372">
        <v>0</v>
      </c>
      <c r="DL58" s="372">
        <v>677</v>
      </c>
      <c r="DM58" s="372">
        <v>2503</v>
      </c>
      <c r="DN58" s="372">
        <v>13</v>
      </c>
      <c r="DO58" s="380">
        <v>23863</v>
      </c>
      <c r="DP58" s="380">
        <v>25859</v>
      </c>
      <c r="DQ58" s="380">
        <v>1551</v>
      </c>
      <c r="DR58" s="380">
        <v>1551</v>
      </c>
      <c r="DS58" s="380">
        <v>2598</v>
      </c>
      <c r="DT58" s="380">
        <v>4149</v>
      </c>
      <c r="DU58" s="371">
        <v>28012</v>
      </c>
      <c r="DV58" s="371">
        <v>30008</v>
      </c>
      <c r="DW58" s="371">
        <v>-15839</v>
      </c>
      <c r="DX58" s="371">
        <v>0</v>
      </c>
      <c r="DY58" s="371">
        <v>-1266</v>
      </c>
      <c r="DZ58" s="371">
        <v>-17105</v>
      </c>
      <c r="EA58" s="371">
        <v>-8753</v>
      </c>
      <c r="EB58" s="371">
        <v>-25858</v>
      </c>
      <c r="EC58" s="371">
        <v>2154</v>
      </c>
      <c r="ED58" s="381">
        <v>4150</v>
      </c>
    </row>
    <row r="59" spans="2:134" ht="13.75" customHeight="1">
      <c r="B59" s="74" t="s">
        <v>537</v>
      </c>
      <c r="C59" s="273" t="s">
        <v>654</v>
      </c>
      <c r="D59" s="371">
        <v>0</v>
      </c>
      <c r="E59" s="372">
        <v>0</v>
      </c>
      <c r="F59" s="372">
        <v>0</v>
      </c>
      <c r="G59" s="372">
        <v>0</v>
      </c>
      <c r="H59" s="372">
        <v>0</v>
      </c>
      <c r="I59" s="372">
        <v>0</v>
      </c>
      <c r="J59" s="372">
        <v>0</v>
      </c>
      <c r="K59" s="372">
        <v>0</v>
      </c>
      <c r="L59" s="372">
        <v>0</v>
      </c>
      <c r="M59" s="372">
        <v>0</v>
      </c>
      <c r="N59" s="372">
        <v>0</v>
      </c>
      <c r="O59" s="372">
        <v>0</v>
      </c>
      <c r="P59" s="372">
        <v>0</v>
      </c>
      <c r="Q59" s="372">
        <v>0</v>
      </c>
      <c r="R59" s="372">
        <v>0</v>
      </c>
      <c r="S59" s="372">
        <v>0</v>
      </c>
      <c r="T59" s="372">
        <v>0</v>
      </c>
      <c r="U59" s="372">
        <v>0</v>
      </c>
      <c r="V59" s="372">
        <v>0</v>
      </c>
      <c r="W59" s="372">
        <v>0</v>
      </c>
      <c r="X59" s="372">
        <v>0</v>
      </c>
      <c r="Y59" s="372">
        <v>0</v>
      </c>
      <c r="Z59" s="372">
        <v>0</v>
      </c>
      <c r="AA59" s="372">
        <v>0</v>
      </c>
      <c r="AB59" s="372">
        <v>0</v>
      </c>
      <c r="AC59" s="372">
        <v>0</v>
      </c>
      <c r="AD59" s="372">
        <v>0</v>
      </c>
      <c r="AE59" s="372">
        <v>0</v>
      </c>
      <c r="AF59" s="372">
        <v>0</v>
      </c>
      <c r="AG59" s="372">
        <v>0</v>
      </c>
      <c r="AH59" s="372">
        <v>0</v>
      </c>
      <c r="AI59" s="372">
        <v>0</v>
      </c>
      <c r="AJ59" s="372">
        <v>0</v>
      </c>
      <c r="AK59" s="372">
        <v>0</v>
      </c>
      <c r="AL59" s="372">
        <v>0</v>
      </c>
      <c r="AM59" s="372">
        <v>0</v>
      </c>
      <c r="AN59" s="372">
        <v>0</v>
      </c>
      <c r="AO59" s="372">
        <v>0</v>
      </c>
      <c r="AP59" s="372">
        <v>0</v>
      </c>
      <c r="AQ59" s="372">
        <v>0</v>
      </c>
      <c r="AR59" s="372">
        <v>0</v>
      </c>
      <c r="AS59" s="372">
        <v>0</v>
      </c>
      <c r="AT59" s="372">
        <v>0</v>
      </c>
      <c r="AU59" s="372">
        <v>0</v>
      </c>
      <c r="AV59" s="372">
        <v>16</v>
      </c>
      <c r="AW59" s="372">
        <v>0</v>
      </c>
      <c r="AX59" s="372">
        <v>0</v>
      </c>
      <c r="AY59" s="372">
        <v>0</v>
      </c>
      <c r="AZ59" s="372">
        <v>0</v>
      </c>
      <c r="BA59" s="372">
        <v>0</v>
      </c>
      <c r="BB59" s="372">
        <v>0</v>
      </c>
      <c r="BC59" s="372">
        <v>0</v>
      </c>
      <c r="BD59" s="372">
        <v>0</v>
      </c>
      <c r="BE59" s="372">
        <v>139</v>
      </c>
      <c r="BF59" s="372">
        <v>0</v>
      </c>
      <c r="BG59" s="372">
        <v>0</v>
      </c>
      <c r="BH59" s="372">
        <v>0</v>
      </c>
      <c r="BI59" s="372">
        <v>0</v>
      </c>
      <c r="BJ59" s="372">
        <v>0</v>
      </c>
      <c r="BK59" s="372">
        <v>0</v>
      </c>
      <c r="BL59" s="372">
        <v>0</v>
      </c>
      <c r="BM59" s="372">
        <v>0</v>
      </c>
      <c r="BN59" s="372">
        <v>0</v>
      </c>
      <c r="BO59" s="372">
        <v>0</v>
      </c>
      <c r="BP59" s="372">
        <v>0</v>
      </c>
      <c r="BQ59" s="372">
        <v>0</v>
      </c>
      <c r="BR59" s="372">
        <v>0</v>
      </c>
      <c r="BS59" s="372">
        <v>0</v>
      </c>
      <c r="BT59" s="372">
        <v>0</v>
      </c>
      <c r="BU59" s="372">
        <v>0</v>
      </c>
      <c r="BV59" s="372">
        <v>0</v>
      </c>
      <c r="BW59" s="372">
        <v>0</v>
      </c>
      <c r="BX59" s="372">
        <v>0</v>
      </c>
      <c r="BY59" s="372">
        <v>0</v>
      </c>
      <c r="BZ59" s="372">
        <v>0</v>
      </c>
      <c r="CA59" s="372">
        <v>0</v>
      </c>
      <c r="CB59" s="372">
        <v>0</v>
      </c>
      <c r="CC59" s="372">
        <v>0</v>
      </c>
      <c r="CD59" s="372">
        <v>0</v>
      </c>
      <c r="CE59" s="372">
        <v>0</v>
      </c>
      <c r="CF59" s="372">
        <v>0</v>
      </c>
      <c r="CG59" s="372">
        <v>0</v>
      </c>
      <c r="CH59" s="372">
        <v>0</v>
      </c>
      <c r="CI59" s="372">
        <v>9</v>
      </c>
      <c r="CJ59" s="372">
        <v>2</v>
      </c>
      <c r="CK59" s="372">
        <v>0</v>
      </c>
      <c r="CL59" s="372">
        <v>0</v>
      </c>
      <c r="CM59" s="372">
        <v>0</v>
      </c>
      <c r="CN59" s="372">
        <v>0</v>
      </c>
      <c r="CO59" s="372">
        <v>0</v>
      </c>
      <c r="CP59" s="372">
        <v>0</v>
      </c>
      <c r="CQ59" s="372">
        <v>0</v>
      </c>
      <c r="CR59" s="372">
        <v>0</v>
      </c>
      <c r="CS59" s="372">
        <v>0</v>
      </c>
      <c r="CT59" s="372">
        <v>0</v>
      </c>
      <c r="CU59" s="372">
        <v>0</v>
      </c>
      <c r="CV59" s="372">
        <v>63</v>
      </c>
      <c r="CW59" s="372">
        <v>0</v>
      </c>
      <c r="CX59" s="372">
        <v>100</v>
      </c>
      <c r="CY59" s="372">
        <v>0</v>
      </c>
      <c r="CZ59" s="372">
        <v>0</v>
      </c>
      <c r="DA59" s="372">
        <v>0</v>
      </c>
      <c r="DB59" s="372">
        <v>0</v>
      </c>
      <c r="DC59" s="372">
        <v>0</v>
      </c>
      <c r="DD59" s="372">
        <v>0</v>
      </c>
      <c r="DE59" s="372">
        <v>0</v>
      </c>
      <c r="DF59" s="372">
        <v>0</v>
      </c>
      <c r="DG59" s="373">
        <v>329</v>
      </c>
      <c r="DH59" s="372">
        <v>0</v>
      </c>
      <c r="DI59" s="372">
        <v>4240</v>
      </c>
      <c r="DJ59" s="372">
        <v>0</v>
      </c>
      <c r="DK59" s="372">
        <v>0</v>
      </c>
      <c r="DL59" s="372">
        <v>1162</v>
      </c>
      <c r="DM59" s="372">
        <v>3934</v>
      </c>
      <c r="DN59" s="372">
        <v>-44</v>
      </c>
      <c r="DO59" s="380">
        <v>9292</v>
      </c>
      <c r="DP59" s="380">
        <v>9621</v>
      </c>
      <c r="DQ59" s="380">
        <v>3</v>
      </c>
      <c r="DR59" s="380">
        <v>3</v>
      </c>
      <c r="DS59" s="380">
        <v>1379</v>
      </c>
      <c r="DT59" s="380">
        <v>1382</v>
      </c>
      <c r="DU59" s="371">
        <v>10674</v>
      </c>
      <c r="DV59" s="371">
        <v>11003</v>
      </c>
      <c r="DW59" s="371">
        <v>-6829</v>
      </c>
      <c r="DX59" s="371">
        <v>0</v>
      </c>
      <c r="DY59" s="371">
        <v>-547</v>
      </c>
      <c r="DZ59" s="371">
        <v>-7376</v>
      </c>
      <c r="EA59" s="371">
        <v>-1992</v>
      </c>
      <c r="EB59" s="371">
        <v>-9368</v>
      </c>
      <c r="EC59" s="371">
        <v>1306</v>
      </c>
      <c r="ED59" s="381">
        <v>1635</v>
      </c>
    </row>
    <row r="60" spans="2:134" ht="13.75" customHeight="1">
      <c r="B60" s="74" t="s">
        <v>538</v>
      </c>
      <c r="C60" s="273" t="s">
        <v>655</v>
      </c>
      <c r="D60" s="371">
        <v>0</v>
      </c>
      <c r="E60" s="372">
        <v>0</v>
      </c>
      <c r="F60" s="372">
        <v>0</v>
      </c>
      <c r="G60" s="372">
        <v>0</v>
      </c>
      <c r="H60" s="372">
        <v>0</v>
      </c>
      <c r="I60" s="372">
        <v>0</v>
      </c>
      <c r="J60" s="372">
        <v>0</v>
      </c>
      <c r="K60" s="372">
        <v>0</v>
      </c>
      <c r="L60" s="372">
        <v>0</v>
      </c>
      <c r="M60" s="372">
        <v>0</v>
      </c>
      <c r="N60" s="372">
        <v>0</v>
      </c>
      <c r="O60" s="372">
        <v>0</v>
      </c>
      <c r="P60" s="372">
        <v>0</v>
      </c>
      <c r="Q60" s="372">
        <v>0</v>
      </c>
      <c r="R60" s="372">
        <v>0</v>
      </c>
      <c r="S60" s="372">
        <v>0</v>
      </c>
      <c r="T60" s="372">
        <v>0</v>
      </c>
      <c r="U60" s="372">
        <v>0</v>
      </c>
      <c r="V60" s="372">
        <v>0</v>
      </c>
      <c r="W60" s="372">
        <v>0</v>
      </c>
      <c r="X60" s="372">
        <v>0</v>
      </c>
      <c r="Y60" s="372">
        <v>0</v>
      </c>
      <c r="Z60" s="372">
        <v>0</v>
      </c>
      <c r="AA60" s="372">
        <v>0</v>
      </c>
      <c r="AB60" s="372">
        <v>0</v>
      </c>
      <c r="AC60" s="372">
        <v>0</v>
      </c>
      <c r="AD60" s="372">
        <v>0</v>
      </c>
      <c r="AE60" s="372">
        <v>0</v>
      </c>
      <c r="AF60" s="372">
        <v>0</v>
      </c>
      <c r="AG60" s="372">
        <v>0</v>
      </c>
      <c r="AH60" s="372">
        <v>0</v>
      </c>
      <c r="AI60" s="372">
        <v>0</v>
      </c>
      <c r="AJ60" s="372">
        <v>0</v>
      </c>
      <c r="AK60" s="372">
        <v>0</v>
      </c>
      <c r="AL60" s="372">
        <v>0</v>
      </c>
      <c r="AM60" s="372">
        <v>0</v>
      </c>
      <c r="AN60" s="372">
        <v>0</v>
      </c>
      <c r="AO60" s="372">
        <v>0</v>
      </c>
      <c r="AP60" s="372">
        <v>0</v>
      </c>
      <c r="AQ60" s="372">
        <v>0</v>
      </c>
      <c r="AR60" s="372">
        <v>0</v>
      </c>
      <c r="AS60" s="372">
        <v>0</v>
      </c>
      <c r="AT60" s="372">
        <v>0</v>
      </c>
      <c r="AU60" s="372">
        <v>0</v>
      </c>
      <c r="AV60" s="372">
        <v>0</v>
      </c>
      <c r="AW60" s="372">
        <v>0</v>
      </c>
      <c r="AX60" s="372">
        <v>0</v>
      </c>
      <c r="AY60" s="372">
        <v>0</v>
      </c>
      <c r="AZ60" s="372">
        <v>0</v>
      </c>
      <c r="BA60" s="372">
        <v>0</v>
      </c>
      <c r="BB60" s="372">
        <v>0</v>
      </c>
      <c r="BC60" s="372">
        <v>0</v>
      </c>
      <c r="BD60" s="372">
        <v>0</v>
      </c>
      <c r="BE60" s="372">
        <v>0</v>
      </c>
      <c r="BF60" s="372">
        <v>0</v>
      </c>
      <c r="BG60" s="372">
        <v>0</v>
      </c>
      <c r="BH60" s="372">
        <v>0</v>
      </c>
      <c r="BI60" s="372">
        <v>0</v>
      </c>
      <c r="BJ60" s="372">
        <v>0</v>
      </c>
      <c r="BK60" s="372">
        <v>0</v>
      </c>
      <c r="BL60" s="372">
        <v>0</v>
      </c>
      <c r="BM60" s="372">
        <v>0</v>
      </c>
      <c r="BN60" s="372">
        <v>0</v>
      </c>
      <c r="BO60" s="372">
        <v>0</v>
      </c>
      <c r="BP60" s="372">
        <v>0</v>
      </c>
      <c r="BQ60" s="372">
        <v>0</v>
      </c>
      <c r="BR60" s="372">
        <v>0</v>
      </c>
      <c r="BS60" s="372">
        <v>0</v>
      </c>
      <c r="BT60" s="372">
        <v>0</v>
      </c>
      <c r="BU60" s="372">
        <v>0</v>
      </c>
      <c r="BV60" s="372">
        <v>0</v>
      </c>
      <c r="BW60" s="372">
        <v>0</v>
      </c>
      <c r="BX60" s="372">
        <v>0</v>
      </c>
      <c r="BY60" s="372">
        <v>0</v>
      </c>
      <c r="BZ60" s="372">
        <v>0</v>
      </c>
      <c r="CA60" s="372">
        <v>0</v>
      </c>
      <c r="CB60" s="372">
        <v>0</v>
      </c>
      <c r="CC60" s="372">
        <v>0</v>
      </c>
      <c r="CD60" s="372">
        <v>0</v>
      </c>
      <c r="CE60" s="372">
        <v>0</v>
      </c>
      <c r="CF60" s="372">
        <v>0</v>
      </c>
      <c r="CG60" s="372">
        <v>0</v>
      </c>
      <c r="CH60" s="372">
        <v>0</v>
      </c>
      <c r="CI60" s="372">
        <v>0</v>
      </c>
      <c r="CJ60" s="372">
        <v>0</v>
      </c>
      <c r="CK60" s="372">
        <v>0</v>
      </c>
      <c r="CL60" s="372">
        <v>0</v>
      </c>
      <c r="CM60" s="372">
        <v>0</v>
      </c>
      <c r="CN60" s="372">
        <v>0</v>
      </c>
      <c r="CO60" s="372">
        <v>0</v>
      </c>
      <c r="CP60" s="372">
        <v>0</v>
      </c>
      <c r="CQ60" s="372">
        <v>0</v>
      </c>
      <c r="CR60" s="372">
        <v>0</v>
      </c>
      <c r="CS60" s="372">
        <v>0</v>
      </c>
      <c r="CT60" s="372">
        <v>0</v>
      </c>
      <c r="CU60" s="372">
        <v>0</v>
      </c>
      <c r="CV60" s="372">
        <v>0</v>
      </c>
      <c r="CW60" s="372">
        <v>0</v>
      </c>
      <c r="CX60" s="372">
        <v>0</v>
      </c>
      <c r="CY60" s="372">
        <v>0</v>
      </c>
      <c r="CZ60" s="372">
        <v>0</v>
      </c>
      <c r="DA60" s="372">
        <v>0</v>
      </c>
      <c r="DB60" s="372">
        <v>0</v>
      </c>
      <c r="DC60" s="372">
        <v>0</v>
      </c>
      <c r="DD60" s="372">
        <v>0</v>
      </c>
      <c r="DE60" s="372">
        <v>0</v>
      </c>
      <c r="DF60" s="372">
        <v>0</v>
      </c>
      <c r="DG60" s="373">
        <v>0</v>
      </c>
      <c r="DH60" s="372">
        <v>0</v>
      </c>
      <c r="DI60" s="372">
        <v>38351</v>
      </c>
      <c r="DJ60" s="372">
        <v>0</v>
      </c>
      <c r="DK60" s="372">
        <v>0</v>
      </c>
      <c r="DL60" s="372">
        <v>0</v>
      </c>
      <c r="DM60" s="372">
        <v>0</v>
      </c>
      <c r="DN60" s="372">
        <v>191</v>
      </c>
      <c r="DO60" s="380">
        <v>38542</v>
      </c>
      <c r="DP60" s="380">
        <v>38542</v>
      </c>
      <c r="DQ60" s="380">
        <v>0</v>
      </c>
      <c r="DR60" s="380">
        <v>0</v>
      </c>
      <c r="DS60" s="380">
        <v>0</v>
      </c>
      <c r="DT60" s="380">
        <v>0</v>
      </c>
      <c r="DU60" s="371">
        <v>38542</v>
      </c>
      <c r="DV60" s="371">
        <v>38542</v>
      </c>
      <c r="DW60" s="371">
        <v>-2694</v>
      </c>
      <c r="DX60" s="371">
        <v>0</v>
      </c>
      <c r="DY60" s="371">
        <v>-215</v>
      </c>
      <c r="DZ60" s="371">
        <v>-2909</v>
      </c>
      <c r="EA60" s="371">
        <v>-35633</v>
      </c>
      <c r="EB60" s="371">
        <v>-38542</v>
      </c>
      <c r="EC60" s="371">
        <v>0</v>
      </c>
      <c r="ED60" s="381">
        <v>0</v>
      </c>
    </row>
    <row r="61" spans="2:134" ht="13.75" customHeight="1">
      <c r="B61" s="74" t="s">
        <v>539</v>
      </c>
      <c r="C61" s="273" t="s">
        <v>656</v>
      </c>
      <c r="D61" s="371">
        <v>0</v>
      </c>
      <c r="E61" s="372">
        <v>0</v>
      </c>
      <c r="F61" s="372">
        <v>0</v>
      </c>
      <c r="G61" s="372">
        <v>0</v>
      </c>
      <c r="H61" s="372">
        <v>0</v>
      </c>
      <c r="I61" s="372">
        <v>0</v>
      </c>
      <c r="J61" s="372">
        <v>0</v>
      </c>
      <c r="K61" s="372">
        <v>0</v>
      </c>
      <c r="L61" s="372">
        <v>0</v>
      </c>
      <c r="M61" s="372">
        <v>0</v>
      </c>
      <c r="N61" s="372">
        <v>0</v>
      </c>
      <c r="O61" s="372">
        <v>0</v>
      </c>
      <c r="P61" s="372">
        <v>0</v>
      </c>
      <c r="Q61" s="372">
        <v>0</v>
      </c>
      <c r="R61" s="372">
        <v>0</v>
      </c>
      <c r="S61" s="372">
        <v>0</v>
      </c>
      <c r="T61" s="372">
        <v>0</v>
      </c>
      <c r="U61" s="372">
        <v>0</v>
      </c>
      <c r="V61" s="372">
        <v>0</v>
      </c>
      <c r="W61" s="372">
        <v>0</v>
      </c>
      <c r="X61" s="372">
        <v>0</v>
      </c>
      <c r="Y61" s="372">
        <v>0</v>
      </c>
      <c r="Z61" s="372">
        <v>0</v>
      </c>
      <c r="AA61" s="372">
        <v>0</v>
      </c>
      <c r="AB61" s="372">
        <v>0</v>
      </c>
      <c r="AC61" s="372">
        <v>0</v>
      </c>
      <c r="AD61" s="372">
        <v>0</v>
      </c>
      <c r="AE61" s="372">
        <v>0</v>
      </c>
      <c r="AF61" s="372">
        <v>0</v>
      </c>
      <c r="AG61" s="372">
        <v>0</v>
      </c>
      <c r="AH61" s="372">
        <v>0</v>
      </c>
      <c r="AI61" s="372">
        <v>0</v>
      </c>
      <c r="AJ61" s="372">
        <v>0</v>
      </c>
      <c r="AK61" s="372">
        <v>0</v>
      </c>
      <c r="AL61" s="372">
        <v>0</v>
      </c>
      <c r="AM61" s="372">
        <v>0</v>
      </c>
      <c r="AN61" s="372">
        <v>0</v>
      </c>
      <c r="AO61" s="372">
        <v>0</v>
      </c>
      <c r="AP61" s="372">
        <v>0</v>
      </c>
      <c r="AQ61" s="372">
        <v>0</v>
      </c>
      <c r="AR61" s="372">
        <v>0</v>
      </c>
      <c r="AS61" s="372">
        <v>0</v>
      </c>
      <c r="AT61" s="372">
        <v>0</v>
      </c>
      <c r="AU61" s="372">
        <v>0</v>
      </c>
      <c r="AV61" s="372">
        <v>0</v>
      </c>
      <c r="AW61" s="372">
        <v>0</v>
      </c>
      <c r="AX61" s="372">
        <v>0</v>
      </c>
      <c r="AY61" s="372">
        <v>0</v>
      </c>
      <c r="AZ61" s="372">
        <v>0</v>
      </c>
      <c r="BA61" s="372">
        <v>0</v>
      </c>
      <c r="BB61" s="372">
        <v>0</v>
      </c>
      <c r="BC61" s="372">
        <v>0</v>
      </c>
      <c r="BD61" s="372">
        <v>0</v>
      </c>
      <c r="BE61" s="372">
        <v>0</v>
      </c>
      <c r="BF61" s="372">
        <v>0</v>
      </c>
      <c r="BG61" s="372">
        <v>2</v>
      </c>
      <c r="BH61" s="372">
        <v>0</v>
      </c>
      <c r="BI61" s="372">
        <v>0</v>
      </c>
      <c r="BJ61" s="372">
        <v>0</v>
      </c>
      <c r="BK61" s="372">
        <v>0</v>
      </c>
      <c r="BL61" s="372">
        <v>0</v>
      </c>
      <c r="BM61" s="372">
        <v>0</v>
      </c>
      <c r="BN61" s="372">
        <v>0</v>
      </c>
      <c r="BO61" s="372">
        <v>0</v>
      </c>
      <c r="BP61" s="372">
        <v>0</v>
      </c>
      <c r="BQ61" s="372">
        <v>0</v>
      </c>
      <c r="BR61" s="372">
        <v>0</v>
      </c>
      <c r="BS61" s="372">
        <v>0</v>
      </c>
      <c r="BT61" s="372">
        <v>0</v>
      </c>
      <c r="BU61" s="372">
        <v>0</v>
      </c>
      <c r="BV61" s="372">
        <v>0</v>
      </c>
      <c r="BW61" s="372">
        <v>0</v>
      </c>
      <c r="BX61" s="372">
        <v>0</v>
      </c>
      <c r="BY61" s="372">
        <v>0</v>
      </c>
      <c r="BZ61" s="372">
        <v>0</v>
      </c>
      <c r="CA61" s="372">
        <v>0</v>
      </c>
      <c r="CB61" s="372">
        <v>0</v>
      </c>
      <c r="CC61" s="372">
        <v>0</v>
      </c>
      <c r="CD61" s="372">
        <v>0</v>
      </c>
      <c r="CE61" s="372">
        <v>0</v>
      </c>
      <c r="CF61" s="372">
        <v>0</v>
      </c>
      <c r="CG61" s="372">
        <v>0</v>
      </c>
      <c r="CH61" s="372">
        <v>0</v>
      </c>
      <c r="CI61" s="372">
        <v>0</v>
      </c>
      <c r="CJ61" s="372">
        <v>0</v>
      </c>
      <c r="CK61" s="372">
        <v>0</v>
      </c>
      <c r="CL61" s="372">
        <v>0</v>
      </c>
      <c r="CM61" s="372">
        <v>0</v>
      </c>
      <c r="CN61" s="372">
        <v>90</v>
      </c>
      <c r="CO61" s="372">
        <v>0</v>
      </c>
      <c r="CP61" s="372">
        <v>0</v>
      </c>
      <c r="CQ61" s="372">
        <v>0</v>
      </c>
      <c r="CR61" s="372">
        <v>0</v>
      </c>
      <c r="CS61" s="372">
        <v>0</v>
      </c>
      <c r="CT61" s="372">
        <v>0</v>
      </c>
      <c r="CU61" s="372">
        <v>0</v>
      </c>
      <c r="CV61" s="372">
        <v>0</v>
      </c>
      <c r="CW61" s="372">
        <v>0</v>
      </c>
      <c r="CX61" s="372">
        <v>314</v>
      </c>
      <c r="CY61" s="372">
        <v>0</v>
      </c>
      <c r="CZ61" s="372">
        <v>0</v>
      </c>
      <c r="DA61" s="372">
        <v>0</v>
      </c>
      <c r="DB61" s="372">
        <v>0</v>
      </c>
      <c r="DC61" s="372">
        <v>0</v>
      </c>
      <c r="DD61" s="372">
        <v>0</v>
      </c>
      <c r="DE61" s="372">
        <v>0</v>
      </c>
      <c r="DF61" s="372">
        <v>0</v>
      </c>
      <c r="DG61" s="373">
        <v>406</v>
      </c>
      <c r="DH61" s="372">
        <v>0</v>
      </c>
      <c r="DI61" s="372">
        <v>2754</v>
      </c>
      <c r="DJ61" s="372">
        <v>0</v>
      </c>
      <c r="DK61" s="372">
        <v>0</v>
      </c>
      <c r="DL61" s="372">
        <v>0</v>
      </c>
      <c r="DM61" s="372">
        <v>29</v>
      </c>
      <c r="DN61" s="372">
        <v>-26</v>
      </c>
      <c r="DO61" s="380">
        <v>2757</v>
      </c>
      <c r="DP61" s="380">
        <v>3163</v>
      </c>
      <c r="DQ61" s="380">
        <v>0</v>
      </c>
      <c r="DR61" s="380">
        <v>0</v>
      </c>
      <c r="DS61" s="380">
        <v>50</v>
      </c>
      <c r="DT61" s="380">
        <v>50</v>
      </c>
      <c r="DU61" s="371">
        <v>2807</v>
      </c>
      <c r="DV61" s="371">
        <v>3213</v>
      </c>
      <c r="DW61" s="371">
        <v>-198</v>
      </c>
      <c r="DX61" s="371">
        <v>0</v>
      </c>
      <c r="DY61" s="371">
        <v>-16</v>
      </c>
      <c r="DZ61" s="371">
        <v>-214</v>
      </c>
      <c r="EA61" s="371">
        <v>-2947</v>
      </c>
      <c r="EB61" s="371">
        <v>-3161</v>
      </c>
      <c r="EC61" s="371">
        <v>-354</v>
      </c>
      <c r="ED61" s="381">
        <v>52</v>
      </c>
    </row>
    <row r="62" spans="2:134" ht="13.75" customHeight="1">
      <c r="B62" s="74" t="s">
        <v>540</v>
      </c>
      <c r="C62" s="273" t="s">
        <v>657</v>
      </c>
      <c r="D62" s="371">
        <v>0</v>
      </c>
      <c r="E62" s="372">
        <v>0</v>
      </c>
      <c r="F62" s="372">
        <v>0</v>
      </c>
      <c r="G62" s="372">
        <v>0</v>
      </c>
      <c r="H62" s="372">
        <v>0</v>
      </c>
      <c r="I62" s="372">
        <v>0</v>
      </c>
      <c r="J62" s="372">
        <v>0</v>
      </c>
      <c r="K62" s="372">
        <v>0</v>
      </c>
      <c r="L62" s="372">
        <v>0</v>
      </c>
      <c r="M62" s="372">
        <v>0</v>
      </c>
      <c r="N62" s="372">
        <v>0</v>
      </c>
      <c r="O62" s="372">
        <v>0</v>
      </c>
      <c r="P62" s="372">
        <v>0</v>
      </c>
      <c r="Q62" s="372">
        <v>0</v>
      </c>
      <c r="R62" s="372">
        <v>0</v>
      </c>
      <c r="S62" s="372">
        <v>0</v>
      </c>
      <c r="T62" s="372">
        <v>0</v>
      </c>
      <c r="U62" s="372">
        <v>0</v>
      </c>
      <c r="V62" s="372">
        <v>0</v>
      </c>
      <c r="W62" s="372">
        <v>0</v>
      </c>
      <c r="X62" s="372">
        <v>0</v>
      </c>
      <c r="Y62" s="372">
        <v>0</v>
      </c>
      <c r="Z62" s="372">
        <v>0</v>
      </c>
      <c r="AA62" s="372">
        <v>0</v>
      </c>
      <c r="AB62" s="372">
        <v>0</v>
      </c>
      <c r="AC62" s="372">
        <v>0</v>
      </c>
      <c r="AD62" s="372">
        <v>0</v>
      </c>
      <c r="AE62" s="372">
        <v>0</v>
      </c>
      <c r="AF62" s="372">
        <v>0</v>
      </c>
      <c r="AG62" s="372">
        <v>0</v>
      </c>
      <c r="AH62" s="372">
        <v>0</v>
      </c>
      <c r="AI62" s="372">
        <v>0</v>
      </c>
      <c r="AJ62" s="372">
        <v>0</v>
      </c>
      <c r="AK62" s="372">
        <v>0</v>
      </c>
      <c r="AL62" s="372">
        <v>0</v>
      </c>
      <c r="AM62" s="372">
        <v>0</v>
      </c>
      <c r="AN62" s="372">
        <v>0</v>
      </c>
      <c r="AO62" s="372">
        <v>0</v>
      </c>
      <c r="AP62" s="372">
        <v>0</v>
      </c>
      <c r="AQ62" s="372">
        <v>0</v>
      </c>
      <c r="AR62" s="372">
        <v>0</v>
      </c>
      <c r="AS62" s="372">
        <v>0</v>
      </c>
      <c r="AT62" s="372">
        <v>0</v>
      </c>
      <c r="AU62" s="372">
        <v>0</v>
      </c>
      <c r="AV62" s="372">
        <v>3</v>
      </c>
      <c r="AW62" s="372">
        <v>0</v>
      </c>
      <c r="AX62" s="372">
        <v>0</v>
      </c>
      <c r="AY62" s="372">
        <v>0</v>
      </c>
      <c r="AZ62" s="372">
        <v>0</v>
      </c>
      <c r="BA62" s="372">
        <v>0</v>
      </c>
      <c r="BB62" s="372">
        <v>0</v>
      </c>
      <c r="BC62" s="372">
        <v>0</v>
      </c>
      <c r="BD62" s="372">
        <v>0</v>
      </c>
      <c r="BE62" s="372">
        <v>0</v>
      </c>
      <c r="BF62" s="372">
        <v>0</v>
      </c>
      <c r="BG62" s="372">
        <v>27</v>
      </c>
      <c r="BH62" s="372">
        <v>24659</v>
      </c>
      <c r="BI62" s="372">
        <v>0</v>
      </c>
      <c r="BJ62" s="372">
        <v>120</v>
      </c>
      <c r="BK62" s="372">
        <v>0</v>
      </c>
      <c r="BL62" s="372">
        <v>0</v>
      </c>
      <c r="BM62" s="372">
        <v>0</v>
      </c>
      <c r="BN62" s="372">
        <v>0</v>
      </c>
      <c r="BO62" s="372">
        <v>0</v>
      </c>
      <c r="BP62" s="372">
        <v>0</v>
      </c>
      <c r="BQ62" s="372">
        <v>0</v>
      </c>
      <c r="BR62" s="372">
        <v>0</v>
      </c>
      <c r="BS62" s="372">
        <v>0</v>
      </c>
      <c r="BT62" s="372">
        <v>0</v>
      </c>
      <c r="BU62" s="372">
        <v>0</v>
      </c>
      <c r="BV62" s="372">
        <v>0</v>
      </c>
      <c r="BW62" s="372">
        <v>0</v>
      </c>
      <c r="BX62" s="372">
        <v>0</v>
      </c>
      <c r="BY62" s="372">
        <v>0</v>
      </c>
      <c r="BZ62" s="372">
        <v>0</v>
      </c>
      <c r="CA62" s="372">
        <v>0</v>
      </c>
      <c r="CB62" s="372">
        <v>14</v>
      </c>
      <c r="CC62" s="372">
        <v>0</v>
      </c>
      <c r="CD62" s="372">
        <v>0</v>
      </c>
      <c r="CE62" s="372">
        <v>0</v>
      </c>
      <c r="CF62" s="372">
        <v>0</v>
      </c>
      <c r="CG62" s="372">
        <v>0</v>
      </c>
      <c r="CH62" s="372">
        <v>0</v>
      </c>
      <c r="CI62" s="372">
        <v>0</v>
      </c>
      <c r="CJ62" s="372">
        <v>0</v>
      </c>
      <c r="CK62" s="372">
        <v>0</v>
      </c>
      <c r="CL62" s="372">
        <v>0</v>
      </c>
      <c r="CM62" s="372">
        <v>0</v>
      </c>
      <c r="CN62" s="372">
        <v>0</v>
      </c>
      <c r="CO62" s="372">
        <v>0</v>
      </c>
      <c r="CP62" s="372">
        <v>0</v>
      </c>
      <c r="CQ62" s="372">
        <v>0</v>
      </c>
      <c r="CR62" s="372">
        <v>0</v>
      </c>
      <c r="CS62" s="372">
        <v>0</v>
      </c>
      <c r="CT62" s="372">
        <v>0</v>
      </c>
      <c r="CU62" s="372">
        <v>0</v>
      </c>
      <c r="CV62" s="372">
        <v>0</v>
      </c>
      <c r="CW62" s="372">
        <v>0</v>
      </c>
      <c r="CX62" s="372">
        <v>12552</v>
      </c>
      <c r="CY62" s="372">
        <v>0</v>
      </c>
      <c r="CZ62" s="372">
        <v>0</v>
      </c>
      <c r="DA62" s="372">
        <v>0</v>
      </c>
      <c r="DB62" s="372">
        <v>0</v>
      </c>
      <c r="DC62" s="372">
        <v>0</v>
      </c>
      <c r="DD62" s="372">
        <v>0</v>
      </c>
      <c r="DE62" s="372">
        <v>0</v>
      </c>
      <c r="DF62" s="372">
        <v>0</v>
      </c>
      <c r="DG62" s="373">
        <v>37375</v>
      </c>
      <c r="DH62" s="372">
        <v>0</v>
      </c>
      <c r="DI62" s="372">
        <v>73</v>
      </c>
      <c r="DJ62" s="372">
        <v>0</v>
      </c>
      <c r="DK62" s="372">
        <v>0</v>
      </c>
      <c r="DL62" s="372">
        <v>0</v>
      </c>
      <c r="DM62" s="372">
        <v>0</v>
      </c>
      <c r="DN62" s="372">
        <v>424</v>
      </c>
      <c r="DO62" s="380">
        <v>497</v>
      </c>
      <c r="DP62" s="380">
        <v>37872</v>
      </c>
      <c r="DQ62" s="380">
        <v>9738</v>
      </c>
      <c r="DR62" s="380">
        <v>9738</v>
      </c>
      <c r="DS62" s="380">
        <v>49446</v>
      </c>
      <c r="DT62" s="380">
        <v>59184</v>
      </c>
      <c r="DU62" s="371">
        <v>59681</v>
      </c>
      <c r="DV62" s="371">
        <v>97056</v>
      </c>
      <c r="DW62" s="371">
        <v>-2041</v>
      </c>
      <c r="DX62" s="371">
        <v>0</v>
      </c>
      <c r="DY62" s="371">
        <v>-164</v>
      </c>
      <c r="DZ62" s="371">
        <v>-2205</v>
      </c>
      <c r="EA62" s="371">
        <v>-35141</v>
      </c>
      <c r="EB62" s="371">
        <v>-37346</v>
      </c>
      <c r="EC62" s="371">
        <v>22335</v>
      </c>
      <c r="ED62" s="381">
        <v>59710</v>
      </c>
    </row>
    <row r="63" spans="2:134" ht="13.75" customHeight="1">
      <c r="B63" s="74" t="s">
        <v>541</v>
      </c>
      <c r="C63" s="273" t="s">
        <v>459</v>
      </c>
      <c r="D63" s="371">
        <v>0</v>
      </c>
      <c r="E63" s="372">
        <v>0</v>
      </c>
      <c r="F63" s="372">
        <v>0</v>
      </c>
      <c r="G63" s="372">
        <v>0</v>
      </c>
      <c r="H63" s="372">
        <v>212</v>
      </c>
      <c r="I63" s="372">
        <v>0</v>
      </c>
      <c r="J63" s="372">
        <v>0</v>
      </c>
      <c r="K63" s="372">
        <v>0</v>
      </c>
      <c r="L63" s="372">
        <v>0</v>
      </c>
      <c r="M63" s="372">
        <v>0</v>
      </c>
      <c r="N63" s="372">
        <v>0</v>
      </c>
      <c r="O63" s="372">
        <v>0</v>
      </c>
      <c r="P63" s="372">
        <v>0</v>
      </c>
      <c r="Q63" s="372">
        <v>0</v>
      </c>
      <c r="R63" s="372">
        <v>0</v>
      </c>
      <c r="S63" s="372">
        <v>0</v>
      </c>
      <c r="T63" s="372">
        <v>0</v>
      </c>
      <c r="U63" s="372">
        <v>0</v>
      </c>
      <c r="V63" s="372">
        <v>0</v>
      </c>
      <c r="W63" s="372">
        <v>0</v>
      </c>
      <c r="X63" s="372">
        <v>0</v>
      </c>
      <c r="Y63" s="372">
        <v>0</v>
      </c>
      <c r="Z63" s="372">
        <v>0</v>
      </c>
      <c r="AA63" s="372">
        <v>0</v>
      </c>
      <c r="AB63" s="372">
        <v>0</v>
      </c>
      <c r="AC63" s="372">
        <v>0</v>
      </c>
      <c r="AD63" s="372">
        <v>0</v>
      </c>
      <c r="AE63" s="372">
        <v>0</v>
      </c>
      <c r="AF63" s="372">
        <v>0</v>
      </c>
      <c r="AG63" s="372">
        <v>0</v>
      </c>
      <c r="AH63" s="372">
        <v>0</v>
      </c>
      <c r="AI63" s="372">
        <v>0</v>
      </c>
      <c r="AJ63" s="372">
        <v>0</v>
      </c>
      <c r="AK63" s="372">
        <v>0</v>
      </c>
      <c r="AL63" s="372">
        <v>0</v>
      </c>
      <c r="AM63" s="372">
        <v>0</v>
      </c>
      <c r="AN63" s="372">
        <v>0</v>
      </c>
      <c r="AO63" s="372">
        <v>0</v>
      </c>
      <c r="AP63" s="372">
        <v>0</v>
      </c>
      <c r="AQ63" s="372">
        <v>0</v>
      </c>
      <c r="AR63" s="372">
        <v>0</v>
      </c>
      <c r="AS63" s="372">
        <v>0</v>
      </c>
      <c r="AT63" s="372">
        <v>0</v>
      </c>
      <c r="AU63" s="372">
        <v>0</v>
      </c>
      <c r="AV63" s="372">
        <v>0</v>
      </c>
      <c r="AW63" s="372">
        <v>0</v>
      </c>
      <c r="AX63" s="372">
        <v>0</v>
      </c>
      <c r="AY63" s="372">
        <v>0</v>
      </c>
      <c r="AZ63" s="372">
        <v>0</v>
      </c>
      <c r="BA63" s="372">
        <v>0</v>
      </c>
      <c r="BB63" s="372">
        <v>0</v>
      </c>
      <c r="BC63" s="372">
        <v>0</v>
      </c>
      <c r="BD63" s="372">
        <v>0</v>
      </c>
      <c r="BE63" s="372">
        <v>0</v>
      </c>
      <c r="BF63" s="372">
        <v>0</v>
      </c>
      <c r="BG63" s="372">
        <v>0</v>
      </c>
      <c r="BH63" s="372">
        <v>0</v>
      </c>
      <c r="BI63" s="372">
        <v>18</v>
      </c>
      <c r="BJ63" s="372">
        <v>0</v>
      </c>
      <c r="BK63" s="372">
        <v>0</v>
      </c>
      <c r="BL63" s="372">
        <v>0</v>
      </c>
      <c r="BM63" s="372">
        <v>0</v>
      </c>
      <c r="BN63" s="372">
        <v>0</v>
      </c>
      <c r="BO63" s="372">
        <v>0</v>
      </c>
      <c r="BP63" s="372">
        <v>0</v>
      </c>
      <c r="BQ63" s="372">
        <v>0</v>
      </c>
      <c r="BR63" s="372">
        <v>0</v>
      </c>
      <c r="BS63" s="372">
        <v>0</v>
      </c>
      <c r="BT63" s="372">
        <v>0</v>
      </c>
      <c r="BU63" s="372">
        <v>0</v>
      </c>
      <c r="BV63" s="372">
        <v>0</v>
      </c>
      <c r="BW63" s="372">
        <v>0</v>
      </c>
      <c r="BX63" s="372">
        <v>0</v>
      </c>
      <c r="BY63" s="372">
        <v>0</v>
      </c>
      <c r="BZ63" s="372">
        <v>0</v>
      </c>
      <c r="CA63" s="372">
        <v>0</v>
      </c>
      <c r="CB63" s="372">
        <v>0</v>
      </c>
      <c r="CC63" s="372">
        <v>278</v>
      </c>
      <c r="CD63" s="372">
        <v>0</v>
      </c>
      <c r="CE63" s="372">
        <v>0</v>
      </c>
      <c r="CF63" s="372">
        <v>0</v>
      </c>
      <c r="CG63" s="372">
        <v>11</v>
      </c>
      <c r="CH63" s="372">
        <v>0</v>
      </c>
      <c r="CI63" s="372">
        <v>0</v>
      </c>
      <c r="CJ63" s="372">
        <v>0</v>
      </c>
      <c r="CK63" s="372">
        <v>0</v>
      </c>
      <c r="CL63" s="372">
        <v>0</v>
      </c>
      <c r="CM63" s="372">
        <v>0</v>
      </c>
      <c r="CN63" s="372">
        <v>329</v>
      </c>
      <c r="CO63" s="372">
        <v>13</v>
      </c>
      <c r="CP63" s="372">
        <v>17</v>
      </c>
      <c r="CQ63" s="372">
        <v>0</v>
      </c>
      <c r="CR63" s="372">
        <v>0</v>
      </c>
      <c r="CS63" s="372">
        <v>0</v>
      </c>
      <c r="CT63" s="372">
        <v>0</v>
      </c>
      <c r="CU63" s="372">
        <v>0</v>
      </c>
      <c r="CV63" s="372">
        <v>0</v>
      </c>
      <c r="CW63" s="372">
        <v>0</v>
      </c>
      <c r="CX63" s="372">
        <v>0</v>
      </c>
      <c r="CY63" s="372">
        <v>0</v>
      </c>
      <c r="CZ63" s="372">
        <v>0</v>
      </c>
      <c r="DA63" s="372">
        <v>0</v>
      </c>
      <c r="DB63" s="372">
        <v>0</v>
      </c>
      <c r="DC63" s="372">
        <v>0</v>
      </c>
      <c r="DD63" s="372">
        <v>0</v>
      </c>
      <c r="DE63" s="372">
        <v>0</v>
      </c>
      <c r="DF63" s="372">
        <v>0</v>
      </c>
      <c r="DG63" s="373">
        <v>878</v>
      </c>
      <c r="DH63" s="372">
        <v>0</v>
      </c>
      <c r="DI63" s="372">
        <v>86</v>
      </c>
      <c r="DJ63" s="372">
        <v>0</v>
      </c>
      <c r="DK63" s="372">
        <v>0</v>
      </c>
      <c r="DL63" s="372">
        <v>1</v>
      </c>
      <c r="DM63" s="372">
        <v>2</v>
      </c>
      <c r="DN63" s="372">
        <v>6</v>
      </c>
      <c r="DO63" s="380">
        <v>95</v>
      </c>
      <c r="DP63" s="380">
        <v>973</v>
      </c>
      <c r="DQ63" s="380">
        <v>26</v>
      </c>
      <c r="DR63" s="380">
        <v>26</v>
      </c>
      <c r="DS63" s="380">
        <v>30</v>
      </c>
      <c r="DT63" s="380">
        <v>56</v>
      </c>
      <c r="DU63" s="371">
        <v>151</v>
      </c>
      <c r="DV63" s="371">
        <v>1029</v>
      </c>
      <c r="DW63" s="371">
        <v>-63</v>
      </c>
      <c r="DX63" s="371">
        <v>0</v>
      </c>
      <c r="DY63" s="371">
        <v>-2</v>
      </c>
      <c r="DZ63" s="371">
        <v>-65</v>
      </c>
      <c r="EA63" s="371">
        <v>-851</v>
      </c>
      <c r="EB63" s="371">
        <v>-916</v>
      </c>
      <c r="EC63" s="371">
        <v>-765</v>
      </c>
      <c r="ED63" s="381">
        <v>113</v>
      </c>
    </row>
    <row r="64" spans="2:134" ht="13.75" customHeight="1">
      <c r="B64" s="74" t="s">
        <v>542</v>
      </c>
      <c r="C64" s="273" t="s">
        <v>460</v>
      </c>
      <c r="D64" s="371">
        <v>0</v>
      </c>
      <c r="E64" s="372">
        <v>0</v>
      </c>
      <c r="F64" s="372">
        <v>0</v>
      </c>
      <c r="G64" s="372">
        <v>0</v>
      </c>
      <c r="H64" s="372">
        <v>0</v>
      </c>
      <c r="I64" s="372">
        <v>0</v>
      </c>
      <c r="J64" s="372">
        <v>0</v>
      </c>
      <c r="K64" s="372">
        <v>0</v>
      </c>
      <c r="L64" s="372">
        <v>0</v>
      </c>
      <c r="M64" s="372">
        <v>0</v>
      </c>
      <c r="N64" s="372">
        <v>0</v>
      </c>
      <c r="O64" s="372">
        <v>0</v>
      </c>
      <c r="P64" s="372">
        <v>0</v>
      </c>
      <c r="Q64" s="372">
        <v>0</v>
      </c>
      <c r="R64" s="372">
        <v>0</v>
      </c>
      <c r="S64" s="372">
        <v>0</v>
      </c>
      <c r="T64" s="372">
        <v>0</v>
      </c>
      <c r="U64" s="372">
        <v>0</v>
      </c>
      <c r="V64" s="372">
        <v>0</v>
      </c>
      <c r="W64" s="372">
        <v>0</v>
      </c>
      <c r="X64" s="372">
        <v>0</v>
      </c>
      <c r="Y64" s="372">
        <v>0</v>
      </c>
      <c r="Z64" s="372">
        <v>0</v>
      </c>
      <c r="AA64" s="372">
        <v>0</v>
      </c>
      <c r="AB64" s="372">
        <v>0</v>
      </c>
      <c r="AC64" s="372">
        <v>0</v>
      </c>
      <c r="AD64" s="372">
        <v>0</v>
      </c>
      <c r="AE64" s="372">
        <v>0</v>
      </c>
      <c r="AF64" s="372">
        <v>0</v>
      </c>
      <c r="AG64" s="372">
        <v>0</v>
      </c>
      <c r="AH64" s="372">
        <v>0</v>
      </c>
      <c r="AI64" s="372">
        <v>0</v>
      </c>
      <c r="AJ64" s="372">
        <v>0</v>
      </c>
      <c r="AK64" s="372">
        <v>0</v>
      </c>
      <c r="AL64" s="372">
        <v>0</v>
      </c>
      <c r="AM64" s="372">
        <v>0</v>
      </c>
      <c r="AN64" s="372">
        <v>0</v>
      </c>
      <c r="AO64" s="372">
        <v>0</v>
      </c>
      <c r="AP64" s="372">
        <v>0</v>
      </c>
      <c r="AQ64" s="372">
        <v>0</v>
      </c>
      <c r="AR64" s="372">
        <v>0</v>
      </c>
      <c r="AS64" s="372">
        <v>0</v>
      </c>
      <c r="AT64" s="372">
        <v>0</v>
      </c>
      <c r="AU64" s="372">
        <v>0</v>
      </c>
      <c r="AV64" s="372">
        <v>0</v>
      </c>
      <c r="AW64" s="372">
        <v>0</v>
      </c>
      <c r="AX64" s="372">
        <v>0</v>
      </c>
      <c r="AY64" s="372">
        <v>0</v>
      </c>
      <c r="AZ64" s="372">
        <v>0</v>
      </c>
      <c r="BA64" s="372">
        <v>0</v>
      </c>
      <c r="BB64" s="372">
        <v>0</v>
      </c>
      <c r="BC64" s="372">
        <v>0</v>
      </c>
      <c r="BD64" s="372">
        <v>0</v>
      </c>
      <c r="BE64" s="372">
        <v>0</v>
      </c>
      <c r="BF64" s="372">
        <v>0</v>
      </c>
      <c r="BG64" s="372">
        <v>0</v>
      </c>
      <c r="BH64" s="372">
        <v>0</v>
      </c>
      <c r="BI64" s="372">
        <v>0</v>
      </c>
      <c r="BJ64" s="372">
        <v>890</v>
      </c>
      <c r="BK64" s="372">
        <v>0</v>
      </c>
      <c r="BL64" s="372">
        <v>0</v>
      </c>
      <c r="BM64" s="372">
        <v>0</v>
      </c>
      <c r="BN64" s="372">
        <v>0</v>
      </c>
      <c r="BO64" s="372">
        <v>0</v>
      </c>
      <c r="BP64" s="372">
        <v>0</v>
      </c>
      <c r="BQ64" s="372">
        <v>0</v>
      </c>
      <c r="BR64" s="372">
        <v>0</v>
      </c>
      <c r="BS64" s="372">
        <v>0</v>
      </c>
      <c r="BT64" s="372">
        <v>0</v>
      </c>
      <c r="BU64" s="372">
        <v>0</v>
      </c>
      <c r="BV64" s="372">
        <v>0</v>
      </c>
      <c r="BW64" s="372">
        <v>0</v>
      </c>
      <c r="BX64" s="372">
        <v>0</v>
      </c>
      <c r="BY64" s="372">
        <v>0</v>
      </c>
      <c r="BZ64" s="372">
        <v>634</v>
      </c>
      <c r="CA64" s="372">
        <v>0</v>
      </c>
      <c r="CB64" s="372">
        <v>0</v>
      </c>
      <c r="CC64" s="372">
        <v>0</v>
      </c>
      <c r="CD64" s="372">
        <v>1516</v>
      </c>
      <c r="CE64" s="372">
        <v>0</v>
      </c>
      <c r="CF64" s="372">
        <v>0</v>
      </c>
      <c r="CG64" s="372">
        <v>63</v>
      </c>
      <c r="CH64" s="372">
        <v>0</v>
      </c>
      <c r="CI64" s="372">
        <v>0</v>
      </c>
      <c r="CJ64" s="372">
        <v>0</v>
      </c>
      <c r="CK64" s="372">
        <v>0</v>
      </c>
      <c r="CL64" s="372">
        <v>0</v>
      </c>
      <c r="CM64" s="372">
        <v>0</v>
      </c>
      <c r="CN64" s="372">
        <v>1071</v>
      </c>
      <c r="CO64" s="372">
        <v>0</v>
      </c>
      <c r="CP64" s="372">
        <v>0</v>
      </c>
      <c r="CQ64" s="372">
        <v>0</v>
      </c>
      <c r="CR64" s="372">
        <v>0</v>
      </c>
      <c r="CS64" s="372">
        <v>0</v>
      </c>
      <c r="CT64" s="372">
        <v>0</v>
      </c>
      <c r="CU64" s="372">
        <v>0</v>
      </c>
      <c r="CV64" s="372">
        <v>0</v>
      </c>
      <c r="CW64" s="372">
        <v>0</v>
      </c>
      <c r="CX64" s="372">
        <v>461</v>
      </c>
      <c r="CY64" s="372">
        <v>2</v>
      </c>
      <c r="CZ64" s="372">
        <v>0</v>
      </c>
      <c r="DA64" s="372">
        <v>0</v>
      </c>
      <c r="DB64" s="372">
        <v>0</v>
      </c>
      <c r="DC64" s="372">
        <v>0</v>
      </c>
      <c r="DD64" s="372">
        <v>4</v>
      </c>
      <c r="DE64" s="372">
        <v>0</v>
      </c>
      <c r="DF64" s="372">
        <v>0</v>
      </c>
      <c r="DG64" s="373">
        <v>4641</v>
      </c>
      <c r="DH64" s="372">
        <v>0</v>
      </c>
      <c r="DI64" s="372">
        <v>1037</v>
      </c>
      <c r="DJ64" s="372">
        <v>0</v>
      </c>
      <c r="DK64" s="372">
        <v>0</v>
      </c>
      <c r="DL64" s="372">
        <v>408</v>
      </c>
      <c r="DM64" s="372">
        <v>1437</v>
      </c>
      <c r="DN64" s="372">
        <v>-3</v>
      </c>
      <c r="DO64" s="380">
        <v>2879</v>
      </c>
      <c r="DP64" s="380">
        <v>7520</v>
      </c>
      <c r="DQ64" s="380">
        <v>0</v>
      </c>
      <c r="DR64" s="380">
        <v>0</v>
      </c>
      <c r="DS64" s="380">
        <v>2513</v>
      </c>
      <c r="DT64" s="380">
        <v>2513</v>
      </c>
      <c r="DU64" s="371">
        <v>5392</v>
      </c>
      <c r="DV64" s="371">
        <v>10033</v>
      </c>
      <c r="DW64" s="371">
        <v>-1940</v>
      </c>
      <c r="DX64" s="371">
        <v>0</v>
      </c>
      <c r="DY64" s="371">
        <v>-147</v>
      </c>
      <c r="DZ64" s="371">
        <v>-2087</v>
      </c>
      <c r="EA64" s="371">
        <v>-4766</v>
      </c>
      <c r="EB64" s="371">
        <v>-6853</v>
      </c>
      <c r="EC64" s="371">
        <v>-1461</v>
      </c>
      <c r="ED64" s="381">
        <v>3180</v>
      </c>
    </row>
    <row r="65" spans="2:134" ht="13.75" customHeight="1">
      <c r="B65" s="74" t="s">
        <v>543</v>
      </c>
      <c r="C65" s="273" t="s">
        <v>91</v>
      </c>
      <c r="D65" s="371">
        <v>9</v>
      </c>
      <c r="E65" s="372">
        <v>1</v>
      </c>
      <c r="F65" s="372">
        <v>2</v>
      </c>
      <c r="G65" s="372">
        <v>8</v>
      </c>
      <c r="H65" s="372">
        <v>33</v>
      </c>
      <c r="I65" s="372">
        <v>10</v>
      </c>
      <c r="J65" s="372">
        <v>13</v>
      </c>
      <c r="K65" s="372">
        <v>32</v>
      </c>
      <c r="L65" s="372">
        <v>43</v>
      </c>
      <c r="M65" s="372">
        <v>0</v>
      </c>
      <c r="N65" s="372">
        <v>0</v>
      </c>
      <c r="O65" s="372">
        <v>0</v>
      </c>
      <c r="P65" s="372">
        <v>2329</v>
      </c>
      <c r="Q65" s="372">
        <v>30</v>
      </c>
      <c r="R65" s="372">
        <v>58</v>
      </c>
      <c r="S65" s="372">
        <v>38</v>
      </c>
      <c r="T65" s="372">
        <v>0</v>
      </c>
      <c r="U65" s="372">
        <v>0</v>
      </c>
      <c r="V65" s="372">
        <v>0</v>
      </c>
      <c r="W65" s="372">
        <v>0</v>
      </c>
      <c r="X65" s="372">
        <v>0</v>
      </c>
      <c r="Y65" s="372">
        <v>3</v>
      </c>
      <c r="Z65" s="372">
        <v>1</v>
      </c>
      <c r="AA65" s="372">
        <v>0</v>
      </c>
      <c r="AB65" s="372">
        <v>6</v>
      </c>
      <c r="AC65" s="372">
        <v>0</v>
      </c>
      <c r="AD65" s="372">
        <v>0</v>
      </c>
      <c r="AE65" s="372">
        <v>2</v>
      </c>
      <c r="AF65" s="372">
        <v>6</v>
      </c>
      <c r="AG65" s="372">
        <v>1</v>
      </c>
      <c r="AH65" s="372">
        <v>57</v>
      </c>
      <c r="AI65" s="372">
        <v>68</v>
      </c>
      <c r="AJ65" s="372">
        <v>2</v>
      </c>
      <c r="AK65" s="372">
        <v>0</v>
      </c>
      <c r="AL65" s="372">
        <v>11</v>
      </c>
      <c r="AM65" s="372">
        <v>0</v>
      </c>
      <c r="AN65" s="372">
        <v>7</v>
      </c>
      <c r="AO65" s="372">
        <v>18</v>
      </c>
      <c r="AP65" s="372">
        <v>0</v>
      </c>
      <c r="AQ65" s="372">
        <v>0</v>
      </c>
      <c r="AR65" s="372">
        <v>10</v>
      </c>
      <c r="AS65" s="372">
        <v>2</v>
      </c>
      <c r="AT65" s="372">
        <v>5</v>
      </c>
      <c r="AU65" s="372">
        <v>0</v>
      </c>
      <c r="AV65" s="372">
        <v>114</v>
      </c>
      <c r="AW65" s="372">
        <v>168</v>
      </c>
      <c r="AX65" s="372">
        <v>69</v>
      </c>
      <c r="AY65" s="372">
        <v>269</v>
      </c>
      <c r="AZ65" s="372">
        <v>17</v>
      </c>
      <c r="BA65" s="372">
        <v>0</v>
      </c>
      <c r="BB65" s="372">
        <v>18</v>
      </c>
      <c r="BC65" s="372">
        <v>4</v>
      </c>
      <c r="BD65" s="372">
        <v>10</v>
      </c>
      <c r="BE65" s="372">
        <v>3</v>
      </c>
      <c r="BF65" s="372">
        <v>0</v>
      </c>
      <c r="BG65" s="372">
        <v>0</v>
      </c>
      <c r="BH65" s="372">
        <v>37</v>
      </c>
      <c r="BI65" s="372">
        <v>0</v>
      </c>
      <c r="BJ65" s="372">
        <v>1</v>
      </c>
      <c r="BK65" s="372">
        <v>966</v>
      </c>
      <c r="BL65" s="372">
        <v>0</v>
      </c>
      <c r="BM65" s="372">
        <v>243</v>
      </c>
      <c r="BN65" s="372">
        <v>422</v>
      </c>
      <c r="BO65" s="372">
        <v>497</v>
      </c>
      <c r="BP65" s="372">
        <v>212</v>
      </c>
      <c r="BQ65" s="372">
        <v>4</v>
      </c>
      <c r="BR65" s="372">
        <v>0</v>
      </c>
      <c r="BS65" s="372">
        <v>21</v>
      </c>
      <c r="BT65" s="372">
        <v>21</v>
      </c>
      <c r="BU65" s="372">
        <v>185</v>
      </c>
      <c r="BV65" s="372">
        <v>41</v>
      </c>
      <c r="BW65" s="372">
        <v>0</v>
      </c>
      <c r="BX65" s="372">
        <v>1</v>
      </c>
      <c r="BY65" s="372">
        <v>0</v>
      </c>
      <c r="BZ65" s="372">
        <v>0</v>
      </c>
      <c r="CA65" s="372">
        <v>16</v>
      </c>
      <c r="CB65" s="372">
        <v>1</v>
      </c>
      <c r="CC65" s="372">
        <v>4</v>
      </c>
      <c r="CD65" s="372">
        <v>0</v>
      </c>
      <c r="CE65" s="372">
        <v>0</v>
      </c>
      <c r="CF65" s="372">
        <v>0</v>
      </c>
      <c r="CG65" s="372">
        <v>2</v>
      </c>
      <c r="CH65" s="372">
        <v>1</v>
      </c>
      <c r="CI65" s="372">
        <v>147</v>
      </c>
      <c r="CJ65" s="372">
        <v>51</v>
      </c>
      <c r="CK65" s="372">
        <v>174</v>
      </c>
      <c r="CL65" s="372">
        <v>4</v>
      </c>
      <c r="CM65" s="372">
        <v>121</v>
      </c>
      <c r="CN65" s="372">
        <v>503</v>
      </c>
      <c r="CO65" s="372">
        <v>447</v>
      </c>
      <c r="CP65" s="372">
        <v>942</v>
      </c>
      <c r="CQ65" s="372">
        <v>78</v>
      </c>
      <c r="CR65" s="372">
        <v>9</v>
      </c>
      <c r="CS65" s="372">
        <v>332</v>
      </c>
      <c r="CT65" s="372">
        <v>243</v>
      </c>
      <c r="CU65" s="372">
        <v>213</v>
      </c>
      <c r="CV65" s="372">
        <v>137</v>
      </c>
      <c r="CW65" s="372">
        <v>35</v>
      </c>
      <c r="CX65" s="372">
        <v>83</v>
      </c>
      <c r="CY65" s="372">
        <v>1477</v>
      </c>
      <c r="CZ65" s="372">
        <v>131</v>
      </c>
      <c r="DA65" s="372">
        <v>318</v>
      </c>
      <c r="DB65" s="372">
        <v>135</v>
      </c>
      <c r="DC65" s="372">
        <v>338</v>
      </c>
      <c r="DD65" s="372">
        <v>389</v>
      </c>
      <c r="DE65" s="372">
        <v>1503</v>
      </c>
      <c r="DF65" s="372">
        <v>16</v>
      </c>
      <c r="DG65" s="373">
        <v>13978</v>
      </c>
      <c r="DH65" s="372">
        <v>971</v>
      </c>
      <c r="DI65" s="372">
        <v>12955</v>
      </c>
      <c r="DJ65" s="372">
        <v>0</v>
      </c>
      <c r="DK65" s="372">
        <v>0</v>
      </c>
      <c r="DL65" s="372">
        <v>451</v>
      </c>
      <c r="DM65" s="372">
        <v>3921</v>
      </c>
      <c r="DN65" s="372">
        <v>-421</v>
      </c>
      <c r="DO65" s="380">
        <v>17877</v>
      </c>
      <c r="DP65" s="380">
        <v>31855</v>
      </c>
      <c r="DQ65" s="380">
        <v>755</v>
      </c>
      <c r="DR65" s="380">
        <v>755</v>
      </c>
      <c r="DS65" s="380">
        <v>12290</v>
      </c>
      <c r="DT65" s="380">
        <v>13045</v>
      </c>
      <c r="DU65" s="371">
        <v>30922</v>
      </c>
      <c r="DV65" s="371">
        <v>44900</v>
      </c>
      <c r="DW65" s="371">
        <v>-12826</v>
      </c>
      <c r="DX65" s="371">
        <v>-196</v>
      </c>
      <c r="DY65" s="371">
        <v>-994</v>
      </c>
      <c r="DZ65" s="371">
        <v>-14016</v>
      </c>
      <c r="EA65" s="371">
        <v>-16944</v>
      </c>
      <c r="EB65" s="371">
        <v>-30960</v>
      </c>
      <c r="EC65" s="371">
        <v>-38</v>
      </c>
      <c r="ED65" s="381">
        <v>13940</v>
      </c>
    </row>
    <row r="66" spans="2:134" ht="13.75" customHeight="1">
      <c r="B66" s="74" t="s">
        <v>544</v>
      </c>
      <c r="C66" s="273" t="s">
        <v>658</v>
      </c>
      <c r="D66" s="371">
        <v>65</v>
      </c>
      <c r="E66" s="372">
        <v>110</v>
      </c>
      <c r="F66" s="372">
        <v>0</v>
      </c>
      <c r="G66" s="372">
        <v>130</v>
      </c>
      <c r="H66" s="372">
        <v>0</v>
      </c>
      <c r="I66" s="372">
        <v>0</v>
      </c>
      <c r="J66" s="372">
        <v>0</v>
      </c>
      <c r="K66" s="372">
        <v>0</v>
      </c>
      <c r="L66" s="372">
        <v>30</v>
      </c>
      <c r="M66" s="372">
        <v>13</v>
      </c>
      <c r="N66" s="372">
        <v>0</v>
      </c>
      <c r="O66" s="372">
        <v>0</v>
      </c>
      <c r="P66" s="372">
        <v>0</v>
      </c>
      <c r="Q66" s="372">
        <v>287</v>
      </c>
      <c r="R66" s="372">
        <v>0</v>
      </c>
      <c r="S66" s="372">
        <v>1538</v>
      </c>
      <c r="T66" s="372">
        <v>0</v>
      </c>
      <c r="U66" s="372">
        <v>0</v>
      </c>
      <c r="V66" s="372">
        <v>67</v>
      </c>
      <c r="W66" s="372">
        <v>10</v>
      </c>
      <c r="X66" s="372">
        <v>0</v>
      </c>
      <c r="Y66" s="372">
        <v>7</v>
      </c>
      <c r="Z66" s="372">
        <v>0</v>
      </c>
      <c r="AA66" s="372">
        <v>0</v>
      </c>
      <c r="AB66" s="372">
        <v>0</v>
      </c>
      <c r="AC66" s="372">
        <v>0</v>
      </c>
      <c r="AD66" s="372">
        <v>0</v>
      </c>
      <c r="AE66" s="372">
        <v>0</v>
      </c>
      <c r="AF66" s="372">
        <v>38</v>
      </c>
      <c r="AG66" s="372">
        <v>0</v>
      </c>
      <c r="AH66" s="372">
        <v>0</v>
      </c>
      <c r="AI66" s="372">
        <v>410</v>
      </c>
      <c r="AJ66" s="372">
        <v>33</v>
      </c>
      <c r="AK66" s="372">
        <v>1</v>
      </c>
      <c r="AL66" s="372">
        <v>2</v>
      </c>
      <c r="AM66" s="372">
        <v>85</v>
      </c>
      <c r="AN66" s="372">
        <v>3</v>
      </c>
      <c r="AO66" s="372">
        <v>43</v>
      </c>
      <c r="AP66" s="372">
        <v>1</v>
      </c>
      <c r="AQ66" s="372">
        <v>3214</v>
      </c>
      <c r="AR66" s="372">
        <v>16</v>
      </c>
      <c r="AS66" s="372">
        <v>0</v>
      </c>
      <c r="AT66" s="372">
        <v>9</v>
      </c>
      <c r="AU66" s="372">
        <v>0</v>
      </c>
      <c r="AV66" s="372">
        <v>0</v>
      </c>
      <c r="AW66" s="372">
        <v>0</v>
      </c>
      <c r="AX66" s="372">
        <v>32</v>
      </c>
      <c r="AY66" s="372">
        <v>0</v>
      </c>
      <c r="AZ66" s="372">
        <v>0</v>
      </c>
      <c r="BA66" s="372">
        <v>0</v>
      </c>
      <c r="BB66" s="372">
        <v>0</v>
      </c>
      <c r="BC66" s="372">
        <v>0</v>
      </c>
      <c r="BD66" s="372">
        <v>0</v>
      </c>
      <c r="BE66" s="372">
        <v>0</v>
      </c>
      <c r="BF66" s="372">
        <v>0</v>
      </c>
      <c r="BG66" s="372">
        <v>0</v>
      </c>
      <c r="BH66" s="372">
        <v>23</v>
      </c>
      <c r="BI66" s="372">
        <v>0</v>
      </c>
      <c r="BJ66" s="372">
        <v>0</v>
      </c>
      <c r="BK66" s="372">
        <v>0</v>
      </c>
      <c r="BL66" s="372">
        <v>0</v>
      </c>
      <c r="BM66" s="372">
        <v>0</v>
      </c>
      <c r="BN66" s="372">
        <v>0</v>
      </c>
      <c r="BO66" s="372">
        <v>42</v>
      </c>
      <c r="BP66" s="372">
        <v>1</v>
      </c>
      <c r="BQ66" s="372">
        <v>2619</v>
      </c>
      <c r="BR66" s="372">
        <v>42</v>
      </c>
      <c r="BS66" s="372">
        <v>0</v>
      </c>
      <c r="BT66" s="372">
        <v>0</v>
      </c>
      <c r="BU66" s="372">
        <v>0</v>
      </c>
      <c r="BV66" s="372">
        <v>0</v>
      </c>
      <c r="BW66" s="372">
        <v>0</v>
      </c>
      <c r="BX66" s="372">
        <v>0</v>
      </c>
      <c r="BY66" s="372">
        <v>0</v>
      </c>
      <c r="BZ66" s="372">
        <v>0</v>
      </c>
      <c r="CA66" s="372">
        <v>29</v>
      </c>
      <c r="CB66" s="372">
        <v>0</v>
      </c>
      <c r="CC66" s="372">
        <v>0</v>
      </c>
      <c r="CD66" s="372">
        <v>0</v>
      </c>
      <c r="CE66" s="372">
        <v>0</v>
      </c>
      <c r="CF66" s="372">
        <v>0</v>
      </c>
      <c r="CG66" s="372">
        <v>0</v>
      </c>
      <c r="CH66" s="372">
        <v>0</v>
      </c>
      <c r="CI66" s="372">
        <v>0</v>
      </c>
      <c r="CJ66" s="372">
        <v>0</v>
      </c>
      <c r="CK66" s="372">
        <v>0</v>
      </c>
      <c r="CL66" s="372">
        <v>0</v>
      </c>
      <c r="CM66" s="372">
        <v>0</v>
      </c>
      <c r="CN66" s="372">
        <v>0</v>
      </c>
      <c r="CO66" s="372">
        <v>0</v>
      </c>
      <c r="CP66" s="372">
        <v>0</v>
      </c>
      <c r="CQ66" s="372">
        <v>0</v>
      </c>
      <c r="CR66" s="372">
        <v>0</v>
      </c>
      <c r="CS66" s="372">
        <v>0</v>
      </c>
      <c r="CT66" s="372">
        <v>0</v>
      </c>
      <c r="CU66" s="372">
        <v>0</v>
      </c>
      <c r="CV66" s="372">
        <v>0</v>
      </c>
      <c r="CW66" s="372">
        <v>0</v>
      </c>
      <c r="CX66" s="372">
        <v>0</v>
      </c>
      <c r="CY66" s="372">
        <v>0</v>
      </c>
      <c r="CZ66" s="372">
        <v>0</v>
      </c>
      <c r="DA66" s="372">
        <v>10</v>
      </c>
      <c r="DB66" s="372">
        <v>0</v>
      </c>
      <c r="DC66" s="372">
        <v>0</v>
      </c>
      <c r="DD66" s="372">
        <v>0</v>
      </c>
      <c r="DE66" s="372">
        <v>0</v>
      </c>
      <c r="DF66" s="372">
        <v>0</v>
      </c>
      <c r="DG66" s="373">
        <v>8910</v>
      </c>
      <c r="DH66" s="372">
        <v>0</v>
      </c>
      <c r="DI66" s="372">
        <v>743</v>
      </c>
      <c r="DJ66" s="372">
        <v>0</v>
      </c>
      <c r="DK66" s="372">
        <v>0</v>
      </c>
      <c r="DL66" s="372">
        <v>0</v>
      </c>
      <c r="DM66" s="372">
        <v>0</v>
      </c>
      <c r="DN66" s="372">
        <v>0</v>
      </c>
      <c r="DO66" s="380">
        <v>743</v>
      </c>
      <c r="DP66" s="380">
        <v>9653</v>
      </c>
      <c r="DQ66" s="380">
        <v>0</v>
      </c>
      <c r="DR66" s="380">
        <v>0</v>
      </c>
      <c r="DS66" s="380">
        <v>0</v>
      </c>
      <c r="DT66" s="380">
        <v>0</v>
      </c>
      <c r="DU66" s="371">
        <v>743</v>
      </c>
      <c r="DV66" s="371">
        <v>9653</v>
      </c>
      <c r="DW66" s="371">
        <v>0</v>
      </c>
      <c r="DX66" s="371">
        <v>0</v>
      </c>
      <c r="DY66" s="371">
        <v>0</v>
      </c>
      <c r="DZ66" s="371">
        <v>0</v>
      </c>
      <c r="EA66" s="371">
        <v>-3639</v>
      </c>
      <c r="EB66" s="371">
        <v>-3639</v>
      </c>
      <c r="EC66" s="371">
        <v>-2896</v>
      </c>
      <c r="ED66" s="381">
        <v>6014</v>
      </c>
    </row>
    <row r="67" spans="2:134" ht="13.75" customHeight="1">
      <c r="B67" s="74" t="s">
        <v>545</v>
      </c>
      <c r="C67" s="273" t="s">
        <v>659</v>
      </c>
      <c r="D67" s="371">
        <v>0</v>
      </c>
      <c r="E67" s="372">
        <v>0</v>
      </c>
      <c r="F67" s="372">
        <v>0</v>
      </c>
      <c r="G67" s="372">
        <v>0</v>
      </c>
      <c r="H67" s="372">
        <v>0</v>
      </c>
      <c r="I67" s="372">
        <v>0</v>
      </c>
      <c r="J67" s="372">
        <v>0</v>
      </c>
      <c r="K67" s="372">
        <v>0</v>
      </c>
      <c r="L67" s="372">
        <v>0</v>
      </c>
      <c r="M67" s="372">
        <v>0</v>
      </c>
      <c r="N67" s="372">
        <v>0</v>
      </c>
      <c r="O67" s="372">
        <v>0</v>
      </c>
      <c r="P67" s="372">
        <v>0</v>
      </c>
      <c r="Q67" s="372">
        <v>0</v>
      </c>
      <c r="R67" s="372">
        <v>0</v>
      </c>
      <c r="S67" s="372">
        <v>0</v>
      </c>
      <c r="T67" s="372">
        <v>0</v>
      </c>
      <c r="U67" s="372">
        <v>0</v>
      </c>
      <c r="V67" s="372">
        <v>0</v>
      </c>
      <c r="W67" s="372">
        <v>0</v>
      </c>
      <c r="X67" s="372">
        <v>0</v>
      </c>
      <c r="Y67" s="372">
        <v>0</v>
      </c>
      <c r="Z67" s="372">
        <v>0</v>
      </c>
      <c r="AA67" s="372">
        <v>0</v>
      </c>
      <c r="AB67" s="372">
        <v>0</v>
      </c>
      <c r="AC67" s="372">
        <v>0</v>
      </c>
      <c r="AD67" s="372">
        <v>0</v>
      </c>
      <c r="AE67" s="372">
        <v>0</v>
      </c>
      <c r="AF67" s="372">
        <v>0</v>
      </c>
      <c r="AG67" s="372">
        <v>0</v>
      </c>
      <c r="AH67" s="372">
        <v>0</v>
      </c>
      <c r="AI67" s="372">
        <v>0</v>
      </c>
      <c r="AJ67" s="372">
        <v>0</v>
      </c>
      <c r="AK67" s="372">
        <v>0</v>
      </c>
      <c r="AL67" s="372">
        <v>0</v>
      </c>
      <c r="AM67" s="372">
        <v>0</v>
      </c>
      <c r="AN67" s="372">
        <v>0</v>
      </c>
      <c r="AO67" s="372">
        <v>0</v>
      </c>
      <c r="AP67" s="372">
        <v>0</v>
      </c>
      <c r="AQ67" s="372">
        <v>0</v>
      </c>
      <c r="AR67" s="372">
        <v>0</v>
      </c>
      <c r="AS67" s="372">
        <v>0</v>
      </c>
      <c r="AT67" s="372">
        <v>0</v>
      </c>
      <c r="AU67" s="372">
        <v>0</v>
      </c>
      <c r="AV67" s="372">
        <v>0</v>
      </c>
      <c r="AW67" s="372">
        <v>0</v>
      </c>
      <c r="AX67" s="372">
        <v>0</v>
      </c>
      <c r="AY67" s="372">
        <v>0</v>
      </c>
      <c r="AZ67" s="372">
        <v>0</v>
      </c>
      <c r="BA67" s="372">
        <v>0</v>
      </c>
      <c r="BB67" s="372">
        <v>0</v>
      </c>
      <c r="BC67" s="372">
        <v>0</v>
      </c>
      <c r="BD67" s="372">
        <v>0</v>
      </c>
      <c r="BE67" s="372">
        <v>0</v>
      </c>
      <c r="BF67" s="372">
        <v>0</v>
      </c>
      <c r="BG67" s="372">
        <v>0</v>
      </c>
      <c r="BH67" s="372">
        <v>0</v>
      </c>
      <c r="BI67" s="372">
        <v>0</v>
      </c>
      <c r="BJ67" s="372">
        <v>0</v>
      </c>
      <c r="BK67" s="372">
        <v>0</v>
      </c>
      <c r="BL67" s="372">
        <v>0</v>
      </c>
      <c r="BM67" s="372">
        <v>0</v>
      </c>
      <c r="BN67" s="372">
        <v>0</v>
      </c>
      <c r="BO67" s="372">
        <v>0</v>
      </c>
      <c r="BP67" s="372">
        <v>0</v>
      </c>
      <c r="BQ67" s="372">
        <v>0</v>
      </c>
      <c r="BR67" s="372">
        <v>0</v>
      </c>
      <c r="BS67" s="372">
        <v>0</v>
      </c>
      <c r="BT67" s="372">
        <v>0</v>
      </c>
      <c r="BU67" s="372">
        <v>0</v>
      </c>
      <c r="BV67" s="372">
        <v>0</v>
      </c>
      <c r="BW67" s="372">
        <v>0</v>
      </c>
      <c r="BX67" s="372">
        <v>0</v>
      </c>
      <c r="BY67" s="372">
        <v>0</v>
      </c>
      <c r="BZ67" s="372">
        <v>0</v>
      </c>
      <c r="CA67" s="372">
        <v>0</v>
      </c>
      <c r="CB67" s="372">
        <v>0</v>
      </c>
      <c r="CC67" s="372">
        <v>0</v>
      </c>
      <c r="CD67" s="372">
        <v>0</v>
      </c>
      <c r="CE67" s="372">
        <v>0</v>
      </c>
      <c r="CF67" s="372">
        <v>0</v>
      </c>
      <c r="CG67" s="372">
        <v>0</v>
      </c>
      <c r="CH67" s="372">
        <v>0</v>
      </c>
      <c r="CI67" s="372">
        <v>0</v>
      </c>
      <c r="CJ67" s="372">
        <v>0</v>
      </c>
      <c r="CK67" s="372">
        <v>0</v>
      </c>
      <c r="CL67" s="372">
        <v>0</v>
      </c>
      <c r="CM67" s="372">
        <v>0</v>
      </c>
      <c r="CN67" s="372">
        <v>0</v>
      </c>
      <c r="CO67" s="372">
        <v>0</v>
      </c>
      <c r="CP67" s="372">
        <v>0</v>
      </c>
      <c r="CQ67" s="372">
        <v>0</v>
      </c>
      <c r="CR67" s="372">
        <v>0</v>
      </c>
      <c r="CS67" s="372">
        <v>0</v>
      </c>
      <c r="CT67" s="372">
        <v>0</v>
      </c>
      <c r="CU67" s="372">
        <v>0</v>
      </c>
      <c r="CV67" s="372">
        <v>0</v>
      </c>
      <c r="CW67" s="372">
        <v>0</v>
      </c>
      <c r="CX67" s="372">
        <v>0</v>
      </c>
      <c r="CY67" s="372">
        <v>0</v>
      </c>
      <c r="CZ67" s="372">
        <v>0</v>
      </c>
      <c r="DA67" s="372">
        <v>0</v>
      </c>
      <c r="DB67" s="372">
        <v>0</v>
      </c>
      <c r="DC67" s="372">
        <v>0</v>
      </c>
      <c r="DD67" s="372">
        <v>0</v>
      </c>
      <c r="DE67" s="372">
        <v>0</v>
      </c>
      <c r="DF67" s="372">
        <v>0</v>
      </c>
      <c r="DG67" s="373">
        <v>0</v>
      </c>
      <c r="DH67" s="372">
        <v>0</v>
      </c>
      <c r="DI67" s="372">
        <v>0</v>
      </c>
      <c r="DJ67" s="372">
        <v>0</v>
      </c>
      <c r="DK67" s="372">
        <v>0</v>
      </c>
      <c r="DL67" s="372">
        <v>28565</v>
      </c>
      <c r="DM67" s="372">
        <v>151348</v>
      </c>
      <c r="DN67" s="372">
        <v>0</v>
      </c>
      <c r="DO67" s="380">
        <v>179913</v>
      </c>
      <c r="DP67" s="380">
        <v>179913</v>
      </c>
      <c r="DQ67" s="380">
        <v>0</v>
      </c>
      <c r="DR67" s="380">
        <v>0</v>
      </c>
      <c r="DS67" s="380">
        <v>0</v>
      </c>
      <c r="DT67" s="380">
        <v>0</v>
      </c>
      <c r="DU67" s="371">
        <v>179913</v>
      </c>
      <c r="DV67" s="371">
        <v>179913</v>
      </c>
      <c r="DW67" s="371">
        <v>0</v>
      </c>
      <c r="DX67" s="371">
        <v>0</v>
      </c>
      <c r="DY67" s="371">
        <v>0</v>
      </c>
      <c r="DZ67" s="371">
        <v>0</v>
      </c>
      <c r="EA67" s="371">
        <v>0</v>
      </c>
      <c r="EB67" s="371">
        <v>0</v>
      </c>
      <c r="EC67" s="371">
        <v>179913</v>
      </c>
      <c r="ED67" s="381">
        <v>179913</v>
      </c>
    </row>
    <row r="68" spans="2:134" ht="13.75" customHeight="1">
      <c r="B68" s="74" t="s">
        <v>546</v>
      </c>
      <c r="C68" s="273" t="s">
        <v>461</v>
      </c>
      <c r="D68" s="371">
        <v>411</v>
      </c>
      <c r="E68" s="372">
        <v>73</v>
      </c>
      <c r="F68" s="372">
        <v>38</v>
      </c>
      <c r="G68" s="372">
        <v>36</v>
      </c>
      <c r="H68" s="372">
        <v>0</v>
      </c>
      <c r="I68" s="372">
        <v>23</v>
      </c>
      <c r="J68" s="372">
        <v>25</v>
      </c>
      <c r="K68" s="372">
        <v>65</v>
      </c>
      <c r="L68" s="372">
        <v>31</v>
      </c>
      <c r="M68" s="372">
        <v>0</v>
      </c>
      <c r="N68" s="372">
        <v>0</v>
      </c>
      <c r="O68" s="372">
        <v>1</v>
      </c>
      <c r="P68" s="372">
        <v>213</v>
      </c>
      <c r="Q68" s="372">
        <v>24</v>
      </c>
      <c r="R68" s="372">
        <v>21</v>
      </c>
      <c r="S68" s="372">
        <v>311</v>
      </c>
      <c r="T68" s="372">
        <v>14</v>
      </c>
      <c r="U68" s="372">
        <v>14</v>
      </c>
      <c r="V68" s="372">
        <v>6</v>
      </c>
      <c r="W68" s="372">
        <v>22</v>
      </c>
      <c r="X68" s="372">
        <v>0</v>
      </c>
      <c r="Y68" s="372">
        <v>14</v>
      </c>
      <c r="Z68" s="372">
        <v>18</v>
      </c>
      <c r="AA68" s="372">
        <v>0</v>
      </c>
      <c r="AB68" s="372">
        <v>96</v>
      </c>
      <c r="AC68" s="372">
        <v>9</v>
      </c>
      <c r="AD68" s="372">
        <v>0</v>
      </c>
      <c r="AE68" s="372">
        <v>22</v>
      </c>
      <c r="AF68" s="372">
        <v>83</v>
      </c>
      <c r="AG68" s="372">
        <v>13</v>
      </c>
      <c r="AH68" s="372">
        <v>1</v>
      </c>
      <c r="AI68" s="372">
        <v>121</v>
      </c>
      <c r="AJ68" s="372">
        <v>105</v>
      </c>
      <c r="AK68" s="372">
        <v>0</v>
      </c>
      <c r="AL68" s="372">
        <v>54</v>
      </c>
      <c r="AM68" s="372">
        <v>41</v>
      </c>
      <c r="AN68" s="372">
        <v>8</v>
      </c>
      <c r="AO68" s="372">
        <v>65</v>
      </c>
      <c r="AP68" s="372">
        <v>6</v>
      </c>
      <c r="AQ68" s="372">
        <v>350</v>
      </c>
      <c r="AR68" s="372">
        <v>13</v>
      </c>
      <c r="AS68" s="372">
        <v>132</v>
      </c>
      <c r="AT68" s="372">
        <v>73</v>
      </c>
      <c r="AU68" s="372">
        <v>21</v>
      </c>
      <c r="AV68" s="372">
        <v>180</v>
      </c>
      <c r="AW68" s="372">
        <v>103</v>
      </c>
      <c r="AX68" s="372">
        <v>193</v>
      </c>
      <c r="AY68" s="372">
        <v>1198</v>
      </c>
      <c r="AZ68" s="372">
        <v>32</v>
      </c>
      <c r="BA68" s="372">
        <v>1</v>
      </c>
      <c r="BB68" s="372">
        <v>6</v>
      </c>
      <c r="BC68" s="372">
        <v>12</v>
      </c>
      <c r="BD68" s="372">
        <v>8</v>
      </c>
      <c r="BE68" s="372">
        <v>2</v>
      </c>
      <c r="BF68" s="372">
        <v>0</v>
      </c>
      <c r="BG68" s="372">
        <v>0</v>
      </c>
      <c r="BH68" s="372">
        <v>31</v>
      </c>
      <c r="BI68" s="372">
        <v>0</v>
      </c>
      <c r="BJ68" s="372">
        <v>10</v>
      </c>
      <c r="BK68" s="372">
        <v>16</v>
      </c>
      <c r="BL68" s="372">
        <v>2</v>
      </c>
      <c r="BM68" s="372">
        <v>120</v>
      </c>
      <c r="BN68" s="372">
        <v>87</v>
      </c>
      <c r="BO68" s="372">
        <v>67</v>
      </c>
      <c r="BP68" s="372">
        <v>16</v>
      </c>
      <c r="BQ68" s="372">
        <v>4260</v>
      </c>
      <c r="BR68" s="372">
        <v>190</v>
      </c>
      <c r="BS68" s="372">
        <v>978</v>
      </c>
      <c r="BT68" s="372">
        <v>120</v>
      </c>
      <c r="BU68" s="372">
        <v>1693</v>
      </c>
      <c r="BV68" s="372">
        <v>480</v>
      </c>
      <c r="BW68" s="372">
        <v>89</v>
      </c>
      <c r="BX68" s="372">
        <v>450</v>
      </c>
      <c r="BY68" s="372">
        <v>3319</v>
      </c>
      <c r="BZ68" s="372">
        <v>111</v>
      </c>
      <c r="CA68" s="372">
        <v>64</v>
      </c>
      <c r="CB68" s="372">
        <v>1228</v>
      </c>
      <c r="CC68" s="372">
        <v>32</v>
      </c>
      <c r="CD68" s="372">
        <v>1</v>
      </c>
      <c r="CE68" s="372">
        <v>3</v>
      </c>
      <c r="CF68" s="372">
        <v>86</v>
      </c>
      <c r="CG68" s="372">
        <v>384</v>
      </c>
      <c r="CH68" s="372">
        <v>21</v>
      </c>
      <c r="CI68" s="372">
        <v>421</v>
      </c>
      <c r="CJ68" s="372">
        <v>238</v>
      </c>
      <c r="CK68" s="372">
        <v>13</v>
      </c>
      <c r="CL68" s="372">
        <v>38</v>
      </c>
      <c r="CM68" s="372">
        <v>50</v>
      </c>
      <c r="CN68" s="372">
        <v>3885</v>
      </c>
      <c r="CO68" s="372">
        <v>880</v>
      </c>
      <c r="CP68" s="372">
        <v>396</v>
      </c>
      <c r="CQ68" s="372">
        <v>745</v>
      </c>
      <c r="CR68" s="372">
        <v>25</v>
      </c>
      <c r="CS68" s="372">
        <v>310</v>
      </c>
      <c r="CT68" s="372">
        <v>290</v>
      </c>
      <c r="CU68" s="372">
        <v>83</v>
      </c>
      <c r="CV68" s="372">
        <v>35</v>
      </c>
      <c r="CW68" s="372">
        <v>3</v>
      </c>
      <c r="CX68" s="372">
        <v>54</v>
      </c>
      <c r="CY68" s="372">
        <v>486</v>
      </c>
      <c r="CZ68" s="372">
        <v>104</v>
      </c>
      <c r="DA68" s="372">
        <v>186</v>
      </c>
      <c r="DB68" s="372">
        <v>86</v>
      </c>
      <c r="DC68" s="372">
        <v>152</v>
      </c>
      <c r="DD68" s="372">
        <v>149</v>
      </c>
      <c r="DE68" s="372">
        <v>0</v>
      </c>
      <c r="DF68" s="372">
        <v>0</v>
      </c>
      <c r="DG68" s="373">
        <v>26795</v>
      </c>
      <c r="DH68" s="372">
        <v>0</v>
      </c>
      <c r="DI68" s="372">
        <v>0</v>
      </c>
      <c r="DJ68" s="372">
        <v>0</v>
      </c>
      <c r="DK68" s="372">
        <v>0</v>
      </c>
      <c r="DL68" s="372">
        <v>9388</v>
      </c>
      <c r="DM68" s="372">
        <v>42602</v>
      </c>
      <c r="DN68" s="372">
        <v>0</v>
      </c>
      <c r="DO68" s="380">
        <v>51990</v>
      </c>
      <c r="DP68" s="380">
        <v>78785</v>
      </c>
      <c r="DQ68" s="380">
        <v>0</v>
      </c>
      <c r="DR68" s="380">
        <v>0</v>
      </c>
      <c r="DS68" s="380">
        <v>0</v>
      </c>
      <c r="DT68" s="380">
        <v>0</v>
      </c>
      <c r="DU68" s="371">
        <v>51990</v>
      </c>
      <c r="DV68" s="371">
        <v>78785</v>
      </c>
      <c r="DW68" s="371">
        <v>0</v>
      </c>
      <c r="DX68" s="371">
        <v>0</v>
      </c>
      <c r="DY68" s="371">
        <v>0</v>
      </c>
      <c r="DZ68" s="371">
        <v>0</v>
      </c>
      <c r="EA68" s="371">
        <v>0</v>
      </c>
      <c r="EB68" s="371">
        <v>0</v>
      </c>
      <c r="EC68" s="371">
        <v>51990</v>
      </c>
      <c r="ED68" s="381">
        <v>78785</v>
      </c>
    </row>
    <row r="69" spans="2:134" ht="13.75" customHeight="1">
      <c r="B69" s="74" t="s">
        <v>547</v>
      </c>
      <c r="C69" s="273" t="s">
        <v>462</v>
      </c>
      <c r="D69" s="371">
        <v>0</v>
      </c>
      <c r="E69" s="372">
        <v>0</v>
      </c>
      <c r="F69" s="372">
        <v>0</v>
      </c>
      <c r="G69" s="372">
        <v>0</v>
      </c>
      <c r="H69" s="372">
        <v>0</v>
      </c>
      <c r="I69" s="372">
        <v>0</v>
      </c>
      <c r="J69" s="372">
        <v>0</v>
      </c>
      <c r="K69" s="372">
        <v>0</v>
      </c>
      <c r="L69" s="372">
        <v>0</v>
      </c>
      <c r="M69" s="372">
        <v>0</v>
      </c>
      <c r="N69" s="372">
        <v>0</v>
      </c>
      <c r="O69" s="372">
        <v>0</v>
      </c>
      <c r="P69" s="372">
        <v>0</v>
      </c>
      <c r="Q69" s="372">
        <v>0</v>
      </c>
      <c r="R69" s="372">
        <v>0</v>
      </c>
      <c r="S69" s="372">
        <v>0</v>
      </c>
      <c r="T69" s="372">
        <v>0</v>
      </c>
      <c r="U69" s="372">
        <v>0</v>
      </c>
      <c r="V69" s="372">
        <v>0</v>
      </c>
      <c r="W69" s="372">
        <v>0</v>
      </c>
      <c r="X69" s="372">
        <v>0</v>
      </c>
      <c r="Y69" s="372">
        <v>0</v>
      </c>
      <c r="Z69" s="372">
        <v>0</v>
      </c>
      <c r="AA69" s="372">
        <v>0</v>
      </c>
      <c r="AB69" s="372">
        <v>0</v>
      </c>
      <c r="AC69" s="372">
        <v>0</v>
      </c>
      <c r="AD69" s="372">
        <v>0</v>
      </c>
      <c r="AE69" s="372">
        <v>0</v>
      </c>
      <c r="AF69" s="372">
        <v>0</v>
      </c>
      <c r="AG69" s="372">
        <v>0</v>
      </c>
      <c r="AH69" s="372">
        <v>0</v>
      </c>
      <c r="AI69" s="372">
        <v>0</v>
      </c>
      <c r="AJ69" s="372">
        <v>0</v>
      </c>
      <c r="AK69" s="372">
        <v>0</v>
      </c>
      <c r="AL69" s="372">
        <v>0</v>
      </c>
      <c r="AM69" s="372">
        <v>0</v>
      </c>
      <c r="AN69" s="372">
        <v>0</v>
      </c>
      <c r="AO69" s="372">
        <v>0</v>
      </c>
      <c r="AP69" s="372">
        <v>0</v>
      </c>
      <c r="AQ69" s="372">
        <v>0</v>
      </c>
      <c r="AR69" s="372">
        <v>0</v>
      </c>
      <c r="AS69" s="372">
        <v>0</v>
      </c>
      <c r="AT69" s="372">
        <v>0</v>
      </c>
      <c r="AU69" s="372">
        <v>0</v>
      </c>
      <c r="AV69" s="372">
        <v>0</v>
      </c>
      <c r="AW69" s="372">
        <v>0</v>
      </c>
      <c r="AX69" s="372">
        <v>0</v>
      </c>
      <c r="AY69" s="372">
        <v>0</v>
      </c>
      <c r="AZ69" s="372">
        <v>0</v>
      </c>
      <c r="BA69" s="372">
        <v>0</v>
      </c>
      <c r="BB69" s="372">
        <v>0</v>
      </c>
      <c r="BC69" s="372">
        <v>0</v>
      </c>
      <c r="BD69" s="372">
        <v>0</v>
      </c>
      <c r="BE69" s="372">
        <v>0</v>
      </c>
      <c r="BF69" s="372">
        <v>0</v>
      </c>
      <c r="BG69" s="372">
        <v>0</v>
      </c>
      <c r="BH69" s="372">
        <v>0</v>
      </c>
      <c r="BI69" s="372">
        <v>0</v>
      </c>
      <c r="BJ69" s="372">
        <v>0</v>
      </c>
      <c r="BK69" s="372">
        <v>0</v>
      </c>
      <c r="BL69" s="372">
        <v>0</v>
      </c>
      <c r="BM69" s="372">
        <v>0</v>
      </c>
      <c r="BN69" s="372">
        <v>0</v>
      </c>
      <c r="BO69" s="372">
        <v>0</v>
      </c>
      <c r="BP69" s="372">
        <v>0</v>
      </c>
      <c r="BQ69" s="372">
        <v>0</v>
      </c>
      <c r="BR69" s="372">
        <v>0</v>
      </c>
      <c r="BS69" s="372">
        <v>0</v>
      </c>
      <c r="BT69" s="372">
        <v>0</v>
      </c>
      <c r="BU69" s="372">
        <v>0</v>
      </c>
      <c r="BV69" s="372">
        <v>0</v>
      </c>
      <c r="BW69" s="372">
        <v>0</v>
      </c>
      <c r="BX69" s="372">
        <v>0</v>
      </c>
      <c r="BY69" s="372">
        <v>0</v>
      </c>
      <c r="BZ69" s="372">
        <v>0</v>
      </c>
      <c r="CA69" s="372">
        <v>0</v>
      </c>
      <c r="CB69" s="372">
        <v>0</v>
      </c>
      <c r="CC69" s="372">
        <v>0</v>
      </c>
      <c r="CD69" s="372">
        <v>0</v>
      </c>
      <c r="CE69" s="372">
        <v>0</v>
      </c>
      <c r="CF69" s="372">
        <v>0</v>
      </c>
      <c r="CG69" s="372">
        <v>0</v>
      </c>
      <c r="CH69" s="372">
        <v>0</v>
      </c>
      <c r="CI69" s="372">
        <v>0</v>
      </c>
      <c r="CJ69" s="372">
        <v>0</v>
      </c>
      <c r="CK69" s="372">
        <v>0</v>
      </c>
      <c r="CL69" s="372">
        <v>0</v>
      </c>
      <c r="CM69" s="372">
        <v>0</v>
      </c>
      <c r="CN69" s="372">
        <v>0</v>
      </c>
      <c r="CO69" s="372">
        <v>0</v>
      </c>
      <c r="CP69" s="372">
        <v>0</v>
      </c>
      <c r="CQ69" s="372">
        <v>0</v>
      </c>
      <c r="CR69" s="372">
        <v>0</v>
      </c>
      <c r="CS69" s="372">
        <v>0</v>
      </c>
      <c r="CT69" s="372">
        <v>0</v>
      </c>
      <c r="CU69" s="372">
        <v>0</v>
      </c>
      <c r="CV69" s="372">
        <v>0</v>
      </c>
      <c r="CW69" s="372">
        <v>0</v>
      </c>
      <c r="CX69" s="372">
        <v>0</v>
      </c>
      <c r="CY69" s="372">
        <v>0</v>
      </c>
      <c r="CZ69" s="372">
        <v>0</v>
      </c>
      <c r="DA69" s="372">
        <v>0</v>
      </c>
      <c r="DB69" s="372">
        <v>0</v>
      </c>
      <c r="DC69" s="372">
        <v>0</v>
      </c>
      <c r="DD69" s="372">
        <v>0</v>
      </c>
      <c r="DE69" s="372">
        <v>0</v>
      </c>
      <c r="DF69" s="372">
        <v>0</v>
      </c>
      <c r="DG69" s="373">
        <v>0</v>
      </c>
      <c r="DH69" s="372">
        <v>0</v>
      </c>
      <c r="DI69" s="372">
        <v>0</v>
      </c>
      <c r="DJ69" s="372">
        <v>0</v>
      </c>
      <c r="DK69" s="372">
        <v>0</v>
      </c>
      <c r="DL69" s="372">
        <v>169827</v>
      </c>
      <c r="DM69" s="372">
        <v>206</v>
      </c>
      <c r="DN69" s="372">
        <v>0</v>
      </c>
      <c r="DO69" s="380">
        <v>170033</v>
      </c>
      <c r="DP69" s="380">
        <v>170033</v>
      </c>
      <c r="DQ69" s="380">
        <v>0</v>
      </c>
      <c r="DR69" s="380">
        <v>0</v>
      </c>
      <c r="DS69" s="380">
        <v>0</v>
      </c>
      <c r="DT69" s="380">
        <v>0</v>
      </c>
      <c r="DU69" s="371">
        <v>170033</v>
      </c>
      <c r="DV69" s="371">
        <v>170033</v>
      </c>
      <c r="DW69" s="371">
        <v>0</v>
      </c>
      <c r="DX69" s="371">
        <v>0</v>
      </c>
      <c r="DY69" s="371">
        <v>0</v>
      </c>
      <c r="DZ69" s="371">
        <v>0</v>
      </c>
      <c r="EA69" s="371">
        <v>0</v>
      </c>
      <c r="EB69" s="371">
        <v>0</v>
      </c>
      <c r="EC69" s="371">
        <v>170033</v>
      </c>
      <c r="ED69" s="381">
        <v>170033</v>
      </c>
    </row>
    <row r="70" spans="2:134" ht="13.75" customHeight="1">
      <c r="B70" s="74" t="s">
        <v>548</v>
      </c>
      <c r="C70" s="273" t="s">
        <v>463</v>
      </c>
      <c r="D70" s="371">
        <v>0</v>
      </c>
      <c r="E70" s="372">
        <v>0</v>
      </c>
      <c r="F70" s="372">
        <v>0</v>
      </c>
      <c r="G70" s="372">
        <v>0</v>
      </c>
      <c r="H70" s="372">
        <v>0</v>
      </c>
      <c r="I70" s="372">
        <v>0</v>
      </c>
      <c r="J70" s="372">
        <v>0</v>
      </c>
      <c r="K70" s="372">
        <v>0</v>
      </c>
      <c r="L70" s="372">
        <v>0</v>
      </c>
      <c r="M70" s="372">
        <v>0</v>
      </c>
      <c r="N70" s="372">
        <v>0</v>
      </c>
      <c r="O70" s="372">
        <v>0</v>
      </c>
      <c r="P70" s="372">
        <v>0</v>
      </c>
      <c r="Q70" s="372">
        <v>0</v>
      </c>
      <c r="R70" s="372">
        <v>0</v>
      </c>
      <c r="S70" s="372">
        <v>0</v>
      </c>
      <c r="T70" s="372">
        <v>0</v>
      </c>
      <c r="U70" s="372">
        <v>0</v>
      </c>
      <c r="V70" s="372">
        <v>0</v>
      </c>
      <c r="W70" s="372">
        <v>0</v>
      </c>
      <c r="X70" s="372">
        <v>0</v>
      </c>
      <c r="Y70" s="372">
        <v>0</v>
      </c>
      <c r="Z70" s="372">
        <v>0</v>
      </c>
      <c r="AA70" s="372">
        <v>0</v>
      </c>
      <c r="AB70" s="372">
        <v>0</v>
      </c>
      <c r="AC70" s="372">
        <v>0</v>
      </c>
      <c r="AD70" s="372">
        <v>0</v>
      </c>
      <c r="AE70" s="372">
        <v>0</v>
      </c>
      <c r="AF70" s="372">
        <v>0</v>
      </c>
      <c r="AG70" s="372">
        <v>0</v>
      </c>
      <c r="AH70" s="372">
        <v>0</v>
      </c>
      <c r="AI70" s="372">
        <v>0</v>
      </c>
      <c r="AJ70" s="372">
        <v>0</v>
      </c>
      <c r="AK70" s="372">
        <v>0</v>
      </c>
      <c r="AL70" s="372">
        <v>0</v>
      </c>
      <c r="AM70" s="372">
        <v>0</v>
      </c>
      <c r="AN70" s="372">
        <v>0</v>
      </c>
      <c r="AO70" s="372">
        <v>0</v>
      </c>
      <c r="AP70" s="372">
        <v>0</v>
      </c>
      <c r="AQ70" s="372">
        <v>0</v>
      </c>
      <c r="AR70" s="372">
        <v>0</v>
      </c>
      <c r="AS70" s="372">
        <v>0</v>
      </c>
      <c r="AT70" s="372">
        <v>0</v>
      </c>
      <c r="AU70" s="372">
        <v>0</v>
      </c>
      <c r="AV70" s="372">
        <v>0</v>
      </c>
      <c r="AW70" s="372">
        <v>0</v>
      </c>
      <c r="AX70" s="372">
        <v>0</v>
      </c>
      <c r="AY70" s="372">
        <v>0</v>
      </c>
      <c r="AZ70" s="372">
        <v>0</v>
      </c>
      <c r="BA70" s="372">
        <v>0</v>
      </c>
      <c r="BB70" s="372">
        <v>0</v>
      </c>
      <c r="BC70" s="372">
        <v>0</v>
      </c>
      <c r="BD70" s="372">
        <v>0</v>
      </c>
      <c r="BE70" s="372">
        <v>0</v>
      </c>
      <c r="BF70" s="372">
        <v>0</v>
      </c>
      <c r="BG70" s="372">
        <v>0</v>
      </c>
      <c r="BH70" s="372">
        <v>0</v>
      </c>
      <c r="BI70" s="372">
        <v>0</v>
      </c>
      <c r="BJ70" s="372">
        <v>0</v>
      </c>
      <c r="BK70" s="372">
        <v>0</v>
      </c>
      <c r="BL70" s="372">
        <v>0</v>
      </c>
      <c r="BM70" s="372">
        <v>0</v>
      </c>
      <c r="BN70" s="372">
        <v>0</v>
      </c>
      <c r="BO70" s="372">
        <v>0</v>
      </c>
      <c r="BP70" s="372">
        <v>0</v>
      </c>
      <c r="BQ70" s="372">
        <v>0</v>
      </c>
      <c r="BR70" s="372">
        <v>0</v>
      </c>
      <c r="BS70" s="372">
        <v>0</v>
      </c>
      <c r="BT70" s="372">
        <v>0</v>
      </c>
      <c r="BU70" s="372">
        <v>0</v>
      </c>
      <c r="BV70" s="372">
        <v>0</v>
      </c>
      <c r="BW70" s="372">
        <v>0</v>
      </c>
      <c r="BX70" s="372">
        <v>0</v>
      </c>
      <c r="BY70" s="372">
        <v>0</v>
      </c>
      <c r="BZ70" s="372">
        <v>0</v>
      </c>
      <c r="CA70" s="372">
        <v>0</v>
      </c>
      <c r="CB70" s="372">
        <v>0</v>
      </c>
      <c r="CC70" s="372">
        <v>0</v>
      </c>
      <c r="CD70" s="372">
        <v>0</v>
      </c>
      <c r="CE70" s="372">
        <v>0</v>
      </c>
      <c r="CF70" s="372">
        <v>0</v>
      </c>
      <c r="CG70" s="372">
        <v>0</v>
      </c>
      <c r="CH70" s="372">
        <v>0</v>
      </c>
      <c r="CI70" s="372">
        <v>0</v>
      </c>
      <c r="CJ70" s="372">
        <v>0</v>
      </c>
      <c r="CK70" s="372">
        <v>0</v>
      </c>
      <c r="CL70" s="372">
        <v>0</v>
      </c>
      <c r="CM70" s="372">
        <v>0</v>
      </c>
      <c r="CN70" s="372">
        <v>0</v>
      </c>
      <c r="CO70" s="372">
        <v>0</v>
      </c>
      <c r="CP70" s="372">
        <v>0</v>
      </c>
      <c r="CQ70" s="372">
        <v>0</v>
      </c>
      <c r="CR70" s="372">
        <v>0</v>
      </c>
      <c r="CS70" s="372">
        <v>0</v>
      </c>
      <c r="CT70" s="372">
        <v>0</v>
      </c>
      <c r="CU70" s="372">
        <v>0</v>
      </c>
      <c r="CV70" s="372">
        <v>0</v>
      </c>
      <c r="CW70" s="372">
        <v>0</v>
      </c>
      <c r="CX70" s="372">
        <v>0</v>
      </c>
      <c r="CY70" s="372">
        <v>0</v>
      </c>
      <c r="CZ70" s="372">
        <v>0</v>
      </c>
      <c r="DA70" s="372">
        <v>0</v>
      </c>
      <c r="DB70" s="372">
        <v>0</v>
      </c>
      <c r="DC70" s="372">
        <v>0</v>
      </c>
      <c r="DD70" s="372">
        <v>0</v>
      </c>
      <c r="DE70" s="372">
        <v>0</v>
      </c>
      <c r="DF70" s="372">
        <v>0</v>
      </c>
      <c r="DG70" s="373">
        <v>0</v>
      </c>
      <c r="DH70" s="372">
        <v>0</v>
      </c>
      <c r="DI70" s="372">
        <v>0</v>
      </c>
      <c r="DJ70" s="372">
        <v>0</v>
      </c>
      <c r="DK70" s="372">
        <v>0</v>
      </c>
      <c r="DL70" s="372">
        <v>18457</v>
      </c>
      <c r="DM70" s="372">
        <v>42733</v>
      </c>
      <c r="DN70" s="372">
        <v>0</v>
      </c>
      <c r="DO70" s="380">
        <v>61190</v>
      </c>
      <c r="DP70" s="380">
        <v>61190</v>
      </c>
      <c r="DQ70" s="380">
        <v>0</v>
      </c>
      <c r="DR70" s="380">
        <v>0</v>
      </c>
      <c r="DS70" s="380">
        <v>0</v>
      </c>
      <c r="DT70" s="380">
        <v>0</v>
      </c>
      <c r="DU70" s="371">
        <v>61190</v>
      </c>
      <c r="DV70" s="371">
        <v>61190</v>
      </c>
      <c r="DW70" s="371">
        <v>0</v>
      </c>
      <c r="DX70" s="371">
        <v>0</v>
      </c>
      <c r="DY70" s="371">
        <v>0</v>
      </c>
      <c r="DZ70" s="371">
        <v>0</v>
      </c>
      <c r="EA70" s="371">
        <v>0</v>
      </c>
      <c r="EB70" s="371">
        <v>0</v>
      </c>
      <c r="EC70" s="371">
        <v>61190</v>
      </c>
      <c r="ED70" s="381">
        <v>61190</v>
      </c>
    </row>
    <row r="71" spans="2:134" ht="13.75" customHeight="1">
      <c r="B71" s="74" t="s">
        <v>549</v>
      </c>
      <c r="C71" s="273" t="s">
        <v>464</v>
      </c>
      <c r="D71" s="371">
        <v>784</v>
      </c>
      <c r="E71" s="372">
        <v>485</v>
      </c>
      <c r="F71" s="372">
        <v>722</v>
      </c>
      <c r="G71" s="372">
        <v>162</v>
      </c>
      <c r="H71" s="372">
        <v>13</v>
      </c>
      <c r="I71" s="372">
        <v>465</v>
      </c>
      <c r="J71" s="372">
        <v>185</v>
      </c>
      <c r="K71" s="372">
        <v>1327</v>
      </c>
      <c r="L71" s="372">
        <v>354</v>
      </c>
      <c r="M71" s="372">
        <v>4</v>
      </c>
      <c r="N71" s="372">
        <v>0</v>
      </c>
      <c r="O71" s="372">
        <v>10</v>
      </c>
      <c r="P71" s="372">
        <v>1882</v>
      </c>
      <c r="Q71" s="372">
        <v>1033</v>
      </c>
      <c r="R71" s="372">
        <v>128</v>
      </c>
      <c r="S71" s="372">
        <v>5849</v>
      </c>
      <c r="T71" s="372">
        <v>45</v>
      </c>
      <c r="U71" s="372">
        <v>210</v>
      </c>
      <c r="V71" s="372">
        <v>105</v>
      </c>
      <c r="W71" s="372">
        <v>378</v>
      </c>
      <c r="X71" s="372">
        <v>0</v>
      </c>
      <c r="Y71" s="372">
        <v>75</v>
      </c>
      <c r="Z71" s="372">
        <v>50</v>
      </c>
      <c r="AA71" s="372">
        <v>0</v>
      </c>
      <c r="AB71" s="372">
        <v>597</v>
      </c>
      <c r="AC71" s="372">
        <v>37</v>
      </c>
      <c r="AD71" s="372">
        <v>0</v>
      </c>
      <c r="AE71" s="372">
        <v>125</v>
      </c>
      <c r="AF71" s="372">
        <v>683</v>
      </c>
      <c r="AG71" s="372">
        <v>145</v>
      </c>
      <c r="AH71" s="372">
        <v>27</v>
      </c>
      <c r="AI71" s="372">
        <v>906</v>
      </c>
      <c r="AJ71" s="372">
        <v>656</v>
      </c>
      <c r="AK71" s="372">
        <v>2</v>
      </c>
      <c r="AL71" s="372">
        <v>282</v>
      </c>
      <c r="AM71" s="372">
        <v>423</v>
      </c>
      <c r="AN71" s="372">
        <v>75</v>
      </c>
      <c r="AO71" s="372">
        <v>1341</v>
      </c>
      <c r="AP71" s="372">
        <v>30</v>
      </c>
      <c r="AQ71" s="372">
        <v>8953</v>
      </c>
      <c r="AR71" s="372">
        <v>120</v>
      </c>
      <c r="AS71" s="372">
        <v>405</v>
      </c>
      <c r="AT71" s="372">
        <v>581</v>
      </c>
      <c r="AU71" s="372">
        <v>144</v>
      </c>
      <c r="AV71" s="372">
        <v>927</v>
      </c>
      <c r="AW71" s="372">
        <v>756</v>
      </c>
      <c r="AX71" s="372">
        <v>2825</v>
      </c>
      <c r="AY71" s="372">
        <v>5183</v>
      </c>
      <c r="AZ71" s="372">
        <v>192</v>
      </c>
      <c r="BA71" s="372">
        <v>3</v>
      </c>
      <c r="BB71" s="372">
        <v>28</v>
      </c>
      <c r="BC71" s="372">
        <v>84</v>
      </c>
      <c r="BD71" s="372">
        <v>17</v>
      </c>
      <c r="BE71" s="372">
        <v>8</v>
      </c>
      <c r="BF71" s="372">
        <v>0</v>
      </c>
      <c r="BG71" s="372">
        <v>0</v>
      </c>
      <c r="BH71" s="372">
        <v>603</v>
      </c>
      <c r="BI71" s="372">
        <v>0</v>
      </c>
      <c r="BJ71" s="372">
        <v>46</v>
      </c>
      <c r="BK71" s="372">
        <v>86</v>
      </c>
      <c r="BL71" s="372">
        <v>164</v>
      </c>
      <c r="BM71" s="372">
        <v>355</v>
      </c>
      <c r="BN71" s="372">
        <v>126</v>
      </c>
      <c r="BO71" s="372">
        <v>300</v>
      </c>
      <c r="BP71" s="372">
        <v>209</v>
      </c>
      <c r="BQ71" s="372">
        <v>32630</v>
      </c>
      <c r="BR71" s="372">
        <v>101</v>
      </c>
      <c r="BS71" s="372">
        <v>1364</v>
      </c>
      <c r="BT71" s="372">
        <v>2951</v>
      </c>
      <c r="BU71" s="372">
        <v>12695</v>
      </c>
      <c r="BV71" s="372">
        <v>833</v>
      </c>
      <c r="BW71" s="372">
        <v>322</v>
      </c>
      <c r="BX71" s="372">
        <v>219</v>
      </c>
      <c r="BY71" s="372">
        <v>0</v>
      </c>
      <c r="BZ71" s="372">
        <v>455</v>
      </c>
      <c r="CA71" s="372">
        <v>296</v>
      </c>
      <c r="CB71" s="372">
        <v>170</v>
      </c>
      <c r="CC71" s="372">
        <v>13</v>
      </c>
      <c r="CD71" s="372">
        <v>36</v>
      </c>
      <c r="CE71" s="372">
        <v>2</v>
      </c>
      <c r="CF71" s="372">
        <v>339</v>
      </c>
      <c r="CG71" s="372">
        <v>258</v>
      </c>
      <c r="CH71" s="372">
        <v>79</v>
      </c>
      <c r="CI71" s="372">
        <v>979</v>
      </c>
      <c r="CJ71" s="372">
        <v>126</v>
      </c>
      <c r="CK71" s="372">
        <v>53</v>
      </c>
      <c r="CL71" s="372">
        <v>22</v>
      </c>
      <c r="CM71" s="372">
        <v>112</v>
      </c>
      <c r="CN71" s="372">
        <v>3670</v>
      </c>
      <c r="CO71" s="372">
        <v>4959</v>
      </c>
      <c r="CP71" s="372">
        <v>1095</v>
      </c>
      <c r="CQ71" s="372">
        <v>2751</v>
      </c>
      <c r="CR71" s="372">
        <v>181</v>
      </c>
      <c r="CS71" s="372">
        <v>1601</v>
      </c>
      <c r="CT71" s="372">
        <v>1426</v>
      </c>
      <c r="CU71" s="372">
        <v>124</v>
      </c>
      <c r="CV71" s="372">
        <v>114</v>
      </c>
      <c r="CW71" s="372">
        <v>71</v>
      </c>
      <c r="CX71" s="372">
        <v>242</v>
      </c>
      <c r="CY71" s="372">
        <v>982</v>
      </c>
      <c r="CZ71" s="372">
        <v>2279</v>
      </c>
      <c r="DA71" s="372">
        <v>2825</v>
      </c>
      <c r="DB71" s="372">
        <v>1108</v>
      </c>
      <c r="DC71" s="372">
        <v>1603</v>
      </c>
      <c r="DD71" s="372">
        <v>1089</v>
      </c>
      <c r="DE71" s="372">
        <v>0</v>
      </c>
      <c r="DF71" s="372">
        <v>130</v>
      </c>
      <c r="DG71" s="373">
        <v>122015</v>
      </c>
      <c r="DH71" s="372">
        <v>32</v>
      </c>
      <c r="DI71" s="372">
        <v>37961</v>
      </c>
      <c r="DJ71" s="372">
        <v>0</v>
      </c>
      <c r="DK71" s="372">
        <v>0</v>
      </c>
      <c r="DL71" s="372">
        <v>0</v>
      </c>
      <c r="DM71" s="372">
        <v>0</v>
      </c>
      <c r="DN71" s="372">
        <v>0</v>
      </c>
      <c r="DO71" s="380">
        <v>37993</v>
      </c>
      <c r="DP71" s="380">
        <v>160008</v>
      </c>
      <c r="DQ71" s="380">
        <v>96</v>
      </c>
      <c r="DR71" s="380">
        <v>96</v>
      </c>
      <c r="DS71" s="380">
        <v>202418</v>
      </c>
      <c r="DT71" s="380">
        <v>202514</v>
      </c>
      <c r="DU71" s="371">
        <v>240507</v>
      </c>
      <c r="DV71" s="371">
        <v>362522</v>
      </c>
      <c r="DW71" s="371">
        <v>-2</v>
      </c>
      <c r="DX71" s="371">
        <v>0</v>
      </c>
      <c r="DY71" s="371">
        <v>0</v>
      </c>
      <c r="DZ71" s="371">
        <v>-2</v>
      </c>
      <c r="EA71" s="371">
        <v>-20998</v>
      </c>
      <c r="EB71" s="371">
        <v>-21000</v>
      </c>
      <c r="EC71" s="371">
        <v>219507</v>
      </c>
      <c r="ED71" s="381">
        <v>341522</v>
      </c>
    </row>
    <row r="72" spans="2:134" ht="13.75" customHeight="1">
      <c r="B72" s="74" t="s">
        <v>550</v>
      </c>
      <c r="C72" s="273" t="s">
        <v>465</v>
      </c>
      <c r="D72" s="371">
        <v>0</v>
      </c>
      <c r="E72" s="372">
        <v>0</v>
      </c>
      <c r="F72" s="372">
        <v>6</v>
      </c>
      <c r="G72" s="372">
        <v>8</v>
      </c>
      <c r="H72" s="372">
        <v>0</v>
      </c>
      <c r="I72" s="372">
        <v>4</v>
      </c>
      <c r="J72" s="372">
        <v>0</v>
      </c>
      <c r="K72" s="372">
        <v>368</v>
      </c>
      <c r="L72" s="372">
        <v>66</v>
      </c>
      <c r="M72" s="372">
        <v>2</v>
      </c>
      <c r="N72" s="372">
        <v>0</v>
      </c>
      <c r="O72" s="372">
        <v>2</v>
      </c>
      <c r="P72" s="372">
        <v>177</v>
      </c>
      <c r="Q72" s="372">
        <v>2</v>
      </c>
      <c r="R72" s="372">
        <v>4</v>
      </c>
      <c r="S72" s="372">
        <v>68</v>
      </c>
      <c r="T72" s="372">
        <v>3</v>
      </c>
      <c r="U72" s="372">
        <v>7</v>
      </c>
      <c r="V72" s="372">
        <v>36</v>
      </c>
      <c r="W72" s="372">
        <v>13</v>
      </c>
      <c r="X72" s="372">
        <v>0</v>
      </c>
      <c r="Y72" s="372">
        <v>6</v>
      </c>
      <c r="Z72" s="372">
        <v>1</v>
      </c>
      <c r="AA72" s="372">
        <v>0</v>
      </c>
      <c r="AB72" s="372">
        <v>247</v>
      </c>
      <c r="AC72" s="372">
        <v>7</v>
      </c>
      <c r="AD72" s="372">
        <v>0</v>
      </c>
      <c r="AE72" s="372">
        <v>1</v>
      </c>
      <c r="AF72" s="372">
        <v>134</v>
      </c>
      <c r="AG72" s="372">
        <v>24</v>
      </c>
      <c r="AH72" s="372">
        <v>1</v>
      </c>
      <c r="AI72" s="372">
        <v>518</v>
      </c>
      <c r="AJ72" s="372">
        <v>10</v>
      </c>
      <c r="AK72" s="372">
        <v>1</v>
      </c>
      <c r="AL72" s="372">
        <v>56</v>
      </c>
      <c r="AM72" s="372">
        <v>10</v>
      </c>
      <c r="AN72" s="372">
        <v>29</v>
      </c>
      <c r="AO72" s="372">
        <v>199</v>
      </c>
      <c r="AP72" s="372">
        <v>2</v>
      </c>
      <c r="AQ72" s="372">
        <v>41</v>
      </c>
      <c r="AR72" s="372">
        <v>16</v>
      </c>
      <c r="AS72" s="372">
        <v>79</v>
      </c>
      <c r="AT72" s="372">
        <v>103</v>
      </c>
      <c r="AU72" s="372">
        <v>15</v>
      </c>
      <c r="AV72" s="372">
        <v>105</v>
      </c>
      <c r="AW72" s="372">
        <v>118</v>
      </c>
      <c r="AX72" s="372">
        <v>203</v>
      </c>
      <c r="AY72" s="372">
        <v>397</v>
      </c>
      <c r="AZ72" s="372">
        <v>18</v>
      </c>
      <c r="BA72" s="372">
        <v>0</v>
      </c>
      <c r="BB72" s="372">
        <v>1</v>
      </c>
      <c r="BC72" s="372">
        <v>12</v>
      </c>
      <c r="BD72" s="372">
        <v>5</v>
      </c>
      <c r="BE72" s="372">
        <v>1</v>
      </c>
      <c r="BF72" s="372">
        <v>0</v>
      </c>
      <c r="BG72" s="372">
        <v>0</v>
      </c>
      <c r="BH72" s="372">
        <v>182</v>
      </c>
      <c r="BI72" s="372">
        <v>0</v>
      </c>
      <c r="BJ72" s="372">
        <v>10</v>
      </c>
      <c r="BK72" s="372">
        <v>18</v>
      </c>
      <c r="BL72" s="372">
        <v>19</v>
      </c>
      <c r="BM72" s="372">
        <v>135</v>
      </c>
      <c r="BN72" s="372">
        <v>80</v>
      </c>
      <c r="BO72" s="372">
        <v>87</v>
      </c>
      <c r="BP72" s="372">
        <v>33</v>
      </c>
      <c r="BQ72" s="372">
        <v>563</v>
      </c>
      <c r="BR72" s="372">
        <v>50</v>
      </c>
      <c r="BS72" s="372">
        <v>57</v>
      </c>
      <c r="BT72" s="372">
        <v>156</v>
      </c>
      <c r="BU72" s="372">
        <v>2961</v>
      </c>
      <c r="BV72" s="372">
        <v>181</v>
      </c>
      <c r="BW72" s="372">
        <v>45</v>
      </c>
      <c r="BX72" s="372">
        <v>7</v>
      </c>
      <c r="BY72" s="372">
        <v>0</v>
      </c>
      <c r="BZ72" s="372">
        <v>5</v>
      </c>
      <c r="CA72" s="372">
        <v>43</v>
      </c>
      <c r="CB72" s="372">
        <v>26</v>
      </c>
      <c r="CC72" s="372">
        <v>7</v>
      </c>
      <c r="CD72" s="372">
        <v>7</v>
      </c>
      <c r="CE72" s="372">
        <v>0</v>
      </c>
      <c r="CF72" s="372">
        <v>1</v>
      </c>
      <c r="CG72" s="372">
        <v>25</v>
      </c>
      <c r="CH72" s="372">
        <v>14</v>
      </c>
      <c r="CI72" s="372">
        <v>94</v>
      </c>
      <c r="CJ72" s="372">
        <v>25</v>
      </c>
      <c r="CK72" s="372">
        <v>4</v>
      </c>
      <c r="CL72" s="372">
        <v>5</v>
      </c>
      <c r="CM72" s="372">
        <v>18</v>
      </c>
      <c r="CN72" s="372">
        <v>1231</v>
      </c>
      <c r="CO72" s="372">
        <v>919</v>
      </c>
      <c r="CP72" s="372">
        <v>559</v>
      </c>
      <c r="CQ72" s="372">
        <v>732</v>
      </c>
      <c r="CR72" s="372">
        <v>54</v>
      </c>
      <c r="CS72" s="372">
        <v>652</v>
      </c>
      <c r="CT72" s="372">
        <v>672</v>
      </c>
      <c r="CU72" s="372">
        <v>64</v>
      </c>
      <c r="CV72" s="372">
        <v>4</v>
      </c>
      <c r="CW72" s="372">
        <v>4</v>
      </c>
      <c r="CX72" s="372">
        <v>149</v>
      </c>
      <c r="CY72" s="372">
        <v>372</v>
      </c>
      <c r="CZ72" s="372">
        <v>1078</v>
      </c>
      <c r="DA72" s="372">
        <v>2568</v>
      </c>
      <c r="DB72" s="372">
        <v>366</v>
      </c>
      <c r="DC72" s="372">
        <v>72</v>
      </c>
      <c r="DD72" s="372">
        <v>370</v>
      </c>
      <c r="DE72" s="372">
        <v>0</v>
      </c>
      <c r="DF72" s="372">
        <v>5</v>
      </c>
      <c r="DG72" s="373">
        <v>17855</v>
      </c>
      <c r="DH72" s="372">
        <v>8</v>
      </c>
      <c r="DI72" s="372">
        <v>11005</v>
      </c>
      <c r="DJ72" s="372">
        <v>0</v>
      </c>
      <c r="DK72" s="372">
        <v>0</v>
      </c>
      <c r="DL72" s="372">
        <v>0</v>
      </c>
      <c r="DM72" s="372">
        <v>0</v>
      </c>
      <c r="DN72" s="372">
        <v>0</v>
      </c>
      <c r="DO72" s="380">
        <v>11013</v>
      </c>
      <c r="DP72" s="380">
        <v>28868</v>
      </c>
      <c r="DQ72" s="380">
        <v>3</v>
      </c>
      <c r="DR72" s="380">
        <v>3</v>
      </c>
      <c r="DS72" s="380">
        <v>0</v>
      </c>
      <c r="DT72" s="380">
        <v>3</v>
      </c>
      <c r="DU72" s="371">
        <v>11016</v>
      </c>
      <c r="DV72" s="371">
        <v>28871</v>
      </c>
      <c r="DW72" s="371">
        <v>0</v>
      </c>
      <c r="DX72" s="371">
        <v>0</v>
      </c>
      <c r="DY72" s="371">
        <v>0</v>
      </c>
      <c r="DZ72" s="371">
        <v>0</v>
      </c>
      <c r="EA72" s="371">
        <v>-21207</v>
      </c>
      <c r="EB72" s="371">
        <v>-21207</v>
      </c>
      <c r="EC72" s="371">
        <v>-10191</v>
      </c>
      <c r="ED72" s="381">
        <v>7664</v>
      </c>
    </row>
    <row r="73" spans="2:134" ht="13.75" customHeight="1">
      <c r="B73" s="74" t="s">
        <v>551</v>
      </c>
      <c r="C73" s="273" t="s">
        <v>466</v>
      </c>
      <c r="D73" s="371">
        <v>5</v>
      </c>
      <c r="E73" s="372">
        <v>40</v>
      </c>
      <c r="F73" s="372">
        <v>26</v>
      </c>
      <c r="G73" s="372">
        <v>6</v>
      </c>
      <c r="H73" s="372">
        <v>0</v>
      </c>
      <c r="I73" s="372">
        <v>32</v>
      </c>
      <c r="J73" s="372">
        <v>14</v>
      </c>
      <c r="K73" s="372">
        <v>233</v>
      </c>
      <c r="L73" s="372">
        <v>87</v>
      </c>
      <c r="M73" s="372">
        <v>0</v>
      </c>
      <c r="N73" s="372">
        <v>0</v>
      </c>
      <c r="O73" s="372">
        <v>0</v>
      </c>
      <c r="P73" s="372">
        <v>83</v>
      </c>
      <c r="Q73" s="372">
        <v>35</v>
      </c>
      <c r="R73" s="372">
        <v>4</v>
      </c>
      <c r="S73" s="372">
        <v>314</v>
      </c>
      <c r="T73" s="372">
        <v>4</v>
      </c>
      <c r="U73" s="372">
        <v>5</v>
      </c>
      <c r="V73" s="372">
        <v>9</v>
      </c>
      <c r="W73" s="372">
        <v>22</v>
      </c>
      <c r="X73" s="372">
        <v>0</v>
      </c>
      <c r="Y73" s="372">
        <v>8</v>
      </c>
      <c r="Z73" s="372">
        <v>5</v>
      </c>
      <c r="AA73" s="372">
        <v>0</v>
      </c>
      <c r="AB73" s="372">
        <v>232</v>
      </c>
      <c r="AC73" s="372">
        <v>2</v>
      </c>
      <c r="AD73" s="372">
        <v>0</v>
      </c>
      <c r="AE73" s="372">
        <v>3</v>
      </c>
      <c r="AF73" s="372">
        <v>26</v>
      </c>
      <c r="AG73" s="372">
        <v>5</v>
      </c>
      <c r="AH73" s="372">
        <v>0</v>
      </c>
      <c r="AI73" s="372">
        <v>38</v>
      </c>
      <c r="AJ73" s="372">
        <v>22</v>
      </c>
      <c r="AK73" s="372">
        <v>0</v>
      </c>
      <c r="AL73" s="372">
        <v>11</v>
      </c>
      <c r="AM73" s="372">
        <v>0</v>
      </c>
      <c r="AN73" s="372">
        <v>4</v>
      </c>
      <c r="AO73" s="372">
        <v>17</v>
      </c>
      <c r="AP73" s="372">
        <v>1</v>
      </c>
      <c r="AQ73" s="372">
        <v>132</v>
      </c>
      <c r="AR73" s="372">
        <v>0</v>
      </c>
      <c r="AS73" s="372">
        <v>20</v>
      </c>
      <c r="AT73" s="372">
        <v>19</v>
      </c>
      <c r="AU73" s="372">
        <v>10</v>
      </c>
      <c r="AV73" s="372">
        <v>64</v>
      </c>
      <c r="AW73" s="372">
        <v>45</v>
      </c>
      <c r="AX73" s="372">
        <v>263</v>
      </c>
      <c r="AY73" s="372">
        <v>319</v>
      </c>
      <c r="AZ73" s="372">
        <v>2</v>
      </c>
      <c r="BA73" s="372">
        <v>0</v>
      </c>
      <c r="BB73" s="372">
        <v>1</v>
      </c>
      <c r="BC73" s="372">
        <v>7</v>
      </c>
      <c r="BD73" s="372">
        <v>0</v>
      </c>
      <c r="BE73" s="372">
        <v>1</v>
      </c>
      <c r="BF73" s="372">
        <v>0</v>
      </c>
      <c r="BG73" s="372">
        <v>0</v>
      </c>
      <c r="BH73" s="372">
        <v>15</v>
      </c>
      <c r="BI73" s="372">
        <v>0</v>
      </c>
      <c r="BJ73" s="372">
        <v>4</v>
      </c>
      <c r="BK73" s="372">
        <v>9</v>
      </c>
      <c r="BL73" s="372">
        <v>19</v>
      </c>
      <c r="BM73" s="372">
        <v>132</v>
      </c>
      <c r="BN73" s="372">
        <v>101</v>
      </c>
      <c r="BO73" s="372">
        <v>80</v>
      </c>
      <c r="BP73" s="372">
        <v>41</v>
      </c>
      <c r="BQ73" s="372">
        <v>140</v>
      </c>
      <c r="BR73" s="372">
        <v>12</v>
      </c>
      <c r="BS73" s="372">
        <v>2973</v>
      </c>
      <c r="BT73" s="372">
        <v>380</v>
      </c>
      <c r="BU73" s="372">
        <v>1550</v>
      </c>
      <c r="BV73" s="372">
        <v>248</v>
      </c>
      <c r="BW73" s="372">
        <v>43</v>
      </c>
      <c r="BX73" s="372">
        <v>11</v>
      </c>
      <c r="BY73" s="372">
        <v>0</v>
      </c>
      <c r="BZ73" s="372">
        <v>49</v>
      </c>
      <c r="CA73" s="372">
        <v>72</v>
      </c>
      <c r="CB73" s="372">
        <v>1045</v>
      </c>
      <c r="CC73" s="372">
        <v>8</v>
      </c>
      <c r="CD73" s="372">
        <v>2</v>
      </c>
      <c r="CE73" s="372">
        <v>0</v>
      </c>
      <c r="CF73" s="372">
        <v>12</v>
      </c>
      <c r="CG73" s="372">
        <v>108</v>
      </c>
      <c r="CH73" s="372">
        <v>9</v>
      </c>
      <c r="CI73" s="372">
        <v>431</v>
      </c>
      <c r="CJ73" s="372">
        <v>12</v>
      </c>
      <c r="CK73" s="372">
        <v>4</v>
      </c>
      <c r="CL73" s="372">
        <v>9</v>
      </c>
      <c r="CM73" s="372">
        <v>24</v>
      </c>
      <c r="CN73" s="372">
        <v>1701</v>
      </c>
      <c r="CO73" s="372">
        <v>1669</v>
      </c>
      <c r="CP73" s="372">
        <v>1562</v>
      </c>
      <c r="CQ73" s="372">
        <v>1590</v>
      </c>
      <c r="CR73" s="372">
        <v>56</v>
      </c>
      <c r="CS73" s="372">
        <v>570</v>
      </c>
      <c r="CT73" s="372">
        <v>865</v>
      </c>
      <c r="CU73" s="372">
        <v>92</v>
      </c>
      <c r="CV73" s="372">
        <v>10</v>
      </c>
      <c r="CW73" s="372">
        <v>2</v>
      </c>
      <c r="CX73" s="372">
        <v>63</v>
      </c>
      <c r="CY73" s="372">
        <v>337</v>
      </c>
      <c r="CZ73" s="372">
        <v>684</v>
      </c>
      <c r="DA73" s="372">
        <v>1379</v>
      </c>
      <c r="DB73" s="372">
        <v>593</v>
      </c>
      <c r="DC73" s="372">
        <v>298</v>
      </c>
      <c r="DD73" s="372">
        <v>221</v>
      </c>
      <c r="DE73" s="372">
        <v>0</v>
      </c>
      <c r="DF73" s="372">
        <v>42</v>
      </c>
      <c r="DG73" s="373">
        <v>21453</v>
      </c>
      <c r="DH73" s="372">
        <v>16</v>
      </c>
      <c r="DI73" s="372">
        <v>14113</v>
      </c>
      <c r="DJ73" s="372">
        <v>-2928</v>
      </c>
      <c r="DK73" s="372">
        <v>706</v>
      </c>
      <c r="DL73" s="372">
        <v>0</v>
      </c>
      <c r="DM73" s="372">
        <v>0</v>
      </c>
      <c r="DN73" s="372">
        <v>0</v>
      </c>
      <c r="DO73" s="380">
        <v>11907</v>
      </c>
      <c r="DP73" s="380">
        <v>33360</v>
      </c>
      <c r="DQ73" s="380">
        <v>34</v>
      </c>
      <c r="DR73" s="380">
        <v>34</v>
      </c>
      <c r="DS73" s="380">
        <v>0</v>
      </c>
      <c r="DT73" s="380">
        <v>34</v>
      </c>
      <c r="DU73" s="371">
        <v>11941</v>
      </c>
      <c r="DV73" s="371">
        <v>33394</v>
      </c>
      <c r="DW73" s="371">
        <v>-3</v>
      </c>
      <c r="DX73" s="371">
        <v>0</v>
      </c>
      <c r="DY73" s="371">
        <v>0</v>
      </c>
      <c r="DZ73" s="371">
        <v>-3</v>
      </c>
      <c r="EA73" s="371">
        <v>0</v>
      </c>
      <c r="EB73" s="371">
        <v>-3</v>
      </c>
      <c r="EC73" s="371">
        <v>11938</v>
      </c>
      <c r="ED73" s="381">
        <v>33391</v>
      </c>
    </row>
    <row r="74" spans="2:134" ht="13.75" customHeight="1">
      <c r="B74" s="74" t="s">
        <v>552</v>
      </c>
      <c r="C74" s="273" t="s">
        <v>467</v>
      </c>
      <c r="D74" s="371">
        <v>0</v>
      </c>
      <c r="E74" s="372">
        <v>22</v>
      </c>
      <c r="F74" s="372">
        <v>38</v>
      </c>
      <c r="G74" s="372">
        <v>4</v>
      </c>
      <c r="H74" s="372">
        <v>0</v>
      </c>
      <c r="I74" s="372">
        <v>26</v>
      </c>
      <c r="J74" s="372">
        <v>13</v>
      </c>
      <c r="K74" s="372">
        <v>126</v>
      </c>
      <c r="L74" s="372">
        <v>9</v>
      </c>
      <c r="M74" s="372">
        <v>3</v>
      </c>
      <c r="N74" s="372">
        <v>0</v>
      </c>
      <c r="O74" s="372">
        <v>0</v>
      </c>
      <c r="P74" s="372">
        <v>30</v>
      </c>
      <c r="Q74" s="372">
        <v>23</v>
      </c>
      <c r="R74" s="372">
        <v>1</v>
      </c>
      <c r="S74" s="372">
        <v>142</v>
      </c>
      <c r="T74" s="372">
        <v>2</v>
      </c>
      <c r="U74" s="372">
        <v>6</v>
      </c>
      <c r="V74" s="372">
        <v>13</v>
      </c>
      <c r="W74" s="372">
        <v>12</v>
      </c>
      <c r="X74" s="372">
        <v>0</v>
      </c>
      <c r="Y74" s="372">
        <v>0</v>
      </c>
      <c r="Z74" s="372">
        <v>0</v>
      </c>
      <c r="AA74" s="372">
        <v>0</v>
      </c>
      <c r="AB74" s="372">
        <v>283</v>
      </c>
      <c r="AC74" s="372">
        <v>2</v>
      </c>
      <c r="AD74" s="372">
        <v>0</v>
      </c>
      <c r="AE74" s="372">
        <v>0</v>
      </c>
      <c r="AF74" s="372">
        <v>1</v>
      </c>
      <c r="AG74" s="372">
        <v>0</v>
      </c>
      <c r="AH74" s="372">
        <v>0</v>
      </c>
      <c r="AI74" s="372">
        <v>3</v>
      </c>
      <c r="AJ74" s="372">
        <v>64</v>
      </c>
      <c r="AK74" s="372">
        <v>0</v>
      </c>
      <c r="AL74" s="372">
        <v>25</v>
      </c>
      <c r="AM74" s="372">
        <v>0</v>
      </c>
      <c r="AN74" s="372">
        <v>0</v>
      </c>
      <c r="AO74" s="372">
        <v>0</v>
      </c>
      <c r="AP74" s="372">
        <v>0</v>
      </c>
      <c r="AQ74" s="372">
        <v>0</v>
      </c>
      <c r="AR74" s="372">
        <v>3</v>
      </c>
      <c r="AS74" s="372">
        <v>4</v>
      </c>
      <c r="AT74" s="372">
        <v>0</v>
      </c>
      <c r="AU74" s="372">
        <v>2</v>
      </c>
      <c r="AV74" s="372">
        <v>1</v>
      </c>
      <c r="AW74" s="372">
        <v>11</v>
      </c>
      <c r="AX74" s="372">
        <v>68</v>
      </c>
      <c r="AY74" s="372">
        <v>149</v>
      </c>
      <c r="AZ74" s="372">
        <v>2</v>
      </c>
      <c r="BA74" s="372">
        <v>0</v>
      </c>
      <c r="BB74" s="372">
        <v>0</v>
      </c>
      <c r="BC74" s="372">
        <v>6</v>
      </c>
      <c r="BD74" s="372">
        <v>1</v>
      </c>
      <c r="BE74" s="372">
        <v>0</v>
      </c>
      <c r="BF74" s="372">
        <v>0</v>
      </c>
      <c r="BG74" s="372">
        <v>0</v>
      </c>
      <c r="BH74" s="372">
        <v>2</v>
      </c>
      <c r="BI74" s="372">
        <v>0</v>
      </c>
      <c r="BJ74" s="372">
        <v>9</v>
      </c>
      <c r="BK74" s="372">
        <v>1</v>
      </c>
      <c r="BL74" s="372">
        <v>0</v>
      </c>
      <c r="BM74" s="372">
        <v>68</v>
      </c>
      <c r="BN74" s="372">
        <v>1</v>
      </c>
      <c r="BO74" s="372">
        <v>834</v>
      </c>
      <c r="BP74" s="372">
        <v>332</v>
      </c>
      <c r="BQ74" s="372">
        <v>4449</v>
      </c>
      <c r="BR74" s="372">
        <v>12</v>
      </c>
      <c r="BS74" s="372">
        <v>66</v>
      </c>
      <c r="BT74" s="372">
        <v>0</v>
      </c>
      <c r="BU74" s="372">
        <v>774</v>
      </c>
      <c r="BV74" s="372">
        <v>636</v>
      </c>
      <c r="BW74" s="372">
        <v>2</v>
      </c>
      <c r="BX74" s="372">
        <v>0</v>
      </c>
      <c r="BY74" s="372">
        <v>0</v>
      </c>
      <c r="BZ74" s="372">
        <v>196</v>
      </c>
      <c r="CA74" s="372">
        <v>155</v>
      </c>
      <c r="CB74" s="372">
        <v>0</v>
      </c>
      <c r="CC74" s="372">
        <v>23</v>
      </c>
      <c r="CD74" s="372">
        <v>10</v>
      </c>
      <c r="CE74" s="372">
        <v>2</v>
      </c>
      <c r="CF74" s="372">
        <v>11</v>
      </c>
      <c r="CG74" s="372">
        <v>196</v>
      </c>
      <c r="CH74" s="372">
        <v>20</v>
      </c>
      <c r="CI74" s="372">
        <v>749</v>
      </c>
      <c r="CJ74" s="372">
        <v>229</v>
      </c>
      <c r="CK74" s="372">
        <v>6</v>
      </c>
      <c r="CL74" s="372">
        <v>16</v>
      </c>
      <c r="CM74" s="372">
        <v>24</v>
      </c>
      <c r="CN74" s="372">
        <v>13091</v>
      </c>
      <c r="CO74" s="372">
        <v>1321</v>
      </c>
      <c r="CP74" s="372">
        <v>439</v>
      </c>
      <c r="CQ74" s="372">
        <v>1270</v>
      </c>
      <c r="CR74" s="372">
        <v>110</v>
      </c>
      <c r="CS74" s="372">
        <v>361</v>
      </c>
      <c r="CT74" s="372">
        <v>492</v>
      </c>
      <c r="CU74" s="372">
        <v>2</v>
      </c>
      <c r="CV74" s="372">
        <v>19</v>
      </c>
      <c r="CW74" s="372">
        <v>1</v>
      </c>
      <c r="CX74" s="372">
        <v>57</v>
      </c>
      <c r="CY74" s="372">
        <v>65</v>
      </c>
      <c r="CZ74" s="372">
        <v>2782</v>
      </c>
      <c r="DA74" s="372">
        <v>2368</v>
      </c>
      <c r="DB74" s="372">
        <v>529</v>
      </c>
      <c r="DC74" s="372">
        <v>556</v>
      </c>
      <c r="DD74" s="372">
        <v>656</v>
      </c>
      <c r="DE74" s="372">
        <v>0</v>
      </c>
      <c r="DF74" s="372">
        <v>428</v>
      </c>
      <c r="DG74" s="373">
        <v>34465</v>
      </c>
      <c r="DH74" s="372">
        <v>0</v>
      </c>
      <c r="DI74" s="372">
        <v>2240</v>
      </c>
      <c r="DJ74" s="372">
        <v>7326</v>
      </c>
      <c r="DK74" s="372">
        <v>1144</v>
      </c>
      <c r="DL74" s="372">
        <v>0</v>
      </c>
      <c r="DM74" s="372">
        <v>0</v>
      </c>
      <c r="DN74" s="372">
        <v>0</v>
      </c>
      <c r="DO74" s="380">
        <v>10710</v>
      </c>
      <c r="DP74" s="380">
        <v>45175</v>
      </c>
      <c r="DQ74" s="380">
        <v>14</v>
      </c>
      <c r="DR74" s="380">
        <v>14</v>
      </c>
      <c r="DS74" s="380">
        <v>42</v>
      </c>
      <c r="DT74" s="380">
        <v>56</v>
      </c>
      <c r="DU74" s="371">
        <v>10766</v>
      </c>
      <c r="DV74" s="371">
        <v>45231</v>
      </c>
      <c r="DW74" s="371">
        <v>0</v>
      </c>
      <c r="DX74" s="371">
        <v>0</v>
      </c>
      <c r="DY74" s="371">
        <v>0</v>
      </c>
      <c r="DZ74" s="371">
        <v>0</v>
      </c>
      <c r="EA74" s="371">
        <v>-3119</v>
      </c>
      <c r="EB74" s="371">
        <v>-3119</v>
      </c>
      <c r="EC74" s="371">
        <v>7647</v>
      </c>
      <c r="ED74" s="381">
        <v>42112</v>
      </c>
    </row>
    <row r="75" spans="2:134" ht="13.75" customHeight="1">
      <c r="B75" s="74" t="s">
        <v>553</v>
      </c>
      <c r="C75" s="273" t="s">
        <v>3</v>
      </c>
      <c r="D75" s="371">
        <v>9565</v>
      </c>
      <c r="E75" s="372">
        <v>2304</v>
      </c>
      <c r="F75" s="372">
        <v>822</v>
      </c>
      <c r="G75" s="372">
        <v>595</v>
      </c>
      <c r="H75" s="372">
        <v>164</v>
      </c>
      <c r="I75" s="372">
        <v>95</v>
      </c>
      <c r="J75" s="372">
        <v>182</v>
      </c>
      <c r="K75" s="372">
        <v>9904</v>
      </c>
      <c r="L75" s="372">
        <v>957</v>
      </c>
      <c r="M75" s="372">
        <v>13</v>
      </c>
      <c r="N75" s="372">
        <v>0</v>
      </c>
      <c r="O75" s="372">
        <v>22</v>
      </c>
      <c r="P75" s="372">
        <v>6724</v>
      </c>
      <c r="Q75" s="372">
        <v>3687</v>
      </c>
      <c r="R75" s="372">
        <v>799</v>
      </c>
      <c r="S75" s="372">
        <v>3456</v>
      </c>
      <c r="T75" s="372">
        <v>334</v>
      </c>
      <c r="U75" s="372">
        <v>640</v>
      </c>
      <c r="V75" s="372">
        <v>77</v>
      </c>
      <c r="W75" s="372">
        <v>214</v>
      </c>
      <c r="X75" s="372">
        <v>0</v>
      </c>
      <c r="Y75" s="372">
        <v>154</v>
      </c>
      <c r="Z75" s="372">
        <v>165</v>
      </c>
      <c r="AA75" s="372">
        <v>0</v>
      </c>
      <c r="AB75" s="372">
        <v>2936</v>
      </c>
      <c r="AC75" s="372">
        <v>188</v>
      </c>
      <c r="AD75" s="372">
        <v>0</v>
      </c>
      <c r="AE75" s="372">
        <v>319</v>
      </c>
      <c r="AF75" s="372">
        <v>1426</v>
      </c>
      <c r="AG75" s="372">
        <v>316</v>
      </c>
      <c r="AH75" s="372">
        <v>309</v>
      </c>
      <c r="AI75" s="372">
        <v>1012</v>
      </c>
      <c r="AJ75" s="372">
        <v>575</v>
      </c>
      <c r="AK75" s="372">
        <v>3</v>
      </c>
      <c r="AL75" s="372">
        <v>309</v>
      </c>
      <c r="AM75" s="372">
        <v>63</v>
      </c>
      <c r="AN75" s="372">
        <v>97</v>
      </c>
      <c r="AO75" s="372">
        <v>276</v>
      </c>
      <c r="AP75" s="372">
        <v>127</v>
      </c>
      <c r="AQ75" s="372">
        <v>1220</v>
      </c>
      <c r="AR75" s="372">
        <v>257</v>
      </c>
      <c r="AS75" s="372">
        <v>1722</v>
      </c>
      <c r="AT75" s="372">
        <v>971</v>
      </c>
      <c r="AU75" s="372">
        <v>428</v>
      </c>
      <c r="AV75" s="372">
        <v>3765</v>
      </c>
      <c r="AW75" s="372">
        <v>3145</v>
      </c>
      <c r="AX75" s="372">
        <v>4835</v>
      </c>
      <c r="AY75" s="372">
        <v>8772</v>
      </c>
      <c r="AZ75" s="372">
        <v>783</v>
      </c>
      <c r="BA75" s="372">
        <v>27</v>
      </c>
      <c r="BB75" s="372">
        <v>209</v>
      </c>
      <c r="BC75" s="372">
        <v>361</v>
      </c>
      <c r="BD75" s="372">
        <v>177</v>
      </c>
      <c r="BE75" s="372">
        <v>61</v>
      </c>
      <c r="BF75" s="372">
        <v>0</v>
      </c>
      <c r="BG75" s="372">
        <v>1</v>
      </c>
      <c r="BH75" s="372">
        <v>2950</v>
      </c>
      <c r="BI75" s="372">
        <v>5</v>
      </c>
      <c r="BJ75" s="372">
        <v>107</v>
      </c>
      <c r="BK75" s="372">
        <v>1306</v>
      </c>
      <c r="BL75" s="372">
        <v>35</v>
      </c>
      <c r="BM75" s="372">
        <v>10689</v>
      </c>
      <c r="BN75" s="372">
        <v>5692</v>
      </c>
      <c r="BO75" s="372">
        <v>6920</v>
      </c>
      <c r="BP75" s="372">
        <v>2282</v>
      </c>
      <c r="BQ75" s="372">
        <v>5667</v>
      </c>
      <c r="BR75" s="372">
        <v>189</v>
      </c>
      <c r="BS75" s="372">
        <v>600</v>
      </c>
      <c r="BT75" s="372">
        <v>620</v>
      </c>
      <c r="BU75" s="372">
        <v>5856</v>
      </c>
      <c r="BV75" s="372">
        <v>1051</v>
      </c>
      <c r="BW75" s="372">
        <v>31</v>
      </c>
      <c r="BX75" s="372">
        <v>130</v>
      </c>
      <c r="BY75" s="372">
        <v>235</v>
      </c>
      <c r="BZ75" s="372">
        <v>25</v>
      </c>
      <c r="CA75" s="372">
        <v>870</v>
      </c>
      <c r="CB75" s="372">
        <v>11307</v>
      </c>
      <c r="CC75" s="372">
        <v>165</v>
      </c>
      <c r="CD75" s="372">
        <v>106</v>
      </c>
      <c r="CE75" s="372">
        <v>5</v>
      </c>
      <c r="CF75" s="372">
        <v>54</v>
      </c>
      <c r="CG75" s="372">
        <v>248</v>
      </c>
      <c r="CH75" s="372">
        <v>90</v>
      </c>
      <c r="CI75" s="372">
        <v>553</v>
      </c>
      <c r="CJ75" s="372">
        <v>116</v>
      </c>
      <c r="CK75" s="372">
        <v>346</v>
      </c>
      <c r="CL75" s="372">
        <v>32</v>
      </c>
      <c r="CM75" s="372">
        <v>1103</v>
      </c>
      <c r="CN75" s="372">
        <v>3875</v>
      </c>
      <c r="CO75" s="372">
        <v>1689</v>
      </c>
      <c r="CP75" s="372">
        <v>3330</v>
      </c>
      <c r="CQ75" s="372">
        <v>27225</v>
      </c>
      <c r="CR75" s="372">
        <v>318</v>
      </c>
      <c r="CS75" s="372">
        <v>2723</v>
      </c>
      <c r="CT75" s="372">
        <v>2930</v>
      </c>
      <c r="CU75" s="372">
        <v>1655</v>
      </c>
      <c r="CV75" s="372">
        <v>280</v>
      </c>
      <c r="CW75" s="372">
        <v>106</v>
      </c>
      <c r="CX75" s="372">
        <v>4465</v>
      </c>
      <c r="CY75" s="372">
        <v>2839</v>
      </c>
      <c r="CZ75" s="372">
        <v>3095</v>
      </c>
      <c r="DA75" s="372">
        <v>18340</v>
      </c>
      <c r="DB75" s="372">
        <v>1010</v>
      </c>
      <c r="DC75" s="372">
        <v>1013</v>
      </c>
      <c r="DD75" s="372">
        <v>1668</v>
      </c>
      <c r="DE75" s="372">
        <v>2320</v>
      </c>
      <c r="DF75" s="372">
        <v>300</v>
      </c>
      <c r="DG75" s="373">
        <v>214129</v>
      </c>
      <c r="DH75" s="372">
        <v>9796</v>
      </c>
      <c r="DI75" s="372">
        <v>343776</v>
      </c>
      <c r="DJ75" s="372">
        <v>69</v>
      </c>
      <c r="DK75" s="372">
        <v>0</v>
      </c>
      <c r="DL75" s="372">
        <v>2399</v>
      </c>
      <c r="DM75" s="372">
        <v>35096</v>
      </c>
      <c r="DN75" s="372">
        <v>1150</v>
      </c>
      <c r="DO75" s="380">
        <v>392286</v>
      </c>
      <c r="DP75" s="380">
        <v>606415</v>
      </c>
      <c r="DQ75" s="380">
        <v>23906</v>
      </c>
      <c r="DR75" s="380">
        <v>23906</v>
      </c>
      <c r="DS75" s="380">
        <v>145714</v>
      </c>
      <c r="DT75" s="380">
        <v>169620</v>
      </c>
      <c r="DU75" s="371">
        <v>561906</v>
      </c>
      <c r="DV75" s="371">
        <v>776035</v>
      </c>
      <c r="DW75" s="371">
        <v>-301</v>
      </c>
      <c r="DX75" s="371">
        <v>0</v>
      </c>
      <c r="DY75" s="371">
        <v>0</v>
      </c>
      <c r="DZ75" s="371">
        <v>-301</v>
      </c>
      <c r="EA75" s="371">
        <v>-224409</v>
      </c>
      <c r="EB75" s="371">
        <v>-224710</v>
      </c>
      <c r="EC75" s="371">
        <v>337196</v>
      </c>
      <c r="ED75" s="381">
        <v>551325</v>
      </c>
    </row>
    <row r="76" spans="2:134" ht="13.75" customHeight="1">
      <c r="B76" s="74" t="s">
        <v>554</v>
      </c>
      <c r="C76" s="273" t="s">
        <v>4</v>
      </c>
      <c r="D76" s="371">
        <v>946</v>
      </c>
      <c r="E76" s="372">
        <v>152</v>
      </c>
      <c r="F76" s="372">
        <v>145</v>
      </c>
      <c r="G76" s="372">
        <v>284</v>
      </c>
      <c r="H76" s="372">
        <v>36</v>
      </c>
      <c r="I76" s="372">
        <v>206</v>
      </c>
      <c r="J76" s="372">
        <v>357</v>
      </c>
      <c r="K76" s="372">
        <v>494</v>
      </c>
      <c r="L76" s="372">
        <v>283</v>
      </c>
      <c r="M76" s="372">
        <v>1</v>
      </c>
      <c r="N76" s="372">
        <v>0</v>
      </c>
      <c r="O76" s="372">
        <v>3</v>
      </c>
      <c r="P76" s="372">
        <v>1504</v>
      </c>
      <c r="Q76" s="372">
        <v>402</v>
      </c>
      <c r="R76" s="372">
        <v>162</v>
      </c>
      <c r="S76" s="372">
        <v>443</v>
      </c>
      <c r="T76" s="372">
        <v>40</v>
      </c>
      <c r="U76" s="372">
        <v>86</v>
      </c>
      <c r="V76" s="372">
        <v>23</v>
      </c>
      <c r="W76" s="372">
        <v>27</v>
      </c>
      <c r="X76" s="372">
        <v>0</v>
      </c>
      <c r="Y76" s="372">
        <v>14</v>
      </c>
      <c r="Z76" s="372">
        <v>18</v>
      </c>
      <c r="AA76" s="372">
        <v>0</v>
      </c>
      <c r="AB76" s="372">
        <v>460</v>
      </c>
      <c r="AC76" s="372">
        <v>20</v>
      </c>
      <c r="AD76" s="372">
        <v>0</v>
      </c>
      <c r="AE76" s="372">
        <v>11</v>
      </c>
      <c r="AF76" s="372">
        <v>88</v>
      </c>
      <c r="AG76" s="372">
        <v>32</v>
      </c>
      <c r="AH76" s="372">
        <v>13</v>
      </c>
      <c r="AI76" s="372">
        <v>282</v>
      </c>
      <c r="AJ76" s="372">
        <v>192</v>
      </c>
      <c r="AK76" s="372">
        <v>1</v>
      </c>
      <c r="AL76" s="372">
        <v>74</v>
      </c>
      <c r="AM76" s="372">
        <v>11</v>
      </c>
      <c r="AN76" s="372">
        <v>19</v>
      </c>
      <c r="AO76" s="372">
        <v>73</v>
      </c>
      <c r="AP76" s="372">
        <v>9</v>
      </c>
      <c r="AQ76" s="372">
        <v>453</v>
      </c>
      <c r="AR76" s="372">
        <v>33</v>
      </c>
      <c r="AS76" s="372">
        <v>490</v>
      </c>
      <c r="AT76" s="372">
        <v>227</v>
      </c>
      <c r="AU76" s="372">
        <v>68</v>
      </c>
      <c r="AV76" s="372">
        <v>618</v>
      </c>
      <c r="AW76" s="372">
        <v>1016</v>
      </c>
      <c r="AX76" s="372">
        <v>618</v>
      </c>
      <c r="AY76" s="372">
        <v>1611</v>
      </c>
      <c r="AZ76" s="372">
        <v>75</v>
      </c>
      <c r="BA76" s="372">
        <v>4</v>
      </c>
      <c r="BB76" s="372">
        <v>33</v>
      </c>
      <c r="BC76" s="372">
        <v>45</v>
      </c>
      <c r="BD76" s="372">
        <v>18</v>
      </c>
      <c r="BE76" s="372">
        <v>14</v>
      </c>
      <c r="BF76" s="372">
        <v>0</v>
      </c>
      <c r="BG76" s="372">
        <v>0</v>
      </c>
      <c r="BH76" s="372">
        <v>182</v>
      </c>
      <c r="BI76" s="372">
        <v>1</v>
      </c>
      <c r="BJ76" s="372">
        <v>27</v>
      </c>
      <c r="BK76" s="372">
        <v>337</v>
      </c>
      <c r="BL76" s="372">
        <v>15</v>
      </c>
      <c r="BM76" s="372">
        <v>2261</v>
      </c>
      <c r="BN76" s="372">
        <v>570</v>
      </c>
      <c r="BO76" s="372">
        <v>2973</v>
      </c>
      <c r="BP76" s="372">
        <v>957</v>
      </c>
      <c r="BQ76" s="372">
        <v>6362</v>
      </c>
      <c r="BR76" s="372">
        <v>42</v>
      </c>
      <c r="BS76" s="372">
        <v>797</v>
      </c>
      <c r="BT76" s="372">
        <v>1124</v>
      </c>
      <c r="BU76" s="372">
        <v>8992</v>
      </c>
      <c r="BV76" s="372">
        <v>7771</v>
      </c>
      <c r="BW76" s="372">
        <v>2012</v>
      </c>
      <c r="BX76" s="372">
        <v>2760</v>
      </c>
      <c r="BY76" s="372">
        <v>24974</v>
      </c>
      <c r="BZ76" s="372">
        <v>391</v>
      </c>
      <c r="CA76" s="372">
        <v>774</v>
      </c>
      <c r="CB76" s="372">
        <v>4257</v>
      </c>
      <c r="CC76" s="372">
        <v>487</v>
      </c>
      <c r="CD76" s="372">
        <v>227</v>
      </c>
      <c r="CE76" s="372">
        <v>10</v>
      </c>
      <c r="CF76" s="372">
        <v>33</v>
      </c>
      <c r="CG76" s="372">
        <v>368</v>
      </c>
      <c r="CH76" s="372">
        <v>10</v>
      </c>
      <c r="CI76" s="372">
        <v>823</v>
      </c>
      <c r="CJ76" s="372">
        <v>141</v>
      </c>
      <c r="CK76" s="372">
        <v>102</v>
      </c>
      <c r="CL76" s="372">
        <v>24</v>
      </c>
      <c r="CM76" s="372">
        <v>100</v>
      </c>
      <c r="CN76" s="372">
        <v>7970</v>
      </c>
      <c r="CO76" s="372">
        <v>2491</v>
      </c>
      <c r="CP76" s="372">
        <v>183</v>
      </c>
      <c r="CQ76" s="372">
        <v>2127</v>
      </c>
      <c r="CR76" s="372">
        <v>566</v>
      </c>
      <c r="CS76" s="372">
        <v>2021</v>
      </c>
      <c r="CT76" s="372">
        <v>680</v>
      </c>
      <c r="CU76" s="372">
        <v>990</v>
      </c>
      <c r="CV76" s="372">
        <v>890</v>
      </c>
      <c r="CW76" s="372">
        <v>29</v>
      </c>
      <c r="CX76" s="372">
        <v>581</v>
      </c>
      <c r="CY76" s="372">
        <v>829</v>
      </c>
      <c r="CZ76" s="372">
        <v>1177</v>
      </c>
      <c r="DA76" s="372">
        <v>847</v>
      </c>
      <c r="DB76" s="372">
        <v>101</v>
      </c>
      <c r="DC76" s="372">
        <v>466</v>
      </c>
      <c r="DD76" s="372">
        <v>177</v>
      </c>
      <c r="DE76" s="372">
        <v>0</v>
      </c>
      <c r="DF76" s="372">
        <v>85</v>
      </c>
      <c r="DG76" s="373">
        <v>104348</v>
      </c>
      <c r="DH76" s="372">
        <v>2</v>
      </c>
      <c r="DI76" s="372">
        <v>138525</v>
      </c>
      <c r="DJ76" s="372">
        <v>0</v>
      </c>
      <c r="DK76" s="372">
        <v>0</v>
      </c>
      <c r="DL76" s="372">
        <v>0</v>
      </c>
      <c r="DM76" s="372">
        <v>0</v>
      </c>
      <c r="DN76" s="372">
        <v>0</v>
      </c>
      <c r="DO76" s="380">
        <v>138527</v>
      </c>
      <c r="DP76" s="380">
        <v>242875</v>
      </c>
      <c r="DQ76" s="380">
        <v>2820</v>
      </c>
      <c r="DR76" s="380">
        <v>2820</v>
      </c>
      <c r="DS76" s="380">
        <v>0</v>
      </c>
      <c r="DT76" s="380">
        <v>2820</v>
      </c>
      <c r="DU76" s="371">
        <v>141347</v>
      </c>
      <c r="DV76" s="371">
        <v>245695</v>
      </c>
      <c r="DW76" s="371">
        <v>-2221</v>
      </c>
      <c r="DX76" s="371">
        <v>0</v>
      </c>
      <c r="DY76" s="371">
        <v>0</v>
      </c>
      <c r="DZ76" s="371">
        <v>-2221</v>
      </c>
      <c r="EA76" s="371">
        <v>-49342</v>
      </c>
      <c r="EB76" s="371">
        <v>-51563</v>
      </c>
      <c r="EC76" s="371">
        <v>89784</v>
      </c>
      <c r="ED76" s="381">
        <v>194132</v>
      </c>
    </row>
    <row r="77" spans="2:134" ht="13.75" customHeight="1">
      <c r="B77" s="74" t="s">
        <v>555</v>
      </c>
      <c r="C77" s="273" t="s">
        <v>468</v>
      </c>
      <c r="D77" s="371">
        <v>26</v>
      </c>
      <c r="E77" s="372">
        <v>0</v>
      </c>
      <c r="F77" s="372">
        <v>126</v>
      </c>
      <c r="G77" s="372">
        <v>24</v>
      </c>
      <c r="H77" s="372">
        <v>1</v>
      </c>
      <c r="I77" s="372">
        <v>140</v>
      </c>
      <c r="J77" s="372">
        <v>42</v>
      </c>
      <c r="K77" s="372">
        <v>336</v>
      </c>
      <c r="L77" s="372">
        <v>114</v>
      </c>
      <c r="M77" s="372">
        <v>0</v>
      </c>
      <c r="N77" s="372">
        <v>0</v>
      </c>
      <c r="O77" s="372">
        <v>1</v>
      </c>
      <c r="P77" s="372">
        <v>401</v>
      </c>
      <c r="Q77" s="372">
        <v>71</v>
      </c>
      <c r="R77" s="372">
        <v>73</v>
      </c>
      <c r="S77" s="372">
        <v>86</v>
      </c>
      <c r="T77" s="372">
        <v>8</v>
      </c>
      <c r="U77" s="372">
        <v>43</v>
      </c>
      <c r="V77" s="372">
        <v>3</v>
      </c>
      <c r="W77" s="372">
        <v>10</v>
      </c>
      <c r="X77" s="372">
        <v>0</v>
      </c>
      <c r="Y77" s="372">
        <v>5</v>
      </c>
      <c r="Z77" s="372">
        <v>7</v>
      </c>
      <c r="AA77" s="372">
        <v>0</v>
      </c>
      <c r="AB77" s="372">
        <v>295</v>
      </c>
      <c r="AC77" s="372">
        <v>2</v>
      </c>
      <c r="AD77" s="372">
        <v>0</v>
      </c>
      <c r="AE77" s="372">
        <v>9</v>
      </c>
      <c r="AF77" s="372">
        <v>82</v>
      </c>
      <c r="AG77" s="372">
        <v>21</v>
      </c>
      <c r="AH77" s="372">
        <v>3</v>
      </c>
      <c r="AI77" s="372">
        <v>68</v>
      </c>
      <c r="AJ77" s="372">
        <v>83</v>
      </c>
      <c r="AK77" s="372">
        <v>0</v>
      </c>
      <c r="AL77" s="372">
        <v>20</v>
      </c>
      <c r="AM77" s="372">
        <v>3</v>
      </c>
      <c r="AN77" s="372">
        <v>5</v>
      </c>
      <c r="AO77" s="372">
        <v>40</v>
      </c>
      <c r="AP77" s="372">
        <v>3</v>
      </c>
      <c r="AQ77" s="372">
        <v>39</v>
      </c>
      <c r="AR77" s="372">
        <v>8</v>
      </c>
      <c r="AS77" s="372">
        <v>293</v>
      </c>
      <c r="AT77" s="372">
        <v>56</v>
      </c>
      <c r="AU77" s="372">
        <v>34</v>
      </c>
      <c r="AV77" s="372">
        <v>284</v>
      </c>
      <c r="AW77" s="372">
        <v>110</v>
      </c>
      <c r="AX77" s="372">
        <v>136</v>
      </c>
      <c r="AY77" s="372">
        <v>399</v>
      </c>
      <c r="AZ77" s="372">
        <v>31</v>
      </c>
      <c r="BA77" s="372">
        <v>1</v>
      </c>
      <c r="BB77" s="372">
        <v>11</v>
      </c>
      <c r="BC77" s="372">
        <v>19</v>
      </c>
      <c r="BD77" s="372">
        <v>4</v>
      </c>
      <c r="BE77" s="372">
        <v>8</v>
      </c>
      <c r="BF77" s="372">
        <v>0</v>
      </c>
      <c r="BG77" s="372">
        <v>0</v>
      </c>
      <c r="BH77" s="372">
        <v>23</v>
      </c>
      <c r="BI77" s="372">
        <v>0</v>
      </c>
      <c r="BJ77" s="372">
        <v>4</v>
      </c>
      <c r="BK77" s="372">
        <v>23</v>
      </c>
      <c r="BL77" s="372">
        <v>1</v>
      </c>
      <c r="BM77" s="372">
        <v>1030</v>
      </c>
      <c r="BN77" s="372">
        <v>203</v>
      </c>
      <c r="BO77" s="372">
        <v>270</v>
      </c>
      <c r="BP77" s="372">
        <v>144</v>
      </c>
      <c r="BQ77" s="372">
        <v>1748</v>
      </c>
      <c r="BR77" s="372">
        <v>65</v>
      </c>
      <c r="BS77" s="372">
        <v>46</v>
      </c>
      <c r="BT77" s="372">
        <v>76</v>
      </c>
      <c r="BU77" s="372">
        <v>14068</v>
      </c>
      <c r="BV77" s="372">
        <v>2884</v>
      </c>
      <c r="BW77" s="372">
        <v>862</v>
      </c>
      <c r="BX77" s="372">
        <v>4276</v>
      </c>
      <c r="BY77" s="372">
        <v>2632</v>
      </c>
      <c r="BZ77" s="372">
        <v>19</v>
      </c>
      <c r="CA77" s="372">
        <v>727</v>
      </c>
      <c r="CB77" s="372">
        <v>1613</v>
      </c>
      <c r="CC77" s="372">
        <v>996</v>
      </c>
      <c r="CD77" s="372">
        <v>55</v>
      </c>
      <c r="CE77" s="372">
        <v>56</v>
      </c>
      <c r="CF77" s="372">
        <v>523</v>
      </c>
      <c r="CG77" s="372">
        <v>728</v>
      </c>
      <c r="CH77" s="372">
        <v>200</v>
      </c>
      <c r="CI77" s="372">
        <v>1093</v>
      </c>
      <c r="CJ77" s="372">
        <v>215</v>
      </c>
      <c r="CK77" s="372">
        <v>867</v>
      </c>
      <c r="CL77" s="372">
        <v>287</v>
      </c>
      <c r="CM77" s="372">
        <v>330</v>
      </c>
      <c r="CN77" s="372">
        <v>495</v>
      </c>
      <c r="CO77" s="372">
        <v>159</v>
      </c>
      <c r="CP77" s="372">
        <v>1394</v>
      </c>
      <c r="CQ77" s="372">
        <v>7752</v>
      </c>
      <c r="CR77" s="372">
        <v>211</v>
      </c>
      <c r="CS77" s="372">
        <v>286</v>
      </c>
      <c r="CT77" s="372">
        <v>1239</v>
      </c>
      <c r="CU77" s="372">
        <v>801</v>
      </c>
      <c r="CV77" s="372">
        <v>370</v>
      </c>
      <c r="CW77" s="372">
        <v>13</v>
      </c>
      <c r="CX77" s="372">
        <v>223</v>
      </c>
      <c r="CY77" s="372">
        <v>1742</v>
      </c>
      <c r="CZ77" s="372">
        <v>629</v>
      </c>
      <c r="DA77" s="372">
        <v>1520</v>
      </c>
      <c r="DB77" s="372">
        <v>985</v>
      </c>
      <c r="DC77" s="372">
        <v>337</v>
      </c>
      <c r="DD77" s="372">
        <v>1429</v>
      </c>
      <c r="DE77" s="372">
        <v>0</v>
      </c>
      <c r="DF77" s="372">
        <v>940</v>
      </c>
      <c r="DG77" s="373">
        <v>60173</v>
      </c>
      <c r="DH77" s="372">
        <v>0</v>
      </c>
      <c r="DI77" s="372">
        <v>3988</v>
      </c>
      <c r="DJ77" s="372">
        <v>0</v>
      </c>
      <c r="DK77" s="372">
        <v>0</v>
      </c>
      <c r="DL77" s="372">
        <v>0</v>
      </c>
      <c r="DM77" s="372">
        <v>4203</v>
      </c>
      <c r="DN77" s="372">
        <v>0</v>
      </c>
      <c r="DO77" s="380">
        <v>8191</v>
      </c>
      <c r="DP77" s="380">
        <v>68364</v>
      </c>
      <c r="DQ77" s="380">
        <v>1</v>
      </c>
      <c r="DR77" s="380">
        <v>1</v>
      </c>
      <c r="DS77" s="380">
        <v>0</v>
      </c>
      <c r="DT77" s="380">
        <v>1</v>
      </c>
      <c r="DU77" s="371">
        <v>8192</v>
      </c>
      <c r="DV77" s="371">
        <v>68365</v>
      </c>
      <c r="DW77" s="371">
        <v>0</v>
      </c>
      <c r="DX77" s="371">
        <v>0</v>
      </c>
      <c r="DY77" s="371">
        <v>0</v>
      </c>
      <c r="DZ77" s="371">
        <v>0</v>
      </c>
      <c r="EA77" s="371">
        <v>-45830</v>
      </c>
      <c r="EB77" s="371">
        <v>-45830</v>
      </c>
      <c r="EC77" s="371">
        <v>-37638</v>
      </c>
      <c r="ED77" s="381">
        <v>22535</v>
      </c>
    </row>
    <row r="78" spans="2:134" ht="13.75" customHeight="1">
      <c r="B78" s="74" t="s">
        <v>556</v>
      </c>
      <c r="C78" s="273" t="s">
        <v>469</v>
      </c>
      <c r="D78" s="371">
        <v>0</v>
      </c>
      <c r="E78" s="372">
        <v>0</v>
      </c>
      <c r="F78" s="372">
        <v>0</v>
      </c>
      <c r="G78" s="372">
        <v>0</v>
      </c>
      <c r="H78" s="372">
        <v>0</v>
      </c>
      <c r="I78" s="372">
        <v>0</v>
      </c>
      <c r="J78" s="372">
        <v>0</v>
      </c>
      <c r="K78" s="372">
        <v>0</v>
      </c>
      <c r="L78" s="372">
        <v>0</v>
      </c>
      <c r="M78" s="372">
        <v>0</v>
      </c>
      <c r="N78" s="372">
        <v>0</v>
      </c>
      <c r="O78" s="372">
        <v>0</v>
      </c>
      <c r="P78" s="372">
        <v>0</v>
      </c>
      <c r="Q78" s="372">
        <v>0</v>
      </c>
      <c r="R78" s="372">
        <v>0</v>
      </c>
      <c r="S78" s="372">
        <v>0</v>
      </c>
      <c r="T78" s="372">
        <v>0</v>
      </c>
      <c r="U78" s="372">
        <v>0</v>
      </c>
      <c r="V78" s="372">
        <v>0</v>
      </c>
      <c r="W78" s="372">
        <v>0</v>
      </c>
      <c r="X78" s="372">
        <v>0</v>
      </c>
      <c r="Y78" s="372">
        <v>0</v>
      </c>
      <c r="Z78" s="372">
        <v>0</v>
      </c>
      <c r="AA78" s="372">
        <v>0</v>
      </c>
      <c r="AB78" s="372">
        <v>0</v>
      </c>
      <c r="AC78" s="372">
        <v>0</v>
      </c>
      <c r="AD78" s="372">
        <v>0</v>
      </c>
      <c r="AE78" s="372">
        <v>0</v>
      </c>
      <c r="AF78" s="372">
        <v>0</v>
      </c>
      <c r="AG78" s="372">
        <v>0</v>
      </c>
      <c r="AH78" s="372">
        <v>0</v>
      </c>
      <c r="AI78" s="372">
        <v>0</v>
      </c>
      <c r="AJ78" s="372">
        <v>0</v>
      </c>
      <c r="AK78" s="372">
        <v>0</v>
      </c>
      <c r="AL78" s="372">
        <v>0</v>
      </c>
      <c r="AM78" s="372">
        <v>0</v>
      </c>
      <c r="AN78" s="372">
        <v>0</v>
      </c>
      <c r="AO78" s="372">
        <v>0</v>
      </c>
      <c r="AP78" s="372">
        <v>0</v>
      </c>
      <c r="AQ78" s="372">
        <v>0</v>
      </c>
      <c r="AR78" s="372">
        <v>0</v>
      </c>
      <c r="AS78" s="372">
        <v>0</v>
      </c>
      <c r="AT78" s="372">
        <v>0</v>
      </c>
      <c r="AU78" s="372">
        <v>0</v>
      </c>
      <c r="AV78" s="372">
        <v>0</v>
      </c>
      <c r="AW78" s="372">
        <v>0</v>
      </c>
      <c r="AX78" s="372">
        <v>0</v>
      </c>
      <c r="AY78" s="372">
        <v>0</v>
      </c>
      <c r="AZ78" s="372">
        <v>0</v>
      </c>
      <c r="BA78" s="372">
        <v>0</v>
      </c>
      <c r="BB78" s="372">
        <v>0</v>
      </c>
      <c r="BC78" s="372">
        <v>0</v>
      </c>
      <c r="BD78" s="372">
        <v>0</v>
      </c>
      <c r="BE78" s="372">
        <v>0</v>
      </c>
      <c r="BF78" s="372">
        <v>0</v>
      </c>
      <c r="BG78" s="372">
        <v>0</v>
      </c>
      <c r="BH78" s="372">
        <v>0</v>
      </c>
      <c r="BI78" s="372">
        <v>0</v>
      </c>
      <c r="BJ78" s="372">
        <v>0</v>
      </c>
      <c r="BK78" s="372">
        <v>0</v>
      </c>
      <c r="BL78" s="372">
        <v>0</v>
      </c>
      <c r="BM78" s="372">
        <v>0</v>
      </c>
      <c r="BN78" s="372">
        <v>0</v>
      </c>
      <c r="BO78" s="372">
        <v>0</v>
      </c>
      <c r="BP78" s="372">
        <v>0</v>
      </c>
      <c r="BQ78" s="372">
        <v>0</v>
      </c>
      <c r="BR78" s="372">
        <v>0</v>
      </c>
      <c r="BS78" s="372">
        <v>0</v>
      </c>
      <c r="BT78" s="372">
        <v>0</v>
      </c>
      <c r="BU78" s="372">
        <v>0</v>
      </c>
      <c r="BV78" s="372">
        <v>0</v>
      </c>
      <c r="BW78" s="372">
        <v>0</v>
      </c>
      <c r="BX78" s="372">
        <v>0</v>
      </c>
      <c r="BY78" s="372">
        <v>0</v>
      </c>
      <c r="BZ78" s="372">
        <v>0</v>
      </c>
      <c r="CA78" s="372">
        <v>0</v>
      </c>
      <c r="CB78" s="372">
        <v>0</v>
      </c>
      <c r="CC78" s="372">
        <v>0</v>
      </c>
      <c r="CD78" s="372">
        <v>0</v>
      </c>
      <c r="CE78" s="372">
        <v>0</v>
      </c>
      <c r="CF78" s="372">
        <v>0</v>
      </c>
      <c r="CG78" s="372">
        <v>0</v>
      </c>
      <c r="CH78" s="372">
        <v>0</v>
      </c>
      <c r="CI78" s="372">
        <v>0</v>
      </c>
      <c r="CJ78" s="372">
        <v>0</v>
      </c>
      <c r="CK78" s="372">
        <v>0</v>
      </c>
      <c r="CL78" s="372">
        <v>0</v>
      </c>
      <c r="CM78" s="372">
        <v>0</v>
      </c>
      <c r="CN78" s="372">
        <v>0</v>
      </c>
      <c r="CO78" s="372">
        <v>0</v>
      </c>
      <c r="CP78" s="372">
        <v>0</v>
      </c>
      <c r="CQ78" s="372">
        <v>0</v>
      </c>
      <c r="CR78" s="372">
        <v>0</v>
      </c>
      <c r="CS78" s="372">
        <v>0</v>
      </c>
      <c r="CT78" s="372">
        <v>0</v>
      </c>
      <c r="CU78" s="372">
        <v>0</v>
      </c>
      <c r="CV78" s="372">
        <v>0</v>
      </c>
      <c r="CW78" s="372">
        <v>0</v>
      </c>
      <c r="CX78" s="372">
        <v>0</v>
      </c>
      <c r="CY78" s="372">
        <v>0</v>
      </c>
      <c r="CZ78" s="372">
        <v>0</v>
      </c>
      <c r="DA78" s="372">
        <v>0</v>
      </c>
      <c r="DB78" s="372">
        <v>0</v>
      </c>
      <c r="DC78" s="372">
        <v>0</v>
      </c>
      <c r="DD78" s="372">
        <v>0</v>
      </c>
      <c r="DE78" s="372">
        <v>0</v>
      </c>
      <c r="DF78" s="372">
        <v>0</v>
      </c>
      <c r="DG78" s="373">
        <v>0</v>
      </c>
      <c r="DH78" s="372">
        <v>0</v>
      </c>
      <c r="DI78" s="372">
        <v>42438</v>
      </c>
      <c r="DJ78" s="372">
        <v>66</v>
      </c>
      <c r="DK78" s="372">
        <v>0</v>
      </c>
      <c r="DL78" s="372">
        <v>0</v>
      </c>
      <c r="DM78" s="372">
        <v>0</v>
      </c>
      <c r="DN78" s="372">
        <v>0</v>
      </c>
      <c r="DO78" s="380">
        <v>42504</v>
      </c>
      <c r="DP78" s="380">
        <v>42504</v>
      </c>
      <c r="DQ78" s="380">
        <v>0</v>
      </c>
      <c r="DR78" s="380">
        <v>0</v>
      </c>
      <c r="DS78" s="380">
        <v>0</v>
      </c>
      <c r="DT78" s="380">
        <v>0</v>
      </c>
      <c r="DU78" s="371">
        <v>42504</v>
      </c>
      <c r="DV78" s="371">
        <v>42504</v>
      </c>
      <c r="DW78" s="371">
        <v>-4</v>
      </c>
      <c r="DX78" s="371">
        <v>0</v>
      </c>
      <c r="DY78" s="371">
        <v>0</v>
      </c>
      <c r="DZ78" s="371">
        <v>-4</v>
      </c>
      <c r="EA78" s="371">
        <v>0</v>
      </c>
      <c r="EB78" s="371">
        <v>-4</v>
      </c>
      <c r="EC78" s="371">
        <v>42500</v>
      </c>
      <c r="ED78" s="381">
        <v>42500</v>
      </c>
    </row>
    <row r="79" spans="2:134" ht="13.75" customHeight="1">
      <c r="B79" s="74" t="s">
        <v>557</v>
      </c>
      <c r="C79" s="273" t="s">
        <v>660</v>
      </c>
      <c r="D79" s="371">
        <v>0</v>
      </c>
      <c r="E79" s="372">
        <v>0</v>
      </c>
      <c r="F79" s="372">
        <v>0</v>
      </c>
      <c r="G79" s="372">
        <v>0</v>
      </c>
      <c r="H79" s="372">
        <v>0</v>
      </c>
      <c r="I79" s="372">
        <v>0</v>
      </c>
      <c r="J79" s="372">
        <v>0</v>
      </c>
      <c r="K79" s="372">
        <v>0</v>
      </c>
      <c r="L79" s="372">
        <v>0</v>
      </c>
      <c r="M79" s="372">
        <v>0</v>
      </c>
      <c r="N79" s="372">
        <v>0</v>
      </c>
      <c r="O79" s="372">
        <v>0</v>
      </c>
      <c r="P79" s="372">
        <v>0</v>
      </c>
      <c r="Q79" s="372">
        <v>0</v>
      </c>
      <c r="R79" s="372">
        <v>0</v>
      </c>
      <c r="S79" s="372">
        <v>0</v>
      </c>
      <c r="T79" s="372">
        <v>0</v>
      </c>
      <c r="U79" s="372">
        <v>0</v>
      </c>
      <c r="V79" s="372">
        <v>0</v>
      </c>
      <c r="W79" s="372">
        <v>0</v>
      </c>
      <c r="X79" s="372">
        <v>0</v>
      </c>
      <c r="Y79" s="372">
        <v>0</v>
      </c>
      <c r="Z79" s="372">
        <v>0</v>
      </c>
      <c r="AA79" s="372">
        <v>0</v>
      </c>
      <c r="AB79" s="372">
        <v>0</v>
      </c>
      <c r="AC79" s="372">
        <v>0</v>
      </c>
      <c r="AD79" s="372">
        <v>0</v>
      </c>
      <c r="AE79" s="372">
        <v>0</v>
      </c>
      <c r="AF79" s="372">
        <v>0</v>
      </c>
      <c r="AG79" s="372">
        <v>0</v>
      </c>
      <c r="AH79" s="372">
        <v>0</v>
      </c>
      <c r="AI79" s="372">
        <v>0</v>
      </c>
      <c r="AJ79" s="372">
        <v>0</v>
      </c>
      <c r="AK79" s="372">
        <v>0</v>
      </c>
      <c r="AL79" s="372">
        <v>0</v>
      </c>
      <c r="AM79" s="372">
        <v>0</v>
      </c>
      <c r="AN79" s="372">
        <v>0</v>
      </c>
      <c r="AO79" s="372">
        <v>0</v>
      </c>
      <c r="AP79" s="372">
        <v>0</v>
      </c>
      <c r="AQ79" s="372">
        <v>0</v>
      </c>
      <c r="AR79" s="372">
        <v>0</v>
      </c>
      <c r="AS79" s="372">
        <v>0</v>
      </c>
      <c r="AT79" s="372">
        <v>0</v>
      </c>
      <c r="AU79" s="372">
        <v>0</v>
      </c>
      <c r="AV79" s="372">
        <v>0</v>
      </c>
      <c r="AW79" s="372">
        <v>0</v>
      </c>
      <c r="AX79" s="372">
        <v>0</v>
      </c>
      <c r="AY79" s="372">
        <v>0</v>
      </c>
      <c r="AZ79" s="372">
        <v>0</v>
      </c>
      <c r="BA79" s="372">
        <v>0</v>
      </c>
      <c r="BB79" s="372">
        <v>0</v>
      </c>
      <c r="BC79" s="372">
        <v>0</v>
      </c>
      <c r="BD79" s="372">
        <v>0</v>
      </c>
      <c r="BE79" s="372">
        <v>0</v>
      </c>
      <c r="BF79" s="372">
        <v>0</v>
      </c>
      <c r="BG79" s="372">
        <v>0</v>
      </c>
      <c r="BH79" s="372">
        <v>0</v>
      </c>
      <c r="BI79" s="372">
        <v>0</v>
      </c>
      <c r="BJ79" s="372">
        <v>0</v>
      </c>
      <c r="BK79" s="372">
        <v>0</v>
      </c>
      <c r="BL79" s="372">
        <v>0</v>
      </c>
      <c r="BM79" s="372">
        <v>0</v>
      </c>
      <c r="BN79" s="372">
        <v>0</v>
      </c>
      <c r="BO79" s="372">
        <v>0</v>
      </c>
      <c r="BP79" s="372">
        <v>0</v>
      </c>
      <c r="BQ79" s="372">
        <v>0</v>
      </c>
      <c r="BR79" s="372">
        <v>0</v>
      </c>
      <c r="BS79" s="372">
        <v>0</v>
      </c>
      <c r="BT79" s="372">
        <v>0</v>
      </c>
      <c r="BU79" s="372">
        <v>0</v>
      </c>
      <c r="BV79" s="372">
        <v>0</v>
      </c>
      <c r="BW79" s="372">
        <v>0</v>
      </c>
      <c r="BX79" s="372">
        <v>0</v>
      </c>
      <c r="BY79" s="372">
        <v>0</v>
      </c>
      <c r="BZ79" s="372">
        <v>0</v>
      </c>
      <c r="CA79" s="372">
        <v>0</v>
      </c>
      <c r="CB79" s="372">
        <v>0</v>
      </c>
      <c r="CC79" s="372">
        <v>0</v>
      </c>
      <c r="CD79" s="372">
        <v>0</v>
      </c>
      <c r="CE79" s="372">
        <v>0</v>
      </c>
      <c r="CF79" s="372">
        <v>0</v>
      </c>
      <c r="CG79" s="372">
        <v>0</v>
      </c>
      <c r="CH79" s="372">
        <v>0</v>
      </c>
      <c r="CI79" s="372">
        <v>0</v>
      </c>
      <c r="CJ79" s="372">
        <v>0</v>
      </c>
      <c r="CK79" s="372">
        <v>0</v>
      </c>
      <c r="CL79" s="372">
        <v>0</v>
      </c>
      <c r="CM79" s="372">
        <v>0</v>
      </c>
      <c r="CN79" s="372">
        <v>0</v>
      </c>
      <c r="CO79" s="372">
        <v>0</v>
      </c>
      <c r="CP79" s="372">
        <v>0</v>
      </c>
      <c r="CQ79" s="372">
        <v>0</v>
      </c>
      <c r="CR79" s="372">
        <v>0</v>
      </c>
      <c r="CS79" s="372">
        <v>0</v>
      </c>
      <c r="CT79" s="372">
        <v>0</v>
      </c>
      <c r="CU79" s="372">
        <v>0</v>
      </c>
      <c r="CV79" s="372">
        <v>0</v>
      </c>
      <c r="CW79" s="372">
        <v>0</v>
      </c>
      <c r="CX79" s="372">
        <v>0</v>
      </c>
      <c r="CY79" s="372">
        <v>0</v>
      </c>
      <c r="CZ79" s="372">
        <v>0</v>
      </c>
      <c r="DA79" s="372">
        <v>0</v>
      </c>
      <c r="DB79" s="372">
        <v>0</v>
      </c>
      <c r="DC79" s="372">
        <v>0</v>
      </c>
      <c r="DD79" s="372">
        <v>0</v>
      </c>
      <c r="DE79" s="372">
        <v>0</v>
      </c>
      <c r="DF79" s="372">
        <v>0</v>
      </c>
      <c r="DG79" s="373">
        <v>0</v>
      </c>
      <c r="DH79" s="372">
        <v>0</v>
      </c>
      <c r="DI79" s="372">
        <v>332355</v>
      </c>
      <c r="DJ79" s="372">
        <v>0</v>
      </c>
      <c r="DK79" s="372">
        <v>0</v>
      </c>
      <c r="DL79" s="372">
        <v>0</v>
      </c>
      <c r="DM79" s="372">
        <v>0</v>
      </c>
      <c r="DN79" s="372">
        <v>0</v>
      </c>
      <c r="DO79" s="380">
        <v>332355</v>
      </c>
      <c r="DP79" s="380">
        <v>332355</v>
      </c>
      <c r="DQ79" s="380">
        <v>0</v>
      </c>
      <c r="DR79" s="380">
        <v>0</v>
      </c>
      <c r="DS79" s="380">
        <v>0</v>
      </c>
      <c r="DT79" s="380">
        <v>0</v>
      </c>
      <c r="DU79" s="371">
        <v>332355</v>
      </c>
      <c r="DV79" s="371">
        <v>332355</v>
      </c>
      <c r="DW79" s="371">
        <v>0</v>
      </c>
      <c r="DX79" s="371">
        <v>0</v>
      </c>
      <c r="DY79" s="371">
        <v>0</v>
      </c>
      <c r="DZ79" s="371">
        <v>0</v>
      </c>
      <c r="EA79" s="371">
        <v>0</v>
      </c>
      <c r="EB79" s="371">
        <v>0</v>
      </c>
      <c r="EC79" s="371">
        <v>332355</v>
      </c>
      <c r="ED79" s="381">
        <v>332355</v>
      </c>
    </row>
    <row r="80" spans="2:134" ht="13.75" customHeight="1">
      <c r="B80" s="74" t="s">
        <v>558</v>
      </c>
      <c r="C80" s="273" t="s">
        <v>470</v>
      </c>
      <c r="D80" s="371">
        <v>22</v>
      </c>
      <c r="E80" s="372">
        <v>5</v>
      </c>
      <c r="F80" s="372">
        <v>5</v>
      </c>
      <c r="G80" s="372">
        <v>25</v>
      </c>
      <c r="H80" s="372">
        <v>5</v>
      </c>
      <c r="I80" s="372">
        <v>34</v>
      </c>
      <c r="J80" s="372">
        <v>21</v>
      </c>
      <c r="K80" s="372">
        <v>96</v>
      </c>
      <c r="L80" s="372">
        <v>44</v>
      </c>
      <c r="M80" s="372">
        <v>0</v>
      </c>
      <c r="N80" s="372">
        <v>0</v>
      </c>
      <c r="O80" s="372">
        <v>1</v>
      </c>
      <c r="P80" s="372">
        <v>205</v>
      </c>
      <c r="Q80" s="372">
        <v>32</v>
      </c>
      <c r="R80" s="372">
        <v>17</v>
      </c>
      <c r="S80" s="372">
        <v>43</v>
      </c>
      <c r="T80" s="372">
        <v>9</v>
      </c>
      <c r="U80" s="372">
        <v>25</v>
      </c>
      <c r="V80" s="372">
        <v>4</v>
      </c>
      <c r="W80" s="372">
        <v>10</v>
      </c>
      <c r="X80" s="372">
        <v>0</v>
      </c>
      <c r="Y80" s="372">
        <v>4</v>
      </c>
      <c r="Z80" s="372">
        <v>10</v>
      </c>
      <c r="AA80" s="372">
        <v>0</v>
      </c>
      <c r="AB80" s="372">
        <v>323</v>
      </c>
      <c r="AC80" s="372">
        <v>5</v>
      </c>
      <c r="AD80" s="372">
        <v>0</v>
      </c>
      <c r="AE80" s="372">
        <v>4</v>
      </c>
      <c r="AF80" s="372">
        <v>75</v>
      </c>
      <c r="AG80" s="372">
        <v>9</v>
      </c>
      <c r="AH80" s="372">
        <v>2</v>
      </c>
      <c r="AI80" s="372">
        <v>70</v>
      </c>
      <c r="AJ80" s="372">
        <v>22</v>
      </c>
      <c r="AK80" s="372">
        <v>0</v>
      </c>
      <c r="AL80" s="372">
        <v>49</v>
      </c>
      <c r="AM80" s="372">
        <v>3</v>
      </c>
      <c r="AN80" s="372">
        <v>3</v>
      </c>
      <c r="AO80" s="372">
        <v>19</v>
      </c>
      <c r="AP80" s="372">
        <v>1</v>
      </c>
      <c r="AQ80" s="372">
        <v>69</v>
      </c>
      <c r="AR80" s="372">
        <v>8</v>
      </c>
      <c r="AS80" s="372">
        <v>176</v>
      </c>
      <c r="AT80" s="372">
        <v>36</v>
      </c>
      <c r="AU80" s="372">
        <v>14</v>
      </c>
      <c r="AV80" s="372">
        <v>189</v>
      </c>
      <c r="AW80" s="372">
        <v>117</v>
      </c>
      <c r="AX80" s="372">
        <v>484</v>
      </c>
      <c r="AY80" s="372">
        <v>903</v>
      </c>
      <c r="AZ80" s="372">
        <v>15</v>
      </c>
      <c r="BA80" s="372">
        <v>1</v>
      </c>
      <c r="BB80" s="372">
        <v>22</v>
      </c>
      <c r="BC80" s="372">
        <v>5</v>
      </c>
      <c r="BD80" s="372">
        <v>43</v>
      </c>
      <c r="BE80" s="372">
        <v>4</v>
      </c>
      <c r="BF80" s="372">
        <v>0</v>
      </c>
      <c r="BG80" s="372">
        <v>0</v>
      </c>
      <c r="BH80" s="372">
        <v>24</v>
      </c>
      <c r="BI80" s="372">
        <v>1</v>
      </c>
      <c r="BJ80" s="372">
        <v>2</v>
      </c>
      <c r="BK80" s="372">
        <v>19</v>
      </c>
      <c r="BL80" s="372">
        <v>11</v>
      </c>
      <c r="BM80" s="372">
        <v>265</v>
      </c>
      <c r="BN80" s="372">
        <v>123</v>
      </c>
      <c r="BO80" s="372">
        <v>217</v>
      </c>
      <c r="BP80" s="372">
        <v>50</v>
      </c>
      <c r="BQ80" s="372">
        <v>229</v>
      </c>
      <c r="BR80" s="372">
        <v>4</v>
      </c>
      <c r="BS80" s="372">
        <v>63</v>
      </c>
      <c r="BT80" s="372">
        <v>571</v>
      </c>
      <c r="BU80" s="372">
        <v>2505</v>
      </c>
      <c r="BV80" s="372">
        <v>2481</v>
      </c>
      <c r="BW80" s="372">
        <v>16</v>
      </c>
      <c r="BX80" s="372">
        <v>4</v>
      </c>
      <c r="BY80" s="372">
        <v>0</v>
      </c>
      <c r="BZ80" s="372">
        <v>6</v>
      </c>
      <c r="CA80" s="372">
        <v>96</v>
      </c>
      <c r="CB80" s="372">
        <v>33</v>
      </c>
      <c r="CC80" s="372">
        <v>31</v>
      </c>
      <c r="CD80" s="372">
        <v>10</v>
      </c>
      <c r="CE80" s="372">
        <v>4</v>
      </c>
      <c r="CF80" s="372">
        <v>13</v>
      </c>
      <c r="CG80" s="372">
        <v>61</v>
      </c>
      <c r="CH80" s="372">
        <v>31</v>
      </c>
      <c r="CI80" s="372">
        <v>259</v>
      </c>
      <c r="CJ80" s="372">
        <v>111</v>
      </c>
      <c r="CK80" s="372">
        <v>20</v>
      </c>
      <c r="CL80" s="372">
        <v>20</v>
      </c>
      <c r="CM80" s="372">
        <v>56</v>
      </c>
      <c r="CN80" s="372">
        <v>2680</v>
      </c>
      <c r="CO80" s="372">
        <v>975</v>
      </c>
      <c r="CP80" s="372">
        <v>1780</v>
      </c>
      <c r="CQ80" s="372">
        <v>634</v>
      </c>
      <c r="CR80" s="372">
        <v>49</v>
      </c>
      <c r="CS80" s="372">
        <v>107</v>
      </c>
      <c r="CT80" s="372">
        <v>91</v>
      </c>
      <c r="CU80" s="372">
        <v>222</v>
      </c>
      <c r="CV80" s="372">
        <v>18</v>
      </c>
      <c r="CW80" s="372">
        <v>7</v>
      </c>
      <c r="CX80" s="372">
        <v>47</v>
      </c>
      <c r="CY80" s="372">
        <v>439</v>
      </c>
      <c r="CZ80" s="372">
        <v>81</v>
      </c>
      <c r="DA80" s="372">
        <v>340</v>
      </c>
      <c r="DB80" s="372">
        <v>85</v>
      </c>
      <c r="DC80" s="372">
        <v>73</v>
      </c>
      <c r="DD80" s="372">
        <v>94</v>
      </c>
      <c r="DE80" s="372">
        <v>7</v>
      </c>
      <c r="DF80" s="372">
        <v>460</v>
      </c>
      <c r="DG80" s="373">
        <v>18813</v>
      </c>
      <c r="DH80" s="372">
        <v>128</v>
      </c>
      <c r="DI80" s="372">
        <v>14573</v>
      </c>
      <c r="DJ80" s="372">
        <v>0</v>
      </c>
      <c r="DK80" s="372">
        <v>0</v>
      </c>
      <c r="DL80" s="372">
        <v>1</v>
      </c>
      <c r="DM80" s="372">
        <v>12</v>
      </c>
      <c r="DN80" s="372">
        <v>1</v>
      </c>
      <c r="DO80" s="380">
        <v>14715</v>
      </c>
      <c r="DP80" s="380">
        <v>33528</v>
      </c>
      <c r="DQ80" s="380">
        <v>348</v>
      </c>
      <c r="DR80" s="380">
        <v>348</v>
      </c>
      <c r="DS80" s="380">
        <v>2989</v>
      </c>
      <c r="DT80" s="380">
        <v>3337</v>
      </c>
      <c r="DU80" s="371">
        <v>18052</v>
      </c>
      <c r="DV80" s="371">
        <v>36865</v>
      </c>
      <c r="DW80" s="371">
        <v>-78</v>
      </c>
      <c r="DX80" s="371">
        <v>0</v>
      </c>
      <c r="DY80" s="371">
        <v>0</v>
      </c>
      <c r="DZ80" s="371">
        <v>-78</v>
      </c>
      <c r="EA80" s="371">
        <v>-28365</v>
      </c>
      <c r="EB80" s="371">
        <v>-28443</v>
      </c>
      <c r="EC80" s="371">
        <v>-10391</v>
      </c>
      <c r="ED80" s="381">
        <v>8422</v>
      </c>
    </row>
    <row r="81" spans="2:134" ht="13.75" customHeight="1">
      <c r="B81" s="74" t="s">
        <v>559</v>
      </c>
      <c r="C81" s="273" t="s">
        <v>661</v>
      </c>
      <c r="D81" s="371">
        <v>1138</v>
      </c>
      <c r="E81" s="372">
        <v>1778</v>
      </c>
      <c r="F81" s="372">
        <v>130</v>
      </c>
      <c r="G81" s="372">
        <v>1115</v>
      </c>
      <c r="H81" s="372">
        <v>26</v>
      </c>
      <c r="I81" s="372">
        <v>62</v>
      </c>
      <c r="J81" s="372">
        <v>76</v>
      </c>
      <c r="K81" s="372">
        <v>2340</v>
      </c>
      <c r="L81" s="372">
        <v>236</v>
      </c>
      <c r="M81" s="372">
        <v>8</v>
      </c>
      <c r="N81" s="372">
        <v>0</v>
      </c>
      <c r="O81" s="372">
        <v>3</v>
      </c>
      <c r="P81" s="372">
        <v>687</v>
      </c>
      <c r="Q81" s="372">
        <v>1193</v>
      </c>
      <c r="R81" s="372">
        <v>225</v>
      </c>
      <c r="S81" s="372">
        <v>1272</v>
      </c>
      <c r="T81" s="372">
        <v>111</v>
      </c>
      <c r="U81" s="372">
        <v>128</v>
      </c>
      <c r="V81" s="372">
        <v>31</v>
      </c>
      <c r="W81" s="372">
        <v>52</v>
      </c>
      <c r="X81" s="372">
        <v>0</v>
      </c>
      <c r="Y81" s="372">
        <v>39</v>
      </c>
      <c r="Z81" s="372">
        <v>52</v>
      </c>
      <c r="AA81" s="372">
        <v>0</v>
      </c>
      <c r="AB81" s="372">
        <v>779</v>
      </c>
      <c r="AC81" s="372">
        <v>44</v>
      </c>
      <c r="AD81" s="372">
        <v>0</v>
      </c>
      <c r="AE81" s="372">
        <v>289</v>
      </c>
      <c r="AF81" s="372">
        <v>237</v>
      </c>
      <c r="AG81" s="372">
        <v>72</v>
      </c>
      <c r="AH81" s="372">
        <v>43</v>
      </c>
      <c r="AI81" s="372">
        <v>418</v>
      </c>
      <c r="AJ81" s="372">
        <v>663</v>
      </c>
      <c r="AK81" s="372">
        <v>1</v>
      </c>
      <c r="AL81" s="372">
        <v>195</v>
      </c>
      <c r="AM81" s="372">
        <v>25</v>
      </c>
      <c r="AN81" s="372">
        <v>35</v>
      </c>
      <c r="AO81" s="372">
        <v>176</v>
      </c>
      <c r="AP81" s="372">
        <v>33</v>
      </c>
      <c r="AQ81" s="372">
        <v>520</v>
      </c>
      <c r="AR81" s="372">
        <v>72</v>
      </c>
      <c r="AS81" s="372">
        <v>516</v>
      </c>
      <c r="AT81" s="372">
        <v>248</v>
      </c>
      <c r="AU81" s="372">
        <v>97</v>
      </c>
      <c r="AV81" s="372">
        <v>748</v>
      </c>
      <c r="AW81" s="372">
        <v>635</v>
      </c>
      <c r="AX81" s="372">
        <v>1066</v>
      </c>
      <c r="AY81" s="372">
        <v>2178</v>
      </c>
      <c r="AZ81" s="372">
        <v>148</v>
      </c>
      <c r="BA81" s="372">
        <v>4</v>
      </c>
      <c r="BB81" s="372">
        <v>37</v>
      </c>
      <c r="BC81" s="372">
        <v>72</v>
      </c>
      <c r="BD81" s="372">
        <v>35</v>
      </c>
      <c r="BE81" s="372">
        <v>17</v>
      </c>
      <c r="BF81" s="372">
        <v>0</v>
      </c>
      <c r="BG81" s="372">
        <v>1</v>
      </c>
      <c r="BH81" s="372">
        <v>443</v>
      </c>
      <c r="BI81" s="372">
        <v>1</v>
      </c>
      <c r="BJ81" s="372">
        <v>17</v>
      </c>
      <c r="BK81" s="372">
        <v>204</v>
      </c>
      <c r="BL81" s="372">
        <v>2317</v>
      </c>
      <c r="BM81" s="372">
        <v>3669</v>
      </c>
      <c r="BN81" s="372">
        <v>1594</v>
      </c>
      <c r="BO81" s="372">
        <v>3359</v>
      </c>
      <c r="BP81" s="372">
        <v>1315</v>
      </c>
      <c r="BQ81" s="372">
        <v>4133</v>
      </c>
      <c r="BR81" s="372">
        <v>191</v>
      </c>
      <c r="BS81" s="372">
        <v>277</v>
      </c>
      <c r="BT81" s="372">
        <v>950</v>
      </c>
      <c r="BU81" s="372">
        <v>2399</v>
      </c>
      <c r="BV81" s="372">
        <v>1584</v>
      </c>
      <c r="BW81" s="372">
        <v>18</v>
      </c>
      <c r="BX81" s="372">
        <v>28</v>
      </c>
      <c r="BY81" s="372">
        <v>15</v>
      </c>
      <c r="BZ81" s="372">
        <v>6</v>
      </c>
      <c r="CA81" s="372">
        <v>246</v>
      </c>
      <c r="CB81" s="372">
        <v>356</v>
      </c>
      <c r="CC81" s="372">
        <v>38</v>
      </c>
      <c r="CD81" s="372">
        <v>56</v>
      </c>
      <c r="CE81" s="372">
        <v>1</v>
      </c>
      <c r="CF81" s="372">
        <v>16</v>
      </c>
      <c r="CG81" s="372">
        <v>142</v>
      </c>
      <c r="CH81" s="372">
        <v>1053</v>
      </c>
      <c r="CI81" s="372">
        <v>539</v>
      </c>
      <c r="CJ81" s="372">
        <v>106</v>
      </c>
      <c r="CK81" s="372">
        <v>149</v>
      </c>
      <c r="CL81" s="372">
        <v>43</v>
      </c>
      <c r="CM81" s="372">
        <v>363</v>
      </c>
      <c r="CN81" s="372">
        <v>2551</v>
      </c>
      <c r="CO81" s="372">
        <v>618</v>
      </c>
      <c r="CP81" s="372">
        <v>1077</v>
      </c>
      <c r="CQ81" s="372">
        <v>3349</v>
      </c>
      <c r="CR81" s="372">
        <v>63</v>
      </c>
      <c r="CS81" s="372">
        <v>455</v>
      </c>
      <c r="CT81" s="372">
        <v>417</v>
      </c>
      <c r="CU81" s="372">
        <v>488</v>
      </c>
      <c r="CV81" s="372">
        <v>54</v>
      </c>
      <c r="CW81" s="372">
        <v>45</v>
      </c>
      <c r="CX81" s="372">
        <v>608</v>
      </c>
      <c r="CY81" s="372">
        <v>754</v>
      </c>
      <c r="CZ81" s="372">
        <v>359</v>
      </c>
      <c r="DA81" s="372">
        <v>2079</v>
      </c>
      <c r="DB81" s="372">
        <v>111</v>
      </c>
      <c r="DC81" s="372">
        <v>161</v>
      </c>
      <c r="DD81" s="372">
        <v>1074</v>
      </c>
      <c r="DE81" s="372">
        <v>410</v>
      </c>
      <c r="DF81" s="372">
        <v>1197</v>
      </c>
      <c r="DG81" s="373">
        <v>61604</v>
      </c>
      <c r="DH81" s="372">
        <v>2039</v>
      </c>
      <c r="DI81" s="372">
        <v>24918</v>
      </c>
      <c r="DJ81" s="372">
        <v>9</v>
      </c>
      <c r="DK81" s="372">
        <v>0</v>
      </c>
      <c r="DL81" s="372">
        <v>209</v>
      </c>
      <c r="DM81" s="372">
        <v>2671</v>
      </c>
      <c r="DN81" s="372">
        <v>247</v>
      </c>
      <c r="DO81" s="380">
        <v>30093</v>
      </c>
      <c r="DP81" s="380">
        <v>91697</v>
      </c>
      <c r="DQ81" s="380">
        <v>3538</v>
      </c>
      <c r="DR81" s="380">
        <v>3538</v>
      </c>
      <c r="DS81" s="380">
        <v>16196</v>
      </c>
      <c r="DT81" s="380">
        <v>19734</v>
      </c>
      <c r="DU81" s="371">
        <v>49827</v>
      </c>
      <c r="DV81" s="371">
        <v>111431</v>
      </c>
      <c r="DW81" s="371">
        <v>-141</v>
      </c>
      <c r="DX81" s="371">
        <v>0</v>
      </c>
      <c r="DY81" s="371">
        <v>0</v>
      </c>
      <c r="DZ81" s="371">
        <v>-141</v>
      </c>
      <c r="EA81" s="371">
        <v>-42775</v>
      </c>
      <c r="EB81" s="371">
        <v>-42916</v>
      </c>
      <c r="EC81" s="371">
        <v>6911</v>
      </c>
      <c r="ED81" s="381">
        <v>68515</v>
      </c>
    </row>
    <row r="82" spans="2:134" ht="13.75" customHeight="1">
      <c r="B82" s="74" t="s">
        <v>560</v>
      </c>
      <c r="C82" s="273" t="s">
        <v>471</v>
      </c>
      <c r="D82" s="371">
        <v>5145</v>
      </c>
      <c r="E82" s="372">
        <v>495</v>
      </c>
      <c r="F82" s="372">
        <v>235</v>
      </c>
      <c r="G82" s="372">
        <v>817</v>
      </c>
      <c r="H82" s="372">
        <v>96</v>
      </c>
      <c r="I82" s="372">
        <v>297</v>
      </c>
      <c r="J82" s="372">
        <v>1778</v>
      </c>
      <c r="K82" s="372">
        <v>799</v>
      </c>
      <c r="L82" s="372">
        <v>203</v>
      </c>
      <c r="M82" s="372">
        <v>2</v>
      </c>
      <c r="N82" s="372">
        <v>0</v>
      </c>
      <c r="O82" s="372">
        <v>4</v>
      </c>
      <c r="P82" s="372">
        <v>583</v>
      </c>
      <c r="Q82" s="372">
        <v>714</v>
      </c>
      <c r="R82" s="372">
        <v>85</v>
      </c>
      <c r="S82" s="372">
        <v>186</v>
      </c>
      <c r="T82" s="372">
        <v>13</v>
      </c>
      <c r="U82" s="372">
        <v>78</v>
      </c>
      <c r="V82" s="372">
        <v>7</v>
      </c>
      <c r="W82" s="372">
        <v>24</v>
      </c>
      <c r="X82" s="372">
        <v>0</v>
      </c>
      <c r="Y82" s="372">
        <v>7</v>
      </c>
      <c r="Z82" s="372">
        <v>27</v>
      </c>
      <c r="AA82" s="372">
        <v>0</v>
      </c>
      <c r="AB82" s="372">
        <v>171</v>
      </c>
      <c r="AC82" s="372">
        <v>6</v>
      </c>
      <c r="AD82" s="372">
        <v>0</v>
      </c>
      <c r="AE82" s="372">
        <v>2</v>
      </c>
      <c r="AF82" s="372">
        <v>30</v>
      </c>
      <c r="AG82" s="372">
        <v>9</v>
      </c>
      <c r="AH82" s="372">
        <v>39</v>
      </c>
      <c r="AI82" s="372">
        <v>132</v>
      </c>
      <c r="AJ82" s="372">
        <v>573</v>
      </c>
      <c r="AK82" s="372">
        <v>0</v>
      </c>
      <c r="AL82" s="372">
        <v>94</v>
      </c>
      <c r="AM82" s="372">
        <v>9</v>
      </c>
      <c r="AN82" s="372">
        <v>16</v>
      </c>
      <c r="AO82" s="372">
        <v>46</v>
      </c>
      <c r="AP82" s="372">
        <v>8</v>
      </c>
      <c r="AQ82" s="372">
        <v>166</v>
      </c>
      <c r="AR82" s="372">
        <v>18</v>
      </c>
      <c r="AS82" s="372">
        <v>337</v>
      </c>
      <c r="AT82" s="372">
        <v>192</v>
      </c>
      <c r="AU82" s="372">
        <v>55</v>
      </c>
      <c r="AV82" s="372">
        <v>397</v>
      </c>
      <c r="AW82" s="372">
        <v>439</v>
      </c>
      <c r="AX82" s="372">
        <v>244</v>
      </c>
      <c r="AY82" s="372">
        <v>157</v>
      </c>
      <c r="AZ82" s="372">
        <v>33</v>
      </c>
      <c r="BA82" s="372">
        <v>0</v>
      </c>
      <c r="BB82" s="372">
        <v>12</v>
      </c>
      <c r="BC82" s="372">
        <v>18</v>
      </c>
      <c r="BD82" s="372">
        <v>0</v>
      </c>
      <c r="BE82" s="372">
        <v>10</v>
      </c>
      <c r="BF82" s="372">
        <v>0</v>
      </c>
      <c r="BG82" s="372">
        <v>0</v>
      </c>
      <c r="BH82" s="372">
        <v>56</v>
      </c>
      <c r="BI82" s="372">
        <v>0</v>
      </c>
      <c r="BJ82" s="372">
        <v>0</v>
      </c>
      <c r="BK82" s="372">
        <v>388</v>
      </c>
      <c r="BL82" s="372">
        <v>69</v>
      </c>
      <c r="BM82" s="372">
        <v>2659</v>
      </c>
      <c r="BN82" s="372">
        <v>1491</v>
      </c>
      <c r="BO82" s="372">
        <v>3511</v>
      </c>
      <c r="BP82" s="372">
        <v>810</v>
      </c>
      <c r="BQ82" s="372">
        <v>1292</v>
      </c>
      <c r="BR82" s="372">
        <v>31</v>
      </c>
      <c r="BS82" s="372">
        <v>223</v>
      </c>
      <c r="BT82" s="372">
        <v>834</v>
      </c>
      <c r="BU82" s="372">
        <v>56396</v>
      </c>
      <c r="BV82" s="372">
        <v>1370</v>
      </c>
      <c r="BW82" s="372">
        <v>110</v>
      </c>
      <c r="BX82" s="372">
        <v>115</v>
      </c>
      <c r="BY82" s="372">
        <v>230</v>
      </c>
      <c r="BZ82" s="372">
        <v>18</v>
      </c>
      <c r="CA82" s="372">
        <v>131</v>
      </c>
      <c r="CB82" s="372">
        <v>0</v>
      </c>
      <c r="CC82" s="372">
        <v>58</v>
      </c>
      <c r="CD82" s="372">
        <v>17</v>
      </c>
      <c r="CE82" s="372">
        <v>1</v>
      </c>
      <c r="CF82" s="372">
        <v>15</v>
      </c>
      <c r="CG82" s="372">
        <v>111</v>
      </c>
      <c r="CH82" s="372">
        <v>104</v>
      </c>
      <c r="CI82" s="372">
        <v>682</v>
      </c>
      <c r="CJ82" s="372">
        <v>139</v>
      </c>
      <c r="CK82" s="372">
        <v>325</v>
      </c>
      <c r="CL82" s="372">
        <v>11</v>
      </c>
      <c r="CM82" s="372">
        <v>268</v>
      </c>
      <c r="CN82" s="372">
        <v>4775</v>
      </c>
      <c r="CO82" s="372">
        <v>1700</v>
      </c>
      <c r="CP82" s="372">
        <v>782</v>
      </c>
      <c r="CQ82" s="372">
        <v>1430</v>
      </c>
      <c r="CR82" s="372">
        <v>64</v>
      </c>
      <c r="CS82" s="372">
        <v>570</v>
      </c>
      <c r="CT82" s="372">
        <v>752</v>
      </c>
      <c r="CU82" s="372">
        <v>473</v>
      </c>
      <c r="CV82" s="372">
        <v>255</v>
      </c>
      <c r="CW82" s="372">
        <v>150</v>
      </c>
      <c r="CX82" s="372">
        <v>312</v>
      </c>
      <c r="CY82" s="372">
        <v>1539</v>
      </c>
      <c r="CZ82" s="372">
        <v>1690</v>
      </c>
      <c r="DA82" s="372">
        <v>230</v>
      </c>
      <c r="DB82" s="372">
        <v>529</v>
      </c>
      <c r="DC82" s="372">
        <v>1214</v>
      </c>
      <c r="DD82" s="372">
        <v>950</v>
      </c>
      <c r="DE82" s="372">
        <v>0</v>
      </c>
      <c r="DF82" s="372">
        <v>350</v>
      </c>
      <c r="DG82" s="373">
        <v>104038</v>
      </c>
      <c r="DH82" s="372">
        <v>0</v>
      </c>
      <c r="DI82" s="372">
        <v>0</v>
      </c>
      <c r="DJ82" s="372">
        <v>0</v>
      </c>
      <c r="DK82" s="372">
        <v>0</v>
      </c>
      <c r="DL82" s="372">
        <v>0</v>
      </c>
      <c r="DM82" s="372">
        <v>0</v>
      </c>
      <c r="DN82" s="372">
        <v>0</v>
      </c>
      <c r="DO82" s="380">
        <v>0</v>
      </c>
      <c r="DP82" s="380">
        <v>104038</v>
      </c>
      <c r="DQ82" s="380">
        <v>0</v>
      </c>
      <c r="DR82" s="380">
        <v>0</v>
      </c>
      <c r="DS82" s="380">
        <v>0</v>
      </c>
      <c r="DT82" s="380">
        <v>0</v>
      </c>
      <c r="DU82" s="371">
        <v>0</v>
      </c>
      <c r="DV82" s="371">
        <v>104038</v>
      </c>
      <c r="DW82" s="371">
        <v>0</v>
      </c>
      <c r="DX82" s="371">
        <v>0</v>
      </c>
      <c r="DY82" s="371">
        <v>0</v>
      </c>
      <c r="DZ82" s="371">
        <v>0</v>
      </c>
      <c r="EA82" s="371">
        <v>0</v>
      </c>
      <c r="EB82" s="371">
        <v>0</v>
      </c>
      <c r="EC82" s="371">
        <v>0</v>
      </c>
      <c r="ED82" s="381">
        <v>104038</v>
      </c>
    </row>
    <row r="83" spans="2:134" ht="13.75" customHeight="1">
      <c r="B83" s="74" t="s">
        <v>561</v>
      </c>
      <c r="C83" s="273" t="s">
        <v>472</v>
      </c>
      <c r="D83" s="371">
        <v>280</v>
      </c>
      <c r="E83" s="372">
        <v>211</v>
      </c>
      <c r="F83" s="372">
        <v>10</v>
      </c>
      <c r="G83" s="372">
        <v>12</v>
      </c>
      <c r="H83" s="372">
        <v>5</v>
      </c>
      <c r="I83" s="372">
        <v>7</v>
      </c>
      <c r="J83" s="372">
        <v>3</v>
      </c>
      <c r="K83" s="372">
        <v>117</v>
      </c>
      <c r="L83" s="372">
        <v>13</v>
      </c>
      <c r="M83" s="372">
        <v>1</v>
      </c>
      <c r="N83" s="372">
        <v>0</v>
      </c>
      <c r="O83" s="372">
        <v>0</v>
      </c>
      <c r="P83" s="372">
        <v>21</v>
      </c>
      <c r="Q83" s="372">
        <v>183</v>
      </c>
      <c r="R83" s="372">
        <v>12</v>
      </c>
      <c r="S83" s="372">
        <v>185</v>
      </c>
      <c r="T83" s="372">
        <v>7</v>
      </c>
      <c r="U83" s="372">
        <v>7</v>
      </c>
      <c r="V83" s="372">
        <v>6</v>
      </c>
      <c r="W83" s="372">
        <v>18</v>
      </c>
      <c r="X83" s="372">
        <v>0</v>
      </c>
      <c r="Y83" s="372">
        <v>6</v>
      </c>
      <c r="Z83" s="372">
        <v>10</v>
      </c>
      <c r="AA83" s="372">
        <v>0</v>
      </c>
      <c r="AB83" s="372">
        <v>67</v>
      </c>
      <c r="AC83" s="372">
        <v>5</v>
      </c>
      <c r="AD83" s="372">
        <v>0</v>
      </c>
      <c r="AE83" s="372">
        <v>17</v>
      </c>
      <c r="AF83" s="372">
        <v>12</v>
      </c>
      <c r="AG83" s="372">
        <v>3</v>
      </c>
      <c r="AH83" s="372">
        <v>2</v>
      </c>
      <c r="AI83" s="372">
        <v>75</v>
      </c>
      <c r="AJ83" s="372">
        <v>139</v>
      </c>
      <c r="AK83" s="372">
        <v>0</v>
      </c>
      <c r="AL83" s="372">
        <v>50</v>
      </c>
      <c r="AM83" s="372">
        <v>6</v>
      </c>
      <c r="AN83" s="372">
        <v>9</v>
      </c>
      <c r="AO83" s="372">
        <v>38</v>
      </c>
      <c r="AP83" s="372">
        <v>10</v>
      </c>
      <c r="AQ83" s="372">
        <v>1020</v>
      </c>
      <c r="AR83" s="372">
        <v>4</v>
      </c>
      <c r="AS83" s="372">
        <v>90</v>
      </c>
      <c r="AT83" s="372">
        <v>40</v>
      </c>
      <c r="AU83" s="372">
        <v>12</v>
      </c>
      <c r="AV83" s="372">
        <v>89</v>
      </c>
      <c r="AW83" s="372">
        <v>44</v>
      </c>
      <c r="AX83" s="372">
        <v>52</v>
      </c>
      <c r="AY83" s="372">
        <v>151</v>
      </c>
      <c r="AZ83" s="372">
        <v>16</v>
      </c>
      <c r="BA83" s="372">
        <v>0</v>
      </c>
      <c r="BB83" s="372">
        <v>1</v>
      </c>
      <c r="BC83" s="372">
        <v>6</v>
      </c>
      <c r="BD83" s="372">
        <v>2</v>
      </c>
      <c r="BE83" s="372">
        <v>0</v>
      </c>
      <c r="BF83" s="372">
        <v>0</v>
      </c>
      <c r="BG83" s="372">
        <v>0</v>
      </c>
      <c r="BH83" s="372">
        <v>75</v>
      </c>
      <c r="BI83" s="372">
        <v>0</v>
      </c>
      <c r="BJ83" s="372">
        <v>1</v>
      </c>
      <c r="BK83" s="372">
        <v>7</v>
      </c>
      <c r="BL83" s="372">
        <v>642</v>
      </c>
      <c r="BM83" s="372">
        <v>166</v>
      </c>
      <c r="BN83" s="372">
        <v>58</v>
      </c>
      <c r="BO83" s="372">
        <v>308</v>
      </c>
      <c r="BP83" s="372">
        <v>135</v>
      </c>
      <c r="BQ83" s="372">
        <v>1996</v>
      </c>
      <c r="BR83" s="372">
        <v>40</v>
      </c>
      <c r="BS83" s="372">
        <v>13</v>
      </c>
      <c r="BT83" s="372">
        <v>22</v>
      </c>
      <c r="BU83" s="372">
        <v>94</v>
      </c>
      <c r="BV83" s="372">
        <v>45</v>
      </c>
      <c r="BW83" s="372">
        <v>1</v>
      </c>
      <c r="BX83" s="372">
        <v>1</v>
      </c>
      <c r="BY83" s="372">
        <v>4</v>
      </c>
      <c r="BZ83" s="372">
        <v>0</v>
      </c>
      <c r="CA83" s="372">
        <v>193</v>
      </c>
      <c r="CB83" s="372">
        <v>625</v>
      </c>
      <c r="CC83" s="372">
        <v>4260</v>
      </c>
      <c r="CD83" s="372">
        <v>27</v>
      </c>
      <c r="CE83" s="372">
        <v>0</v>
      </c>
      <c r="CF83" s="372">
        <v>0</v>
      </c>
      <c r="CG83" s="372">
        <v>5</v>
      </c>
      <c r="CH83" s="372">
        <v>22</v>
      </c>
      <c r="CI83" s="372">
        <v>7</v>
      </c>
      <c r="CJ83" s="372">
        <v>2</v>
      </c>
      <c r="CK83" s="372">
        <v>9</v>
      </c>
      <c r="CL83" s="372">
        <v>0</v>
      </c>
      <c r="CM83" s="372">
        <v>14</v>
      </c>
      <c r="CN83" s="372">
        <v>60</v>
      </c>
      <c r="CO83" s="372">
        <v>35</v>
      </c>
      <c r="CP83" s="372">
        <v>56</v>
      </c>
      <c r="CQ83" s="372">
        <v>81</v>
      </c>
      <c r="CR83" s="372">
        <v>5</v>
      </c>
      <c r="CS83" s="372">
        <v>18</v>
      </c>
      <c r="CT83" s="372">
        <v>21</v>
      </c>
      <c r="CU83" s="372">
        <v>15</v>
      </c>
      <c r="CV83" s="372">
        <v>1</v>
      </c>
      <c r="CW83" s="372">
        <v>0</v>
      </c>
      <c r="CX83" s="372">
        <v>76</v>
      </c>
      <c r="CY83" s="372">
        <v>29</v>
      </c>
      <c r="CZ83" s="372">
        <v>13</v>
      </c>
      <c r="DA83" s="372">
        <v>72</v>
      </c>
      <c r="DB83" s="372">
        <v>7</v>
      </c>
      <c r="DC83" s="372">
        <v>11</v>
      </c>
      <c r="DD83" s="372">
        <v>10</v>
      </c>
      <c r="DE83" s="372">
        <v>27</v>
      </c>
      <c r="DF83" s="372">
        <v>24</v>
      </c>
      <c r="DG83" s="373">
        <v>12407</v>
      </c>
      <c r="DH83" s="372">
        <v>12</v>
      </c>
      <c r="DI83" s="372">
        <v>1248</v>
      </c>
      <c r="DJ83" s="372">
        <v>0</v>
      </c>
      <c r="DK83" s="372">
        <v>0</v>
      </c>
      <c r="DL83" s="372">
        <v>7</v>
      </c>
      <c r="DM83" s="372">
        <v>116</v>
      </c>
      <c r="DN83" s="372">
        <v>21</v>
      </c>
      <c r="DO83" s="380">
        <v>1404</v>
      </c>
      <c r="DP83" s="380">
        <v>13811</v>
      </c>
      <c r="DQ83" s="380">
        <v>6361</v>
      </c>
      <c r="DR83" s="380">
        <v>6361</v>
      </c>
      <c r="DS83" s="380">
        <v>1963</v>
      </c>
      <c r="DT83" s="380">
        <v>8324</v>
      </c>
      <c r="DU83" s="371">
        <v>9728</v>
      </c>
      <c r="DV83" s="371">
        <v>22135</v>
      </c>
      <c r="DW83" s="371">
        <v>-3561</v>
      </c>
      <c r="DX83" s="371">
        <v>0</v>
      </c>
      <c r="DY83" s="371">
        <v>0</v>
      </c>
      <c r="DZ83" s="371">
        <v>-3561</v>
      </c>
      <c r="EA83" s="371">
        <v>-4337</v>
      </c>
      <c r="EB83" s="371">
        <v>-7898</v>
      </c>
      <c r="EC83" s="371">
        <v>1830</v>
      </c>
      <c r="ED83" s="381">
        <v>14237</v>
      </c>
    </row>
    <row r="84" spans="2:134" ht="13.75" customHeight="1">
      <c r="B84" s="74" t="s">
        <v>562</v>
      </c>
      <c r="C84" s="273" t="s">
        <v>473</v>
      </c>
      <c r="D84" s="371">
        <v>0</v>
      </c>
      <c r="E84" s="372">
        <v>0</v>
      </c>
      <c r="F84" s="372">
        <v>13</v>
      </c>
      <c r="G84" s="372">
        <v>5</v>
      </c>
      <c r="H84" s="372">
        <v>2</v>
      </c>
      <c r="I84" s="372">
        <v>36</v>
      </c>
      <c r="J84" s="372">
        <v>12</v>
      </c>
      <c r="K84" s="372">
        <v>15</v>
      </c>
      <c r="L84" s="372">
        <v>12</v>
      </c>
      <c r="M84" s="372">
        <v>0</v>
      </c>
      <c r="N84" s="372">
        <v>0</v>
      </c>
      <c r="O84" s="372">
        <v>0</v>
      </c>
      <c r="P84" s="372">
        <v>292</v>
      </c>
      <c r="Q84" s="372">
        <v>13</v>
      </c>
      <c r="R84" s="372">
        <v>10</v>
      </c>
      <c r="S84" s="372">
        <v>11</v>
      </c>
      <c r="T84" s="372">
        <v>2</v>
      </c>
      <c r="U84" s="372">
        <v>15</v>
      </c>
      <c r="V84" s="372">
        <v>1</v>
      </c>
      <c r="W84" s="372">
        <v>2</v>
      </c>
      <c r="X84" s="372">
        <v>0</v>
      </c>
      <c r="Y84" s="372">
        <v>1</v>
      </c>
      <c r="Z84" s="372">
        <v>3</v>
      </c>
      <c r="AA84" s="372">
        <v>0</v>
      </c>
      <c r="AB84" s="372">
        <v>342</v>
      </c>
      <c r="AC84" s="372">
        <v>0</v>
      </c>
      <c r="AD84" s="372">
        <v>0</v>
      </c>
      <c r="AE84" s="372">
        <v>2</v>
      </c>
      <c r="AF84" s="372">
        <v>17</v>
      </c>
      <c r="AG84" s="372">
        <v>6</v>
      </c>
      <c r="AH84" s="372">
        <v>0</v>
      </c>
      <c r="AI84" s="372">
        <v>19</v>
      </c>
      <c r="AJ84" s="372">
        <v>12</v>
      </c>
      <c r="AK84" s="372">
        <v>0</v>
      </c>
      <c r="AL84" s="372">
        <v>4</v>
      </c>
      <c r="AM84" s="372">
        <v>0</v>
      </c>
      <c r="AN84" s="372">
        <v>2</v>
      </c>
      <c r="AO84" s="372">
        <v>6</v>
      </c>
      <c r="AP84" s="372">
        <v>0</v>
      </c>
      <c r="AQ84" s="372">
        <v>16</v>
      </c>
      <c r="AR84" s="372">
        <v>1</v>
      </c>
      <c r="AS84" s="372">
        <v>49</v>
      </c>
      <c r="AT84" s="372">
        <v>16</v>
      </c>
      <c r="AU84" s="372">
        <v>11</v>
      </c>
      <c r="AV84" s="372">
        <v>129</v>
      </c>
      <c r="AW84" s="372">
        <v>72</v>
      </c>
      <c r="AX84" s="372">
        <v>45</v>
      </c>
      <c r="AY84" s="372">
        <v>155</v>
      </c>
      <c r="AZ84" s="372">
        <v>12</v>
      </c>
      <c r="BA84" s="372">
        <v>0</v>
      </c>
      <c r="BB84" s="372">
        <v>9</v>
      </c>
      <c r="BC84" s="372">
        <v>8</v>
      </c>
      <c r="BD84" s="372">
        <v>6</v>
      </c>
      <c r="BE84" s="372">
        <v>0</v>
      </c>
      <c r="BF84" s="372">
        <v>0</v>
      </c>
      <c r="BG84" s="372">
        <v>0</v>
      </c>
      <c r="BH84" s="372">
        <v>20</v>
      </c>
      <c r="BI84" s="372">
        <v>0</v>
      </c>
      <c r="BJ84" s="372">
        <v>0</v>
      </c>
      <c r="BK84" s="372">
        <v>10</v>
      </c>
      <c r="BL84" s="372">
        <v>0</v>
      </c>
      <c r="BM84" s="372">
        <v>15</v>
      </c>
      <c r="BN84" s="372">
        <v>33</v>
      </c>
      <c r="BO84" s="372">
        <v>27</v>
      </c>
      <c r="BP84" s="372">
        <v>15</v>
      </c>
      <c r="BQ84" s="372">
        <v>111</v>
      </c>
      <c r="BR84" s="372">
        <v>2</v>
      </c>
      <c r="BS84" s="372">
        <v>28</v>
      </c>
      <c r="BT84" s="372">
        <v>167</v>
      </c>
      <c r="BU84" s="372">
        <v>1650</v>
      </c>
      <c r="BV84" s="372">
        <v>230</v>
      </c>
      <c r="BW84" s="372">
        <v>6</v>
      </c>
      <c r="BX84" s="372">
        <v>5</v>
      </c>
      <c r="BY84" s="372">
        <v>0</v>
      </c>
      <c r="BZ84" s="372">
        <v>0</v>
      </c>
      <c r="CA84" s="372">
        <v>30</v>
      </c>
      <c r="CB84" s="372">
        <v>0</v>
      </c>
      <c r="CC84" s="372">
        <v>5</v>
      </c>
      <c r="CD84" s="372">
        <v>58</v>
      </c>
      <c r="CE84" s="372">
        <v>1</v>
      </c>
      <c r="CF84" s="372">
        <v>3</v>
      </c>
      <c r="CG84" s="372">
        <v>14</v>
      </c>
      <c r="CH84" s="372">
        <v>326</v>
      </c>
      <c r="CI84" s="372">
        <v>172</v>
      </c>
      <c r="CJ84" s="372">
        <v>123</v>
      </c>
      <c r="CK84" s="372">
        <v>111</v>
      </c>
      <c r="CL84" s="372">
        <v>12</v>
      </c>
      <c r="CM84" s="372">
        <v>434</v>
      </c>
      <c r="CN84" s="372">
        <v>289</v>
      </c>
      <c r="CO84" s="372">
        <v>640</v>
      </c>
      <c r="CP84" s="372">
        <v>871</v>
      </c>
      <c r="CQ84" s="372">
        <v>283</v>
      </c>
      <c r="CR84" s="372">
        <v>3</v>
      </c>
      <c r="CS84" s="372">
        <v>12</v>
      </c>
      <c r="CT84" s="372">
        <v>35</v>
      </c>
      <c r="CU84" s="372">
        <v>159</v>
      </c>
      <c r="CV84" s="372">
        <v>30</v>
      </c>
      <c r="CW84" s="372">
        <v>39</v>
      </c>
      <c r="CX84" s="372">
        <v>23</v>
      </c>
      <c r="CY84" s="372">
        <v>575</v>
      </c>
      <c r="CZ84" s="372">
        <v>44</v>
      </c>
      <c r="DA84" s="372">
        <v>57</v>
      </c>
      <c r="DB84" s="372">
        <v>46</v>
      </c>
      <c r="DC84" s="372">
        <v>81</v>
      </c>
      <c r="DD84" s="372">
        <v>40</v>
      </c>
      <c r="DE84" s="372">
        <v>1</v>
      </c>
      <c r="DF84" s="372">
        <v>172</v>
      </c>
      <c r="DG84" s="373">
        <v>8392</v>
      </c>
      <c r="DH84" s="372">
        <v>81</v>
      </c>
      <c r="DI84" s="372">
        <v>13193</v>
      </c>
      <c r="DJ84" s="372">
        <v>0</v>
      </c>
      <c r="DK84" s="372">
        <v>0</v>
      </c>
      <c r="DL84" s="372">
        <v>0</v>
      </c>
      <c r="DM84" s="372">
        <v>2</v>
      </c>
      <c r="DN84" s="372">
        <v>1</v>
      </c>
      <c r="DO84" s="380">
        <v>13277</v>
      </c>
      <c r="DP84" s="380">
        <v>21669</v>
      </c>
      <c r="DQ84" s="380">
        <v>202</v>
      </c>
      <c r="DR84" s="380">
        <v>202</v>
      </c>
      <c r="DS84" s="380">
        <v>7294</v>
      </c>
      <c r="DT84" s="380">
        <v>7496</v>
      </c>
      <c r="DU84" s="371">
        <v>20773</v>
      </c>
      <c r="DV84" s="371">
        <v>29165</v>
      </c>
      <c r="DW84" s="371">
        <v>-1516</v>
      </c>
      <c r="DX84" s="371">
        <v>0</v>
      </c>
      <c r="DY84" s="371">
        <v>0</v>
      </c>
      <c r="DZ84" s="371">
        <v>-1516</v>
      </c>
      <c r="EA84" s="371">
        <v>-14577</v>
      </c>
      <c r="EB84" s="371">
        <v>-16093</v>
      </c>
      <c r="EC84" s="371">
        <v>4680</v>
      </c>
      <c r="ED84" s="381">
        <v>13072</v>
      </c>
    </row>
    <row r="85" spans="2:134" ht="13.75" customHeight="1">
      <c r="B85" s="74" t="s">
        <v>563</v>
      </c>
      <c r="C85" s="273" t="s">
        <v>662</v>
      </c>
      <c r="D85" s="371">
        <v>102</v>
      </c>
      <c r="E85" s="372">
        <v>126</v>
      </c>
      <c r="F85" s="372">
        <v>9</v>
      </c>
      <c r="G85" s="372">
        <v>8</v>
      </c>
      <c r="H85" s="372">
        <v>2</v>
      </c>
      <c r="I85" s="372">
        <v>2</v>
      </c>
      <c r="J85" s="372">
        <v>2</v>
      </c>
      <c r="K85" s="372">
        <v>203</v>
      </c>
      <c r="L85" s="372">
        <v>16</v>
      </c>
      <c r="M85" s="372">
        <v>1</v>
      </c>
      <c r="N85" s="372">
        <v>0</v>
      </c>
      <c r="O85" s="372">
        <v>0</v>
      </c>
      <c r="P85" s="372">
        <v>44</v>
      </c>
      <c r="Q85" s="372">
        <v>79</v>
      </c>
      <c r="R85" s="372">
        <v>15</v>
      </c>
      <c r="S85" s="372">
        <v>91</v>
      </c>
      <c r="T85" s="372">
        <v>8</v>
      </c>
      <c r="U85" s="372">
        <v>13</v>
      </c>
      <c r="V85" s="372">
        <v>3</v>
      </c>
      <c r="W85" s="372">
        <v>4</v>
      </c>
      <c r="X85" s="372">
        <v>0</v>
      </c>
      <c r="Y85" s="372">
        <v>4</v>
      </c>
      <c r="Z85" s="372">
        <v>5</v>
      </c>
      <c r="AA85" s="372">
        <v>0</v>
      </c>
      <c r="AB85" s="372">
        <v>49</v>
      </c>
      <c r="AC85" s="372">
        <v>4</v>
      </c>
      <c r="AD85" s="372">
        <v>0</v>
      </c>
      <c r="AE85" s="372">
        <v>19</v>
      </c>
      <c r="AF85" s="372">
        <v>16</v>
      </c>
      <c r="AG85" s="372">
        <v>4</v>
      </c>
      <c r="AH85" s="372">
        <v>2</v>
      </c>
      <c r="AI85" s="372">
        <v>37</v>
      </c>
      <c r="AJ85" s="372">
        <v>60</v>
      </c>
      <c r="AK85" s="372">
        <v>0</v>
      </c>
      <c r="AL85" s="372">
        <v>20</v>
      </c>
      <c r="AM85" s="372">
        <v>2</v>
      </c>
      <c r="AN85" s="372">
        <v>3</v>
      </c>
      <c r="AO85" s="372">
        <v>13</v>
      </c>
      <c r="AP85" s="372">
        <v>3</v>
      </c>
      <c r="AQ85" s="372">
        <v>42</v>
      </c>
      <c r="AR85" s="372">
        <v>5</v>
      </c>
      <c r="AS85" s="372">
        <v>31</v>
      </c>
      <c r="AT85" s="372">
        <v>16</v>
      </c>
      <c r="AU85" s="372">
        <v>6</v>
      </c>
      <c r="AV85" s="372">
        <v>45</v>
      </c>
      <c r="AW85" s="372">
        <v>42</v>
      </c>
      <c r="AX85" s="372">
        <v>63</v>
      </c>
      <c r="AY85" s="372">
        <v>124</v>
      </c>
      <c r="AZ85" s="372">
        <v>9</v>
      </c>
      <c r="BA85" s="372">
        <v>0</v>
      </c>
      <c r="BB85" s="372">
        <v>3</v>
      </c>
      <c r="BC85" s="372">
        <v>4</v>
      </c>
      <c r="BD85" s="372">
        <v>2</v>
      </c>
      <c r="BE85" s="372">
        <v>0</v>
      </c>
      <c r="BF85" s="372">
        <v>0</v>
      </c>
      <c r="BG85" s="372">
        <v>0</v>
      </c>
      <c r="BH85" s="372">
        <v>34</v>
      </c>
      <c r="BI85" s="372">
        <v>0</v>
      </c>
      <c r="BJ85" s="372">
        <v>0</v>
      </c>
      <c r="BK85" s="372">
        <v>14</v>
      </c>
      <c r="BL85" s="372">
        <v>9</v>
      </c>
      <c r="BM85" s="372">
        <v>214</v>
      </c>
      <c r="BN85" s="372">
        <v>91</v>
      </c>
      <c r="BO85" s="372">
        <v>195</v>
      </c>
      <c r="BP85" s="372">
        <v>79</v>
      </c>
      <c r="BQ85" s="372">
        <v>376</v>
      </c>
      <c r="BR85" s="372">
        <v>15</v>
      </c>
      <c r="BS85" s="372">
        <v>8</v>
      </c>
      <c r="BT85" s="372">
        <v>9</v>
      </c>
      <c r="BU85" s="372">
        <v>81</v>
      </c>
      <c r="BV85" s="372">
        <v>19</v>
      </c>
      <c r="BW85" s="372">
        <v>1</v>
      </c>
      <c r="BX85" s="372">
        <v>1</v>
      </c>
      <c r="BY85" s="372">
        <v>2</v>
      </c>
      <c r="BZ85" s="372">
        <v>42</v>
      </c>
      <c r="CA85" s="372">
        <v>79</v>
      </c>
      <c r="CB85" s="372">
        <v>75</v>
      </c>
      <c r="CC85" s="372">
        <v>4</v>
      </c>
      <c r="CD85" s="372">
        <v>11</v>
      </c>
      <c r="CE85" s="372">
        <v>3</v>
      </c>
      <c r="CF85" s="372">
        <v>1</v>
      </c>
      <c r="CG85" s="372">
        <v>4</v>
      </c>
      <c r="CH85" s="372">
        <v>144</v>
      </c>
      <c r="CI85" s="372">
        <v>7</v>
      </c>
      <c r="CJ85" s="372">
        <v>2</v>
      </c>
      <c r="CK85" s="372">
        <v>8</v>
      </c>
      <c r="CL85" s="372">
        <v>0</v>
      </c>
      <c r="CM85" s="372">
        <v>29</v>
      </c>
      <c r="CN85" s="372">
        <v>46</v>
      </c>
      <c r="CO85" s="372">
        <v>29</v>
      </c>
      <c r="CP85" s="372">
        <v>37</v>
      </c>
      <c r="CQ85" s="372">
        <v>266</v>
      </c>
      <c r="CR85" s="372">
        <v>4</v>
      </c>
      <c r="CS85" s="372">
        <v>30</v>
      </c>
      <c r="CT85" s="372">
        <v>31</v>
      </c>
      <c r="CU85" s="372">
        <v>17</v>
      </c>
      <c r="CV85" s="372">
        <v>3</v>
      </c>
      <c r="CW85" s="372">
        <v>11</v>
      </c>
      <c r="CX85" s="372">
        <v>47</v>
      </c>
      <c r="CY85" s="372">
        <v>33</v>
      </c>
      <c r="CZ85" s="372">
        <v>28</v>
      </c>
      <c r="DA85" s="372">
        <v>163</v>
      </c>
      <c r="DB85" s="372">
        <v>8</v>
      </c>
      <c r="DC85" s="372">
        <v>8</v>
      </c>
      <c r="DD85" s="372">
        <v>13</v>
      </c>
      <c r="DE85" s="372">
        <v>33</v>
      </c>
      <c r="DF85" s="372">
        <v>5</v>
      </c>
      <c r="DG85" s="373">
        <v>3730</v>
      </c>
      <c r="DH85" s="372">
        <v>35</v>
      </c>
      <c r="DI85" s="372">
        <v>1397</v>
      </c>
      <c r="DJ85" s="372">
        <v>0</v>
      </c>
      <c r="DK85" s="372">
        <v>0</v>
      </c>
      <c r="DL85" s="372">
        <v>2</v>
      </c>
      <c r="DM85" s="372">
        <v>28</v>
      </c>
      <c r="DN85" s="372">
        <v>19</v>
      </c>
      <c r="DO85" s="380">
        <v>1481</v>
      </c>
      <c r="DP85" s="380">
        <v>5211</v>
      </c>
      <c r="DQ85" s="380">
        <v>152</v>
      </c>
      <c r="DR85" s="380">
        <v>152</v>
      </c>
      <c r="DS85" s="380">
        <v>155</v>
      </c>
      <c r="DT85" s="380">
        <v>307</v>
      </c>
      <c r="DU85" s="371">
        <v>1788</v>
      </c>
      <c r="DV85" s="371">
        <v>5518</v>
      </c>
      <c r="DW85" s="371">
        <v>0</v>
      </c>
      <c r="DX85" s="371">
        <v>0</v>
      </c>
      <c r="DY85" s="371">
        <v>0</v>
      </c>
      <c r="DZ85" s="371">
        <v>0</v>
      </c>
      <c r="EA85" s="371">
        <v>-4904</v>
      </c>
      <c r="EB85" s="371">
        <v>-4904</v>
      </c>
      <c r="EC85" s="371">
        <v>-3116</v>
      </c>
      <c r="ED85" s="381">
        <v>614</v>
      </c>
    </row>
    <row r="86" spans="2:134" ht="13.75" customHeight="1">
      <c r="B86" s="74" t="s">
        <v>564</v>
      </c>
      <c r="C86" s="273" t="s">
        <v>474</v>
      </c>
      <c r="D86" s="371">
        <v>180</v>
      </c>
      <c r="E86" s="372">
        <v>235</v>
      </c>
      <c r="F86" s="372">
        <v>19</v>
      </c>
      <c r="G86" s="372">
        <v>16</v>
      </c>
      <c r="H86" s="372">
        <v>6</v>
      </c>
      <c r="I86" s="372">
        <v>3</v>
      </c>
      <c r="J86" s="372">
        <v>4</v>
      </c>
      <c r="K86" s="372">
        <v>458</v>
      </c>
      <c r="L86" s="372">
        <v>31</v>
      </c>
      <c r="M86" s="372">
        <v>2</v>
      </c>
      <c r="N86" s="372">
        <v>0</v>
      </c>
      <c r="O86" s="372">
        <v>1</v>
      </c>
      <c r="P86" s="372">
        <v>113</v>
      </c>
      <c r="Q86" s="372">
        <v>149</v>
      </c>
      <c r="R86" s="372">
        <v>22</v>
      </c>
      <c r="S86" s="372">
        <v>213</v>
      </c>
      <c r="T86" s="372">
        <v>17</v>
      </c>
      <c r="U86" s="372">
        <v>21</v>
      </c>
      <c r="V86" s="372">
        <v>13</v>
      </c>
      <c r="W86" s="372">
        <v>11</v>
      </c>
      <c r="X86" s="372">
        <v>0</v>
      </c>
      <c r="Y86" s="372">
        <v>4</v>
      </c>
      <c r="Z86" s="372">
        <v>6</v>
      </c>
      <c r="AA86" s="372">
        <v>0</v>
      </c>
      <c r="AB86" s="372">
        <v>90</v>
      </c>
      <c r="AC86" s="372">
        <v>7</v>
      </c>
      <c r="AD86" s="372">
        <v>0</v>
      </c>
      <c r="AE86" s="372">
        <v>27</v>
      </c>
      <c r="AF86" s="372">
        <v>48</v>
      </c>
      <c r="AG86" s="372">
        <v>9</v>
      </c>
      <c r="AH86" s="372">
        <v>5</v>
      </c>
      <c r="AI86" s="372">
        <v>102</v>
      </c>
      <c r="AJ86" s="372">
        <v>67</v>
      </c>
      <c r="AK86" s="372">
        <v>0</v>
      </c>
      <c r="AL86" s="372">
        <v>44</v>
      </c>
      <c r="AM86" s="372">
        <v>4</v>
      </c>
      <c r="AN86" s="372">
        <v>5</v>
      </c>
      <c r="AO86" s="372">
        <v>28</v>
      </c>
      <c r="AP86" s="372">
        <v>4</v>
      </c>
      <c r="AQ86" s="372">
        <v>308</v>
      </c>
      <c r="AR86" s="372">
        <v>26</v>
      </c>
      <c r="AS86" s="372">
        <v>59</v>
      </c>
      <c r="AT86" s="372">
        <v>44</v>
      </c>
      <c r="AU86" s="372">
        <v>14</v>
      </c>
      <c r="AV86" s="372">
        <v>88</v>
      </c>
      <c r="AW86" s="372">
        <v>165</v>
      </c>
      <c r="AX86" s="372">
        <v>129</v>
      </c>
      <c r="AY86" s="372">
        <v>286</v>
      </c>
      <c r="AZ86" s="372">
        <v>28</v>
      </c>
      <c r="BA86" s="372">
        <v>0</v>
      </c>
      <c r="BB86" s="372">
        <v>7</v>
      </c>
      <c r="BC86" s="372">
        <v>16</v>
      </c>
      <c r="BD86" s="372">
        <v>5</v>
      </c>
      <c r="BE86" s="372">
        <v>2</v>
      </c>
      <c r="BF86" s="372">
        <v>0</v>
      </c>
      <c r="BG86" s="372">
        <v>0</v>
      </c>
      <c r="BH86" s="372">
        <v>58</v>
      </c>
      <c r="BI86" s="372">
        <v>0</v>
      </c>
      <c r="BJ86" s="372">
        <v>3</v>
      </c>
      <c r="BK86" s="372">
        <v>27</v>
      </c>
      <c r="BL86" s="372">
        <v>148</v>
      </c>
      <c r="BM86" s="372">
        <v>238</v>
      </c>
      <c r="BN86" s="372">
        <v>106</v>
      </c>
      <c r="BO86" s="372">
        <v>249</v>
      </c>
      <c r="BP86" s="372">
        <v>98</v>
      </c>
      <c r="BQ86" s="372">
        <v>3177</v>
      </c>
      <c r="BR86" s="372">
        <v>150</v>
      </c>
      <c r="BS86" s="372">
        <v>16</v>
      </c>
      <c r="BT86" s="372">
        <v>19</v>
      </c>
      <c r="BU86" s="372">
        <v>177</v>
      </c>
      <c r="BV86" s="372">
        <v>50</v>
      </c>
      <c r="BW86" s="372">
        <v>3</v>
      </c>
      <c r="BX86" s="372">
        <v>2</v>
      </c>
      <c r="BY86" s="372">
        <v>2</v>
      </c>
      <c r="BZ86" s="372">
        <v>1</v>
      </c>
      <c r="CA86" s="372">
        <v>19</v>
      </c>
      <c r="CB86" s="372">
        <v>94</v>
      </c>
      <c r="CC86" s="372">
        <v>4</v>
      </c>
      <c r="CD86" s="372">
        <v>13</v>
      </c>
      <c r="CE86" s="372">
        <v>0</v>
      </c>
      <c r="CF86" s="372">
        <v>1</v>
      </c>
      <c r="CG86" s="372">
        <v>11</v>
      </c>
      <c r="CH86" s="372">
        <v>2</v>
      </c>
      <c r="CI86" s="372">
        <v>26</v>
      </c>
      <c r="CJ86" s="372">
        <v>17</v>
      </c>
      <c r="CK86" s="372">
        <v>20</v>
      </c>
      <c r="CL86" s="372">
        <v>1</v>
      </c>
      <c r="CM86" s="372">
        <v>45</v>
      </c>
      <c r="CN86" s="372">
        <v>1123</v>
      </c>
      <c r="CO86" s="372">
        <v>64</v>
      </c>
      <c r="CP86" s="372">
        <v>82</v>
      </c>
      <c r="CQ86" s="372">
        <v>260</v>
      </c>
      <c r="CR86" s="372">
        <v>9</v>
      </c>
      <c r="CS86" s="372">
        <v>61</v>
      </c>
      <c r="CT86" s="372">
        <v>54</v>
      </c>
      <c r="CU86" s="372">
        <v>31</v>
      </c>
      <c r="CV86" s="372">
        <v>5</v>
      </c>
      <c r="CW86" s="372">
        <v>5</v>
      </c>
      <c r="CX86" s="372">
        <v>62</v>
      </c>
      <c r="CY86" s="372">
        <v>42</v>
      </c>
      <c r="CZ86" s="372">
        <v>45</v>
      </c>
      <c r="DA86" s="372">
        <v>309</v>
      </c>
      <c r="DB86" s="372">
        <v>11</v>
      </c>
      <c r="DC86" s="372">
        <v>13</v>
      </c>
      <c r="DD86" s="372">
        <v>19</v>
      </c>
      <c r="DE86" s="372">
        <v>42</v>
      </c>
      <c r="DF86" s="372">
        <v>7</v>
      </c>
      <c r="DG86" s="373">
        <v>10162</v>
      </c>
      <c r="DH86" s="372">
        <v>55</v>
      </c>
      <c r="DI86" s="372">
        <v>1660</v>
      </c>
      <c r="DJ86" s="372">
        <v>1</v>
      </c>
      <c r="DK86" s="372">
        <v>0</v>
      </c>
      <c r="DL86" s="372">
        <v>11</v>
      </c>
      <c r="DM86" s="372">
        <v>173</v>
      </c>
      <c r="DN86" s="372">
        <v>36</v>
      </c>
      <c r="DO86" s="380">
        <v>1936</v>
      </c>
      <c r="DP86" s="380">
        <v>12098</v>
      </c>
      <c r="DQ86" s="380">
        <v>502</v>
      </c>
      <c r="DR86" s="380">
        <v>502</v>
      </c>
      <c r="DS86" s="380">
        <v>4529</v>
      </c>
      <c r="DT86" s="380">
        <v>5031</v>
      </c>
      <c r="DU86" s="371">
        <v>6967</v>
      </c>
      <c r="DV86" s="371">
        <v>17129</v>
      </c>
      <c r="DW86" s="371">
        <v>0</v>
      </c>
      <c r="DX86" s="371">
        <v>0</v>
      </c>
      <c r="DY86" s="371">
        <v>0</v>
      </c>
      <c r="DZ86" s="371">
        <v>0</v>
      </c>
      <c r="EA86" s="371">
        <v>-9959</v>
      </c>
      <c r="EB86" s="371">
        <v>-9959</v>
      </c>
      <c r="EC86" s="371">
        <v>-2992</v>
      </c>
      <c r="ED86" s="381">
        <v>7170</v>
      </c>
    </row>
    <row r="87" spans="2:134" ht="13.75" customHeight="1">
      <c r="B87" s="74" t="s">
        <v>565</v>
      </c>
      <c r="C87" s="273" t="s">
        <v>663</v>
      </c>
      <c r="D87" s="371">
        <v>1</v>
      </c>
      <c r="E87" s="372">
        <v>0</v>
      </c>
      <c r="F87" s="372">
        <v>1</v>
      </c>
      <c r="G87" s="372">
        <v>0</v>
      </c>
      <c r="H87" s="372">
        <v>10</v>
      </c>
      <c r="I87" s="372">
        <v>0</v>
      </c>
      <c r="J87" s="372">
        <v>1</v>
      </c>
      <c r="K87" s="372">
        <v>57</v>
      </c>
      <c r="L87" s="372">
        <v>39</v>
      </c>
      <c r="M87" s="372">
        <v>0</v>
      </c>
      <c r="N87" s="372">
        <v>0</v>
      </c>
      <c r="O87" s="372">
        <v>0</v>
      </c>
      <c r="P87" s="372">
        <v>25</v>
      </c>
      <c r="Q87" s="372">
        <v>20</v>
      </c>
      <c r="R87" s="372">
        <v>5</v>
      </c>
      <c r="S87" s="372">
        <v>166</v>
      </c>
      <c r="T87" s="372">
        <v>0</v>
      </c>
      <c r="U87" s="372">
        <v>16</v>
      </c>
      <c r="V87" s="372">
        <v>9</v>
      </c>
      <c r="W87" s="372">
        <v>16</v>
      </c>
      <c r="X87" s="372">
        <v>0</v>
      </c>
      <c r="Y87" s="372">
        <v>1</v>
      </c>
      <c r="Z87" s="372">
        <v>9</v>
      </c>
      <c r="AA87" s="372">
        <v>0</v>
      </c>
      <c r="AB87" s="372">
        <v>69</v>
      </c>
      <c r="AC87" s="372">
        <v>3</v>
      </c>
      <c r="AD87" s="372">
        <v>0</v>
      </c>
      <c r="AE87" s="372">
        <v>0</v>
      </c>
      <c r="AF87" s="372">
        <v>48</v>
      </c>
      <c r="AG87" s="372">
        <v>11</v>
      </c>
      <c r="AH87" s="372">
        <v>3</v>
      </c>
      <c r="AI87" s="372">
        <v>210</v>
      </c>
      <c r="AJ87" s="372">
        <v>0</v>
      </c>
      <c r="AK87" s="372">
        <v>0</v>
      </c>
      <c r="AL87" s="372">
        <v>3</v>
      </c>
      <c r="AM87" s="372">
        <v>0</v>
      </c>
      <c r="AN87" s="372">
        <v>12</v>
      </c>
      <c r="AO87" s="372">
        <v>4</v>
      </c>
      <c r="AP87" s="372">
        <v>0</v>
      </c>
      <c r="AQ87" s="372">
        <v>1</v>
      </c>
      <c r="AR87" s="372">
        <v>3</v>
      </c>
      <c r="AS87" s="372">
        <v>3</v>
      </c>
      <c r="AT87" s="372">
        <v>26</v>
      </c>
      <c r="AU87" s="372">
        <v>3</v>
      </c>
      <c r="AV87" s="372">
        <v>30</v>
      </c>
      <c r="AW87" s="372">
        <v>20</v>
      </c>
      <c r="AX87" s="372">
        <v>39</v>
      </c>
      <c r="AY87" s="372">
        <v>146</v>
      </c>
      <c r="AZ87" s="372">
        <v>46</v>
      </c>
      <c r="BA87" s="372">
        <v>0</v>
      </c>
      <c r="BB87" s="372">
        <v>6</v>
      </c>
      <c r="BC87" s="372">
        <v>11</v>
      </c>
      <c r="BD87" s="372">
        <v>0</v>
      </c>
      <c r="BE87" s="372">
        <v>4</v>
      </c>
      <c r="BF87" s="372">
        <v>0</v>
      </c>
      <c r="BG87" s="372">
        <v>0</v>
      </c>
      <c r="BH87" s="372">
        <v>95</v>
      </c>
      <c r="BI87" s="372">
        <v>0</v>
      </c>
      <c r="BJ87" s="372">
        <v>0</v>
      </c>
      <c r="BK87" s="372">
        <v>20</v>
      </c>
      <c r="BL87" s="372">
        <v>2</v>
      </c>
      <c r="BM87" s="372">
        <v>0</v>
      </c>
      <c r="BN87" s="372">
        <v>0</v>
      </c>
      <c r="BO87" s="372">
        <v>4</v>
      </c>
      <c r="BP87" s="372">
        <v>0</v>
      </c>
      <c r="BQ87" s="372">
        <v>0</v>
      </c>
      <c r="BR87" s="372">
        <v>0</v>
      </c>
      <c r="BS87" s="372">
        <v>0</v>
      </c>
      <c r="BT87" s="372">
        <v>0</v>
      </c>
      <c r="BU87" s="372">
        <v>1935</v>
      </c>
      <c r="BV87" s="372">
        <v>1</v>
      </c>
      <c r="BW87" s="372">
        <v>0</v>
      </c>
      <c r="BX87" s="372">
        <v>0</v>
      </c>
      <c r="BY87" s="372">
        <v>0</v>
      </c>
      <c r="BZ87" s="372">
        <v>302</v>
      </c>
      <c r="CA87" s="372">
        <v>2162</v>
      </c>
      <c r="CB87" s="372">
        <v>12589</v>
      </c>
      <c r="CC87" s="372">
        <v>597</v>
      </c>
      <c r="CD87" s="372">
        <v>3466</v>
      </c>
      <c r="CE87" s="372">
        <v>25</v>
      </c>
      <c r="CF87" s="372">
        <v>74</v>
      </c>
      <c r="CG87" s="372">
        <v>527</v>
      </c>
      <c r="CH87" s="372">
        <v>0</v>
      </c>
      <c r="CI87" s="372">
        <v>0</v>
      </c>
      <c r="CJ87" s="372">
        <v>0</v>
      </c>
      <c r="CK87" s="372">
        <v>0</v>
      </c>
      <c r="CL87" s="372">
        <v>0</v>
      </c>
      <c r="CM87" s="372">
        <v>46</v>
      </c>
      <c r="CN87" s="372">
        <v>54</v>
      </c>
      <c r="CO87" s="372">
        <v>0</v>
      </c>
      <c r="CP87" s="372">
        <v>2</v>
      </c>
      <c r="CQ87" s="372">
        <v>0</v>
      </c>
      <c r="CR87" s="372">
        <v>0</v>
      </c>
      <c r="CS87" s="372">
        <v>0</v>
      </c>
      <c r="CT87" s="372">
        <v>0</v>
      </c>
      <c r="CU87" s="372">
        <v>0</v>
      </c>
      <c r="CV87" s="372">
        <v>256</v>
      </c>
      <c r="CW87" s="372">
        <v>0</v>
      </c>
      <c r="CX87" s="372">
        <v>0</v>
      </c>
      <c r="CY87" s="372">
        <v>0</v>
      </c>
      <c r="CZ87" s="372">
        <v>4054</v>
      </c>
      <c r="DA87" s="372">
        <v>494</v>
      </c>
      <c r="DB87" s="372">
        <v>0</v>
      </c>
      <c r="DC87" s="372">
        <v>30</v>
      </c>
      <c r="DD87" s="372">
        <v>0</v>
      </c>
      <c r="DE87" s="372">
        <v>0</v>
      </c>
      <c r="DF87" s="372">
        <v>590</v>
      </c>
      <c r="DG87" s="373">
        <v>28402</v>
      </c>
      <c r="DH87" s="372">
        <v>30</v>
      </c>
      <c r="DI87" s="372">
        <v>19202</v>
      </c>
      <c r="DJ87" s="372">
        <v>703</v>
      </c>
      <c r="DK87" s="372">
        <v>39</v>
      </c>
      <c r="DL87" s="372">
        <v>0</v>
      </c>
      <c r="DM87" s="372">
        <v>0</v>
      </c>
      <c r="DN87" s="372">
        <v>0</v>
      </c>
      <c r="DO87" s="380">
        <v>19974</v>
      </c>
      <c r="DP87" s="380">
        <v>48376</v>
      </c>
      <c r="DQ87" s="380">
        <v>1306</v>
      </c>
      <c r="DR87" s="380">
        <v>1306</v>
      </c>
      <c r="DS87" s="380">
        <v>14505</v>
      </c>
      <c r="DT87" s="380">
        <v>15811</v>
      </c>
      <c r="DU87" s="371">
        <v>35785</v>
      </c>
      <c r="DV87" s="371">
        <v>64187</v>
      </c>
      <c r="DW87" s="371">
        <v>-468</v>
      </c>
      <c r="DX87" s="371">
        <v>0</v>
      </c>
      <c r="DY87" s="371">
        <v>0</v>
      </c>
      <c r="DZ87" s="371">
        <v>-468</v>
      </c>
      <c r="EA87" s="371">
        <v>-32547</v>
      </c>
      <c r="EB87" s="371">
        <v>-33015</v>
      </c>
      <c r="EC87" s="371">
        <v>2770</v>
      </c>
      <c r="ED87" s="381">
        <v>31172</v>
      </c>
    </row>
    <row r="88" spans="2:134" ht="13.75" customHeight="1">
      <c r="B88" s="74" t="s">
        <v>566</v>
      </c>
      <c r="C88" s="273" t="s">
        <v>664</v>
      </c>
      <c r="D88" s="371">
        <v>11</v>
      </c>
      <c r="E88" s="372">
        <v>7</v>
      </c>
      <c r="F88" s="372">
        <v>3</v>
      </c>
      <c r="G88" s="372">
        <v>3</v>
      </c>
      <c r="H88" s="372">
        <v>1</v>
      </c>
      <c r="I88" s="372">
        <v>14</v>
      </c>
      <c r="J88" s="372">
        <v>4</v>
      </c>
      <c r="K88" s="372">
        <v>10</v>
      </c>
      <c r="L88" s="372">
        <v>4</v>
      </c>
      <c r="M88" s="372">
        <v>0</v>
      </c>
      <c r="N88" s="372">
        <v>0</v>
      </c>
      <c r="O88" s="372">
        <v>0</v>
      </c>
      <c r="P88" s="372">
        <v>17</v>
      </c>
      <c r="Q88" s="372">
        <v>5</v>
      </c>
      <c r="R88" s="372">
        <v>2</v>
      </c>
      <c r="S88" s="372">
        <v>6</v>
      </c>
      <c r="T88" s="372">
        <v>1</v>
      </c>
      <c r="U88" s="372">
        <v>2</v>
      </c>
      <c r="V88" s="372">
        <v>0</v>
      </c>
      <c r="W88" s="372">
        <v>1</v>
      </c>
      <c r="X88" s="372">
        <v>0</v>
      </c>
      <c r="Y88" s="372">
        <v>0</v>
      </c>
      <c r="Z88" s="372">
        <v>1</v>
      </c>
      <c r="AA88" s="372">
        <v>0</v>
      </c>
      <c r="AB88" s="372">
        <v>68</v>
      </c>
      <c r="AC88" s="372">
        <v>0</v>
      </c>
      <c r="AD88" s="372">
        <v>0</v>
      </c>
      <c r="AE88" s="372">
        <v>1</v>
      </c>
      <c r="AF88" s="372">
        <v>4</v>
      </c>
      <c r="AG88" s="372">
        <v>1</v>
      </c>
      <c r="AH88" s="372">
        <v>0</v>
      </c>
      <c r="AI88" s="372">
        <v>2</v>
      </c>
      <c r="AJ88" s="372">
        <v>2</v>
      </c>
      <c r="AK88" s="372">
        <v>0</v>
      </c>
      <c r="AL88" s="372">
        <v>2</v>
      </c>
      <c r="AM88" s="372">
        <v>0</v>
      </c>
      <c r="AN88" s="372">
        <v>0</v>
      </c>
      <c r="AO88" s="372">
        <v>1</v>
      </c>
      <c r="AP88" s="372">
        <v>0</v>
      </c>
      <c r="AQ88" s="372">
        <v>4</v>
      </c>
      <c r="AR88" s="372">
        <v>0</v>
      </c>
      <c r="AS88" s="372">
        <v>6</v>
      </c>
      <c r="AT88" s="372">
        <v>3</v>
      </c>
      <c r="AU88" s="372">
        <v>1</v>
      </c>
      <c r="AV88" s="372">
        <v>17</v>
      </c>
      <c r="AW88" s="372">
        <v>13</v>
      </c>
      <c r="AX88" s="372">
        <v>4</v>
      </c>
      <c r="AY88" s="372">
        <v>17</v>
      </c>
      <c r="AZ88" s="372">
        <v>1</v>
      </c>
      <c r="BA88" s="372">
        <v>0</v>
      </c>
      <c r="BB88" s="372">
        <v>1</v>
      </c>
      <c r="BC88" s="372">
        <v>1</v>
      </c>
      <c r="BD88" s="372">
        <v>0</v>
      </c>
      <c r="BE88" s="372">
        <v>0</v>
      </c>
      <c r="BF88" s="372">
        <v>0</v>
      </c>
      <c r="BG88" s="372">
        <v>0</v>
      </c>
      <c r="BH88" s="372">
        <v>4</v>
      </c>
      <c r="BI88" s="372">
        <v>0</v>
      </c>
      <c r="BJ88" s="372">
        <v>1</v>
      </c>
      <c r="BK88" s="372">
        <v>1</v>
      </c>
      <c r="BL88" s="372">
        <v>5</v>
      </c>
      <c r="BM88" s="372">
        <v>43</v>
      </c>
      <c r="BN88" s="372">
        <v>66</v>
      </c>
      <c r="BO88" s="372">
        <v>81</v>
      </c>
      <c r="BP88" s="372">
        <v>30</v>
      </c>
      <c r="BQ88" s="372">
        <v>328</v>
      </c>
      <c r="BR88" s="372">
        <v>18</v>
      </c>
      <c r="BS88" s="372">
        <v>34</v>
      </c>
      <c r="BT88" s="372">
        <v>36</v>
      </c>
      <c r="BU88" s="372">
        <v>741</v>
      </c>
      <c r="BV88" s="372">
        <v>1261</v>
      </c>
      <c r="BW88" s="372">
        <v>9</v>
      </c>
      <c r="BX88" s="372">
        <v>32</v>
      </c>
      <c r="BY88" s="372">
        <v>0</v>
      </c>
      <c r="BZ88" s="372">
        <v>8</v>
      </c>
      <c r="CA88" s="372">
        <v>9</v>
      </c>
      <c r="CB88" s="372">
        <v>0</v>
      </c>
      <c r="CC88" s="372">
        <v>20</v>
      </c>
      <c r="CD88" s="372">
        <v>7</v>
      </c>
      <c r="CE88" s="372">
        <v>1</v>
      </c>
      <c r="CF88" s="372">
        <v>7</v>
      </c>
      <c r="CG88" s="372">
        <v>37</v>
      </c>
      <c r="CH88" s="372">
        <v>245</v>
      </c>
      <c r="CI88" s="372">
        <v>774</v>
      </c>
      <c r="CJ88" s="372">
        <v>62</v>
      </c>
      <c r="CK88" s="372">
        <v>23</v>
      </c>
      <c r="CL88" s="372">
        <v>11</v>
      </c>
      <c r="CM88" s="372">
        <v>56</v>
      </c>
      <c r="CN88" s="372">
        <v>1623</v>
      </c>
      <c r="CO88" s="372">
        <v>199</v>
      </c>
      <c r="CP88" s="372">
        <v>509</v>
      </c>
      <c r="CQ88" s="372">
        <v>123</v>
      </c>
      <c r="CR88" s="372">
        <v>56</v>
      </c>
      <c r="CS88" s="372">
        <v>360</v>
      </c>
      <c r="CT88" s="372">
        <v>143</v>
      </c>
      <c r="CU88" s="372">
        <v>207</v>
      </c>
      <c r="CV88" s="372">
        <v>14</v>
      </c>
      <c r="CW88" s="372">
        <v>3</v>
      </c>
      <c r="CX88" s="372">
        <v>62</v>
      </c>
      <c r="CY88" s="372">
        <v>207</v>
      </c>
      <c r="CZ88" s="372">
        <v>71</v>
      </c>
      <c r="DA88" s="372">
        <v>151</v>
      </c>
      <c r="DB88" s="372">
        <v>45</v>
      </c>
      <c r="DC88" s="372">
        <v>24</v>
      </c>
      <c r="DD88" s="372">
        <v>102</v>
      </c>
      <c r="DE88" s="372">
        <v>0</v>
      </c>
      <c r="DF88" s="372">
        <v>18</v>
      </c>
      <c r="DG88" s="373">
        <v>8108</v>
      </c>
      <c r="DH88" s="372">
        <v>70</v>
      </c>
      <c r="DI88" s="372">
        <v>1269</v>
      </c>
      <c r="DJ88" s="372">
        <v>0</v>
      </c>
      <c r="DK88" s="372">
        <v>0</v>
      </c>
      <c r="DL88" s="372">
        <v>0</v>
      </c>
      <c r="DM88" s="372">
        <v>0</v>
      </c>
      <c r="DN88" s="372">
        <v>0</v>
      </c>
      <c r="DO88" s="380">
        <v>1339</v>
      </c>
      <c r="DP88" s="380">
        <v>9447</v>
      </c>
      <c r="DQ88" s="380">
        <v>75</v>
      </c>
      <c r="DR88" s="380">
        <v>75</v>
      </c>
      <c r="DS88" s="380">
        <v>9251</v>
      </c>
      <c r="DT88" s="380">
        <v>9326</v>
      </c>
      <c r="DU88" s="371">
        <v>10665</v>
      </c>
      <c r="DV88" s="371">
        <v>18773</v>
      </c>
      <c r="DW88" s="371">
        <v>-64</v>
      </c>
      <c r="DX88" s="371">
        <v>0</v>
      </c>
      <c r="DY88" s="371">
        <v>0</v>
      </c>
      <c r="DZ88" s="371">
        <v>-64</v>
      </c>
      <c r="EA88" s="371">
        <v>-4706</v>
      </c>
      <c r="EB88" s="371">
        <v>-4770</v>
      </c>
      <c r="EC88" s="371">
        <v>5895</v>
      </c>
      <c r="ED88" s="381">
        <v>14003</v>
      </c>
    </row>
    <row r="89" spans="2:134" ht="13.75" customHeight="1">
      <c r="B89" s="74" t="s">
        <v>567</v>
      </c>
      <c r="C89" s="273" t="s">
        <v>475</v>
      </c>
      <c r="D89" s="371">
        <v>17</v>
      </c>
      <c r="E89" s="372">
        <v>9</v>
      </c>
      <c r="F89" s="372">
        <v>26</v>
      </c>
      <c r="G89" s="372">
        <v>17</v>
      </c>
      <c r="H89" s="372">
        <v>12</v>
      </c>
      <c r="I89" s="372">
        <v>92</v>
      </c>
      <c r="J89" s="372">
        <v>12</v>
      </c>
      <c r="K89" s="372">
        <v>70</v>
      </c>
      <c r="L89" s="372">
        <v>15</v>
      </c>
      <c r="M89" s="372">
        <v>0</v>
      </c>
      <c r="N89" s="372">
        <v>0</v>
      </c>
      <c r="O89" s="372">
        <v>0</v>
      </c>
      <c r="P89" s="372">
        <v>98</v>
      </c>
      <c r="Q89" s="372">
        <v>24</v>
      </c>
      <c r="R89" s="372">
        <v>12</v>
      </c>
      <c r="S89" s="372">
        <v>19</v>
      </c>
      <c r="T89" s="372">
        <v>4</v>
      </c>
      <c r="U89" s="372">
        <v>14</v>
      </c>
      <c r="V89" s="372">
        <v>1</v>
      </c>
      <c r="W89" s="372">
        <v>2</v>
      </c>
      <c r="X89" s="372">
        <v>0</v>
      </c>
      <c r="Y89" s="372">
        <v>1</v>
      </c>
      <c r="Z89" s="372">
        <v>3</v>
      </c>
      <c r="AA89" s="372">
        <v>0</v>
      </c>
      <c r="AB89" s="372">
        <v>1011</v>
      </c>
      <c r="AC89" s="372">
        <v>0</v>
      </c>
      <c r="AD89" s="372">
        <v>0</v>
      </c>
      <c r="AE89" s="372">
        <v>8</v>
      </c>
      <c r="AF89" s="372">
        <v>16</v>
      </c>
      <c r="AG89" s="372">
        <v>5</v>
      </c>
      <c r="AH89" s="372">
        <v>2</v>
      </c>
      <c r="AI89" s="372">
        <v>12</v>
      </c>
      <c r="AJ89" s="372">
        <v>12</v>
      </c>
      <c r="AK89" s="372">
        <v>0</v>
      </c>
      <c r="AL89" s="372">
        <v>6</v>
      </c>
      <c r="AM89" s="372">
        <v>0</v>
      </c>
      <c r="AN89" s="372">
        <v>1</v>
      </c>
      <c r="AO89" s="372">
        <v>5</v>
      </c>
      <c r="AP89" s="372">
        <v>0</v>
      </c>
      <c r="AQ89" s="372">
        <v>19</v>
      </c>
      <c r="AR89" s="372">
        <v>1</v>
      </c>
      <c r="AS89" s="372">
        <v>26</v>
      </c>
      <c r="AT89" s="372">
        <v>16</v>
      </c>
      <c r="AU89" s="372">
        <v>11</v>
      </c>
      <c r="AV89" s="372">
        <v>140</v>
      </c>
      <c r="AW89" s="372">
        <v>72</v>
      </c>
      <c r="AX89" s="372">
        <v>26</v>
      </c>
      <c r="AY89" s="372">
        <v>123</v>
      </c>
      <c r="AZ89" s="372">
        <v>10</v>
      </c>
      <c r="BA89" s="372">
        <v>0</v>
      </c>
      <c r="BB89" s="372">
        <v>11</v>
      </c>
      <c r="BC89" s="372">
        <v>4</v>
      </c>
      <c r="BD89" s="372">
        <v>4</v>
      </c>
      <c r="BE89" s="372">
        <v>0</v>
      </c>
      <c r="BF89" s="372">
        <v>0</v>
      </c>
      <c r="BG89" s="372">
        <v>0</v>
      </c>
      <c r="BH89" s="372">
        <v>26</v>
      </c>
      <c r="BI89" s="372">
        <v>0</v>
      </c>
      <c r="BJ89" s="372">
        <v>0</v>
      </c>
      <c r="BK89" s="372">
        <v>10</v>
      </c>
      <c r="BL89" s="372">
        <v>1</v>
      </c>
      <c r="BM89" s="372">
        <v>90</v>
      </c>
      <c r="BN89" s="372">
        <v>1141</v>
      </c>
      <c r="BO89" s="372">
        <v>714</v>
      </c>
      <c r="BP89" s="372">
        <v>261</v>
      </c>
      <c r="BQ89" s="372">
        <v>113</v>
      </c>
      <c r="BR89" s="372">
        <v>5</v>
      </c>
      <c r="BS89" s="372">
        <v>56</v>
      </c>
      <c r="BT89" s="372">
        <v>143</v>
      </c>
      <c r="BU89" s="372">
        <v>6670</v>
      </c>
      <c r="BV89" s="372">
        <v>2188</v>
      </c>
      <c r="BW89" s="372">
        <v>102</v>
      </c>
      <c r="BX89" s="372">
        <v>191</v>
      </c>
      <c r="BY89" s="372">
        <v>0</v>
      </c>
      <c r="BZ89" s="372">
        <v>29</v>
      </c>
      <c r="CA89" s="372">
        <v>165</v>
      </c>
      <c r="CB89" s="372">
        <v>0</v>
      </c>
      <c r="CC89" s="372">
        <v>143</v>
      </c>
      <c r="CD89" s="372">
        <v>28</v>
      </c>
      <c r="CE89" s="372">
        <v>2</v>
      </c>
      <c r="CF89" s="372">
        <v>10</v>
      </c>
      <c r="CG89" s="372">
        <v>51</v>
      </c>
      <c r="CH89" s="372">
        <v>44</v>
      </c>
      <c r="CI89" s="372">
        <v>18379</v>
      </c>
      <c r="CJ89" s="372">
        <v>1175</v>
      </c>
      <c r="CK89" s="372">
        <v>94</v>
      </c>
      <c r="CL89" s="372">
        <v>199</v>
      </c>
      <c r="CM89" s="372">
        <v>340</v>
      </c>
      <c r="CN89" s="372">
        <v>2843</v>
      </c>
      <c r="CO89" s="372">
        <v>111</v>
      </c>
      <c r="CP89" s="372">
        <v>1196</v>
      </c>
      <c r="CQ89" s="372">
        <v>654</v>
      </c>
      <c r="CR89" s="372">
        <v>69</v>
      </c>
      <c r="CS89" s="372">
        <v>724</v>
      </c>
      <c r="CT89" s="372">
        <v>241</v>
      </c>
      <c r="CU89" s="372">
        <v>568</v>
      </c>
      <c r="CV89" s="372">
        <v>35</v>
      </c>
      <c r="CW89" s="372">
        <v>89</v>
      </c>
      <c r="CX89" s="372">
        <v>173</v>
      </c>
      <c r="CY89" s="372">
        <v>794</v>
      </c>
      <c r="CZ89" s="372">
        <v>338</v>
      </c>
      <c r="DA89" s="372">
        <v>913</v>
      </c>
      <c r="DB89" s="372">
        <v>242</v>
      </c>
      <c r="DC89" s="372">
        <v>96</v>
      </c>
      <c r="DD89" s="372">
        <v>128</v>
      </c>
      <c r="DE89" s="372">
        <v>0</v>
      </c>
      <c r="DF89" s="372">
        <v>1474</v>
      </c>
      <c r="DG89" s="373">
        <v>45047</v>
      </c>
      <c r="DH89" s="372">
        <v>564</v>
      </c>
      <c r="DI89" s="372">
        <v>61278</v>
      </c>
      <c r="DJ89" s="372">
        <v>0</v>
      </c>
      <c r="DK89" s="372">
        <v>0</v>
      </c>
      <c r="DL89" s="372">
        <v>0</v>
      </c>
      <c r="DM89" s="372">
        <v>0</v>
      </c>
      <c r="DN89" s="372">
        <v>0</v>
      </c>
      <c r="DO89" s="380">
        <v>61842</v>
      </c>
      <c r="DP89" s="380">
        <v>106889</v>
      </c>
      <c r="DQ89" s="380">
        <v>167</v>
      </c>
      <c r="DR89" s="380">
        <v>167</v>
      </c>
      <c r="DS89" s="380">
        <v>11908</v>
      </c>
      <c r="DT89" s="380">
        <v>12075</v>
      </c>
      <c r="DU89" s="371">
        <v>73917</v>
      </c>
      <c r="DV89" s="371">
        <v>118964</v>
      </c>
      <c r="DW89" s="371">
        <v>-294</v>
      </c>
      <c r="DX89" s="371">
        <v>0</v>
      </c>
      <c r="DY89" s="371">
        <v>0</v>
      </c>
      <c r="DZ89" s="371">
        <v>-294</v>
      </c>
      <c r="EA89" s="371">
        <v>-12646</v>
      </c>
      <c r="EB89" s="371">
        <v>-12940</v>
      </c>
      <c r="EC89" s="371">
        <v>60977</v>
      </c>
      <c r="ED89" s="381">
        <v>106024</v>
      </c>
    </row>
    <row r="90" spans="2:134" ht="13.75" customHeight="1">
      <c r="B90" s="74" t="s">
        <v>568</v>
      </c>
      <c r="C90" s="273" t="s">
        <v>476</v>
      </c>
      <c r="D90" s="371">
        <v>9</v>
      </c>
      <c r="E90" s="372">
        <v>1</v>
      </c>
      <c r="F90" s="372">
        <v>1</v>
      </c>
      <c r="G90" s="372">
        <v>1</v>
      </c>
      <c r="H90" s="372">
        <v>0</v>
      </c>
      <c r="I90" s="372">
        <v>1</v>
      </c>
      <c r="J90" s="372">
        <v>0</v>
      </c>
      <c r="K90" s="372">
        <v>1</v>
      </c>
      <c r="L90" s="372">
        <v>0</v>
      </c>
      <c r="M90" s="372">
        <v>0</v>
      </c>
      <c r="N90" s="372">
        <v>0</v>
      </c>
      <c r="O90" s="372">
        <v>0</v>
      </c>
      <c r="P90" s="372">
        <v>2</v>
      </c>
      <c r="Q90" s="372">
        <v>0</v>
      </c>
      <c r="R90" s="372">
        <v>0</v>
      </c>
      <c r="S90" s="372">
        <v>0</v>
      </c>
      <c r="T90" s="372">
        <v>0</v>
      </c>
      <c r="U90" s="372">
        <v>0</v>
      </c>
      <c r="V90" s="372">
        <v>0</v>
      </c>
      <c r="W90" s="372">
        <v>0</v>
      </c>
      <c r="X90" s="372">
        <v>0</v>
      </c>
      <c r="Y90" s="372">
        <v>0</v>
      </c>
      <c r="Z90" s="372">
        <v>0</v>
      </c>
      <c r="AA90" s="372">
        <v>0</v>
      </c>
      <c r="AB90" s="372">
        <v>0</v>
      </c>
      <c r="AC90" s="372">
        <v>0</v>
      </c>
      <c r="AD90" s="372">
        <v>0</v>
      </c>
      <c r="AE90" s="372">
        <v>0</v>
      </c>
      <c r="AF90" s="372">
        <v>0</v>
      </c>
      <c r="AG90" s="372">
        <v>0</v>
      </c>
      <c r="AH90" s="372">
        <v>0</v>
      </c>
      <c r="AI90" s="372">
        <v>0</v>
      </c>
      <c r="AJ90" s="372">
        <v>0</v>
      </c>
      <c r="AK90" s="372">
        <v>0</v>
      </c>
      <c r="AL90" s="372">
        <v>0</v>
      </c>
      <c r="AM90" s="372">
        <v>0</v>
      </c>
      <c r="AN90" s="372">
        <v>0</v>
      </c>
      <c r="AO90" s="372">
        <v>0</v>
      </c>
      <c r="AP90" s="372">
        <v>0</v>
      </c>
      <c r="AQ90" s="372">
        <v>1</v>
      </c>
      <c r="AR90" s="372">
        <v>0</v>
      </c>
      <c r="AS90" s="372">
        <v>1</v>
      </c>
      <c r="AT90" s="372">
        <v>0</v>
      </c>
      <c r="AU90" s="372">
        <v>0</v>
      </c>
      <c r="AV90" s="372">
        <v>1</v>
      </c>
      <c r="AW90" s="372">
        <v>0</v>
      </c>
      <c r="AX90" s="372">
        <v>3</v>
      </c>
      <c r="AY90" s="372">
        <v>0</v>
      </c>
      <c r="AZ90" s="372">
        <v>0</v>
      </c>
      <c r="BA90" s="372">
        <v>0</v>
      </c>
      <c r="BB90" s="372">
        <v>0</v>
      </c>
      <c r="BC90" s="372">
        <v>0</v>
      </c>
      <c r="BD90" s="372">
        <v>0</v>
      </c>
      <c r="BE90" s="372">
        <v>0</v>
      </c>
      <c r="BF90" s="372">
        <v>0</v>
      </c>
      <c r="BG90" s="372">
        <v>0</v>
      </c>
      <c r="BH90" s="372">
        <v>0</v>
      </c>
      <c r="BI90" s="372">
        <v>0</v>
      </c>
      <c r="BJ90" s="372">
        <v>0</v>
      </c>
      <c r="BK90" s="372">
        <v>0</v>
      </c>
      <c r="BL90" s="372">
        <v>0</v>
      </c>
      <c r="BM90" s="372">
        <v>17</v>
      </c>
      <c r="BN90" s="372">
        <v>7</v>
      </c>
      <c r="BO90" s="372">
        <v>10</v>
      </c>
      <c r="BP90" s="372">
        <v>5</v>
      </c>
      <c r="BQ90" s="372">
        <v>0</v>
      </c>
      <c r="BR90" s="372">
        <v>0</v>
      </c>
      <c r="BS90" s="372">
        <v>0</v>
      </c>
      <c r="BT90" s="372">
        <v>9</v>
      </c>
      <c r="BU90" s="372">
        <v>203</v>
      </c>
      <c r="BV90" s="372">
        <v>54</v>
      </c>
      <c r="BW90" s="372">
        <v>3</v>
      </c>
      <c r="BX90" s="372">
        <v>4</v>
      </c>
      <c r="BY90" s="372">
        <v>0</v>
      </c>
      <c r="BZ90" s="372">
        <v>1</v>
      </c>
      <c r="CA90" s="372">
        <v>2</v>
      </c>
      <c r="CB90" s="372">
        <v>0</v>
      </c>
      <c r="CC90" s="372">
        <v>1</v>
      </c>
      <c r="CD90" s="372">
        <v>0</v>
      </c>
      <c r="CE90" s="372">
        <v>0</v>
      </c>
      <c r="CF90" s="372">
        <v>0</v>
      </c>
      <c r="CG90" s="372">
        <v>10</v>
      </c>
      <c r="CH90" s="372">
        <v>1</v>
      </c>
      <c r="CI90" s="372">
        <v>9</v>
      </c>
      <c r="CJ90" s="372">
        <v>1038</v>
      </c>
      <c r="CK90" s="372">
        <v>1</v>
      </c>
      <c r="CL90" s="372">
        <v>1104</v>
      </c>
      <c r="CM90" s="372">
        <v>20</v>
      </c>
      <c r="CN90" s="372">
        <v>3</v>
      </c>
      <c r="CO90" s="372">
        <v>20</v>
      </c>
      <c r="CP90" s="372">
        <v>9</v>
      </c>
      <c r="CQ90" s="372">
        <v>36</v>
      </c>
      <c r="CR90" s="372">
        <v>2</v>
      </c>
      <c r="CS90" s="372">
        <v>16</v>
      </c>
      <c r="CT90" s="372">
        <v>23</v>
      </c>
      <c r="CU90" s="372">
        <v>17</v>
      </c>
      <c r="CV90" s="372">
        <v>2</v>
      </c>
      <c r="CW90" s="372">
        <v>4381</v>
      </c>
      <c r="CX90" s="372">
        <v>9</v>
      </c>
      <c r="CY90" s="372">
        <v>14</v>
      </c>
      <c r="CZ90" s="372">
        <v>84</v>
      </c>
      <c r="DA90" s="372">
        <v>887</v>
      </c>
      <c r="DB90" s="372">
        <v>243</v>
      </c>
      <c r="DC90" s="372">
        <v>87</v>
      </c>
      <c r="DD90" s="372">
        <v>3</v>
      </c>
      <c r="DE90" s="372">
        <v>0</v>
      </c>
      <c r="DF90" s="372">
        <v>18</v>
      </c>
      <c r="DG90" s="373">
        <v>8375</v>
      </c>
      <c r="DH90" s="372">
        <v>44</v>
      </c>
      <c r="DI90" s="372">
        <v>9453</v>
      </c>
      <c r="DJ90" s="372">
        <v>0</v>
      </c>
      <c r="DK90" s="372">
        <v>0</v>
      </c>
      <c r="DL90" s="372">
        <v>0</v>
      </c>
      <c r="DM90" s="372">
        <v>0</v>
      </c>
      <c r="DN90" s="372">
        <v>0</v>
      </c>
      <c r="DO90" s="380">
        <v>9497</v>
      </c>
      <c r="DP90" s="380">
        <v>17872</v>
      </c>
      <c r="DQ90" s="380">
        <v>0</v>
      </c>
      <c r="DR90" s="380">
        <v>0</v>
      </c>
      <c r="DS90" s="380">
        <v>6866</v>
      </c>
      <c r="DT90" s="380">
        <v>6866</v>
      </c>
      <c r="DU90" s="371">
        <v>16363</v>
      </c>
      <c r="DV90" s="371">
        <v>24738</v>
      </c>
      <c r="DW90" s="371">
        <v>0</v>
      </c>
      <c r="DX90" s="371">
        <v>0</v>
      </c>
      <c r="DY90" s="371">
        <v>0</v>
      </c>
      <c r="DZ90" s="371">
        <v>0</v>
      </c>
      <c r="EA90" s="371">
        <v>-17</v>
      </c>
      <c r="EB90" s="371">
        <v>-17</v>
      </c>
      <c r="EC90" s="371">
        <v>16346</v>
      </c>
      <c r="ED90" s="381">
        <v>24721</v>
      </c>
    </row>
    <row r="91" spans="2:134" ht="13.75" customHeight="1">
      <c r="B91" s="74" t="s">
        <v>569</v>
      </c>
      <c r="C91" s="273" t="s">
        <v>665</v>
      </c>
      <c r="D91" s="371">
        <v>181</v>
      </c>
      <c r="E91" s="372">
        <v>136</v>
      </c>
      <c r="F91" s="372">
        <v>88</v>
      </c>
      <c r="G91" s="372">
        <v>3</v>
      </c>
      <c r="H91" s="372">
        <v>4</v>
      </c>
      <c r="I91" s="372">
        <v>24</v>
      </c>
      <c r="J91" s="372">
        <v>6</v>
      </c>
      <c r="K91" s="372">
        <v>249</v>
      </c>
      <c r="L91" s="372">
        <v>63</v>
      </c>
      <c r="M91" s="372">
        <v>0</v>
      </c>
      <c r="N91" s="372">
        <v>0</v>
      </c>
      <c r="O91" s="372">
        <v>1</v>
      </c>
      <c r="P91" s="372">
        <v>113</v>
      </c>
      <c r="Q91" s="372">
        <v>82</v>
      </c>
      <c r="R91" s="372">
        <v>42</v>
      </c>
      <c r="S91" s="372">
        <v>161</v>
      </c>
      <c r="T91" s="372">
        <v>13</v>
      </c>
      <c r="U91" s="372">
        <v>34</v>
      </c>
      <c r="V91" s="372">
        <v>16</v>
      </c>
      <c r="W91" s="372">
        <v>17</v>
      </c>
      <c r="X91" s="372">
        <v>0</v>
      </c>
      <c r="Y91" s="372">
        <v>13</v>
      </c>
      <c r="Z91" s="372">
        <v>22</v>
      </c>
      <c r="AA91" s="372">
        <v>0</v>
      </c>
      <c r="AB91" s="372">
        <v>1056</v>
      </c>
      <c r="AC91" s="372">
        <v>14</v>
      </c>
      <c r="AD91" s="372">
        <v>0</v>
      </c>
      <c r="AE91" s="372">
        <v>7</v>
      </c>
      <c r="AF91" s="372">
        <v>92</v>
      </c>
      <c r="AG91" s="372">
        <v>41</v>
      </c>
      <c r="AH91" s="372">
        <v>5</v>
      </c>
      <c r="AI91" s="372">
        <v>94</v>
      </c>
      <c r="AJ91" s="372">
        <v>52</v>
      </c>
      <c r="AK91" s="372">
        <v>1</v>
      </c>
      <c r="AL91" s="372">
        <v>46</v>
      </c>
      <c r="AM91" s="372">
        <v>8</v>
      </c>
      <c r="AN91" s="372">
        <v>8</v>
      </c>
      <c r="AO91" s="372">
        <v>37</v>
      </c>
      <c r="AP91" s="372">
        <v>6</v>
      </c>
      <c r="AQ91" s="372">
        <v>247</v>
      </c>
      <c r="AR91" s="372">
        <v>16</v>
      </c>
      <c r="AS91" s="372">
        <v>132</v>
      </c>
      <c r="AT91" s="372">
        <v>70</v>
      </c>
      <c r="AU91" s="372">
        <v>30</v>
      </c>
      <c r="AV91" s="372">
        <v>992</v>
      </c>
      <c r="AW91" s="372">
        <v>278</v>
      </c>
      <c r="AX91" s="372">
        <v>371</v>
      </c>
      <c r="AY91" s="372">
        <v>1771</v>
      </c>
      <c r="AZ91" s="372">
        <v>188</v>
      </c>
      <c r="BA91" s="372">
        <v>1</v>
      </c>
      <c r="BB91" s="372">
        <v>82</v>
      </c>
      <c r="BC91" s="372">
        <v>35</v>
      </c>
      <c r="BD91" s="372">
        <v>16</v>
      </c>
      <c r="BE91" s="372">
        <v>41</v>
      </c>
      <c r="BF91" s="372">
        <v>0</v>
      </c>
      <c r="BG91" s="372">
        <v>0</v>
      </c>
      <c r="BH91" s="372">
        <v>112</v>
      </c>
      <c r="BI91" s="372">
        <v>0</v>
      </c>
      <c r="BJ91" s="372">
        <v>7</v>
      </c>
      <c r="BK91" s="372">
        <v>57</v>
      </c>
      <c r="BL91" s="372">
        <v>0</v>
      </c>
      <c r="BM91" s="372">
        <v>361</v>
      </c>
      <c r="BN91" s="372">
        <v>156</v>
      </c>
      <c r="BO91" s="372">
        <v>463</v>
      </c>
      <c r="BP91" s="372">
        <v>262</v>
      </c>
      <c r="BQ91" s="372">
        <v>3837</v>
      </c>
      <c r="BR91" s="372">
        <v>63</v>
      </c>
      <c r="BS91" s="372">
        <v>1199</v>
      </c>
      <c r="BT91" s="372">
        <v>163</v>
      </c>
      <c r="BU91" s="372">
        <v>10085</v>
      </c>
      <c r="BV91" s="372">
        <v>7690</v>
      </c>
      <c r="BW91" s="372">
        <v>82</v>
      </c>
      <c r="BX91" s="372">
        <v>111</v>
      </c>
      <c r="BY91" s="372">
        <v>0</v>
      </c>
      <c r="BZ91" s="372">
        <v>9</v>
      </c>
      <c r="CA91" s="372">
        <v>252</v>
      </c>
      <c r="CB91" s="372">
        <v>0</v>
      </c>
      <c r="CC91" s="372">
        <v>55</v>
      </c>
      <c r="CD91" s="372">
        <v>77</v>
      </c>
      <c r="CE91" s="372">
        <v>3</v>
      </c>
      <c r="CF91" s="372">
        <v>68</v>
      </c>
      <c r="CG91" s="372">
        <v>592</v>
      </c>
      <c r="CH91" s="372">
        <v>45</v>
      </c>
      <c r="CI91" s="372">
        <v>2991</v>
      </c>
      <c r="CJ91" s="372">
        <v>153</v>
      </c>
      <c r="CK91" s="372">
        <v>655</v>
      </c>
      <c r="CL91" s="372">
        <v>410</v>
      </c>
      <c r="CM91" s="372">
        <v>692</v>
      </c>
      <c r="CN91" s="372">
        <v>6034</v>
      </c>
      <c r="CO91" s="372">
        <v>294</v>
      </c>
      <c r="CP91" s="372">
        <v>3274</v>
      </c>
      <c r="CQ91" s="372">
        <v>2325</v>
      </c>
      <c r="CR91" s="372">
        <v>268</v>
      </c>
      <c r="CS91" s="372">
        <v>834</v>
      </c>
      <c r="CT91" s="372">
        <v>123</v>
      </c>
      <c r="CU91" s="372">
        <v>1440</v>
      </c>
      <c r="CV91" s="372">
        <v>208</v>
      </c>
      <c r="CW91" s="372">
        <v>111</v>
      </c>
      <c r="CX91" s="372">
        <v>123</v>
      </c>
      <c r="CY91" s="372">
        <v>3354</v>
      </c>
      <c r="CZ91" s="372">
        <v>797</v>
      </c>
      <c r="DA91" s="372">
        <v>275</v>
      </c>
      <c r="DB91" s="372">
        <v>5</v>
      </c>
      <c r="DC91" s="372">
        <v>220</v>
      </c>
      <c r="DD91" s="372">
        <v>359</v>
      </c>
      <c r="DE91" s="372">
        <v>0</v>
      </c>
      <c r="DF91" s="372">
        <v>121</v>
      </c>
      <c r="DG91" s="373">
        <v>57820</v>
      </c>
      <c r="DH91" s="372">
        <v>15</v>
      </c>
      <c r="DI91" s="372">
        <v>7298</v>
      </c>
      <c r="DJ91" s="372">
        <v>0</v>
      </c>
      <c r="DK91" s="372">
        <v>0</v>
      </c>
      <c r="DL91" s="372">
        <v>716</v>
      </c>
      <c r="DM91" s="372">
        <v>5609</v>
      </c>
      <c r="DN91" s="372">
        <v>34</v>
      </c>
      <c r="DO91" s="380">
        <v>13672</v>
      </c>
      <c r="DP91" s="380">
        <v>71492</v>
      </c>
      <c r="DQ91" s="380">
        <v>692</v>
      </c>
      <c r="DR91" s="380">
        <v>692</v>
      </c>
      <c r="DS91" s="380">
        <v>0</v>
      </c>
      <c r="DT91" s="380">
        <v>692</v>
      </c>
      <c r="DU91" s="371">
        <v>14364</v>
      </c>
      <c r="DV91" s="371">
        <v>72184</v>
      </c>
      <c r="DW91" s="371">
        <v>-2897</v>
      </c>
      <c r="DX91" s="371">
        <v>0</v>
      </c>
      <c r="DY91" s="371">
        <v>0</v>
      </c>
      <c r="DZ91" s="371">
        <v>-2897</v>
      </c>
      <c r="EA91" s="371">
        <v>-44475</v>
      </c>
      <c r="EB91" s="371">
        <v>-47372</v>
      </c>
      <c r="EC91" s="371">
        <v>-33008</v>
      </c>
      <c r="ED91" s="381">
        <v>24812</v>
      </c>
    </row>
    <row r="92" spans="2:134" ht="13.75" customHeight="1">
      <c r="B92" s="74" t="s">
        <v>570</v>
      </c>
      <c r="C92" s="273" t="s">
        <v>666</v>
      </c>
      <c r="D92" s="371">
        <v>3</v>
      </c>
      <c r="E92" s="372">
        <v>3</v>
      </c>
      <c r="F92" s="372">
        <v>3</v>
      </c>
      <c r="G92" s="372">
        <v>0</v>
      </c>
      <c r="H92" s="372">
        <v>1</v>
      </c>
      <c r="I92" s="372">
        <v>4</v>
      </c>
      <c r="J92" s="372">
        <v>2</v>
      </c>
      <c r="K92" s="372">
        <v>43</v>
      </c>
      <c r="L92" s="372">
        <v>6</v>
      </c>
      <c r="M92" s="372">
        <v>0</v>
      </c>
      <c r="N92" s="372">
        <v>0</v>
      </c>
      <c r="O92" s="372">
        <v>0</v>
      </c>
      <c r="P92" s="372">
        <v>7</v>
      </c>
      <c r="Q92" s="372">
        <v>9</v>
      </c>
      <c r="R92" s="372">
        <v>0</v>
      </c>
      <c r="S92" s="372">
        <v>94</v>
      </c>
      <c r="T92" s="372">
        <v>2</v>
      </c>
      <c r="U92" s="372">
        <v>1</v>
      </c>
      <c r="V92" s="372">
        <v>2</v>
      </c>
      <c r="W92" s="372">
        <v>2</v>
      </c>
      <c r="X92" s="372">
        <v>0</v>
      </c>
      <c r="Y92" s="372">
        <v>2</v>
      </c>
      <c r="Z92" s="372">
        <v>2</v>
      </c>
      <c r="AA92" s="372">
        <v>0</v>
      </c>
      <c r="AB92" s="372">
        <v>190</v>
      </c>
      <c r="AC92" s="372">
        <v>1</v>
      </c>
      <c r="AD92" s="372">
        <v>0</v>
      </c>
      <c r="AE92" s="372">
        <v>0</v>
      </c>
      <c r="AF92" s="372">
        <v>9</v>
      </c>
      <c r="AG92" s="372">
        <v>0</v>
      </c>
      <c r="AH92" s="372">
        <v>1</v>
      </c>
      <c r="AI92" s="372">
        <v>1</v>
      </c>
      <c r="AJ92" s="372">
        <v>3</v>
      </c>
      <c r="AK92" s="372">
        <v>0</v>
      </c>
      <c r="AL92" s="372">
        <v>3</v>
      </c>
      <c r="AM92" s="372">
        <v>2</v>
      </c>
      <c r="AN92" s="372">
        <v>1</v>
      </c>
      <c r="AO92" s="372">
        <v>6</v>
      </c>
      <c r="AP92" s="372">
        <v>0</v>
      </c>
      <c r="AQ92" s="372">
        <v>7</v>
      </c>
      <c r="AR92" s="372">
        <v>2</v>
      </c>
      <c r="AS92" s="372">
        <v>5</v>
      </c>
      <c r="AT92" s="372">
        <v>34</v>
      </c>
      <c r="AU92" s="372">
        <v>2</v>
      </c>
      <c r="AV92" s="372">
        <v>14</v>
      </c>
      <c r="AW92" s="372">
        <v>76</v>
      </c>
      <c r="AX92" s="372">
        <v>107</v>
      </c>
      <c r="AY92" s="372">
        <v>199</v>
      </c>
      <c r="AZ92" s="372">
        <v>6</v>
      </c>
      <c r="BA92" s="372">
        <v>0</v>
      </c>
      <c r="BB92" s="372">
        <v>13</v>
      </c>
      <c r="BC92" s="372">
        <v>4</v>
      </c>
      <c r="BD92" s="372">
        <v>13</v>
      </c>
      <c r="BE92" s="372">
        <v>0</v>
      </c>
      <c r="BF92" s="372">
        <v>0</v>
      </c>
      <c r="BG92" s="372">
        <v>0</v>
      </c>
      <c r="BH92" s="372">
        <v>9</v>
      </c>
      <c r="BI92" s="372">
        <v>0</v>
      </c>
      <c r="BJ92" s="372">
        <v>0</v>
      </c>
      <c r="BK92" s="372">
        <v>3</v>
      </c>
      <c r="BL92" s="372">
        <v>0</v>
      </c>
      <c r="BM92" s="372">
        <v>20</v>
      </c>
      <c r="BN92" s="372">
        <v>27</v>
      </c>
      <c r="BO92" s="372">
        <v>4</v>
      </c>
      <c r="BP92" s="372">
        <v>1</v>
      </c>
      <c r="BQ92" s="372">
        <v>7</v>
      </c>
      <c r="BR92" s="372">
        <v>0</v>
      </c>
      <c r="BS92" s="372">
        <v>9</v>
      </c>
      <c r="BT92" s="372">
        <v>12</v>
      </c>
      <c r="BU92" s="372">
        <v>3113</v>
      </c>
      <c r="BV92" s="372">
        <v>588</v>
      </c>
      <c r="BW92" s="372">
        <v>4</v>
      </c>
      <c r="BX92" s="372">
        <v>50</v>
      </c>
      <c r="BY92" s="372">
        <v>0</v>
      </c>
      <c r="BZ92" s="372">
        <v>7</v>
      </c>
      <c r="CA92" s="372">
        <v>71</v>
      </c>
      <c r="CB92" s="372">
        <v>0</v>
      </c>
      <c r="CC92" s="372">
        <v>8</v>
      </c>
      <c r="CD92" s="372">
        <v>4</v>
      </c>
      <c r="CE92" s="372">
        <v>1</v>
      </c>
      <c r="CF92" s="372">
        <v>6</v>
      </c>
      <c r="CG92" s="372">
        <v>28</v>
      </c>
      <c r="CH92" s="372">
        <v>22</v>
      </c>
      <c r="CI92" s="372">
        <v>1851</v>
      </c>
      <c r="CJ92" s="372">
        <v>254</v>
      </c>
      <c r="CK92" s="372">
        <v>279</v>
      </c>
      <c r="CL92" s="372">
        <v>692</v>
      </c>
      <c r="CM92" s="372">
        <v>182</v>
      </c>
      <c r="CN92" s="372">
        <v>192</v>
      </c>
      <c r="CO92" s="372">
        <v>18</v>
      </c>
      <c r="CP92" s="372">
        <v>97</v>
      </c>
      <c r="CQ92" s="372">
        <v>16</v>
      </c>
      <c r="CR92" s="372">
        <v>7</v>
      </c>
      <c r="CS92" s="372">
        <v>64</v>
      </c>
      <c r="CT92" s="372">
        <v>6</v>
      </c>
      <c r="CU92" s="372">
        <v>27</v>
      </c>
      <c r="CV92" s="372">
        <v>19</v>
      </c>
      <c r="CW92" s="372">
        <v>632</v>
      </c>
      <c r="CX92" s="372">
        <v>142</v>
      </c>
      <c r="CY92" s="372">
        <v>1835</v>
      </c>
      <c r="CZ92" s="372">
        <v>26</v>
      </c>
      <c r="DA92" s="372">
        <v>34</v>
      </c>
      <c r="DB92" s="372">
        <v>18</v>
      </c>
      <c r="DC92" s="372">
        <v>45</v>
      </c>
      <c r="DD92" s="372">
        <v>19</v>
      </c>
      <c r="DE92" s="372">
        <v>0</v>
      </c>
      <c r="DF92" s="372">
        <v>448</v>
      </c>
      <c r="DG92" s="373">
        <v>11782</v>
      </c>
      <c r="DH92" s="372">
        <v>132</v>
      </c>
      <c r="DI92" s="372">
        <v>5378</v>
      </c>
      <c r="DJ92" s="372">
        <v>0</v>
      </c>
      <c r="DK92" s="372">
        <v>0</v>
      </c>
      <c r="DL92" s="372">
        <v>0</v>
      </c>
      <c r="DM92" s="372">
        <v>0</v>
      </c>
      <c r="DN92" s="372">
        <v>0</v>
      </c>
      <c r="DO92" s="380">
        <v>5510</v>
      </c>
      <c r="DP92" s="380">
        <v>17292</v>
      </c>
      <c r="DQ92" s="380">
        <v>11</v>
      </c>
      <c r="DR92" s="380">
        <v>11</v>
      </c>
      <c r="DS92" s="380">
        <v>0</v>
      </c>
      <c r="DT92" s="380">
        <v>11</v>
      </c>
      <c r="DU92" s="371">
        <v>5521</v>
      </c>
      <c r="DV92" s="371">
        <v>17303</v>
      </c>
      <c r="DW92" s="371">
        <v>-7</v>
      </c>
      <c r="DX92" s="371">
        <v>0</v>
      </c>
      <c r="DY92" s="371">
        <v>0</v>
      </c>
      <c r="DZ92" s="371">
        <v>-7</v>
      </c>
      <c r="EA92" s="371">
        <v>-11323</v>
      </c>
      <c r="EB92" s="371">
        <v>-11330</v>
      </c>
      <c r="EC92" s="371">
        <v>-5809</v>
      </c>
      <c r="ED92" s="381">
        <v>5973</v>
      </c>
    </row>
    <row r="93" spans="2:134" ht="13.75" customHeight="1">
      <c r="B93" s="74" t="s">
        <v>571</v>
      </c>
      <c r="C93" s="273" t="s">
        <v>667</v>
      </c>
      <c r="D93" s="371">
        <v>57</v>
      </c>
      <c r="E93" s="372">
        <v>14</v>
      </c>
      <c r="F93" s="372">
        <v>46</v>
      </c>
      <c r="G93" s="372">
        <v>34</v>
      </c>
      <c r="H93" s="372">
        <v>4</v>
      </c>
      <c r="I93" s="372">
        <v>3</v>
      </c>
      <c r="J93" s="372">
        <v>11</v>
      </c>
      <c r="K93" s="372">
        <v>164</v>
      </c>
      <c r="L93" s="372">
        <v>80</v>
      </c>
      <c r="M93" s="372">
        <v>0</v>
      </c>
      <c r="N93" s="372">
        <v>0</v>
      </c>
      <c r="O93" s="372">
        <v>0</v>
      </c>
      <c r="P93" s="372">
        <v>233</v>
      </c>
      <c r="Q93" s="372">
        <v>65</v>
      </c>
      <c r="R93" s="372">
        <v>27</v>
      </c>
      <c r="S93" s="372">
        <v>21</v>
      </c>
      <c r="T93" s="372">
        <v>5</v>
      </c>
      <c r="U93" s="372">
        <v>19</v>
      </c>
      <c r="V93" s="372">
        <v>12</v>
      </c>
      <c r="W93" s="372">
        <v>8</v>
      </c>
      <c r="X93" s="372">
        <v>0</v>
      </c>
      <c r="Y93" s="372">
        <v>3</v>
      </c>
      <c r="Z93" s="372">
        <v>4</v>
      </c>
      <c r="AA93" s="372">
        <v>0</v>
      </c>
      <c r="AB93" s="372">
        <v>199</v>
      </c>
      <c r="AC93" s="372">
        <v>3</v>
      </c>
      <c r="AD93" s="372">
        <v>0</v>
      </c>
      <c r="AE93" s="372">
        <v>8</v>
      </c>
      <c r="AF93" s="372">
        <v>18</v>
      </c>
      <c r="AG93" s="372">
        <v>20</v>
      </c>
      <c r="AH93" s="372">
        <v>7</v>
      </c>
      <c r="AI93" s="372">
        <v>12</v>
      </c>
      <c r="AJ93" s="372">
        <v>10</v>
      </c>
      <c r="AK93" s="372">
        <v>0</v>
      </c>
      <c r="AL93" s="372">
        <v>6</v>
      </c>
      <c r="AM93" s="372">
        <v>1</v>
      </c>
      <c r="AN93" s="372">
        <v>0</v>
      </c>
      <c r="AO93" s="372">
        <v>4</v>
      </c>
      <c r="AP93" s="372">
        <v>1</v>
      </c>
      <c r="AQ93" s="372">
        <v>104</v>
      </c>
      <c r="AR93" s="372">
        <v>4</v>
      </c>
      <c r="AS93" s="372">
        <v>40</v>
      </c>
      <c r="AT93" s="372">
        <v>38</v>
      </c>
      <c r="AU93" s="372">
        <v>9</v>
      </c>
      <c r="AV93" s="372">
        <v>122</v>
      </c>
      <c r="AW93" s="372">
        <v>117</v>
      </c>
      <c r="AX93" s="372">
        <v>104</v>
      </c>
      <c r="AY93" s="372">
        <v>500</v>
      </c>
      <c r="AZ93" s="372">
        <v>22</v>
      </c>
      <c r="BA93" s="372">
        <v>0</v>
      </c>
      <c r="BB93" s="372">
        <v>8</v>
      </c>
      <c r="BC93" s="372">
        <v>10</v>
      </c>
      <c r="BD93" s="372">
        <v>6</v>
      </c>
      <c r="BE93" s="372">
        <v>7</v>
      </c>
      <c r="BF93" s="372">
        <v>0</v>
      </c>
      <c r="BG93" s="372">
        <v>0</v>
      </c>
      <c r="BH93" s="372">
        <v>29</v>
      </c>
      <c r="BI93" s="372">
        <v>0</v>
      </c>
      <c r="BJ93" s="372">
        <v>1</v>
      </c>
      <c r="BK93" s="372">
        <v>26</v>
      </c>
      <c r="BL93" s="372">
        <v>8</v>
      </c>
      <c r="BM93" s="372">
        <v>355</v>
      </c>
      <c r="BN93" s="372">
        <v>138</v>
      </c>
      <c r="BO93" s="372">
        <v>329</v>
      </c>
      <c r="BP93" s="372">
        <v>99</v>
      </c>
      <c r="BQ93" s="372">
        <v>122</v>
      </c>
      <c r="BR93" s="372">
        <v>2</v>
      </c>
      <c r="BS93" s="372">
        <v>57</v>
      </c>
      <c r="BT93" s="372">
        <v>80</v>
      </c>
      <c r="BU93" s="372">
        <v>1479</v>
      </c>
      <c r="BV93" s="372">
        <v>742</v>
      </c>
      <c r="BW93" s="372">
        <v>27</v>
      </c>
      <c r="BX93" s="372">
        <v>31</v>
      </c>
      <c r="BY93" s="372">
        <v>0</v>
      </c>
      <c r="BZ93" s="372">
        <v>16</v>
      </c>
      <c r="CA93" s="372">
        <v>192</v>
      </c>
      <c r="CB93" s="372">
        <v>0</v>
      </c>
      <c r="CC93" s="372">
        <v>13</v>
      </c>
      <c r="CD93" s="372">
        <v>22</v>
      </c>
      <c r="CE93" s="372">
        <v>2</v>
      </c>
      <c r="CF93" s="372">
        <v>22</v>
      </c>
      <c r="CG93" s="372">
        <v>62</v>
      </c>
      <c r="CH93" s="372">
        <v>109</v>
      </c>
      <c r="CI93" s="372">
        <v>1040</v>
      </c>
      <c r="CJ93" s="372">
        <v>4771</v>
      </c>
      <c r="CK93" s="372">
        <v>249</v>
      </c>
      <c r="CL93" s="372">
        <v>41</v>
      </c>
      <c r="CM93" s="372">
        <v>1140</v>
      </c>
      <c r="CN93" s="372">
        <v>2811</v>
      </c>
      <c r="CO93" s="372">
        <v>826</v>
      </c>
      <c r="CP93" s="372">
        <v>1443</v>
      </c>
      <c r="CQ93" s="372">
        <v>952</v>
      </c>
      <c r="CR93" s="372">
        <v>30</v>
      </c>
      <c r="CS93" s="372">
        <v>960</v>
      </c>
      <c r="CT93" s="372">
        <v>259</v>
      </c>
      <c r="CU93" s="372">
        <v>985</v>
      </c>
      <c r="CV93" s="372">
        <v>40</v>
      </c>
      <c r="CW93" s="372">
        <v>2675</v>
      </c>
      <c r="CX93" s="372">
        <v>41</v>
      </c>
      <c r="CY93" s="372">
        <v>1407</v>
      </c>
      <c r="CZ93" s="372">
        <v>263</v>
      </c>
      <c r="DA93" s="372">
        <v>320</v>
      </c>
      <c r="DB93" s="372">
        <v>202</v>
      </c>
      <c r="DC93" s="372">
        <v>770</v>
      </c>
      <c r="DD93" s="372">
        <v>208</v>
      </c>
      <c r="DE93" s="372">
        <v>0</v>
      </c>
      <c r="DF93" s="372">
        <v>193</v>
      </c>
      <c r="DG93" s="373">
        <v>27779</v>
      </c>
      <c r="DH93" s="372">
        <v>310</v>
      </c>
      <c r="DI93" s="372">
        <v>14409</v>
      </c>
      <c r="DJ93" s="372">
        <v>260</v>
      </c>
      <c r="DK93" s="372">
        <v>0</v>
      </c>
      <c r="DL93" s="372">
        <v>0</v>
      </c>
      <c r="DM93" s="372">
        <v>123</v>
      </c>
      <c r="DN93" s="372">
        <v>-252</v>
      </c>
      <c r="DO93" s="380">
        <v>14850</v>
      </c>
      <c r="DP93" s="380">
        <v>42629</v>
      </c>
      <c r="DQ93" s="380">
        <v>199</v>
      </c>
      <c r="DR93" s="380">
        <v>199</v>
      </c>
      <c r="DS93" s="380">
        <v>599</v>
      </c>
      <c r="DT93" s="380">
        <v>798</v>
      </c>
      <c r="DU93" s="371">
        <v>15648</v>
      </c>
      <c r="DV93" s="371">
        <v>43427</v>
      </c>
      <c r="DW93" s="371">
        <v>-825</v>
      </c>
      <c r="DX93" s="371">
        <v>0</v>
      </c>
      <c r="DY93" s="371">
        <v>-39</v>
      </c>
      <c r="DZ93" s="371">
        <v>-864</v>
      </c>
      <c r="EA93" s="371">
        <v>-18151</v>
      </c>
      <c r="EB93" s="371">
        <v>-19015</v>
      </c>
      <c r="EC93" s="371">
        <v>-3367</v>
      </c>
      <c r="ED93" s="381">
        <v>24412</v>
      </c>
    </row>
    <row r="94" spans="2:134" ht="13.75" customHeight="1">
      <c r="B94" s="74" t="s">
        <v>572</v>
      </c>
      <c r="C94" s="273" t="s">
        <v>5</v>
      </c>
      <c r="D94" s="371">
        <v>0</v>
      </c>
      <c r="E94" s="372">
        <v>0</v>
      </c>
      <c r="F94" s="372">
        <v>0</v>
      </c>
      <c r="G94" s="372">
        <v>0</v>
      </c>
      <c r="H94" s="372">
        <v>0</v>
      </c>
      <c r="I94" s="372">
        <v>0</v>
      </c>
      <c r="J94" s="372">
        <v>0</v>
      </c>
      <c r="K94" s="372">
        <v>0</v>
      </c>
      <c r="L94" s="372">
        <v>0</v>
      </c>
      <c r="M94" s="372">
        <v>0</v>
      </c>
      <c r="N94" s="372">
        <v>0</v>
      </c>
      <c r="O94" s="372">
        <v>0</v>
      </c>
      <c r="P94" s="372">
        <v>0</v>
      </c>
      <c r="Q94" s="372">
        <v>0</v>
      </c>
      <c r="R94" s="372">
        <v>0</v>
      </c>
      <c r="S94" s="372">
        <v>0</v>
      </c>
      <c r="T94" s="372">
        <v>0</v>
      </c>
      <c r="U94" s="372">
        <v>0</v>
      </c>
      <c r="V94" s="372">
        <v>0</v>
      </c>
      <c r="W94" s="372">
        <v>0</v>
      </c>
      <c r="X94" s="372">
        <v>0</v>
      </c>
      <c r="Y94" s="372">
        <v>0</v>
      </c>
      <c r="Z94" s="372">
        <v>0</v>
      </c>
      <c r="AA94" s="372">
        <v>0</v>
      </c>
      <c r="AB94" s="372">
        <v>0</v>
      </c>
      <c r="AC94" s="372">
        <v>0</v>
      </c>
      <c r="AD94" s="372">
        <v>0</v>
      </c>
      <c r="AE94" s="372">
        <v>0</v>
      </c>
      <c r="AF94" s="372">
        <v>0</v>
      </c>
      <c r="AG94" s="372">
        <v>0</v>
      </c>
      <c r="AH94" s="372">
        <v>0</v>
      </c>
      <c r="AI94" s="372">
        <v>0</v>
      </c>
      <c r="AJ94" s="372">
        <v>0</v>
      </c>
      <c r="AK94" s="372">
        <v>0</v>
      </c>
      <c r="AL94" s="372">
        <v>0</v>
      </c>
      <c r="AM94" s="372">
        <v>0</v>
      </c>
      <c r="AN94" s="372">
        <v>0</v>
      </c>
      <c r="AO94" s="372">
        <v>0</v>
      </c>
      <c r="AP94" s="372">
        <v>0</v>
      </c>
      <c r="AQ94" s="372">
        <v>0</v>
      </c>
      <c r="AR94" s="372">
        <v>0</v>
      </c>
      <c r="AS94" s="372">
        <v>0</v>
      </c>
      <c r="AT94" s="372">
        <v>0</v>
      </c>
      <c r="AU94" s="372">
        <v>0</v>
      </c>
      <c r="AV94" s="372">
        <v>0</v>
      </c>
      <c r="AW94" s="372">
        <v>0</v>
      </c>
      <c r="AX94" s="372">
        <v>0</v>
      </c>
      <c r="AY94" s="372">
        <v>0</v>
      </c>
      <c r="AZ94" s="372">
        <v>0</v>
      </c>
      <c r="BA94" s="372">
        <v>0</v>
      </c>
      <c r="BB94" s="372">
        <v>0</v>
      </c>
      <c r="BC94" s="372">
        <v>0</v>
      </c>
      <c r="BD94" s="372">
        <v>0</v>
      </c>
      <c r="BE94" s="372">
        <v>0</v>
      </c>
      <c r="BF94" s="372">
        <v>0</v>
      </c>
      <c r="BG94" s="372">
        <v>0</v>
      </c>
      <c r="BH94" s="372">
        <v>0</v>
      </c>
      <c r="BI94" s="372">
        <v>0</v>
      </c>
      <c r="BJ94" s="372">
        <v>0</v>
      </c>
      <c r="BK94" s="372">
        <v>0</v>
      </c>
      <c r="BL94" s="372">
        <v>0</v>
      </c>
      <c r="BM94" s="372">
        <v>0</v>
      </c>
      <c r="BN94" s="372">
        <v>0</v>
      </c>
      <c r="BO94" s="372">
        <v>0</v>
      </c>
      <c r="BP94" s="372">
        <v>0</v>
      </c>
      <c r="BQ94" s="372">
        <v>0</v>
      </c>
      <c r="BR94" s="372">
        <v>0</v>
      </c>
      <c r="BS94" s="372">
        <v>0</v>
      </c>
      <c r="BT94" s="372">
        <v>0</v>
      </c>
      <c r="BU94" s="372">
        <v>0</v>
      </c>
      <c r="BV94" s="372">
        <v>0</v>
      </c>
      <c r="BW94" s="372">
        <v>0</v>
      </c>
      <c r="BX94" s="372">
        <v>0</v>
      </c>
      <c r="BY94" s="372">
        <v>0</v>
      </c>
      <c r="BZ94" s="372">
        <v>0</v>
      </c>
      <c r="CA94" s="372">
        <v>0</v>
      </c>
      <c r="CB94" s="372">
        <v>0</v>
      </c>
      <c r="CC94" s="372">
        <v>0</v>
      </c>
      <c r="CD94" s="372">
        <v>0</v>
      </c>
      <c r="CE94" s="372">
        <v>0</v>
      </c>
      <c r="CF94" s="372">
        <v>0</v>
      </c>
      <c r="CG94" s="372">
        <v>0</v>
      </c>
      <c r="CH94" s="372">
        <v>0</v>
      </c>
      <c r="CI94" s="372">
        <v>0</v>
      </c>
      <c r="CJ94" s="372">
        <v>0</v>
      </c>
      <c r="CK94" s="372">
        <v>0</v>
      </c>
      <c r="CL94" s="372">
        <v>0</v>
      </c>
      <c r="CM94" s="372">
        <v>0</v>
      </c>
      <c r="CN94" s="372">
        <v>0</v>
      </c>
      <c r="CO94" s="372">
        <v>0</v>
      </c>
      <c r="CP94" s="372">
        <v>0</v>
      </c>
      <c r="CQ94" s="372">
        <v>0</v>
      </c>
      <c r="CR94" s="372">
        <v>0</v>
      </c>
      <c r="CS94" s="372">
        <v>0</v>
      </c>
      <c r="CT94" s="372">
        <v>0</v>
      </c>
      <c r="CU94" s="372">
        <v>0</v>
      </c>
      <c r="CV94" s="372">
        <v>0</v>
      </c>
      <c r="CW94" s="372">
        <v>0</v>
      </c>
      <c r="CX94" s="372">
        <v>0</v>
      </c>
      <c r="CY94" s="372">
        <v>0</v>
      </c>
      <c r="CZ94" s="372">
        <v>0</v>
      </c>
      <c r="DA94" s="372">
        <v>0</v>
      </c>
      <c r="DB94" s="372">
        <v>0</v>
      </c>
      <c r="DC94" s="372">
        <v>0</v>
      </c>
      <c r="DD94" s="372">
        <v>0</v>
      </c>
      <c r="DE94" s="372">
        <v>0</v>
      </c>
      <c r="DF94" s="372">
        <v>7359</v>
      </c>
      <c r="DG94" s="373">
        <v>7359</v>
      </c>
      <c r="DH94" s="372">
        <v>0</v>
      </c>
      <c r="DI94" s="372">
        <v>8337</v>
      </c>
      <c r="DJ94" s="372">
        <v>252444</v>
      </c>
      <c r="DK94" s="372">
        <v>138454</v>
      </c>
      <c r="DL94" s="372">
        <v>0</v>
      </c>
      <c r="DM94" s="372">
        <v>0</v>
      </c>
      <c r="DN94" s="372">
        <v>0</v>
      </c>
      <c r="DO94" s="380">
        <v>399235</v>
      </c>
      <c r="DP94" s="380">
        <v>406594</v>
      </c>
      <c r="DQ94" s="380">
        <v>0</v>
      </c>
      <c r="DR94" s="380">
        <v>0</v>
      </c>
      <c r="DS94" s="380">
        <v>0</v>
      </c>
      <c r="DT94" s="380">
        <v>0</v>
      </c>
      <c r="DU94" s="371">
        <v>399235</v>
      </c>
      <c r="DV94" s="371">
        <v>406594</v>
      </c>
      <c r="DW94" s="371">
        <v>0</v>
      </c>
      <c r="DX94" s="371">
        <v>0</v>
      </c>
      <c r="DY94" s="371">
        <v>0</v>
      </c>
      <c r="DZ94" s="371">
        <v>0</v>
      </c>
      <c r="EA94" s="371">
        <v>0</v>
      </c>
      <c r="EB94" s="371">
        <v>0</v>
      </c>
      <c r="EC94" s="371">
        <v>399235</v>
      </c>
      <c r="ED94" s="381">
        <v>406594</v>
      </c>
    </row>
    <row r="95" spans="2:134" ht="13.75" customHeight="1">
      <c r="B95" s="74" t="s">
        <v>573</v>
      </c>
      <c r="C95" s="273" t="s">
        <v>477</v>
      </c>
      <c r="D95" s="371">
        <v>0</v>
      </c>
      <c r="E95" s="372">
        <v>0</v>
      </c>
      <c r="F95" s="372">
        <v>2</v>
      </c>
      <c r="G95" s="372">
        <v>6</v>
      </c>
      <c r="H95" s="372">
        <v>0</v>
      </c>
      <c r="I95" s="372">
        <v>0</v>
      </c>
      <c r="J95" s="372">
        <v>1</v>
      </c>
      <c r="K95" s="372">
        <v>48</v>
      </c>
      <c r="L95" s="372">
        <v>0</v>
      </c>
      <c r="M95" s="372">
        <v>0</v>
      </c>
      <c r="N95" s="372">
        <v>0</v>
      </c>
      <c r="O95" s="372">
        <v>0</v>
      </c>
      <c r="P95" s="372">
        <v>2</v>
      </c>
      <c r="Q95" s="372">
        <v>6</v>
      </c>
      <c r="R95" s="372">
        <v>2</v>
      </c>
      <c r="S95" s="372">
        <v>10</v>
      </c>
      <c r="T95" s="372">
        <v>0</v>
      </c>
      <c r="U95" s="372">
        <v>0</v>
      </c>
      <c r="V95" s="372">
        <v>0</v>
      </c>
      <c r="W95" s="372">
        <v>1</v>
      </c>
      <c r="X95" s="372">
        <v>0</v>
      </c>
      <c r="Y95" s="372">
        <v>0</v>
      </c>
      <c r="Z95" s="372">
        <v>1</v>
      </c>
      <c r="AA95" s="372">
        <v>0</v>
      </c>
      <c r="AB95" s="372">
        <v>22</v>
      </c>
      <c r="AC95" s="372">
        <v>0</v>
      </c>
      <c r="AD95" s="372">
        <v>0</v>
      </c>
      <c r="AE95" s="372">
        <v>0</v>
      </c>
      <c r="AF95" s="372">
        <v>4</v>
      </c>
      <c r="AG95" s="372">
        <v>1</v>
      </c>
      <c r="AH95" s="372">
        <v>0</v>
      </c>
      <c r="AI95" s="372">
        <v>0</v>
      </c>
      <c r="AJ95" s="372">
        <v>3</v>
      </c>
      <c r="AK95" s="372">
        <v>0</v>
      </c>
      <c r="AL95" s="372">
        <v>0</v>
      </c>
      <c r="AM95" s="372">
        <v>0</v>
      </c>
      <c r="AN95" s="372">
        <v>0</v>
      </c>
      <c r="AO95" s="372">
        <v>3</v>
      </c>
      <c r="AP95" s="372">
        <v>0</v>
      </c>
      <c r="AQ95" s="372">
        <v>0</v>
      </c>
      <c r="AR95" s="372">
        <v>0</v>
      </c>
      <c r="AS95" s="372">
        <v>33</v>
      </c>
      <c r="AT95" s="372">
        <v>6</v>
      </c>
      <c r="AU95" s="372">
        <v>7</v>
      </c>
      <c r="AV95" s="372">
        <v>38</v>
      </c>
      <c r="AW95" s="372">
        <v>20</v>
      </c>
      <c r="AX95" s="372">
        <v>44</v>
      </c>
      <c r="AY95" s="372">
        <v>388</v>
      </c>
      <c r="AZ95" s="372">
        <v>14</v>
      </c>
      <c r="BA95" s="372">
        <v>1</v>
      </c>
      <c r="BB95" s="372">
        <v>4</v>
      </c>
      <c r="BC95" s="372">
        <v>5</v>
      </c>
      <c r="BD95" s="372">
        <v>11</v>
      </c>
      <c r="BE95" s="372">
        <v>0</v>
      </c>
      <c r="BF95" s="372">
        <v>0</v>
      </c>
      <c r="BG95" s="372">
        <v>0</v>
      </c>
      <c r="BH95" s="372">
        <v>8</v>
      </c>
      <c r="BI95" s="372">
        <v>0</v>
      </c>
      <c r="BJ95" s="372">
        <v>0</v>
      </c>
      <c r="BK95" s="372">
        <v>3</v>
      </c>
      <c r="BL95" s="372">
        <v>0</v>
      </c>
      <c r="BM95" s="372">
        <v>39</v>
      </c>
      <c r="BN95" s="372">
        <v>2</v>
      </c>
      <c r="BO95" s="372">
        <v>21</v>
      </c>
      <c r="BP95" s="372">
        <v>10</v>
      </c>
      <c r="BQ95" s="372">
        <v>216</v>
      </c>
      <c r="BR95" s="372">
        <v>3</v>
      </c>
      <c r="BS95" s="372">
        <v>3</v>
      </c>
      <c r="BT95" s="372">
        <v>6</v>
      </c>
      <c r="BU95" s="372">
        <v>123</v>
      </c>
      <c r="BV95" s="372">
        <v>46</v>
      </c>
      <c r="BW95" s="372">
        <v>0</v>
      </c>
      <c r="BX95" s="372">
        <v>0</v>
      </c>
      <c r="BY95" s="372">
        <v>0</v>
      </c>
      <c r="BZ95" s="372">
        <v>55</v>
      </c>
      <c r="CA95" s="372">
        <v>18</v>
      </c>
      <c r="CB95" s="372">
        <v>38</v>
      </c>
      <c r="CC95" s="372">
        <v>1</v>
      </c>
      <c r="CD95" s="372">
        <v>1</v>
      </c>
      <c r="CE95" s="372">
        <v>0</v>
      </c>
      <c r="CF95" s="372">
        <v>2</v>
      </c>
      <c r="CG95" s="372">
        <v>13</v>
      </c>
      <c r="CH95" s="372">
        <v>3</v>
      </c>
      <c r="CI95" s="372">
        <v>572</v>
      </c>
      <c r="CJ95" s="372">
        <v>21</v>
      </c>
      <c r="CK95" s="372">
        <v>101</v>
      </c>
      <c r="CL95" s="372">
        <v>41</v>
      </c>
      <c r="CM95" s="372">
        <v>23</v>
      </c>
      <c r="CN95" s="372">
        <v>33</v>
      </c>
      <c r="CO95" s="372">
        <v>0</v>
      </c>
      <c r="CP95" s="372">
        <v>0</v>
      </c>
      <c r="CQ95" s="372">
        <v>41</v>
      </c>
      <c r="CR95" s="372">
        <v>0</v>
      </c>
      <c r="CS95" s="372">
        <v>9</v>
      </c>
      <c r="CT95" s="372">
        <v>2</v>
      </c>
      <c r="CU95" s="372">
        <v>0</v>
      </c>
      <c r="CV95" s="372">
        <v>10</v>
      </c>
      <c r="CW95" s="372">
        <v>15</v>
      </c>
      <c r="CX95" s="372">
        <v>0</v>
      </c>
      <c r="CY95" s="372">
        <v>119</v>
      </c>
      <c r="CZ95" s="372">
        <v>13</v>
      </c>
      <c r="DA95" s="372">
        <v>64</v>
      </c>
      <c r="DB95" s="372">
        <v>31</v>
      </c>
      <c r="DC95" s="372">
        <v>6</v>
      </c>
      <c r="DD95" s="372">
        <v>17</v>
      </c>
      <c r="DE95" s="372">
        <v>0</v>
      </c>
      <c r="DF95" s="372">
        <v>5</v>
      </c>
      <c r="DG95" s="373">
        <v>2417</v>
      </c>
      <c r="DH95" s="372">
        <v>0</v>
      </c>
      <c r="DI95" s="372">
        <v>29213</v>
      </c>
      <c r="DJ95" s="372">
        <v>139644</v>
      </c>
      <c r="DK95" s="372">
        <v>34553</v>
      </c>
      <c r="DL95" s="372">
        <v>0</v>
      </c>
      <c r="DM95" s="372">
        <v>0</v>
      </c>
      <c r="DN95" s="372">
        <v>0</v>
      </c>
      <c r="DO95" s="380">
        <v>203410</v>
      </c>
      <c r="DP95" s="380">
        <v>205827</v>
      </c>
      <c r="DQ95" s="380">
        <v>56</v>
      </c>
      <c r="DR95" s="380">
        <v>56</v>
      </c>
      <c r="DS95" s="380">
        <v>5465</v>
      </c>
      <c r="DT95" s="380">
        <v>5521</v>
      </c>
      <c r="DU95" s="371">
        <v>208931</v>
      </c>
      <c r="DV95" s="371">
        <v>211348</v>
      </c>
      <c r="DW95" s="371">
        <v>-431</v>
      </c>
      <c r="DX95" s="371">
        <v>0</v>
      </c>
      <c r="DY95" s="371">
        <v>0</v>
      </c>
      <c r="DZ95" s="371">
        <v>-431</v>
      </c>
      <c r="EA95" s="371">
        <v>-12479</v>
      </c>
      <c r="EB95" s="371">
        <v>-12910</v>
      </c>
      <c r="EC95" s="371">
        <v>196021</v>
      </c>
      <c r="ED95" s="381">
        <v>198438</v>
      </c>
    </row>
    <row r="96" spans="2:134" ht="13.75" customHeight="1">
      <c r="B96" s="74" t="s">
        <v>574</v>
      </c>
      <c r="C96" s="273" t="s">
        <v>478</v>
      </c>
      <c r="D96" s="371">
        <v>0</v>
      </c>
      <c r="E96" s="372">
        <v>0</v>
      </c>
      <c r="F96" s="372">
        <v>0</v>
      </c>
      <c r="G96" s="372">
        <v>0</v>
      </c>
      <c r="H96" s="372">
        <v>0</v>
      </c>
      <c r="I96" s="372">
        <v>0</v>
      </c>
      <c r="J96" s="372">
        <v>0</v>
      </c>
      <c r="K96" s="372">
        <v>0</v>
      </c>
      <c r="L96" s="372">
        <v>0</v>
      </c>
      <c r="M96" s="372">
        <v>0</v>
      </c>
      <c r="N96" s="372">
        <v>0</v>
      </c>
      <c r="O96" s="372">
        <v>0</v>
      </c>
      <c r="P96" s="372">
        <v>0</v>
      </c>
      <c r="Q96" s="372">
        <v>0</v>
      </c>
      <c r="R96" s="372">
        <v>0</v>
      </c>
      <c r="S96" s="372">
        <v>0</v>
      </c>
      <c r="T96" s="372">
        <v>0</v>
      </c>
      <c r="U96" s="372">
        <v>0</v>
      </c>
      <c r="V96" s="372">
        <v>0</v>
      </c>
      <c r="W96" s="372">
        <v>0</v>
      </c>
      <c r="X96" s="372">
        <v>0</v>
      </c>
      <c r="Y96" s="372">
        <v>0</v>
      </c>
      <c r="Z96" s="372">
        <v>0</v>
      </c>
      <c r="AA96" s="372">
        <v>0</v>
      </c>
      <c r="AB96" s="372">
        <v>0</v>
      </c>
      <c r="AC96" s="372">
        <v>0</v>
      </c>
      <c r="AD96" s="372">
        <v>0</v>
      </c>
      <c r="AE96" s="372">
        <v>0</v>
      </c>
      <c r="AF96" s="372">
        <v>0</v>
      </c>
      <c r="AG96" s="372">
        <v>0</v>
      </c>
      <c r="AH96" s="372">
        <v>0</v>
      </c>
      <c r="AI96" s="372">
        <v>0</v>
      </c>
      <c r="AJ96" s="372">
        <v>0</v>
      </c>
      <c r="AK96" s="372">
        <v>0</v>
      </c>
      <c r="AL96" s="372">
        <v>0</v>
      </c>
      <c r="AM96" s="372">
        <v>0</v>
      </c>
      <c r="AN96" s="372">
        <v>0</v>
      </c>
      <c r="AO96" s="372">
        <v>0</v>
      </c>
      <c r="AP96" s="372">
        <v>0</v>
      </c>
      <c r="AQ96" s="372">
        <v>0</v>
      </c>
      <c r="AR96" s="372">
        <v>0</v>
      </c>
      <c r="AS96" s="372">
        <v>0</v>
      </c>
      <c r="AT96" s="372">
        <v>0</v>
      </c>
      <c r="AU96" s="372">
        <v>0</v>
      </c>
      <c r="AV96" s="372">
        <v>0</v>
      </c>
      <c r="AW96" s="372">
        <v>0</v>
      </c>
      <c r="AX96" s="372">
        <v>0</v>
      </c>
      <c r="AY96" s="372">
        <v>0</v>
      </c>
      <c r="AZ96" s="372">
        <v>0</v>
      </c>
      <c r="BA96" s="372">
        <v>0</v>
      </c>
      <c r="BB96" s="372">
        <v>0</v>
      </c>
      <c r="BC96" s="372">
        <v>0</v>
      </c>
      <c r="BD96" s="372">
        <v>0</v>
      </c>
      <c r="BE96" s="372">
        <v>0</v>
      </c>
      <c r="BF96" s="372">
        <v>0</v>
      </c>
      <c r="BG96" s="372">
        <v>0</v>
      </c>
      <c r="BH96" s="372">
        <v>0</v>
      </c>
      <c r="BI96" s="372">
        <v>0</v>
      </c>
      <c r="BJ96" s="372">
        <v>0</v>
      </c>
      <c r="BK96" s="372">
        <v>0</v>
      </c>
      <c r="BL96" s="372">
        <v>0</v>
      </c>
      <c r="BM96" s="372">
        <v>0</v>
      </c>
      <c r="BN96" s="372">
        <v>0</v>
      </c>
      <c r="BO96" s="372">
        <v>0</v>
      </c>
      <c r="BP96" s="372">
        <v>0</v>
      </c>
      <c r="BQ96" s="372">
        <v>0</v>
      </c>
      <c r="BR96" s="372">
        <v>0</v>
      </c>
      <c r="BS96" s="372">
        <v>0</v>
      </c>
      <c r="BT96" s="372">
        <v>0</v>
      </c>
      <c r="BU96" s="372">
        <v>0</v>
      </c>
      <c r="BV96" s="372">
        <v>0</v>
      </c>
      <c r="BW96" s="372">
        <v>0</v>
      </c>
      <c r="BX96" s="372">
        <v>0</v>
      </c>
      <c r="BY96" s="372">
        <v>0</v>
      </c>
      <c r="BZ96" s="372">
        <v>0</v>
      </c>
      <c r="CA96" s="372">
        <v>0</v>
      </c>
      <c r="CB96" s="372">
        <v>0</v>
      </c>
      <c r="CC96" s="372">
        <v>0</v>
      </c>
      <c r="CD96" s="372">
        <v>0</v>
      </c>
      <c r="CE96" s="372">
        <v>0</v>
      </c>
      <c r="CF96" s="372">
        <v>0</v>
      </c>
      <c r="CG96" s="372">
        <v>0</v>
      </c>
      <c r="CH96" s="372">
        <v>0</v>
      </c>
      <c r="CI96" s="372">
        <v>0</v>
      </c>
      <c r="CJ96" s="372">
        <v>0</v>
      </c>
      <c r="CK96" s="372">
        <v>0</v>
      </c>
      <c r="CL96" s="372">
        <v>0</v>
      </c>
      <c r="CM96" s="372">
        <v>0</v>
      </c>
      <c r="CN96" s="372">
        <v>0</v>
      </c>
      <c r="CO96" s="372">
        <v>0</v>
      </c>
      <c r="CP96" s="372">
        <v>0</v>
      </c>
      <c r="CQ96" s="372">
        <v>0</v>
      </c>
      <c r="CR96" s="372">
        <v>0</v>
      </c>
      <c r="CS96" s="372">
        <v>0</v>
      </c>
      <c r="CT96" s="372">
        <v>0</v>
      </c>
      <c r="CU96" s="372">
        <v>0</v>
      </c>
      <c r="CV96" s="372">
        <v>0</v>
      </c>
      <c r="CW96" s="372">
        <v>0</v>
      </c>
      <c r="CX96" s="372">
        <v>0</v>
      </c>
      <c r="CY96" s="372">
        <v>0</v>
      </c>
      <c r="CZ96" s="372">
        <v>0</v>
      </c>
      <c r="DA96" s="372">
        <v>0</v>
      </c>
      <c r="DB96" s="372">
        <v>0</v>
      </c>
      <c r="DC96" s="372">
        <v>0</v>
      </c>
      <c r="DD96" s="372">
        <v>0</v>
      </c>
      <c r="DE96" s="372">
        <v>0</v>
      </c>
      <c r="DF96" s="372">
        <v>0</v>
      </c>
      <c r="DG96" s="373">
        <v>0</v>
      </c>
      <c r="DH96" s="372">
        <v>0</v>
      </c>
      <c r="DI96" s="372">
        <v>447</v>
      </c>
      <c r="DJ96" s="372">
        <v>1605</v>
      </c>
      <c r="DK96" s="372">
        <v>27345</v>
      </c>
      <c r="DL96" s="372">
        <v>46504</v>
      </c>
      <c r="DM96" s="372">
        <v>62253</v>
      </c>
      <c r="DN96" s="372">
        <v>0</v>
      </c>
      <c r="DO96" s="380">
        <v>138154</v>
      </c>
      <c r="DP96" s="380">
        <v>138154</v>
      </c>
      <c r="DQ96" s="380">
        <v>1123</v>
      </c>
      <c r="DR96" s="380">
        <v>1123</v>
      </c>
      <c r="DS96" s="380">
        <v>765</v>
      </c>
      <c r="DT96" s="380">
        <v>1888</v>
      </c>
      <c r="DU96" s="371">
        <v>140042</v>
      </c>
      <c r="DV96" s="371">
        <v>140042</v>
      </c>
      <c r="DW96" s="371">
        <v>-2819</v>
      </c>
      <c r="DX96" s="371">
        <v>0</v>
      </c>
      <c r="DY96" s="371">
        <v>0</v>
      </c>
      <c r="DZ96" s="371">
        <v>-2819</v>
      </c>
      <c r="EA96" s="371">
        <v>-5596</v>
      </c>
      <c r="EB96" s="371">
        <v>-8415</v>
      </c>
      <c r="EC96" s="371">
        <v>131627</v>
      </c>
      <c r="ED96" s="381">
        <v>131627</v>
      </c>
    </row>
    <row r="97" spans="2:134" ht="13.75" customHeight="1">
      <c r="B97" s="74" t="s">
        <v>575</v>
      </c>
      <c r="C97" s="273" t="s">
        <v>668</v>
      </c>
      <c r="D97" s="371">
        <v>0</v>
      </c>
      <c r="E97" s="372">
        <v>0</v>
      </c>
      <c r="F97" s="372">
        <v>0</v>
      </c>
      <c r="G97" s="372">
        <v>0</v>
      </c>
      <c r="H97" s="372">
        <v>0</v>
      </c>
      <c r="I97" s="372">
        <v>0</v>
      </c>
      <c r="J97" s="372">
        <v>0</v>
      </c>
      <c r="K97" s="372">
        <v>0</v>
      </c>
      <c r="L97" s="372">
        <v>0</v>
      </c>
      <c r="M97" s="372">
        <v>0</v>
      </c>
      <c r="N97" s="372">
        <v>0</v>
      </c>
      <c r="O97" s="372">
        <v>0</v>
      </c>
      <c r="P97" s="372">
        <v>0</v>
      </c>
      <c r="Q97" s="372">
        <v>0</v>
      </c>
      <c r="R97" s="372">
        <v>0</v>
      </c>
      <c r="S97" s="372">
        <v>0</v>
      </c>
      <c r="T97" s="372">
        <v>0</v>
      </c>
      <c r="U97" s="372">
        <v>0</v>
      </c>
      <c r="V97" s="372">
        <v>0</v>
      </c>
      <c r="W97" s="372">
        <v>0</v>
      </c>
      <c r="X97" s="372">
        <v>0</v>
      </c>
      <c r="Y97" s="372">
        <v>0</v>
      </c>
      <c r="Z97" s="372">
        <v>0</v>
      </c>
      <c r="AA97" s="372">
        <v>0</v>
      </c>
      <c r="AB97" s="372">
        <v>0</v>
      </c>
      <c r="AC97" s="372">
        <v>0</v>
      </c>
      <c r="AD97" s="372">
        <v>0</v>
      </c>
      <c r="AE97" s="372">
        <v>0</v>
      </c>
      <c r="AF97" s="372">
        <v>0</v>
      </c>
      <c r="AG97" s="372">
        <v>0</v>
      </c>
      <c r="AH97" s="372">
        <v>0</v>
      </c>
      <c r="AI97" s="372">
        <v>0</v>
      </c>
      <c r="AJ97" s="372">
        <v>0</v>
      </c>
      <c r="AK97" s="372">
        <v>0</v>
      </c>
      <c r="AL97" s="372">
        <v>0</v>
      </c>
      <c r="AM97" s="372">
        <v>0</v>
      </c>
      <c r="AN97" s="372">
        <v>0</v>
      </c>
      <c r="AO97" s="372">
        <v>0</v>
      </c>
      <c r="AP97" s="372">
        <v>0</v>
      </c>
      <c r="AQ97" s="372">
        <v>0</v>
      </c>
      <c r="AR97" s="372">
        <v>0</v>
      </c>
      <c r="AS97" s="372">
        <v>0</v>
      </c>
      <c r="AT97" s="372">
        <v>0</v>
      </c>
      <c r="AU97" s="372">
        <v>0</v>
      </c>
      <c r="AV97" s="372">
        <v>0</v>
      </c>
      <c r="AW97" s="372">
        <v>0</v>
      </c>
      <c r="AX97" s="372">
        <v>0</v>
      </c>
      <c r="AY97" s="372">
        <v>0</v>
      </c>
      <c r="AZ97" s="372">
        <v>0</v>
      </c>
      <c r="BA97" s="372">
        <v>0</v>
      </c>
      <c r="BB97" s="372">
        <v>0</v>
      </c>
      <c r="BC97" s="372">
        <v>0</v>
      </c>
      <c r="BD97" s="372">
        <v>0</v>
      </c>
      <c r="BE97" s="372">
        <v>0</v>
      </c>
      <c r="BF97" s="372">
        <v>0</v>
      </c>
      <c r="BG97" s="372">
        <v>0</v>
      </c>
      <c r="BH97" s="372">
        <v>0</v>
      </c>
      <c r="BI97" s="372">
        <v>0</v>
      </c>
      <c r="BJ97" s="372">
        <v>0</v>
      </c>
      <c r="BK97" s="372">
        <v>0</v>
      </c>
      <c r="BL97" s="372">
        <v>0</v>
      </c>
      <c r="BM97" s="372">
        <v>0</v>
      </c>
      <c r="BN97" s="372">
        <v>0</v>
      </c>
      <c r="BO97" s="372">
        <v>0</v>
      </c>
      <c r="BP97" s="372">
        <v>0</v>
      </c>
      <c r="BQ97" s="372">
        <v>0</v>
      </c>
      <c r="BR97" s="372">
        <v>0</v>
      </c>
      <c r="BS97" s="372">
        <v>0</v>
      </c>
      <c r="BT97" s="372">
        <v>0</v>
      </c>
      <c r="BU97" s="372">
        <v>0</v>
      </c>
      <c r="BV97" s="372">
        <v>0</v>
      </c>
      <c r="BW97" s="372">
        <v>0</v>
      </c>
      <c r="BX97" s="372">
        <v>0</v>
      </c>
      <c r="BY97" s="372">
        <v>0</v>
      </c>
      <c r="BZ97" s="372">
        <v>0</v>
      </c>
      <c r="CA97" s="372">
        <v>0</v>
      </c>
      <c r="CB97" s="372">
        <v>0</v>
      </c>
      <c r="CC97" s="372">
        <v>0</v>
      </c>
      <c r="CD97" s="372">
        <v>0</v>
      </c>
      <c r="CE97" s="372">
        <v>0</v>
      </c>
      <c r="CF97" s="372">
        <v>0</v>
      </c>
      <c r="CG97" s="372">
        <v>0</v>
      </c>
      <c r="CH97" s="372">
        <v>0</v>
      </c>
      <c r="CI97" s="372">
        <v>0</v>
      </c>
      <c r="CJ97" s="372">
        <v>0</v>
      </c>
      <c r="CK97" s="372">
        <v>0</v>
      </c>
      <c r="CL97" s="372">
        <v>0</v>
      </c>
      <c r="CM97" s="372">
        <v>0</v>
      </c>
      <c r="CN97" s="372">
        <v>0</v>
      </c>
      <c r="CO97" s="372">
        <v>0</v>
      </c>
      <c r="CP97" s="372">
        <v>0</v>
      </c>
      <c r="CQ97" s="372">
        <v>2639</v>
      </c>
      <c r="CR97" s="372">
        <v>0</v>
      </c>
      <c r="CS97" s="372">
        <v>0</v>
      </c>
      <c r="CT97" s="372">
        <v>75</v>
      </c>
      <c r="CU97" s="372">
        <v>0</v>
      </c>
      <c r="CV97" s="372">
        <v>0</v>
      </c>
      <c r="CW97" s="372">
        <v>0</v>
      </c>
      <c r="CX97" s="372">
        <v>0</v>
      </c>
      <c r="CY97" s="372">
        <v>0</v>
      </c>
      <c r="CZ97" s="372">
        <v>0</v>
      </c>
      <c r="DA97" s="372">
        <v>0</v>
      </c>
      <c r="DB97" s="372">
        <v>0</v>
      </c>
      <c r="DC97" s="372">
        <v>0</v>
      </c>
      <c r="DD97" s="372">
        <v>0</v>
      </c>
      <c r="DE97" s="372">
        <v>0</v>
      </c>
      <c r="DF97" s="372">
        <v>0</v>
      </c>
      <c r="DG97" s="373">
        <v>2714</v>
      </c>
      <c r="DH97" s="372">
        <v>1179</v>
      </c>
      <c r="DI97" s="372">
        <v>73382</v>
      </c>
      <c r="DJ97" s="372">
        <v>326680</v>
      </c>
      <c r="DK97" s="372">
        <v>0</v>
      </c>
      <c r="DL97" s="372">
        <v>0</v>
      </c>
      <c r="DM97" s="372">
        <v>0</v>
      </c>
      <c r="DN97" s="372">
        <v>0</v>
      </c>
      <c r="DO97" s="380">
        <v>401241</v>
      </c>
      <c r="DP97" s="380">
        <v>403955</v>
      </c>
      <c r="DQ97" s="380">
        <v>0</v>
      </c>
      <c r="DR97" s="380">
        <v>0</v>
      </c>
      <c r="DS97" s="380">
        <v>3759</v>
      </c>
      <c r="DT97" s="380">
        <v>3759</v>
      </c>
      <c r="DU97" s="371">
        <v>405000</v>
      </c>
      <c r="DV97" s="371">
        <v>407714</v>
      </c>
      <c r="DW97" s="371">
        <v>-7</v>
      </c>
      <c r="DX97" s="371">
        <v>0</v>
      </c>
      <c r="DY97" s="371">
        <v>0</v>
      </c>
      <c r="DZ97" s="371">
        <v>-7</v>
      </c>
      <c r="EA97" s="371">
        <v>-3802</v>
      </c>
      <c r="EB97" s="371">
        <v>-3809</v>
      </c>
      <c r="EC97" s="371">
        <v>401191</v>
      </c>
      <c r="ED97" s="381">
        <v>403905</v>
      </c>
    </row>
    <row r="98" spans="2:134" ht="13.75" customHeight="1">
      <c r="B98" s="74" t="s">
        <v>576</v>
      </c>
      <c r="C98" s="273" t="s">
        <v>669</v>
      </c>
      <c r="D98" s="371">
        <v>0</v>
      </c>
      <c r="E98" s="372">
        <v>0</v>
      </c>
      <c r="F98" s="372">
        <v>26</v>
      </c>
      <c r="G98" s="372">
        <v>0</v>
      </c>
      <c r="H98" s="372">
        <v>0</v>
      </c>
      <c r="I98" s="372">
        <v>0</v>
      </c>
      <c r="J98" s="372">
        <v>0</v>
      </c>
      <c r="K98" s="372">
        <v>0</v>
      </c>
      <c r="L98" s="372">
        <v>0</v>
      </c>
      <c r="M98" s="372">
        <v>0</v>
      </c>
      <c r="N98" s="372">
        <v>0</v>
      </c>
      <c r="O98" s="372">
        <v>0</v>
      </c>
      <c r="P98" s="372">
        <v>0</v>
      </c>
      <c r="Q98" s="372">
        <v>0</v>
      </c>
      <c r="R98" s="372">
        <v>0</v>
      </c>
      <c r="S98" s="372">
        <v>0</v>
      </c>
      <c r="T98" s="372">
        <v>0</v>
      </c>
      <c r="U98" s="372">
        <v>0</v>
      </c>
      <c r="V98" s="372">
        <v>0</v>
      </c>
      <c r="W98" s="372">
        <v>0</v>
      </c>
      <c r="X98" s="372">
        <v>0</v>
      </c>
      <c r="Y98" s="372">
        <v>0</v>
      </c>
      <c r="Z98" s="372">
        <v>0</v>
      </c>
      <c r="AA98" s="372">
        <v>0</v>
      </c>
      <c r="AB98" s="372">
        <v>5</v>
      </c>
      <c r="AC98" s="372">
        <v>0</v>
      </c>
      <c r="AD98" s="372">
        <v>0</v>
      </c>
      <c r="AE98" s="372">
        <v>0</v>
      </c>
      <c r="AF98" s="372">
        <v>0</v>
      </c>
      <c r="AG98" s="372">
        <v>0</v>
      </c>
      <c r="AH98" s="372">
        <v>0</v>
      </c>
      <c r="AI98" s="372">
        <v>0</v>
      </c>
      <c r="AJ98" s="372">
        <v>0</v>
      </c>
      <c r="AK98" s="372">
        <v>0</v>
      </c>
      <c r="AL98" s="372">
        <v>0</v>
      </c>
      <c r="AM98" s="372">
        <v>0</v>
      </c>
      <c r="AN98" s="372">
        <v>0</v>
      </c>
      <c r="AO98" s="372">
        <v>0</v>
      </c>
      <c r="AP98" s="372">
        <v>0</v>
      </c>
      <c r="AQ98" s="372">
        <v>0</v>
      </c>
      <c r="AR98" s="372">
        <v>0</v>
      </c>
      <c r="AS98" s="372">
        <v>0</v>
      </c>
      <c r="AT98" s="372">
        <v>0</v>
      </c>
      <c r="AU98" s="372">
        <v>0</v>
      </c>
      <c r="AV98" s="372">
        <v>0</v>
      </c>
      <c r="AW98" s="372">
        <v>0</v>
      </c>
      <c r="AX98" s="372">
        <v>0</v>
      </c>
      <c r="AY98" s="372">
        <v>0</v>
      </c>
      <c r="AZ98" s="372">
        <v>0</v>
      </c>
      <c r="BA98" s="372">
        <v>0</v>
      </c>
      <c r="BB98" s="372">
        <v>0</v>
      </c>
      <c r="BC98" s="372">
        <v>0</v>
      </c>
      <c r="BD98" s="372">
        <v>0</v>
      </c>
      <c r="BE98" s="372">
        <v>0</v>
      </c>
      <c r="BF98" s="372">
        <v>0</v>
      </c>
      <c r="BG98" s="372">
        <v>0</v>
      </c>
      <c r="BH98" s="372">
        <v>0</v>
      </c>
      <c r="BI98" s="372">
        <v>0</v>
      </c>
      <c r="BJ98" s="372">
        <v>0</v>
      </c>
      <c r="BK98" s="372">
        <v>0</v>
      </c>
      <c r="BL98" s="372">
        <v>0</v>
      </c>
      <c r="BM98" s="372">
        <v>0</v>
      </c>
      <c r="BN98" s="372">
        <v>0</v>
      </c>
      <c r="BO98" s="372">
        <v>0</v>
      </c>
      <c r="BP98" s="372">
        <v>0</v>
      </c>
      <c r="BQ98" s="372">
        <v>14</v>
      </c>
      <c r="BR98" s="372">
        <v>0</v>
      </c>
      <c r="BS98" s="372">
        <v>10</v>
      </c>
      <c r="BT98" s="372">
        <v>0</v>
      </c>
      <c r="BU98" s="372">
        <v>15</v>
      </c>
      <c r="BV98" s="372">
        <v>34</v>
      </c>
      <c r="BW98" s="372">
        <v>0</v>
      </c>
      <c r="BX98" s="372">
        <v>1</v>
      </c>
      <c r="BY98" s="372">
        <v>0</v>
      </c>
      <c r="BZ98" s="372">
        <v>1</v>
      </c>
      <c r="CA98" s="372">
        <v>0</v>
      </c>
      <c r="CB98" s="372">
        <v>0</v>
      </c>
      <c r="CC98" s="372">
        <v>4</v>
      </c>
      <c r="CD98" s="372">
        <v>0</v>
      </c>
      <c r="CE98" s="372">
        <v>0</v>
      </c>
      <c r="CF98" s="372">
        <v>177</v>
      </c>
      <c r="CG98" s="372">
        <v>42</v>
      </c>
      <c r="CH98" s="372">
        <v>1</v>
      </c>
      <c r="CI98" s="372">
        <v>139</v>
      </c>
      <c r="CJ98" s="372">
        <v>12</v>
      </c>
      <c r="CK98" s="372">
        <v>1</v>
      </c>
      <c r="CL98" s="372">
        <v>2</v>
      </c>
      <c r="CM98" s="372">
        <v>5</v>
      </c>
      <c r="CN98" s="372">
        <v>9</v>
      </c>
      <c r="CO98" s="372">
        <v>3</v>
      </c>
      <c r="CP98" s="372">
        <v>2</v>
      </c>
      <c r="CQ98" s="372">
        <v>4889</v>
      </c>
      <c r="CR98" s="372">
        <v>896</v>
      </c>
      <c r="CS98" s="372">
        <v>304</v>
      </c>
      <c r="CT98" s="372">
        <v>170</v>
      </c>
      <c r="CU98" s="372">
        <v>0</v>
      </c>
      <c r="CV98" s="372">
        <v>0</v>
      </c>
      <c r="CW98" s="372">
        <v>0</v>
      </c>
      <c r="CX98" s="372">
        <v>0</v>
      </c>
      <c r="CY98" s="372">
        <v>12</v>
      </c>
      <c r="CZ98" s="372">
        <v>0</v>
      </c>
      <c r="DA98" s="372">
        <v>15</v>
      </c>
      <c r="DB98" s="372">
        <v>0</v>
      </c>
      <c r="DC98" s="372">
        <v>5</v>
      </c>
      <c r="DD98" s="372">
        <v>2</v>
      </c>
      <c r="DE98" s="372">
        <v>0</v>
      </c>
      <c r="DF98" s="372">
        <v>73</v>
      </c>
      <c r="DG98" s="373">
        <v>6869</v>
      </c>
      <c r="DH98" s="372">
        <v>2499</v>
      </c>
      <c r="DI98" s="372">
        <v>1485</v>
      </c>
      <c r="DJ98" s="372">
        <v>4176</v>
      </c>
      <c r="DK98" s="372">
        <v>29</v>
      </c>
      <c r="DL98" s="372">
        <v>0</v>
      </c>
      <c r="DM98" s="372">
        <v>0</v>
      </c>
      <c r="DN98" s="372">
        <v>0</v>
      </c>
      <c r="DO98" s="380">
        <v>8189</v>
      </c>
      <c r="DP98" s="380">
        <v>15058</v>
      </c>
      <c r="DQ98" s="380">
        <v>0</v>
      </c>
      <c r="DR98" s="380">
        <v>0</v>
      </c>
      <c r="DS98" s="380">
        <v>1187</v>
      </c>
      <c r="DT98" s="380">
        <v>1187</v>
      </c>
      <c r="DU98" s="371">
        <v>9376</v>
      </c>
      <c r="DV98" s="371">
        <v>16245</v>
      </c>
      <c r="DW98" s="371">
        <v>0</v>
      </c>
      <c r="DX98" s="371">
        <v>0</v>
      </c>
      <c r="DY98" s="371">
        <v>0</v>
      </c>
      <c r="DZ98" s="371">
        <v>0</v>
      </c>
      <c r="EA98" s="371">
        <v>0</v>
      </c>
      <c r="EB98" s="371">
        <v>0</v>
      </c>
      <c r="EC98" s="371">
        <v>9376</v>
      </c>
      <c r="ED98" s="381">
        <v>16245</v>
      </c>
    </row>
    <row r="99" spans="2:134" ht="13.75" customHeight="1">
      <c r="B99" s="74" t="s">
        <v>577</v>
      </c>
      <c r="C99" s="273" t="s">
        <v>670</v>
      </c>
      <c r="D99" s="371">
        <v>0</v>
      </c>
      <c r="E99" s="372">
        <v>0</v>
      </c>
      <c r="F99" s="372">
        <v>0</v>
      </c>
      <c r="G99" s="372">
        <v>0</v>
      </c>
      <c r="H99" s="372">
        <v>0</v>
      </c>
      <c r="I99" s="372">
        <v>0</v>
      </c>
      <c r="J99" s="372">
        <v>0</v>
      </c>
      <c r="K99" s="372">
        <v>0</v>
      </c>
      <c r="L99" s="372">
        <v>0</v>
      </c>
      <c r="M99" s="372">
        <v>0</v>
      </c>
      <c r="N99" s="372">
        <v>0</v>
      </c>
      <c r="O99" s="372">
        <v>0</v>
      </c>
      <c r="P99" s="372">
        <v>0</v>
      </c>
      <c r="Q99" s="372">
        <v>0</v>
      </c>
      <c r="R99" s="372">
        <v>0</v>
      </c>
      <c r="S99" s="372">
        <v>0</v>
      </c>
      <c r="T99" s="372">
        <v>0</v>
      </c>
      <c r="U99" s="372">
        <v>0</v>
      </c>
      <c r="V99" s="372">
        <v>0</v>
      </c>
      <c r="W99" s="372">
        <v>0</v>
      </c>
      <c r="X99" s="372">
        <v>0</v>
      </c>
      <c r="Y99" s="372">
        <v>0</v>
      </c>
      <c r="Z99" s="372">
        <v>0</v>
      </c>
      <c r="AA99" s="372">
        <v>0</v>
      </c>
      <c r="AB99" s="372">
        <v>0</v>
      </c>
      <c r="AC99" s="372">
        <v>0</v>
      </c>
      <c r="AD99" s="372">
        <v>0</v>
      </c>
      <c r="AE99" s="372">
        <v>0</v>
      </c>
      <c r="AF99" s="372">
        <v>0</v>
      </c>
      <c r="AG99" s="372">
        <v>0</v>
      </c>
      <c r="AH99" s="372">
        <v>0</v>
      </c>
      <c r="AI99" s="372">
        <v>0</v>
      </c>
      <c r="AJ99" s="372">
        <v>0</v>
      </c>
      <c r="AK99" s="372">
        <v>0</v>
      </c>
      <c r="AL99" s="372">
        <v>0</v>
      </c>
      <c r="AM99" s="372">
        <v>0</v>
      </c>
      <c r="AN99" s="372">
        <v>0</v>
      </c>
      <c r="AO99" s="372">
        <v>0</v>
      </c>
      <c r="AP99" s="372">
        <v>0</v>
      </c>
      <c r="AQ99" s="372">
        <v>0</v>
      </c>
      <c r="AR99" s="372">
        <v>0</v>
      </c>
      <c r="AS99" s="372">
        <v>0</v>
      </c>
      <c r="AT99" s="372">
        <v>0</v>
      </c>
      <c r="AU99" s="372">
        <v>0</v>
      </c>
      <c r="AV99" s="372">
        <v>0</v>
      </c>
      <c r="AW99" s="372">
        <v>0</v>
      </c>
      <c r="AX99" s="372">
        <v>0</v>
      </c>
      <c r="AY99" s="372">
        <v>0</v>
      </c>
      <c r="AZ99" s="372">
        <v>0</v>
      </c>
      <c r="BA99" s="372">
        <v>0</v>
      </c>
      <c r="BB99" s="372">
        <v>0</v>
      </c>
      <c r="BC99" s="372">
        <v>0</v>
      </c>
      <c r="BD99" s="372">
        <v>0</v>
      </c>
      <c r="BE99" s="372">
        <v>0</v>
      </c>
      <c r="BF99" s="372">
        <v>0</v>
      </c>
      <c r="BG99" s="372">
        <v>0</v>
      </c>
      <c r="BH99" s="372">
        <v>0</v>
      </c>
      <c r="BI99" s="372">
        <v>0</v>
      </c>
      <c r="BJ99" s="372">
        <v>0</v>
      </c>
      <c r="BK99" s="372">
        <v>0</v>
      </c>
      <c r="BL99" s="372">
        <v>0</v>
      </c>
      <c r="BM99" s="372">
        <v>0</v>
      </c>
      <c r="BN99" s="372">
        <v>0</v>
      </c>
      <c r="BO99" s="372">
        <v>0</v>
      </c>
      <c r="BP99" s="372">
        <v>0</v>
      </c>
      <c r="BQ99" s="372">
        <v>0</v>
      </c>
      <c r="BR99" s="372">
        <v>0</v>
      </c>
      <c r="BS99" s="372">
        <v>0</v>
      </c>
      <c r="BT99" s="372">
        <v>0</v>
      </c>
      <c r="BU99" s="372">
        <v>0</v>
      </c>
      <c r="BV99" s="372">
        <v>0</v>
      </c>
      <c r="BW99" s="372">
        <v>0</v>
      </c>
      <c r="BX99" s="372">
        <v>0</v>
      </c>
      <c r="BY99" s="372">
        <v>0</v>
      </c>
      <c r="BZ99" s="372">
        <v>0</v>
      </c>
      <c r="CA99" s="372">
        <v>0</v>
      </c>
      <c r="CB99" s="372">
        <v>0</v>
      </c>
      <c r="CC99" s="372">
        <v>0</v>
      </c>
      <c r="CD99" s="372">
        <v>0</v>
      </c>
      <c r="CE99" s="372">
        <v>0</v>
      </c>
      <c r="CF99" s="372">
        <v>0</v>
      </c>
      <c r="CG99" s="372">
        <v>0</v>
      </c>
      <c r="CH99" s="372">
        <v>0</v>
      </c>
      <c r="CI99" s="372">
        <v>0</v>
      </c>
      <c r="CJ99" s="372">
        <v>0</v>
      </c>
      <c r="CK99" s="372">
        <v>0</v>
      </c>
      <c r="CL99" s="372">
        <v>0</v>
      </c>
      <c r="CM99" s="372">
        <v>0</v>
      </c>
      <c r="CN99" s="372">
        <v>0</v>
      </c>
      <c r="CO99" s="372">
        <v>0</v>
      </c>
      <c r="CP99" s="372">
        <v>0</v>
      </c>
      <c r="CQ99" s="372">
        <v>0</v>
      </c>
      <c r="CR99" s="372">
        <v>0</v>
      </c>
      <c r="CS99" s="372">
        <v>0</v>
      </c>
      <c r="CT99" s="372">
        <v>0</v>
      </c>
      <c r="CU99" s="372">
        <v>0</v>
      </c>
      <c r="CV99" s="372">
        <v>0</v>
      </c>
      <c r="CW99" s="372">
        <v>0</v>
      </c>
      <c r="CX99" s="372">
        <v>0</v>
      </c>
      <c r="CY99" s="372">
        <v>0</v>
      </c>
      <c r="CZ99" s="372">
        <v>0</v>
      </c>
      <c r="DA99" s="372">
        <v>0</v>
      </c>
      <c r="DB99" s="372">
        <v>0</v>
      </c>
      <c r="DC99" s="372">
        <v>0</v>
      </c>
      <c r="DD99" s="372">
        <v>0</v>
      </c>
      <c r="DE99" s="372">
        <v>0</v>
      </c>
      <c r="DF99" s="372">
        <v>0</v>
      </c>
      <c r="DG99" s="373">
        <v>0</v>
      </c>
      <c r="DH99" s="372">
        <v>1037</v>
      </c>
      <c r="DI99" s="372">
        <v>57123</v>
      </c>
      <c r="DJ99" s="372">
        <v>34637</v>
      </c>
      <c r="DK99" s="372">
        <v>264</v>
      </c>
      <c r="DL99" s="372">
        <v>0</v>
      </c>
      <c r="DM99" s="372">
        <v>0</v>
      </c>
      <c r="DN99" s="372">
        <v>0</v>
      </c>
      <c r="DO99" s="380">
        <v>93061</v>
      </c>
      <c r="DP99" s="380">
        <v>93061</v>
      </c>
      <c r="DQ99" s="380">
        <v>0</v>
      </c>
      <c r="DR99" s="380">
        <v>0</v>
      </c>
      <c r="DS99" s="380">
        <v>0</v>
      </c>
      <c r="DT99" s="380">
        <v>0</v>
      </c>
      <c r="DU99" s="371">
        <v>93061</v>
      </c>
      <c r="DV99" s="371">
        <v>93061</v>
      </c>
      <c r="DW99" s="371">
        <v>0</v>
      </c>
      <c r="DX99" s="371">
        <v>0</v>
      </c>
      <c r="DY99" s="371">
        <v>0</v>
      </c>
      <c r="DZ99" s="371">
        <v>0</v>
      </c>
      <c r="EA99" s="371">
        <v>0</v>
      </c>
      <c r="EB99" s="371">
        <v>0</v>
      </c>
      <c r="EC99" s="371">
        <v>93061</v>
      </c>
      <c r="ED99" s="381">
        <v>93061</v>
      </c>
    </row>
    <row r="100" spans="2:134" ht="13.75" customHeight="1">
      <c r="B100" s="74" t="s">
        <v>578</v>
      </c>
      <c r="C100" s="273" t="s">
        <v>586</v>
      </c>
      <c r="D100" s="371">
        <v>0</v>
      </c>
      <c r="E100" s="372">
        <v>0</v>
      </c>
      <c r="F100" s="372">
        <v>0</v>
      </c>
      <c r="G100" s="372">
        <v>0</v>
      </c>
      <c r="H100" s="372">
        <v>0</v>
      </c>
      <c r="I100" s="372">
        <v>0</v>
      </c>
      <c r="J100" s="372">
        <v>0</v>
      </c>
      <c r="K100" s="372">
        <v>0</v>
      </c>
      <c r="L100" s="372">
        <v>0</v>
      </c>
      <c r="M100" s="372">
        <v>0</v>
      </c>
      <c r="N100" s="372">
        <v>0</v>
      </c>
      <c r="O100" s="372">
        <v>0</v>
      </c>
      <c r="P100" s="372">
        <v>0</v>
      </c>
      <c r="Q100" s="372">
        <v>0</v>
      </c>
      <c r="R100" s="372">
        <v>0</v>
      </c>
      <c r="S100" s="372">
        <v>0</v>
      </c>
      <c r="T100" s="372">
        <v>0</v>
      </c>
      <c r="U100" s="372">
        <v>0</v>
      </c>
      <c r="V100" s="372">
        <v>0</v>
      </c>
      <c r="W100" s="372">
        <v>0</v>
      </c>
      <c r="X100" s="372">
        <v>0</v>
      </c>
      <c r="Y100" s="372">
        <v>0</v>
      </c>
      <c r="Z100" s="372">
        <v>0</v>
      </c>
      <c r="AA100" s="372">
        <v>0</v>
      </c>
      <c r="AB100" s="372">
        <v>0</v>
      </c>
      <c r="AC100" s="372">
        <v>0</v>
      </c>
      <c r="AD100" s="372">
        <v>0</v>
      </c>
      <c r="AE100" s="372">
        <v>0</v>
      </c>
      <c r="AF100" s="372">
        <v>0</v>
      </c>
      <c r="AG100" s="372">
        <v>0</v>
      </c>
      <c r="AH100" s="372">
        <v>0</v>
      </c>
      <c r="AI100" s="372">
        <v>0</v>
      </c>
      <c r="AJ100" s="372">
        <v>0</v>
      </c>
      <c r="AK100" s="372">
        <v>0</v>
      </c>
      <c r="AL100" s="372">
        <v>0</v>
      </c>
      <c r="AM100" s="372">
        <v>0</v>
      </c>
      <c r="AN100" s="372">
        <v>0</v>
      </c>
      <c r="AO100" s="372">
        <v>0</v>
      </c>
      <c r="AP100" s="372">
        <v>0</v>
      </c>
      <c r="AQ100" s="372">
        <v>0</v>
      </c>
      <c r="AR100" s="372">
        <v>0</v>
      </c>
      <c r="AS100" s="372">
        <v>0</v>
      </c>
      <c r="AT100" s="372">
        <v>0</v>
      </c>
      <c r="AU100" s="372">
        <v>0</v>
      </c>
      <c r="AV100" s="372">
        <v>0</v>
      </c>
      <c r="AW100" s="372">
        <v>0</v>
      </c>
      <c r="AX100" s="372">
        <v>0</v>
      </c>
      <c r="AY100" s="372">
        <v>0</v>
      </c>
      <c r="AZ100" s="372">
        <v>0</v>
      </c>
      <c r="BA100" s="372">
        <v>0</v>
      </c>
      <c r="BB100" s="372">
        <v>0</v>
      </c>
      <c r="BC100" s="372">
        <v>0</v>
      </c>
      <c r="BD100" s="372">
        <v>0</v>
      </c>
      <c r="BE100" s="372">
        <v>0</v>
      </c>
      <c r="BF100" s="372">
        <v>0</v>
      </c>
      <c r="BG100" s="372">
        <v>0</v>
      </c>
      <c r="BH100" s="372">
        <v>0</v>
      </c>
      <c r="BI100" s="372">
        <v>0</v>
      </c>
      <c r="BJ100" s="372">
        <v>0</v>
      </c>
      <c r="BK100" s="372">
        <v>0</v>
      </c>
      <c r="BL100" s="372">
        <v>0</v>
      </c>
      <c r="BM100" s="372">
        <v>0</v>
      </c>
      <c r="BN100" s="372">
        <v>0</v>
      </c>
      <c r="BO100" s="372">
        <v>0</v>
      </c>
      <c r="BP100" s="372">
        <v>0</v>
      </c>
      <c r="BQ100" s="372">
        <v>0</v>
      </c>
      <c r="BR100" s="372">
        <v>0</v>
      </c>
      <c r="BS100" s="372">
        <v>0</v>
      </c>
      <c r="BT100" s="372">
        <v>0</v>
      </c>
      <c r="BU100" s="372">
        <v>0</v>
      </c>
      <c r="BV100" s="372">
        <v>0</v>
      </c>
      <c r="BW100" s="372">
        <v>0</v>
      </c>
      <c r="BX100" s="372">
        <v>0</v>
      </c>
      <c r="BY100" s="372">
        <v>0</v>
      </c>
      <c r="BZ100" s="372">
        <v>0</v>
      </c>
      <c r="CA100" s="372">
        <v>0</v>
      </c>
      <c r="CB100" s="372">
        <v>0</v>
      </c>
      <c r="CC100" s="372">
        <v>0</v>
      </c>
      <c r="CD100" s="372">
        <v>0</v>
      </c>
      <c r="CE100" s="372">
        <v>0</v>
      </c>
      <c r="CF100" s="372">
        <v>0</v>
      </c>
      <c r="CG100" s="372">
        <v>0</v>
      </c>
      <c r="CH100" s="372">
        <v>0</v>
      </c>
      <c r="CI100" s="372">
        <v>0</v>
      </c>
      <c r="CJ100" s="372">
        <v>0</v>
      </c>
      <c r="CK100" s="372">
        <v>0</v>
      </c>
      <c r="CL100" s="372">
        <v>0</v>
      </c>
      <c r="CM100" s="372">
        <v>0</v>
      </c>
      <c r="CN100" s="372">
        <v>0</v>
      </c>
      <c r="CO100" s="372">
        <v>0</v>
      </c>
      <c r="CP100" s="372">
        <v>0</v>
      </c>
      <c r="CQ100" s="372">
        <v>0</v>
      </c>
      <c r="CR100" s="372">
        <v>0</v>
      </c>
      <c r="CS100" s="372">
        <v>0</v>
      </c>
      <c r="CT100" s="372">
        <v>0</v>
      </c>
      <c r="CU100" s="372">
        <v>0</v>
      </c>
      <c r="CV100" s="372">
        <v>0</v>
      </c>
      <c r="CW100" s="372">
        <v>0</v>
      </c>
      <c r="CX100" s="372">
        <v>0</v>
      </c>
      <c r="CY100" s="372">
        <v>0</v>
      </c>
      <c r="CZ100" s="372">
        <v>0</v>
      </c>
      <c r="DA100" s="372">
        <v>0</v>
      </c>
      <c r="DB100" s="372">
        <v>0</v>
      </c>
      <c r="DC100" s="372">
        <v>0</v>
      </c>
      <c r="DD100" s="372">
        <v>0</v>
      </c>
      <c r="DE100" s="372">
        <v>0</v>
      </c>
      <c r="DF100" s="372">
        <v>0</v>
      </c>
      <c r="DG100" s="373">
        <v>0</v>
      </c>
      <c r="DH100" s="372">
        <v>0</v>
      </c>
      <c r="DI100" s="372">
        <v>12018</v>
      </c>
      <c r="DJ100" s="372">
        <v>108162</v>
      </c>
      <c r="DK100" s="372">
        <v>0</v>
      </c>
      <c r="DL100" s="372">
        <v>0</v>
      </c>
      <c r="DM100" s="372">
        <v>0</v>
      </c>
      <c r="DN100" s="372">
        <v>0</v>
      </c>
      <c r="DO100" s="380">
        <v>120180</v>
      </c>
      <c r="DP100" s="380">
        <v>120180</v>
      </c>
      <c r="DQ100" s="380">
        <v>0</v>
      </c>
      <c r="DR100" s="380">
        <v>0</v>
      </c>
      <c r="DS100" s="380">
        <v>0</v>
      </c>
      <c r="DT100" s="380">
        <v>0</v>
      </c>
      <c r="DU100" s="371">
        <v>120180</v>
      </c>
      <c r="DV100" s="371">
        <v>120180</v>
      </c>
      <c r="DW100" s="371">
        <v>0</v>
      </c>
      <c r="DX100" s="371">
        <v>0</v>
      </c>
      <c r="DY100" s="371">
        <v>0</v>
      </c>
      <c r="DZ100" s="371">
        <v>0</v>
      </c>
      <c r="EA100" s="371">
        <v>0</v>
      </c>
      <c r="EB100" s="371">
        <v>0</v>
      </c>
      <c r="EC100" s="371">
        <v>120180</v>
      </c>
      <c r="ED100" s="381">
        <v>120180</v>
      </c>
    </row>
    <row r="101" spans="2:134" ht="13.75" customHeight="1">
      <c r="B101" s="74" t="s">
        <v>579</v>
      </c>
      <c r="C101" s="273" t="s">
        <v>757</v>
      </c>
      <c r="D101" s="371">
        <v>1</v>
      </c>
      <c r="E101" s="372">
        <v>0</v>
      </c>
      <c r="F101" s="372">
        <v>6</v>
      </c>
      <c r="G101" s="372">
        <v>3</v>
      </c>
      <c r="H101" s="372">
        <v>18</v>
      </c>
      <c r="I101" s="372">
        <v>36</v>
      </c>
      <c r="J101" s="372">
        <v>17</v>
      </c>
      <c r="K101" s="372">
        <v>81</v>
      </c>
      <c r="L101" s="372">
        <v>34</v>
      </c>
      <c r="M101" s="372">
        <v>0</v>
      </c>
      <c r="N101" s="372">
        <v>0</v>
      </c>
      <c r="O101" s="372">
        <v>0</v>
      </c>
      <c r="P101" s="372">
        <v>104</v>
      </c>
      <c r="Q101" s="372">
        <v>53</v>
      </c>
      <c r="R101" s="372">
        <v>23</v>
      </c>
      <c r="S101" s="372">
        <v>36</v>
      </c>
      <c r="T101" s="372">
        <v>5</v>
      </c>
      <c r="U101" s="372">
        <v>6</v>
      </c>
      <c r="V101" s="372">
        <v>2</v>
      </c>
      <c r="W101" s="372">
        <v>70</v>
      </c>
      <c r="X101" s="372">
        <v>0</v>
      </c>
      <c r="Y101" s="372">
        <v>3</v>
      </c>
      <c r="Z101" s="372">
        <v>6</v>
      </c>
      <c r="AA101" s="372">
        <v>0</v>
      </c>
      <c r="AB101" s="372">
        <v>236</v>
      </c>
      <c r="AC101" s="372">
        <v>3</v>
      </c>
      <c r="AD101" s="372">
        <v>0</v>
      </c>
      <c r="AE101" s="372">
        <v>5</v>
      </c>
      <c r="AF101" s="372">
        <v>12</v>
      </c>
      <c r="AG101" s="372">
        <v>1</v>
      </c>
      <c r="AH101" s="372">
        <v>0</v>
      </c>
      <c r="AI101" s="372">
        <v>4</v>
      </c>
      <c r="AJ101" s="372">
        <v>29</v>
      </c>
      <c r="AK101" s="372">
        <v>0</v>
      </c>
      <c r="AL101" s="372">
        <v>4</v>
      </c>
      <c r="AM101" s="372">
        <v>0</v>
      </c>
      <c r="AN101" s="372">
        <v>1</v>
      </c>
      <c r="AO101" s="372">
        <v>18</v>
      </c>
      <c r="AP101" s="372">
        <v>2</v>
      </c>
      <c r="AQ101" s="372">
        <v>22</v>
      </c>
      <c r="AR101" s="372">
        <v>3</v>
      </c>
      <c r="AS101" s="372">
        <v>36</v>
      </c>
      <c r="AT101" s="372">
        <v>23</v>
      </c>
      <c r="AU101" s="372">
        <v>24</v>
      </c>
      <c r="AV101" s="372">
        <v>263</v>
      </c>
      <c r="AW101" s="372">
        <v>46</v>
      </c>
      <c r="AX101" s="372">
        <v>66</v>
      </c>
      <c r="AY101" s="372">
        <v>171</v>
      </c>
      <c r="AZ101" s="372">
        <v>16</v>
      </c>
      <c r="BA101" s="372">
        <v>0</v>
      </c>
      <c r="BB101" s="372">
        <v>4</v>
      </c>
      <c r="BC101" s="372">
        <v>5</v>
      </c>
      <c r="BD101" s="372">
        <v>5</v>
      </c>
      <c r="BE101" s="372">
        <v>5</v>
      </c>
      <c r="BF101" s="372">
        <v>0</v>
      </c>
      <c r="BG101" s="372">
        <v>0</v>
      </c>
      <c r="BH101" s="372">
        <v>5</v>
      </c>
      <c r="BI101" s="372">
        <v>0</v>
      </c>
      <c r="BJ101" s="372">
        <v>2</v>
      </c>
      <c r="BK101" s="372">
        <v>11</v>
      </c>
      <c r="BL101" s="372">
        <v>10</v>
      </c>
      <c r="BM101" s="372">
        <v>157</v>
      </c>
      <c r="BN101" s="372">
        <v>175</v>
      </c>
      <c r="BO101" s="372">
        <v>217</v>
      </c>
      <c r="BP101" s="372">
        <v>70</v>
      </c>
      <c r="BQ101" s="372">
        <v>359</v>
      </c>
      <c r="BR101" s="372">
        <v>29</v>
      </c>
      <c r="BS101" s="372">
        <v>303</v>
      </c>
      <c r="BT101" s="372">
        <v>81</v>
      </c>
      <c r="BU101" s="372">
        <v>355</v>
      </c>
      <c r="BV101" s="372">
        <v>609</v>
      </c>
      <c r="BW101" s="372">
        <v>19</v>
      </c>
      <c r="BX101" s="372">
        <v>40</v>
      </c>
      <c r="BY101" s="372">
        <v>0</v>
      </c>
      <c r="BZ101" s="372">
        <v>8</v>
      </c>
      <c r="CA101" s="372">
        <v>116</v>
      </c>
      <c r="CB101" s="372">
        <v>0</v>
      </c>
      <c r="CC101" s="372">
        <v>18</v>
      </c>
      <c r="CD101" s="372">
        <v>1</v>
      </c>
      <c r="CE101" s="372">
        <v>1</v>
      </c>
      <c r="CF101" s="372">
        <v>32</v>
      </c>
      <c r="CG101" s="372">
        <v>61</v>
      </c>
      <c r="CH101" s="372">
        <v>1</v>
      </c>
      <c r="CI101" s="372">
        <v>105</v>
      </c>
      <c r="CJ101" s="372">
        <v>71</v>
      </c>
      <c r="CK101" s="372">
        <v>24</v>
      </c>
      <c r="CL101" s="372">
        <v>6</v>
      </c>
      <c r="CM101" s="372">
        <v>70</v>
      </c>
      <c r="CN101" s="372">
        <v>1</v>
      </c>
      <c r="CO101" s="372">
        <v>20</v>
      </c>
      <c r="CP101" s="372">
        <v>316</v>
      </c>
      <c r="CQ101" s="372">
        <v>501</v>
      </c>
      <c r="CR101" s="372">
        <v>12</v>
      </c>
      <c r="CS101" s="372">
        <v>2</v>
      </c>
      <c r="CT101" s="372">
        <v>47</v>
      </c>
      <c r="CU101" s="372">
        <v>0</v>
      </c>
      <c r="CV101" s="372">
        <v>72</v>
      </c>
      <c r="CW101" s="372">
        <v>32</v>
      </c>
      <c r="CX101" s="372">
        <v>121</v>
      </c>
      <c r="CY101" s="372">
        <v>435</v>
      </c>
      <c r="CZ101" s="372">
        <v>88</v>
      </c>
      <c r="DA101" s="372">
        <v>230</v>
      </c>
      <c r="DB101" s="372">
        <v>57</v>
      </c>
      <c r="DC101" s="372">
        <v>448</v>
      </c>
      <c r="DD101" s="372">
        <v>86</v>
      </c>
      <c r="DE101" s="372">
        <v>0</v>
      </c>
      <c r="DF101" s="372">
        <v>144</v>
      </c>
      <c r="DG101" s="373">
        <v>7076</v>
      </c>
      <c r="DH101" s="372">
        <v>0</v>
      </c>
      <c r="DI101" s="372">
        <v>34484</v>
      </c>
      <c r="DJ101" s="372">
        <v>0</v>
      </c>
      <c r="DK101" s="372">
        <v>0</v>
      </c>
      <c r="DL101" s="372">
        <v>0</v>
      </c>
      <c r="DM101" s="372">
        <v>0</v>
      </c>
      <c r="DN101" s="372">
        <v>0</v>
      </c>
      <c r="DO101" s="380">
        <v>34484</v>
      </c>
      <c r="DP101" s="380">
        <v>41560</v>
      </c>
      <c r="DQ101" s="380">
        <v>56</v>
      </c>
      <c r="DR101" s="380">
        <v>56</v>
      </c>
      <c r="DS101" s="380">
        <v>90</v>
      </c>
      <c r="DT101" s="380">
        <v>146</v>
      </c>
      <c r="DU101" s="371">
        <v>34630</v>
      </c>
      <c r="DV101" s="371">
        <v>41706</v>
      </c>
      <c r="DW101" s="371">
        <v>-204</v>
      </c>
      <c r="DX101" s="371">
        <v>0</v>
      </c>
      <c r="DY101" s="371">
        <v>0</v>
      </c>
      <c r="DZ101" s="371">
        <v>-204</v>
      </c>
      <c r="EA101" s="371">
        <v>-95</v>
      </c>
      <c r="EB101" s="371">
        <v>-299</v>
      </c>
      <c r="EC101" s="371">
        <v>34331</v>
      </c>
      <c r="ED101" s="381">
        <v>41407</v>
      </c>
    </row>
    <row r="102" spans="2:134" ht="13.75" customHeight="1">
      <c r="B102" s="74" t="s">
        <v>580</v>
      </c>
      <c r="C102" s="273" t="s">
        <v>480</v>
      </c>
      <c r="D102" s="371">
        <v>445</v>
      </c>
      <c r="E102" s="372">
        <v>166</v>
      </c>
      <c r="F102" s="372">
        <v>95</v>
      </c>
      <c r="G102" s="372">
        <v>93</v>
      </c>
      <c r="H102" s="372">
        <v>0</v>
      </c>
      <c r="I102" s="372">
        <v>361</v>
      </c>
      <c r="J102" s="372">
        <v>46</v>
      </c>
      <c r="K102" s="372">
        <v>327</v>
      </c>
      <c r="L102" s="372">
        <v>193</v>
      </c>
      <c r="M102" s="372">
        <v>2</v>
      </c>
      <c r="N102" s="372">
        <v>0</v>
      </c>
      <c r="O102" s="372">
        <v>1</v>
      </c>
      <c r="P102" s="372">
        <v>252</v>
      </c>
      <c r="Q102" s="372">
        <v>223</v>
      </c>
      <c r="R102" s="372">
        <v>70</v>
      </c>
      <c r="S102" s="372">
        <v>55</v>
      </c>
      <c r="T102" s="372">
        <v>12</v>
      </c>
      <c r="U102" s="372">
        <v>82</v>
      </c>
      <c r="V102" s="372">
        <v>4</v>
      </c>
      <c r="W102" s="372">
        <v>20</v>
      </c>
      <c r="X102" s="372">
        <v>0</v>
      </c>
      <c r="Y102" s="372">
        <v>3</v>
      </c>
      <c r="Z102" s="372">
        <v>6</v>
      </c>
      <c r="AA102" s="372">
        <v>0</v>
      </c>
      <c r="AB102" s="372">
        <v>98</v>
      </c>
      <c r="AC102" s="372">
        <v>8</v>
      </c>
      <c r="AD102" s="372">
        <v>0</v>
      </c>
      <c r="AE102" s="372">
        <v>109</v>
      </c>
      <c r="AF102" s="372">
        <v>96</v>
      </c>
      <c r="AG102" s="372">
        <v>46</v>
      </c>
      <c r="AH102" s="372">
        <v>3</v>
      </c>
      <c r="AI102" s="372">
        <v>100</v>
      </c>
      <c r="AJ102" s="372">
        <v>81</v>
      </c>
      <c r="AK102" s="372">
        <v>0</v>
      </c>
      <c r="AL102" s="372">
        <v>76</v>
      </c>
      <c r="AM102" s="372">
        <v>2</v>
      </c>
      <c r="AN102" s="372">
        <v>8</v>
      </c>
      <c r="AO102" s="372">
        <v>68</v>
      </c>
      <c r="AP102" s="372">
        <v>10</v>
      </c>
      <c r="AQ102" s="372">
        <v>106</v>
      </c>
      <c r="AR102" s="372">
        <v>17</v>
      </c>
      <c r="AS102" s="372">
        <v>74</v>
      </c>
      <c r="AT102" s="372">
        <v>106</v>
      </c>
      <c r="AU102" s="372">
        <v>50</v>
      </c>
      <c r="AV102" s="372">
        <v>652</v>
      </c>
      <c r="AW102" s="372">
        <v>201</v>
      </c>
      <c r="AX102" s="372">
        <v>759</v>
      </c>
      <c r="AY102" s="372">
        <v>1374</v>
      </c>
      <c r="AZ102" s="372">
        <v>246</v>
      </c>
      <c r="BA102" s="372">
        <v>2</v>
      </c>
      <c r="BB102" s="372">
        <v>21</v>
      </c>
      <c r="BC102" s="372">
        <v>83</v>
      </c>
      <c r="BD102" s="372">
        <v>11</v>
      </c>
      <c r="BE102" s="372">
        <v>5</v>
      </c>
      <c r="BF102" s="372">
        <v>0</v>
      </c>
      <c r="BG102" s="372">
        <v>0</v>
      </c>
      <c r="BH102" s="372">
        <v>162</v>
      </c>
      <c r="BI102" s="372">
        <v>0</v>
      </c>
      <c r="BJ102" s="372">
        <v>62</v>
      </c>
      <c r="BK102" s="372">
        <v>60</v>
      </c>
      <c r="BL102" s="372">
        <v>303</v>
      </c>
      <c r="BM102" s="372">
        <v>3316</v>
      </c>
      <c r="BN102" s="372">
        <v>796</v>
      </c>
      <c r="BO102" s="372">
        <v>6381</v>
      </c>
      <c r="BP102" s="372">
        <v>3428</v>
      </c>
      <c r="BQ102" s="372">
        <v>1434</v>
      </c>
      <c r="BR102" s="372">
        <v>54</v>
      </c>
      <c r="BS102" s="372">
        <v>82</v>
      </c>
      <c r="BT102" s="372">
        <v>230</v>
      </c>
      <c r="BU102" s="372">
        <v>5032</v>
      </c>
      <c r="BV102" s="372">
        <v>1994</v>
      </c>
      <c r="BW102" s="372">
        <v>35</v>
      </c>
      <c r="BX102" s="372">
        <v>74</v>
      </c>
      <c r="BY102" s="372">
        <v>0</v>
      </c>
      <c r="BZ102" s="372">
        <v>20</v>
      </c>
      <c r="CA102" s="372">
        <v>652</v>
      </c>
      <c r="CB102" s="372">
        <v>13489</v>
      </c>
      <c r="CC102" s="372">
        <v>44</v>
      </c>
      <c r="CD102" s="372">
        <v>1182</v>
      </c>
      <c r="CE102" s="372">
        <v>7</v>
      </c>
      <c r="CF102" s="372">
        <v>40</v>
      </c>
      <c r="CG102" s="372">
        <v>276</v>
      </c>
      <c r="CH102" s="372">
        <v>3</v>
      </c>
      <c r="CI102" s="372">
        <v>1181</v>
      </c>
      <c r="CJ102" s="372">
        <v>384</v>
      </c>
      <c r="CK102" s="372">
        <v>244</v>
      </c>
      <c r="CL102" s="372">
        <v>298</v>
      </c>
      <c r="CM102" s="372">
        <v>230</v>
      </c>
      <c r="CN102" s="372">
        <v>5588</v>
      </c>
      <c r="CO102" s="372">
        <v>399</v>
      </c>
      <c r="CP102" s="372">
        <v>571</v>
      </c>
      <c r="CQ102" s="372">
        <v>2395</v>
      </c>
      <c r="CR102" s="372">
        <v>224</v>
      </c>
      <c r="CS102" s="372">
        <v>840</v>
      </c>
      <c r="CT102" s="372">
        <v>2260</v>
      </c>
      <c r="CU102" s="372">
        <v>283</v>
      </c>
      <c r="CV102" s="372">
        <v>61</v>
      </c>
      <c r="CW102" s="372">
        <v>23</v>
      </c>
      <c r="CX102" s="372">
        <v>518</v>
      </c>
      <c r="CY102" s="372">
        <v>2485</v>
      </c>
      <c r="CZ102" s="372">
        <v>503</v>
      </c>
      <c r="DA102" s="372">
        <v>236</v>
      </c>
      <c r="DB102" s="372">
        <v>108</v>
      </c>
      <c r="DC102" s="372">
        <v>213</v>
      </c>
      <c r="DD102" s="372">
        <v>163</v>
      </c>
      <c r="DE102" s="372">
        <v>0</v>
      </c>
      <c r="DF102" s="372">
        <v>138</v>
      </c>
      <c r="DG102" s="373">
        <v>65369</v>
      </c>
      <c r="DH102" s="372">
        <v>176</v>
      </c>
      <c r="DI102" s="372">
        <v>3456</v>
      </c>
      <c r="DJ102" s="372">
        <v>0</v>
      </c>
      <c r="DK102" s="372">
        <v>0</v>
      </c>
      <c r="DL102" s="372">
        <v>0</v>
      </c>
      <c r="DM102" s="372">
        <v>0</v>
      </c>
      <c r="DN102" s="372">
        <v>0</v>
      </c>
      <c r="DO102" s="380">
        <v>3632</v>
      </c>
      <c r="DP102" s="380">
        <v>69001</v>
      </c>
      <c r="DQ102" s="380">
        <v>1409</v>
      </c>
      <c r="DR102" s="380">
        <v>1409</v>
      </c>
      <c r="DS102" s="380">
        <v>1499</v>
      </c>
      <c r="DT102" s="380">
        <v>2908</v>
      </c>
      <c r="DU102" s="371">
        <v>6540</v>
      </c>
      <c r="DV102" s="371">
        <v>71909</v>
      </c>
      <c r="DW102" s="371">
        <v>-178</v>
      </c>
      <c r="DX102" s="371">
        <v>0</v>
      </c>
      <c r="DY102" s="371">
        <v>0</v>
      </c>
      <c r="DZ102" s="371">
        <v>-178</v>
      </c>
      <c r="EA102" s="371">
        <v>-47438</v>
      </c>
      <c r="EB102" s="371">
        <v>-47616</v>
      </c>
      <c r="EC102" s="371">
        <v>-41076</v>
      </c>
      <c r="ED102" s="381">
        <v>24293</v>
      </c>
    </row>
    <row r="103" spans="2:134" ht="13.75" customHeight="1">
      <c r="B103" s="74" t="s">
        <v>581</v>
      </c>
      <c r="C103" s="273" t="s">
        <v>479</v>
      </c>
      <c r="D103" s="371">
        <v>14</v>
      </c>
      <c r="E103" s="372">
        <v>0</v>
      </c>
      <c r="F103" s="372">
        <v>37</v>
      </c>
      <c r="G103" s="372">
        <v>40</v>
      </c>
      <c r="H103" s="372">
        <v>4</v>
      </c>
      <c r="I103" s="372">
        <v>13</v>
      </c>
      <c r="J103" s="372">
        <v>17</v>
      </c>
      <c r="K103" s="372">
        <v>964</v>
      </c>
      <c r="L103" s="372">
        <v>752</v>
      </c>
      <c r="M103" s="372">
        <v>0</v>
      </c>
      <c r="N103" s="372">
        <v>0</v>
      </c>
      <c r="O103" s="372">
        <v>0</v>
      </c>
      <c r="P103" s="372">
        <v>461</v>
      </c>
      <c r="Q103" s="372">
        <v>32</v>
      </c>
      <c r="R103" s="372">
        <v>69</v>
      </c>
      <c r="S103" s="372">
        <v>45</v>
      </c>
      <c r="T103" s="372">
        <v>9</v>
      </c>
      <c r="U103" s="372">
        <v>11</v>
      </c>
      <c r="V103" s="372">
        <v>7</v>
      </c>
      <c r="W103" s="372">
        <v>33</v>
      </c>
      <c r="X103" s="372">
        <v>0</v>
      </c>
      <c r="Y103" s="372">
        <v>2</v>
      </c>
      <c r="Z103" s="372">
        <v>5</v>
      </c>
      <c r="AA103" s="372">
        <v>0</v>
      </c>
      <c r="AB103" s="372">
        <v>3605</v>
      </c>
      <c r="AC103" s="372">
        <v>58</v>
      </c>
      <c r="AD103" s="372">
        <v>0</v>
      </c>
      <c r="AE103" s="372">
        <v>1</v>
      </c>
      <c r="AF103" s="372">
        <v>120</v>
      </c>
      <c r="AG103" s="372">
        <v>25</v>
      </c>
      <c r="AH103" s="372">
        <v>6</v>
      </c>
      <c r="AI103" s="372">
        <v>11</v>
      </c>
      <c r="AJ103" s="372">
        <v>6</v>
      </c>
      <c r="AK103" s="372">
        <v>0</v>
      </c>
      <c r="AL103" s="372">
        <v>7</v>
      </c>
      <c r="AM103" s="372">
        <v>0</v>
      </c>
      <c r="AN103" s="372">
        <v>2</v>
      </c>
      <c r="AO103" s="372">
        <v>8</v>
      </c>
      <c r="AP103" s="372">
        <v>3</v>
      </c>
      <c r="AQ103" s="372">
        <v>46</v>
      </c>
      <c r="AR103" s="372">
        <v>6</v>
      </c>
      <c r="AS103" s="372">
        <v>69</v>
      </c>
      <c r="AT103" s="372">
        <v>30</v>
      </c>
      <c r="AU103" s="372">
        <v>44</v>
      </c>
      <c r="AV103" s="372">
        <v>271</v>
      </c>
      <c r="AW103" s="372">
        <v>322</v>
      </c>
      <c r="AX103" s="372">
        <v>505</v>
      </c>
      <c r="AY103" s="372">
        <v>704</v>
      </c>
      <c r="AZ103" s="372">
        <v>67</v>
      </c>
      <c r="BA103" s="372">
        <v>6</v>
      </c>
      <c r="BB103" s="372">
        <v>26</v>
      </c>
      <c r="BC103" s="372">
        <v>40</v>
      </c>
      <c r="BD103" s="372">
        <v>17</v>
      </c>
      <c r="BE103" s="372">
        <v>7</v>
      </c>
      <c r="BF103" s="372">
        <v>0</v>
      </c>
      <c r="BG103" s="372">
        <v>0</v>
      </c>
      <c r="BH103" s="372">
        <v>244</v>
      </c>
      <c r="BI103" s="372">
        <v>0</v>
      </c>
      <c r="BJ103" s="372">
        <v>7</v>
      </c>
      <c r="BK103" s="372">
        <v>86</v>
      </c>
      <c r="BL103" s="372">
        <v>1</v>
      </c>
      <c r="BM103" s="372">
        <v>329</v>
      </c>
      <c r="BN103" s="372">
        <v>36</v>
      </c>
      <c r="BO103" s="372">
        <v>139</v>
      </c>
      <c r="BP103" s="372">
        <v>59</v>
      </c>
      <c r="BQ103" s="372">
        <v>867</v>
      </c>
      <c r="BR103" s="372">
        <v>74</v>
      </c>
      <c r="BS103" s="372">
        <v>264</v>
      </c>
      <c r="BT103" s="372">
        <v>44</v>
      </c>
      <c r="BU103" s="372">
        <v>6597</v>
      </c>
      <c r="BV103" s="372">
        <v>5338</v>
      </c>
      <c r="BW103" s="372">
        <v>305</v>
      </c>
      <c r="BX103" s="372">
        <v>550</v>
      </c>
      <c r="BY103" s="372">
        <v>0</v>
      </c>
      <c r="BZ103" s="372">
        <v>41</v>
      </c>
      <c r="CA103" s="372">
        <v>238</v>
      </c>
      <c r="CB103" s="372">
        <v>0</v>
      </c>
      <c r="CC103" s="372">
        <v>27</v>
      </c>
      <c r="CD103" s="372">
        <v>145</v>
      </c>
      <c r="CE103" s="372">
        <v>2</v>
      </c>
      <c r="CF103" s="372">
        <v>4</v>
      </c>
      <c r="CG103" s="372">
        <v>353</v>
      </c>
      <c r="CH103" s="372">
        <v>13</v>
      </c>
      <c r="CI103" s="372">
        <v>2091</v>
      </c>
      <c r="CJ103" s="372">
        <v>453</v>
      </c>
      <c r="CK103" s="372">
        <v>425</v>
      </c>
      <c r="CL103" s="372">
        <v>178</v>
      </c>
      <c r="CM103" s="372">
        <v>794</v>
      </c>
      <c r="CN103" s="372">
        <v>628</v>
      </c>
      <c r="CO103" s="372">
        <v>297</v>
      </c>
      <c r="CP103" s="372">
        <v>162</v>
      </c>
      <c r="CQ103" s="372">
        <v>533</v>
      </c>
      <c r="CR103" s="372">
        <v>123</v>
      </c>
      <c r="CS103" s="372">
        <v>70</v>
      </c>
      <c r="CT103" s="372">
        <v>171</v>
      </c>
      <c r="CU103" s="372">
        <v>204</v>
      </c>
      <c r="CV103" s="372">
        <v>170</v>
      </c>
      <c r="CW103" s="372">
        <v>11</v>
      </c>
      <c r="CX103" s="372">
        <v>198</v>
      </c>
      <c r="CY103" s="372">
        <v>3667</v>
      </c>
      <c r="CZ103" s="372">
        <v>171</v>
      </c>
      <c r="DA103" s="372">
        <v>1617</v>
      </c>
      <c r="DB103" s="372">
        <v>306</v>
      </c>
      <c r="DC103" s="372">
        <v>436</v>
      </c>
      <c r="DD103" s="372">
        <v>297</v>
      </c>
      <c r="DE103" s="372">
        <v>0</v>
      </c>
      <c r="DF103" s="372">
        <v>151</v>
      </c>
      <c r="DG103" s="373">
        <v>37443</v>
      </c>
      <c r="DH103" s="372">
        <v>0</v>
      </c>
      <c r="DI103" s="372">
        <v>30</v>
      </c>
      <c r="DJ103" s="372">
        <v>0</v>
      </c>
      <c r="DK103" s="372">
        <v>0</v>
      </c>
      <c r="DL103" s="372">
        <v>0</v>
      </c>
      <c r="DM103" s="372">
        <v>0</v>
      </c>
      <c r="DN103" s="372">
        <v>0</v>
      </c>
      <c r="DO103" s="380">
        <v>30</v>
      </c>
      <c r="DP103" s="380">
        <v>37473</v>
      </c>
      <c r="DQ103" s="380">
        <v>652</v>
      </c>
      <c r="DR103" s="380">
        <v>652</v>
      </c>
      <c r="DS103" s="380">
        <v>0</v>
      </c>
      <c r="DT103" s="380">
        <v>652</v>
      </c>
      <c r="DU103" s="371">
        <v>682</v>
      </c>
      <c r="DV103" s="371">
        <v>38125</v>
      </c>
      <c r="DW103" s="371">
        <v>-1399</v>
      </c>
      <c r="DX103" s="371">
        <v>0</v>
      </c>
      <c r="DY103" s="371">
        <v>0</v>
      </c>
      <c r="DZ103" s="371">
        <v>-1399</v>
      </c>
      <c r="EA103" s="371">
        <v>-22274</v>
      </c>
      <c r="EB103" s="371">
        <v>-23673</v>
      </c>
      <c r="EC103" s="371">
        <v>-22991</v>
      </c>
      <c r="ED103" s="381">
        <v>14452</v>
      </c>
    </row>
    <row r="104" spans="2:134" ht="13.75" customHeight="1">
      <c r="B104" s="74" t="s">
        <v>582</v>
      </c>
      <c r="C104" s="273" t="s">
        <v>671</v>
      </c>
      <c r="D104" s="371">
        <v>3593</v>
      </c>
      <c r="E104" s="372">
        <v>176</v>
      </c>
      <c r="F104" s="372">
        <v>390</v>
      </c>
      <c r="G104" s="372">
        <v>649</v>
      </c>
      <c r="H104" s="372">
        <v>1</v>
      </c>
      <c r="I104" s="372">
        <v>112</v>
      </c>
      <c r="J104" s="372">
        <v>71</v>
      </c>
      <c r="K104" s="372">
        <v>530</v>
      </c>
      <c r="L104" s="372">
        <v>139</v>
      </c>
      <c r="M104" s="372">
        <v>0</v>
      </c>
      <c r="N104" s="372">
        <v>0</v>
      </c>
      <c r="O104" s="372">
        <v>3</v>
      </c>
      <c r="P104" s="372">
        <v>408</v>
      </c>
      <c r="Q104" s="372">
        <v>476</v>
      </c>
      <c r="R104" s="372">
        <v>8</v>
      </c>
      <c r="S104" s="372">
        <v>222</v>
      </c>
      <c r="T104" s="372">
        <v>7</v>
      </c>
      <c r="U104" s="372">
        <v>29</v>
      </c>
      <c r="V104" s="372">
        <v>27</v>
      </c>
      <c r="W104" s="372">
        <v>93</v>
      </c>
      <c r="X104" s="372">
        <v>0</v>
      </c>
      <c r="Y104" s="372">
        <v>19</v>
      </c>
      <c r="Z104" s="372">
        <v>22</v>
      </c>
      <c r="AA104" s="372">
        <v>0</v>
      </c>
      <c r="AB104" s="372">
        <v>453</v>
      </c>
      <c r="AC104" s="372">
        <v>10</v>
      </c>
      <c r="AD104" s="372">
        <v>0</v>
      </c>
      <c r="AE104" s="372">
        <v>48</v>
      </c>
      <c r="AF104" s="372">
        <v>181</v>
      </c>
      <c r="AG104" s="372">
        <v>79</v>
      </c>
      <c r="AH104" s="372">
        <v>7</v>
      </c>
      <c r="AI104" s="372">
        <v>129</v>
      </c>
      <c r="AJ104" s="372">
        <v>200</v>
      </c>
      <c r="AK104" s="372">
        <v>1</v>
      </c>
      <c r="AL104" s="372">
        <v>121</v>
      </c>
      <c r="AM104" s="372">
        <v>28</v>
      </c>
      <c r="AN104" s="372">
        <v>10</v>
      </c>
      <c r="AO104" s="372">
        <v>113</v>
      </c>
      <c r="AP104" s="372">
        <v>3</v>
      </c>
      <c r="AQ104" s="372">
        <v>347</v>
      </c>
      <c r="AR104" s="372">
        <v>37</v>
      </c>
      <c r="AS104" s="372">
        <v>277</v>
      </c>
      <c r="AT104" s="372">
        <v>156</v>
      </c>
      <c r="AU104" s="372">
        <v>49</v>
      </c>
      <c r="AV104" s="372">
        <v>478</v>
      </c>
      <c r="AW104" s="372">
        <v>267</v>
      </c>
      <c r="AX104" s="372">
        <v>871</v>
      </c>
      <c r="AY104" s="372">
        <v>2344</v>
      </c>
      <c r="AZ104" s="372">
        <v>77</v>
      </c>
      <c r="BA104" s="372">
        <v>2</v>
      </c>
      <c r="BB104" s="372">
        <v>34</v>
      </c>
      <c r="BC104" s="372">
        <v>23</v>
      </c>
      <c r="BD104" s="372">
        <v>12</v>
      </c>
      <c r="BE104" s="372">
        <v>5</v>
      </c>
      <c r="BF104" s="372">
        <v>0</v>
      </c>
      <c r="BG104" s="372">
        <v>0</v>
      </c>
      <c r="BH104" s="372">
        <v>258</v>
      </c>
      <c r="BI104" s="372">
        <v>0</v>
      </c>
      <c r="BJ104" s="372">
        <v>8</v>
      </c>
      <c r="BK104" s="372">
        <v>20</v>
      </c>
      <c r="BL104" s="372">
        <v>12</v>
      </c>
      <c r="BM104" s="372">
        <v>556</v>
      </c>
      <c r="BN104" s="372">
        <v>688</v>
      </c>
      <c r="BO104" s="372">
        <v>1319</v>
      </c>
      <c r="BP104" s="372">
        <v>398</v>
      </c>
      <c r="BQ104" s="372">
        <v>10181</v>
      </c>
      <c r="BR104" s="372">
        <v>14</v>
      </c>
      <c r="BS104" s="372">
        <v>824</v>
      </c>
      <c r="BT104" s="372">
        <v>789</v>
      </c>
      <c r="BU104" s="372">
        <v>323</v>
      </c>
      <c r="BV104" s="372">
        <v>469</v>
      </c>
      <c r="BW104" s="372">
        <v>49</v>
      </c>
      <c r="BX104" s="372">
        <v>59</v>
      </c>
      <c r="BY104" s="372">
        <v>0</v>
      </c>
      <c r="BZ104" s="372">
        <v>18</v>
      </c>
      <c r="CA104" s="372">
        <v>2352</v>
      </c>
      <c r="CB104" s="372">
        <v>20815</v>
      </c>
      <c r="CC104" s="372">
        <v>18</v>
      </c>
      <c r="CD104" s="372">
        <v>107</v>
      </c>
      <c r="CE104" s="372">
        <v>8</v>
      </c>
      <c r="CF104" s="372">
        <v>53</v>
      </c>
      <c r="CG104" s="372">
        <v>263</v>
      </c>
      <c r="CH104" s="372">
        <v>9</v>
      </c>
      <c r="CI104" s="372">
        <v>436</v>
      </c>
      <c r="CJ104" s="372">
        <v>232</v>
      </c>
      <c r="CK104" s="372">
        <v>378</v>
      </c>
      <c r="CL104" s="372">
        <v>26</v>
      </c>
      <c r="CM104" s="372">
        <v>104</v>
      </c>
      <c r="CN104" s="372">
        <v>5617</v>
      </c>
      <c r="CO104" s="372">
        <v>414</v>
      </c>
      <c r="CP104" s="372">
        <v>1423</v>
      </c>
      <c r="CQ104" s="372">
        <v>711</v>
      </c>
      <c r="CR104" s="372">
        <v>161</v>
      </c>
      <c r="CS104" s="372">
        <v>418</v>
      </c>
      <c r="CT104" s="372">
        <v>230</v>
      </c>
      <c r="CU104" s="372">
        <v>331</v>
      </c>
      <c r="CV104" s="372">
        <v>2343</v>
      </c>
      <c r="CW104" s="372">
        <v>24</v>
      </c>
      <c r="CX104" s="372">
        <v>552</v>
      </c>
      <c r="CY104" s="372">
        <v>916</v>
      </c>
      <c r="CZ104" s="372">
        <v>114</v>
      </c>
      <c r="DA104" s="372">
        <v>630</v>
      </c>
      <c r="DB104" s="372">
        <v>267</v>
      </c>
      <c r="DC104" s="372">
        <v>286</v>
      </c>
      <c r="DD104" s="372">
        <v>48</v>
      </c>
      <c r="DE104" s="372">
        <v>0</v>
      </c>
      <c r="DF104" s="372">
        <v>94</v>
      </c>
      <c r="DG104" s="373">
        <v>68702</v>
      </c>
      <c r="DH104" s="372">
        <v>30</v>
      </c>
      <c r="DI104" s="372">
        <v>18736</v>
      </c>
      <c r="DJ104" s="372">
        <v>0</v>
      </c>
      <c r="DK104" s="372">
        <v>0</v>
      </c>
      <c r="DL104" s="372">
        <v>0</v>
      </c>
      <c r="DM104" s="372">
        <v>0</v>
      </c>
      <c r="DN104" s="372">
        <v>0</v>
      </c>
      <c r="DO104" s="380">
        <v>18766</v>
      </c>
      <c r="DP104" s="380">
        <v>87468</v>
      </c>
      <c r="DQ104" s="380">
        <v>5</v>
      </c>
      <c r="DR104" s="380">
        <v>5</v>
      </c>
      <c r="DS104" s="380">
        <v>260</v>
      </c>
      <c r="DT104" s="380">
        <v>265</v>
      </c>
      <c r="DU104" s="371">
        <v>19031</v>
      </c>
      <c r="DV104" s="371">
        <v>87733</v>
      </c>
      <c r="DW104" s="371">
        <v>-1</v>
      </c>
      <c r="DX104" s="371">
        <v>0</v>
      </c>
      <c r="DY104" s="371">
        <v>0</v>
      </c>
      <c r="DZ104" s="371">
        <v>-1</v>
      </c>
      <c r="EA104" s="371">
        <v>-15664</v>
      </c>
      <c r="EB104" s="371">
        <v>-15665</v>
      </c>
      <c r="EC104" s="371">
        <v>3366</v>
      </c>
      <c r="ED104" s="381">
        <v>72068</v>
      </c>
    </row>
    <row r="105" spans="2:134" ht="13.75" customHeight="1">
      <c r="B105" s="74" t="s">
        <v>583</v>
      </c>
      <c r="C105" s="273" t="s">
        <v>481</v>
      </c>
      <c r="D105" s="371">
        <v>43</v>
      </c>
      <c r="E105" s="372">
        <v>31</v>
      </c>
      <c r="F105" s="372">
        <v>207</v>
      </c>
      <c r="G105" s="372">
        <v>9</v>
      </c>
      <c r="H105" s="372">
        <v>36</v>
      </c>
      <c r="I105" s="372">
        <v>257</v>
      </c>
      <c r="J105" s="372">
        <v>111</v>
      </c>
      <c r="K105" s="372">
        <v>1955</v>
      </c>
      <c r="L105" s="372">
        <v>678</v>
      </c>
      <c r="M105" s="372">
        <v>0</v>
      </c>
      <c r="N105" s="372">
        <v>0</v>
      </c>
      <c r="O105" s="372">
        <v>3</v>
      </c>
      <c r="P105" s="372">
        <v>2968</v>
      </c>
      <c r="Q105" s="372">
        <v>311</v>
      </c>
      <c r="R105" s="372">
        <v>223</v>
      </c>
      <c r="S105" s="372">
        <v>422</v>
      </c>
      <c r="T105" s="372">
        <v>44</v>
      </c>
      <c r="U105" s="372">
        <v>261</v>
      </c>
      <c r="V105" s="372">
        <v>23</v>
      </c>
      <c r="W105" s="372">
        <v>72</v>
      </c>
      <c r="X105" s="372">
        <v>0</v>
      </c>
      <c r="Y105" s="372">
        <v>21</v>
      </c>
      <c r="Z105" s="372">
        <v>35</v>
      </c>
      <c r="AA105" s="372">
        <v>0</v>
      </c>
      <c r="AB105" s="372">
        <v>1453</v>
      </c>
      <c r="AC105" s="372">
        <v>45</v>
      </c>
      <c r="AD105" s="372">
        <v>0</v>
      </c>
      <c r="AE105" s="372">
        <v>35</v>
      </c>
      <c r="AF105" s="372">
        <v>520</v>
      </c>
      <c r="AG105" s="372">
        <v>133</v>
      </c>
      <c r="AH105" s="372">
        <v>20</v>
      </c>
      <c r="AI105" s="372">
        <v>444</v>
      </c>
      <c r="AJ105" s="372">
        <v>820</v>
      </c>
      <c r="AK105" s="372">
        <v>1</v>
      </c>
      <c r="AL105" s="372">
        <v>310</v>
      </c>
      <c r="AM105" s="372">
        <v>9</v>
      </c>
      <c r="AN105" s="372">
        <v>13</v>
      </c>
      <c r="AO105" s="372">
        <v>269</v>
      </c>
      <c r="AP105" s="372">
        <v>20</v>
      </c>
      <c r="AQ105" s="372">
        <v>263</v>
      </c>
      <c r="AR105" s="372">
        <v>52</v>
      </c>
      <c r="AS105" s="372">
        <v>460</v>
      </c>
      <c r="AT105" s="372">
        <v>484</v>
      </c>
      <c r="AU105" s="372">
        <v>234</v>
      </c>
      <c r="AV105" s="372">
        <v>1454</v>
      </c>
      <c r="AW105" s="372">
        <v>1231</v>
      </c>
      <c r="AX105" s="372">
        <v>2694</v>
      </c>
      <c r="AY105" s="372">
        <v>5461</v>
      </c>
      <c r="AZ105" s="372">
        <v>350</v>
      </c>
      <c r="BA105" s="372">
        <v>6</v>
      </c>
      <c r="BB105" s="372">
        <v>116</v>
      </c>
      <c r="BC105" s="372">
        <v>118</v>
      </c>
      <c r="BD105" s="372">
        <v>93</v>
      </c>
      <c r="BE105" s="372">
        <v>64</v>
      </c>
      <c r="BF105" s="372">
        <v>0</v>
      </c>
      <c r="BG105" s="372">
        <v>0</v>
      </c>
      <c r="BH105" s="372">
        <v>969</v>
      </c>
      <c r="BI105" s="372">
        <v>0</v>
      </c>
      <c r="BJ105" s="372">
        <v>84</v>
      </c>
      <c r="BK105" s="372">
        <v>158</v>
      </c>
      <c r="BL105" s="372">
        <v>115</v>
      </c>
      <c r="BM105" s="372">
        <v>10310</v>
      </c>
      <c r="BN105" s="372">
        <v>1513</v>
      </c>
      <c r="BO105" s="372">
        <v>19038</v>
      </c>
      <c r="BP105" s="372">
        <v>1876</v>
      </c>
      <c r="BQ105" s="372">
        <v>12267</v>
      </c>
      <c r="BR105" s="372">
        <v>168</v>
      </c>
      <c r="BS105" s="372">
        <v>3348</v>
      </c>
      <c r="BT105" s="372">
        <v>1544</v>
      </c>
      <c r="BU105" s="372">
        <v>38251</v>
      </c>
      <c r="BV105" s="372">
        <v>14684</v>
      </c>
      <c r="BW105" s="372">
        <v>1662</v>
      </c>
      <c r="BX105" s="372">
        <v>1588</v>
      </c>
      <c r="BY105" s="372">
        <v>497</v>
      </c>
      <c r="BZ105" s="372">
        <v>187</v>
      </c>
      <c r="CA105" s="372">
        <v>915</v>
      </c>
      <c r="CB105" s="372">
        <v>66</v>
      </c>
      <c r="CC105" s="372">
        <v>116</v>
      </c>
      <c r="CD105" s="372">
        <v>198</v>
      </c>
      <c r="CE105" s="372">
        <v>22</v>
      </c>
      <c r="CF105" s="372">
        <v>813</v>
      </c>
      <c r="CG105" s="372">
        <v>3806</v>
      </c>
      <c r="CH105" s="372">
        <v>110</v>
      </c>
      <c r="CI105" s="372">
        <v>9863</v>
      </c>
      <c r="CJ105" s="372">
        <v>2130</v>
      </c>
      <c r="CK105" s="372">
        <v>4442</v>
      </c>
      <c r="CL105" s="372">
        <v>813</v>
      </c>
      <c r="CM105" s="372">
        <v>1125</v>
      </c>
      <c r="CN105" s="372">
        <v>24377</v>
      </c>
      <c r="CO105" s="372">
        <v>6435</v>
      </c>
      <c r="CP105" s="372">
        <v>13899</v>
      </c>
      <c r="CQ105" s="372">
        <v>12905</v>
      </c>
      <c r="CR105" s="372">
        <v>691</v>
      </c>
      <c r="CS105" s="372">
        <v>4196</v>
      </c>
      <c r="CT105" s="372">
        <v>2901</v>
      </c>
      <c r="CU105" s="372">
        <v>2615</v>
      </c>
      <c r="CV105" s="372">
        <v>1263</v>
      </c>
      <c r="CW105" s="372">
        <v>817</v>
      </c>
      <c r="CX105" s="372">
        <v>2098</v>
      </c>
      <c r="CY105" s="372">
        <v>32086</v>
      </c>
      <c r="CZ105" s="372">
        <v>718</v>
      </c>
      <c r="DA105" s="372">
        <v>2250</v>
      </c>
      <c r="DB105" s="372">
        <v>1029</v>
      </c>
      <c r="DC105" s="372">
        <v>1168</v>
      </c>
      <c r="DD105" s="372">
        <v>804</v>
      </c>
      <c r="DE105" s="372">
        <v>0</v>
      </c>
      <c r="DF105" s="372">
        <v>808</v>
      </c>
      <c r="DG105" s="373">
        <v>268620</v>
      </c>
      <c r="DH105" s="372">
        <v>268</v>
      </c>
      <c r="DI105" s="372">
        <v>5015</v>
      </c>
      <c r="DJ105" s="372">
        <v>0</v>
      </c>
      <c r="DK105" s="372">
        <v>0</v>
      </c>
      <c r="DL105" s="372">
        <v>703</v>
      </c>
      <c r="DM105" s="372">
        <v>7248</v>
      </c>
      <c r="DN105" s="372">
        <v>0</v>
      </c>
      <c r="DO105" s="380">
        <v>13234</v>
      </c>
      <c r="DP105" s="380">
        <v>281854</v>
      </c>
      <c r="DQ105" s="380">
        <v>2384</v>
      </c>
      <c r="DR105" s="380">
        <v>2384</v>
      </c>
      <c r="DS105" s="380">
        <v>79966</v>
      </c>
      <c r="DT105" s="380">
        <v>82350</v>
      </c>
      <c r="DU105" s="371">
        <v>95584</v>
      </c>
      <c r="DV105" s="371">
        <v>364204</v>
      </c>
      <c r="DW105" s="371">
        <v>-4426</v>
      </c>
      <c r="DX105" s="371">
        <v>0</v>
      </c>
      <c r="DY105" s="371">
        <v>0</v>
      </c>
      <c r="DZ105" s="371">
        <v>-4426</v>
      </c>
      <c r="EA105" s="371">
        <v>-135738</v>
      </c>
      <c r="EB105" s="371">
        <v>-140164</v>
      </c>
      <c r="EC105" s="371">
        <v>-44580</v>
      </c>
      <c r="ED105" s="381">
        <v>224040</v>
      </c>
    </row>
    <row r="106" spans="2:134" ht="13.75" customHeight="1">
      <c r="B106" s="74" t="s">
        <v>584</v>
      </c>
      <c r="C106" s="273" t="s">
        <v>672</v>
      </c>
      <c r="D106" s="371">
        <v>0</v>
      </c>
      <c r="E106" s="372">
        <v>0</v>
      </c>
      <c r="F106" s="372">
        <v>0</v>
      </c>
      <c r="G106" s="372">
        <v>0</v>
      </c>
      <c r="H106" s="372">
        <v>0</v>
      </c>
      <c r="I106" s="372">
        <v>0</v>
      </c>
      <c r="J106" s="372">
        <v>0</v>
      </c>
      <c r="K106" s="372">
        <v>0</v>
      </c>
      <c r="L106" s="372">
        <v>0</v>
      </c>
      <c r="M106" s="372">
        <v>0</v>
      </c>
      <c r="N106" s="372">
        <v>0</v>
      </c>
      <c r="O106" s="372">
        <v>0</v>
      </c>
      <c r="P106" s="372">
        <v>0</v>
      </c>
      <c r="Q106" s="372">
        <v>0</v>
      </c>
      <c r="R106" s="372">
        <v>0</v>
      </c>
      <c r="S106" s="372">
        <v>0</v>
      </c>
      <c r="T106" s="372">
        <v>0</v>
      </c>
      <c r="U106" s="372">
        <v>0</v>
      </c>
      <c r="V106" s="372">
        <v>0</v>
      </c>
      <c r="W106" s="372">
        <v>0</v>
      </c>
      <c r="X106" s="372">
        <v>0</v>
      </c>
      <c r="Y106" s="372">
        <v>0</v>
      </c>
      <c r="Z106" s="372">
        <v>0</v>
      </c>
      <c r="AA106" s="372">
        <v>0</v>
      </c>
      <c r="AB106" s="372">
        <v>0</v>
      </c>
      <c r="AC106" s="372">
        <v>0</v>
      </c>
      <c r="AD106" s="372">
        <v>0</v>
      </c>
      <c r="AE106" s="372">
        <v>0</v>
      </c>
      <c r="AF106" s="372">
        <v>0</v>
      </c>
      <c r="AG106" s="372">
        <v>0</v>
      </c>
      <c r="AH106" s="372">
        <v>0</v>
      </c>
      <c r="AI106" s="372">
        <v>0</v>
      </c>
      <c r="AJ106" s="372">
        <v>0</v>
      </c>
      <c r="AK106" s="372">
        <v>0</v>
      </c>
      <c r="AL106" s="372">
        <v>0</v>
      </c>
      <c r="AM106" s="372">
        <v>0</v>
      </c>
      <c r="AN106" s="372">
        <v>0</v>
      </c>
      <c r="AO106" s="372">
        <v>0</v>
      </c>
      <c r="AP106" s="372">
        <v>0</v>
      </c>
      <c r="AQ106" s="372">
        <v>0</v>
      </c>
      <c r="AR106" s="372">
        <v>0</v>
      </c>
      <c r="AS106" s="372">
        <v>0</v>
      </c>
      <c r="AT106" s="372">
        <v>0</v>
      </c>
      <c r="AU106" s="372">
        <v>0</v>
      </c>
      <c r="AV106" s="372">
        <v>0</v>
      </c>
      <c r="AW106" s="372">
        <v>0</v>
      </c>
      <c r="AX106" s="372">
        <v>0</v>
      </c>
      <c r="AY106" s="372">
        <v>0</v>
      </c>
      <c r="AZ106" s="372">
        <v>0</v>
      </c>
      <c r="BA106" s="372">
        <v>0</v>
      </c>
      <c r="BB106" s="372">
        <v>0</v>
      </c>
      <c r="BC106" s="372">
        <v>0</v>
      </c>
      <c r="BD106" s="372">
        <v>0</v>
      </c>
      <c r="BE106" s="372">
        <v>0</v>
      </c>
      <c r="BF106" s="372">
        <v>0</v>
      </c>
      <c r="BG106" s="372">
        <v>0</v>
      </c>
      <c r="BH106" s="372">
        <v>0</v>
      </c>
      <c r="BI106" s="372">
        <v>0</v>
      </c>
      <c r="BJ106" s="372">
        <v>0</v>
      </c>
      <c r="BK106" s="372">
        <v>0</v>
      </c>
      <c r="BL106" s="372">
        <v>0</v>
      </c>
      <c r="BM106" s="372">
        <v>0</v>
      </c>
      <c r="BN106" s="372">
        <v>0</v>
      </c>
      <c r="BO106" s="372">
        <v>0</v>
      </c>
      <c r="BP106" s="372">
        <v>0</v>
      </c>
      <c r="BQ106" s="372">
        <v>0</v>
      </c>
      <c r="BR106" s="372">
        <v>0</v>
      </c>
      <c r="BS106" s="372">
        <v>0</v>
      </c>
      <c r="BT106" s="372">
        <v>0</v>
      </c>
      <c r="BU106" s="372">
        <v>0</v>
      </c>
      <c r="BV106" s="372">
        <v>0</v>
      </c>
      <c r="BW106" s="372">
        <v>0</v>
      </c>
      <c r="BX106" s="372">
        <v>0</v>
      </c>
      <c r="BY106" s="372">
        <v>0</v>
      </c>
      <c r="BZ106" s="372">
        <v>0</v>
      </c>
      <c r="CA106" s="372">
        <v>0</v>
      </c>
      <c r="CB106" s="372">
        <v>0</v>
      </c>
      <c r="CC106" s="372">
        <v>0</v>
      </c>
      <c r="CD106" s="372">
        <v>0</v>
      </c>
      <c r="CE106" s="372">
        <v>0</v>
      </c>
      <c r="CF106" s="372">
        <v>0</v>
      </c>
      <c r="CG106" s="372">
        <v>0</v>
      </c>
      <c r="CH106" s="372">
        <v>0</v>
      </c>
      <c r="CI106" s="372">
        <v>0</v>
      </c>
      <c r="CJ106" s="372">
        <v>0</v>
      </c>
      <c r="CK106" s="372">
        <v>0</v>
      </c>
      <c r="CL106" s="372">
        <v>0</v>
      </c>
      <c r="CM106" s="372">
        <v>0</v>
      </c>
      <c r="CN106" s="372">
        <v>0</v>
      </c>
      <c r="CO106" s="372">
        <v>0</v>
      </c>
      <c r="CP106" s="372">
        <v>0</v>
      </c>
      <c r="CQ106" s="372">
        <v>0</v>
      </c>
      <c r="CR106" s="372">
        <v>0</v>
      </c>
      <c r="CS106" s="372">
        <v>0</v>
      </c>
      <c r="CT106" s="372">
        <v>0</v>
      </c>
      <c r="CU106" s="372">
        <v>0</v>
      </c>
      <c r="CV106" s="372">
        <v>0</v>
      </c>
      <c r="CW106" s="372">
        <v>0</v>
      </c>
      <c r="CX106" s="372">
        <v>0</v>
      </c>
      <c r="CY106" s="372">
        <v>0</v>
      </c>
      <c r="CZ106" s="372">
        <v>0</v>
      </c>
      <c r="DA106" s="372">
        <v>0</v>
      </c>
      <c r="DB106" s="372">
        <v>0</v>
      </c>
      <c r="DC106" s="372">
        <v>0</v>
      </c>
      <c r="DD106" s="372">
        <v>0</v>
      </c>
      <c r="DE106" s="372">
        <v>0</v>
      </c>
      <c r="DF106" s="372">
        <v>0</v>
      </c>
      <c r="DG106" s="373">
        <v>0</v>
      </c>
      <c r="DH106" s="372">
        <v>10801</v>
      </c>
      <c r="DI106" s="372">
        <v>35563</v>
      </c>
      <c r="DJ106" s="372">
        <v>0</v>
      </c>
      <c r="DK106" s="372">
        <v>0</v>
      </c>
      <c r="DL106" s="372">
        <v>0</v>
      </c>
      <c r="DM106" s="372">
        <v>0</v>
      </c>
      <c r="DN106" s="372">
        <v>0</v>
      </c>
      <c r="DO106" s="380">
        <v>46364</v>
      </c>
      <c r="DP106" s="380">
        <v>46364</v>
      </c>
      <c r="DQ106" s="380">
        <v>1496</v>
      </c>
      <c r="DR106" s="380">
        <v>1496</v>
      </c>
      <c r="DS106" s="380">
        <v>31453</v>
      </c>
      <c r="DT106" s="380">
        <v>32949</v>
      </c>
      <c r="DU106" s="371">
        <v>79313</v>
      </c>
      <c r="DV106" s="371">
        <v>79313</v>
      </c>
      <c r="DW106" s="371">
        <v>-1146</v>
      </c>
      <c r="DX106" s="371">
        <v>0</v>
      </c>
      <c r="DY106" s="371">
        <v>0</v>
      </c>
      <c r="DZ106" s="371">
        <v>-1146</v>
      </c>
      <c r="EA106" s="371">
        <v>-18887</v>
      </c>
      <c r="EB106" s="371">
        <v>-20033</v>
      </c>
      <c r="EC106" s="371">
        <v>59280</v>
      </c>
      <c r="ED106" s="381">
        <v>59280</v>
      </c>
    </row>
    <row r="107" spans="2:134" ht="13.75" customHeight="1">
      <c r="B107" s="74" t="s">
        <v>585</v>
      </c>
      <c r="C107" s="273" t="s">
        <v>673</v>
      </c>
      <c r="D107" s="371">
        <v>0</v>
      </c>
      <c r="E107" s="372">
        <v>0</v>
      </c>
      <c r="F107" s="372">
        <v>0</v>
      </c>
      <c r="G107" s="372">
        <v>0</v>
      </c>
      <c r="H107" s="372">
        <v>0</v>
      </c>
      <c r="I107" s="372">
        <v>0</v>
      </c>
      <c r="J107" s="372">
        <v>0</v>
      </c>
      <c r="K107" s="372">
        <v>0</v>
      </c>
      <c r="L107" s="372">
        <v>0</v>
      </c>
      <c r="M107" s="372">
        <v>0</v>
      </c>
      <c r="N107" s="372">
        <v>0</v>
      </c>
      <c r="O107" s="372">
        <v>0</v>
      </c>
      <c r="P107" s="372">
        <v>0</v>
      </c>
      <c r="Q107" s="372">
        <v>0</v>
      </c>
      <c r="R107" s="372">
        <v>0</v>
      </c>
      <c r="S107" s="372">
        <v>0</v>
      </c>
      <c r="T107" s="372">
        <v>0</v>
      </c>
      <c r="U107" s="372">
        <v>0</v>
      </c>
      <c r="V107" s="372">
        <v>0</v>
      </c>
      <c r="W107" s="372">
        <v>0</v>
      </c>
      <c r="X107" s="372">
        <v>0</v>
      </c>
      <c r="Y107" s="372">
        <v>0</v>
      </c>
      <c r="Z107" s="372">
        <v>0</v>
      </c>
      <c r="AA107" s="372">
        <v>0</v>
      </c>
      <c r="AB107" s="372">
        <v>0</v>
      </c>
      <c r="AC107" s="372">
        <v>0</v>
      </c>
      <c r="AD107" s="372">
        <v>0</v>
      </c>
      <c r="AE107" s="372">
        <v>0</v>
      </c>
      <c r="AF107" s="372">
        <v>0</v>
      </c>
      <c r="AG107" s="372">
        <v>0</v>
      </c>
      <c r="AH107" s="372">
        <v>0</v>
      </c>
      <c r="AI107" s="372">
        <v>0</v>
      </c>
      <c r="AJ107" s="372">
        <v>0</v>
      </c>
      <c r="AK107" s="372">
        <v>0</v>
      </c>
      <c r="AL107" s="372">
        <v>0</v>
      </c>
      <c r="AM107" s="372">
        <v>0</v>
      </c>
      <c r="AN107" s="372">
        <v>0</v>
      </c>
      <c r="AO107" s="372">
        <v>0</v>
      </c>
      <c r="AP107" s="372">
        <v>0</v>
      </c>
      <c r="AQ107" s="372">
        <v>0</v>
      </c>
      <c r="AR107" s="372">
        <v>0</v>
      </c>
      <c r="AS107" s="372">
        <v>0</v>
      </c>
      <c r="AT107" s="372">
        <v>0</v>
      </c>
      <c r="AU107" s="372">
        <v>0</v>
      </c>
      <c r="AV107" s="372">
        <v>0</v>
      </c>
      <c r="AW107" s="372">
        <v>0</v>
      </c>
      <c r="AX107" s="372">
        <v>0</v>
      </c>
      <c r="AY107" s="372">
        <v>0</v>
      </c>
      <c r="AZ107" s="372">
        <v>0</v>
      </c>
      <c r="BA107" s="372">
        <v>0</v>
      </c>
      <c r="BB107" s="372">
        <v>0</v>
      </c>
      <c r="BC107" s="372">
        <v>0</v>
      </c>
      <c r="BD107" s="372">
        <v>0</v>
      </c>
      <c r="BE107" s="372">
        <v>0</v>
      </c>
      <c r="BF107" s="372">
        <v>0</v>
      </c>
      <c r="BG107" s="372">
        <v>0</v>
      </c>
      <c r="BH107" s="372">
        <v>0</v>
      </c>
      <c r="BI107" s="372">
        <v>0</v>
      </c>
      <c r="BJ107" s="372">
        <v>0</v>
      </c>
      <c r="BK107" s="372">
        <v>0</v>
      </c>
      <c r="BL107" s="372">
        <v>0</v>
      </c>
      <c r="BM107" s="372">
        <v>0</v>
      </c>
      <c r="BN107" s="372">
        <v>0</v>
      </c>
      <c r="BO107" s="372">
        <v>0</v>
      </c>
      <c r="BP107" s="372">
        <v>0</v>
      </c>
      <c r="BQ107" s="372">
        <v>0</v>
      </c>
      <c r="BR107" s="372">
        <v>0</v>
      </c>
      <c r="BS107" s="372">
        <v>0</v>
      </c>
      <c r="BT107" s="372">
        <v>0</v>
      </c>
      <c r="BU107" s="372">
        <v>0</v>
      </c>
      <c r="BV107" s="372">
        <v>0</v>
      </c>
      <c r="BW107" s="372">
        <v>0</v>
      </c>
      <c r="BX107" s="372">
        <v>0</v>
      </c>
      <c r="BY107" s="372">
        <v>0</v>
      </c>
      <c r="BZ107" s="372">
        <v>0</v>
      </c>
      <c r="CA107" s="372">
        <v>0</v>
      </c>
      <c r="CB107" s="372">
        <v>0</v>
      </c>
      <c r="CC107" s="372">
        <v>0</v>
      </c>
      <c r="CD107" s="372">
        <v>0</v>
      </c>
      <c r="CE107" s="372">
        <v>0</v>
      </c>
      <c r="CF107" s="372">
        <v>0</v>
      </c>
      <c r="CG107" s="372">
        <v>0</v>
      </c>
      <c r="CH107" s="372">
        <v>0</v>
      </c>
      <c r="CI107" s="372">
        <v>0</v>
      </c>
      <c r="CJ107" s="372">
        <v>0</v>
      </c>
      <c r="CK107" s="372">
        <v>0</v>
      </c>
      <c r="CL107" s="372">
        <v>0</v>
      </c>
      <c r="CM107" s="372">
        <v>0</v>
      </c>
      <c r="CN107" s="372">
        <v>0</v>
      </c>
      <c r="CO107" s="372">
        <v>521</v>
      </c>
      <c r="CP107" s="372">
        <v>0</v>
      </c>
      <c r="CQ107" s="372">
        <v>679</v>
      </c>
      <c r="CR107" s="372">
        <v>0</v>
      </c>
      <c r="CS107" s="372">
        <v>158</v>
      </c>
      <c r="CT107" s="372">
        <v>654</v>
      </c>
      <c r="CU107" s="372">
        <v>0</v>
      </c>
      <c r="CV107" s="372">
        <v>0</v>
      </c>
      <c r="CW107" s="372">
        <v>0</v>
      </c>
      <c r="CX107" s="372">
        <v>0</v>
      </c>
      <c r="CY107" s="372">
        <v>0</v>
      </c>
      <c r="CZ107" s="372">
        <v>871</v>
      </c>
      <c r="DA107" s="372">
        <v>1054</v>
      </c>
      <c r="DB107" s="372">
        <v>0</v>
      </c>
      <c r="DC107" s="372">
        <v>0</v>
      </c>
      <c r="DD107" s="372">
        <v>0</v>
      </c>
      <c r="DE107" s="372">
        <v>0</v>
      </c>
      <c r="DF107" s="372">
        <v>0</v>
      </c>
      <c r="DG107" s="373">
        <v>3937</v>
      </c>
      <c r="DH107" s="372">
        <v>44131</v>
      </c>
      <c r="DI107" s="372">
        <v>139237</v>
      </c>
      <c r="DJ107" s="372">
        <v>0</v>
      </c>
      <c r="DK107" s="372">
        <v>0</v>
      </c>
      <c r="DL107" s="372">
        <v>0</v>
      </c>
      <c r="DM107" s="372">
        <v>0</v>
      </c>
      <c r="DN107" s="372">
        <v>0</v>
      </c>
      <c r="DO107" s="380">
        <v>183368</v>
      </c>
      <c r="DP107" s="380">
        <v>187305</v>
      </c>
      <c r="DQ107" s="380">
        <v>988</v>
      </c>
      <c r="DR107" s="380">
        <v>988</v>
      </c>
      <c r="DS107" s="380">
        <v>13800</v>
      </c>
      <c r="DT107" s="380">
        <v>14788</v>
      </c>
      <c r="DU107" s="371">
        <v>198156</v>
      </c>
      <c r="DV107" s="371">
        <v>202093</v>
      </c>
      <c r="DW107" s="371">
        <v>-886</v>
      </c>
      <c r="DX107" s="371">
        <v>0</v>
      </c>
      <c r="DY107" s="371">
        <v>0</v>
      </c>
      <c r="DZ107" s="371">
        <v>-886</v>
      </c>
      <c r="EA107" s="371">
        <v>-51403</v>
      </c>
      <c r="EB107" s="371">
        <v>-52289</v>
      </c>
      <c r="EC107" s="371">
        <v>145867</v>
      </c>
      <c r="ED107" s="381">
        <v>149804</v>
      </c>
    </row>
    <row r="108" spans="2:134" ht="13.75" customHeight="1">
      <c r="B108" s="74" t="s">
        <v>587</v>
      </c>
      <c r="C108" s="273" t="s">
        <v>674</v>
      </c>
      <c r="D108" s="371">
        <v>0</v>
      </c>
      <c r="E108" s="372">
        <v>0</v>
      </c>
      <c r="F108" s="372">
        <v>1</v>
      </c>
      <c r="G108" s="372">
        <v>0</v>
      </c>
      <c r="H108" s="372">
        <v>0</v>
      </c>
      <c r="I108" s="372">
        <v>0</v>
      </c>
      <c r="J108" s="372">
        <v>0</v>
      </c>
      <c r="K108" s="372">
        <v>8</v>
      </c>
      <c r="L108" s="372">
        <v>7</v>
      </c>
      <c r="M108" s="372">
        <v>0</v>
      </c>
      <c r="N108" s="372">
        <v>0</v>
      </c>
      <c r="O108" s="372">
        <v>0</v>
      </c>
      <c r="P108" s="372">
        <v>5</v>
      </c>
      <c r="Q108" s="372">
        <v>1</v>
      </c>
      <c r="R108" s="372">
        <v>0</v>
      </c>
      <c r="S108" s="372">
        <v>3</v>
      </c>
      <c r="T108" s="372">
        <v>0</v>
      </c>
      <c r="U108" s="372">
        <v>0</v>
      </c>
      <c r="V108" s="372">
        <v>0</v>
      </c>
      <c r="W108" s="372">
        <v>0</v>
      </c>
      <c r="X108" s="372">
        <v>0</v>
      </c>
      <c r="Y108" s="372">
        <v>0</v>
      </c>
      <c r="Z108" s="372">
        <v>0</v>
      </c>
      <c r="AA108" s="372">
        <v>0</v>
      </c>
      <c r="AB108" s="372">
        <v>6</v>
      </c>
      <c r="AC108" s="372">
        <v>0</v>
      </c>
      <c r="AD108" s="372">
        <v>0</v>
      </c>
      <c r="AE108" s="372">
        <v>0</v>
      </c>
      <c r="AF108" s="372">
        <v>1</v>
      </c>
      <c r="AG108" s="372">
        <v>0</v>
      </c>
      <c r="AH108" s="372">
        <v>0</v>
      </c>
      <c r="AI108" s="372">
        <v>0</v>
      </c>
      <c r="AJ108" s="372">
        <v>0</v>
      </c>
      <c r="AK108" s="372">
        <v>0</v>
      </c>
      <c r="AL108" s="372">
        <v>0</v>
      </c>
      <c r="AM108" s="372">
        <v>0</v>
      </c>
      <c r="AN108" s="372">
        <v>0</v>
      </c>
      <c r="AO108" s="372">
        <v>0</v>
      </c>
      <c r="AP108" s="372">
        <v>0</v>
      </c>
      <c r="AQ108" s="372">
        <v>0</v>
      </c>
      <c r="AR108" s="372">
        <v>0</v>
      </c>
      <c r="AS108" s="372">
        <v>1</v>
      </c>
      <c r="AT108" s="372">
        <v>0</v>
      </c>
      <c r="AU108" s="372">
        <v>0</v>
      </c>
      <c r="AV108" s="372">
        <v>2</v>
      </c>
      <c r="AW108" s="372">
        <v>3</v>
      </c>
      <c r="AX108" s="372">
        <v>5</v>
      </c>
      <c r="AY108" s="372">
        <v>20</v>
      </c>
      <c r="AZ108" s="372">
        <v>0</v>
      </c>
      <c r="BA108" s="372">
        <v>0</v>
      </c>
      <c r="BB108" s="372">
        <v>0</v>
      </c>
      <c r="BC108" s="372">
        <v>0</v>
      </c>
      <c r="BD108" s="372">
        <v>0</v>
      </c>
      <c r="BE108" s="372">
        <v>0</v>
      </c>
      <c r="BF108" s="372">
        <v>0</v>
      </c>
      <c r="BG108" s="372">
        <v>0</v>
      </c>
      <c r="BH108" s="372">
        <v>3</v>
      </c>
      <c r="BI108" s="372">
        <v>0</v>
      </c>
      <c r="BJ108" s="372">
        <v>0</v>
      </c>
      <c r="BK108" s="372">
        <v>0</v>
      </c>
      <c r="BL108" s="372">
        <v>0</v>
      </c>
      <c r="BM108" s="372">
        <v>2</v>
      </c>
      <c r="BN108" s="372">
        <v>1</v>
      </c>
      <c r="BO108" s="372">
        <v>13</v>
      </c>
      <c r="BP108" s="372">
        <v>2</v>
      </c>
      <c r="BQ108" s="372">
        <v>18</v>
      </c>
      <c r="BR108" s="372">
        <v>0</v>
      </c>
      <c r="BS108" s="372">
        <v>1</v>
      </c>
      <c r="BT108" s="372">
        <v>3</v>
      </c>
      <c r="BU108" s="372">
        <v>34</v>
      </c>
      <c r="BV108" s="372">
        <v>12</v>
      </c>
      <c r="BW108" s="372">
        <v>1</v>
      </c>
      <c r="BX108" s="372">
        <v>1</v>
      </c>
      <c r="BY108" s="372">
        <v>0</v>
      </c>
      <c r="BZ108" s="372">
        <v>20</v>
      </c>
      <c r="CA108" s="372">
        <v>8</v>
      </c>
      <c r="CB108" s="372">
        <v>1</v>
      </c>
      <c r="CC108" s="372">
        <v>1</v>
      </c>
      <c r="CD108" s="372">
        <v>3</v>
      </c>
      <c r="CE108" s="372">
        <v>0</v>
      </c>
      <c r="CF108" s="372">
        <v>0</v>
      </c>
      <c r="CG108" s="372">
        <v>1</v>
      </c>
      <c r="CH108" s="372">
        <v>4</v>
      </c>
      <c r="CI108" s="372">
        <v>45</v>
      </c>
      <c r="CJ108" s="372">
        <v>23</v>
      </c>
      <c r="CK108" s="372">
        <v>1</v>
      </c>
      <c r="CL108" s="372">
        <v>3</v>
      </c>
      <c r="CM108" s="372">
        <v>3</v>
      </c>
      <c r="CN108" s="372">
        <v>41</v>
      </c>
      <c r="CO108" s="372">
        <v>20</v>
      </c>
      <c r="CP108" s="372">
        <v>19</v>
      </c>
      <c r="CQ108" s="372">
        <v>3901</v>
      </c>
      <c r="CR108" s="372">
        <v>79</v>
      </c>
      <c r="CS108" s="372">
        <v>1030</v>
      </c>
      <c r="CT108" s="372">
        <v>1147</v>
      </c>
      <c r="CU108" s="372">
        <v>3</v>
      </c>
      <c r="CV108" s="372">
        <v>1</v>
      </c>
      <c r="CW108" s="372">
        <v>12</v>
      </c>
      <c r="CX108" s="372">
        <v>1</v>
      </c>
      <c r="CY108" s="372">
        <v>15</v>
      </c>
      <c r="CZ108" s="372">
        <v>646</v>
      </c>
      <c r="DA108" s="372">
        <v>417</v>
      </c>
      <c r="DB108" s="372">
        <v>975</v>
      </c>
      <c r="DC108" s="372">
        <v>3</v>
      </c>
      <c r="DD108" s="372">
        <v>27</v>
      </c>
      <c r="DE108" s="372">
        <v>0</v>
      </c>
      <c r="DF108" s="372">
        <v>24</v>
      </c>
      <c r="DG108" s="373">
        <v>8628</v>
      </c>
      <c r="DH108" s="372">
        <v>133</v>
      </c>
      <c r="DI108" s="372">
        <v>28286</v>
      </c>
      <c r="DJ108" s="372">
        <v>0</v>
      </c>
      <c r="DK108" s="372">
        <v>0</v>
      </c>
      <c r="DL108" s="372">
        <v>0</v>
      </c>
      <c r="DM108" s="372">
        <v>0</v>
      </c>
      <c r="DN108" s="372">
        <v>0</v>
      </c>
      <c r="DO108" s="380">
        <v>28419</v>
      </c>
      <c r="DP108" s="380">
        <v>37047</v>
      </c>
      <c r="DQ108" s="380">
        <v>0</v>
      </c>
      <c r="DR108" s="380">
        <v>0</v>
      </c>
      <c r="DS108" s="380">
        <v>964</v>
      </c>
      <c r="DT108" s="380">
        <v>964</v>
      </c>
      <c r="DU108" s="371">
        <v>29383</v>
      </c>
      <c r="DV108" s="371">
        <v>38011</v>
      </c>
      <c r="DW108" s="371">
        <v>-5</v>
      </c>
      <c r="DX108" s="371">
        <v>0</v>
      </c>
      <c r="DY108" s="371">
        <v>0</v>
      </c>
      <c r="DZ108" s="371">
        <v>-5</v>
      </c>
      <c r="EA108" s="371">
        <v>-618</v>
      </c>
      <c r="EB108" s="371">
        <v>-623</v>
      </c>
      <c r="EC108" s="371">
        <v>28760</v>
      </c>
      <c r="ED108" s="381">
        <v>37388</v>
      </c>
    </row>
    <row r="109" spans="2:134" ht="13.75" customHeight="1">
      <c r="B109" s="74" t="s">
        <v>626</v>
      </c>
      <c r="C109" s="273" t="s">
        <v>482</v>
      </c>
      <c r="D109" s="371">
        <v>0</v>
      </c>
      <c r="E109" s="372">
        <v>0</v>
      </c>
      <c r="F109" s="372">
        <v>0</v>
      </c>
      <c r="G109" s="372">
        <v>0</v>
      </c>
      <c r="H109" s="372">
        <v>0</v>
      </c>
      <c r="I109" s="372">
        <v>0</v>
      </c>
      <c r="J109" s="372">
        <v>0</v>
      </c>
      <c r="K109" s="372">
        <v>0</v>
      </c>
      <c r="L109" s="372">
        <v>0</v>
      </c>
      <c r="M109" s="372">
        <v>0</v>
      </c>
      <c r="N109" s="372">
        <v>0</v>
      </c>
      <c r="O109" s="372">
        <v>0</v>
      </c>
      <c r="P109" s="372">
        <v>0</v>
      </c>
      <c r="Q109" s="372">
        <v>0</v>
      </c>
      <c r="R109" s="372">
        <v>0</v>
      </c>
      <c r="S109" s="372">
        <v>0</v>
      </c>
      <c r="T109" s="372">
        <v>0</v>
      </c>
      <c r="U109" s="372">
        <v>0</v>
      </c>
      <c r="V109" s="372">
        <v>0</v>
      </c>
      <c r="W109" s="372">
        <v>0</v>
      </c>
      <c r="X109" s="372">
        <v>0</v>
      </c>
      <c r="Y109" s="372">
        <v>0</v>
      </c>
      <c r="Z109" s="372">
        <v>0</v>
      </c>
      <c r="AA109" s="372">
        <v>0</v>
      </c>
      <c r="AB109" s="372">
        <v>0</v>
      </c>
      <c r="AC109" s="372">
        <v>0</v>
      </c>
      <c r="AD109" s="372">
        <v>0</v>
      </c>
      <c r="AE109" s="372">
        <v>0</v>
      </c>
      <c r="AF109" s="372">
        <v>0</v>
      </c>
      <c r="AG109" s="372">
        <v>0</v>
      </c>
      <c r="AH109" s="372">
        <v>0</v>
      </c>
      <c r="AI109" s="372">
        <v>0</v>
      </c>
      <c r="AJ109" s="372">
        <v>0</v>
      </c>
      <c r="AK109" s="372">
        <v>0</v>
      </c>
      <c r="AL109" s="372">
        <v>0</v>
      </c>
      <c r="AM109" s="372">
        <v>0</v>
      </c>
      <c r="AN109" s="372">
        <v>0</v>
      </c>
      <c r="AO109" s="372">
        <v>0</v>
      </c>
      <c r="AP109" s="372">
        <v>0</v>
      </c>
      <c r="AQ109" s="372">
        <v>0</v>
      </c>
      <c r="AR109" s="372">
        <v>0</v>
      </c>
      <c r="AS109" s="372">
        <v>0</v>
      </c>
      <c r="AT109" s="372">
        <v>0</v>
      </c>
      <c r="AU109" s="372">
        <v>0</v>
      </c>
      <c r="AV109" s="372">
        <v>0</v>
      </c>
      <c r="AW109" s="372">
        <v>0</v>
      </c>
      <c r="AX109" s="372">
        <v>0</v>
      </c>
      <c r="AY109" s="372">
        <v>0</v>
      </c>
      <c r="AZ109" s="372">
        <v>0</v>
      </c>
      <c r="BA109" s="372">
        <v>0</v>
      </c>
      <c r="BB109" s="372">
        <v>0</v>
      </c>
      <c r="BC109" s="372">
        <v>0</v>
      </c>
      <c r="BD109" s="372">
        <v>0</v>
      </c>
      <c r="BE109" s="372">
        <v>0</v>
      </c>
      <c r="BF109" s="372">
        <v>0</v>
      </c>
      <c r="BG109" s="372">
        <v>0</v>
      </c>
      <c r="BH109" s="372">
        <v>0</v>
      </c>
      <c r="BI109" s="372">
        <v>0</v>
      </c>
      <c r="BJ109" s="372">
        <v>0</v>
      </c>
      <c r="BK109" s="372">
        <v>0</v>
      </c>
      <c r="BL109" s="372">
        <v>0</v>
      </c>
      <c r="BM109" s="372">
        <v>0</v>
      </c>
      <c r="BN109" s="372">
        <v>0</v>
      </c>
      <c r="BO109" s="372">
        <v>0</v>
      </c>
      <c r="BP109" s="372">
        <v>0</v>
      </c>
      <c r="BQ109" s="372">
        <v>0</v>
      </c>
      <c r="BR109" s="372">
        <v>0</v>
      </c>
      <c r="BS109" s="372">
        <v>0</v>
      </c>
      <c r="BT109" s="372">
        <v>0</v>
      </c>
      <c r="BU109" s="372">
        <v>12</v>
      </c>
      <c r="BV109" s="372">
        <v>0</v>
      </c>
      <c r="BW109" s="372">
        <v>0</v>
      </c>
      <c r="BX109" s="372">
        <v>0</v>
      </c>
      <c r="BY109" s="372">
        <v>0</v>
      </c>
      <c r="BZ109" s="372">
        <v>0</v>
      </c>
      <c r="CA109" s="372">
        <v>0</v>
      </c>
      <c r="CB109" s="372">
        <v>0</v>
      </c>
      <c r="CC109" s="372">
        <v>0</v>
      </c>
      <c r="CD109" s="372">
        <v>0</v>
      </c>
      <c r="CE109" s="372">
        <v>0</v>
      </c>
      <c r="CF109" s="372">
        <v>0</v>
      </c>
      <c r="CG109" s="372">
        <v>0</v>
      </c>
      <c r="CH109" s="372">
        <v>0</v>
      </c>
      <c r="CI109" s="372">
        <v>12</v>
      </c>
      <c r="CJ109" s="372">
        <v>1094</v>
      </c>
      <c r="CK109" s="372">
        <v>0</v>
      </c>
      <c r="CL109" s="372">
        <v>1</v>
      </c>
      <c r="CM109" s="372">
        <v>490</v>
      </c>
      <c r="CN109" s="372">
        <v>0</v>
      </c>
      <c r="CO109" s="372">
        <v>21</v>
      </c>
      <c r="CP109" s="372">
        <v>1</v>
      </c>
      <c r="CQ109" s="372">
        <v>0</v>
      </c>
      <c r="CR109" s="372">
        <v>0</v>
      </c>
      <c r="CS109" s="372">
        <v>0</v>
      </c>
      <c r="CT109" s="372">
        <v>0</v>
      </c>
      <c r="CU109" s="372">
        <v>0</v>
      </c>
      <c r="CV109" s="372">
        <v>0</v>
      </c>
      <c r="CW109" s="372">
        <v>39</v>
      </c>
      <c r="CX109" s="372">
        <v>0</v>
      </c>
      <c r="CY109" s="372">
        <v>0</v>
      </c>
      <c r="CZ109" s="372">
        <v>154</v>
      </c>
      <c r="DA109" s="372">
        <v>34</v>
      </c>
      <c r="DB109" s="372">
        <v>0</v>
      </c>
      <c r="DC109" s="372">
        <v>89</v>
      </c>
      <c r="DD109" s="372">
        <v>71</v>
      </c>
      <c r="DE109" s="372">
        <v>0</v>
      </c>
      <c r="DF109" s="372">
        <v>14</v>
      </c>
      <c r="DG109" s="373">
        <v>2032</v>
      </c>
      <c r="DH109" s="372">
        <v>4581</v>
      </c>
      <c r="DI109" s="372">
        <v>67486</v>
      </c>
      <c r="DJ109" s="372">
        <v>0</v>
      </c>
      <c r="DK109" s="372">
        <v>0</v>
      </c>
      <c r="DL109" s="372">
        <v>0</v>
      </c>
      <c r="DM109" s="372">
        <v>0</v>
      </c>
      <c r="DN109" s="372">
        <v>0</v>
      </c>
      <c r="DO109" s="380">
        <v>72067</v>
      </c>
      <c r="DP109" s="380">
        <v>74099</v>
      </c>
      <c r="DQ109" s="380">
        <v>146</v>
      </c>
      <c r="DR109" s="380">
        <v>146</v>
      </c>
      <c r="DS109" s="380">
        <v>5917</v>
      </c>
      <c r="DT109" s="380">
        <v>6063</v>
      </c>
      <c r="DU109" s="371">
        <v>78130</v>
      </c>
      <c r="DV109" s="371">
        <v>80162</v>
      </c>
      <c r="DW109" s="371">
        <v>-391</v>
      </c>
      <c r="DX109" s="371">
        <v>0</v>
      </c>
      <c r="DY109" s="371">
        <v>0</v>
      </c>
      <c r="DZ109" s="371">
        <v>-391</v>
      </c>
      <c r="EA109" s="371">
        <v>-36832</v>
      </c>
      <c r="EB109" s="371">
        <v>-37223</v>
      </c>
      <c r="EC109" s="371">
        <v>40907</v>
      </c>
      <c r="ED109" s="381">
        <v>42939</v>
      </c>
    </row>
    <row r="110" spans="2:134" ht="13.75" customHeight="1">
      <c r="B110" s="74" t="s">
        <v>588</v>
      </c>
      <c r="C110" s="273" t="s">
        <v>483</v>
      </c>
      <c r="D110" s="371">
        <v>0</v>
      </c>
      <c r="E110" s="372">
        <v>0</v>
      </c>
      <c r="F110" s="372">
        <v>14</v>
      </c>
      <c r="G110" s="372">
        <v>4</v>
      </c>
      <c r="H110" s="372">
        <v>3</v>
      </c>
      <c r="I110" s="372">
        <v>0</v>
      </c>
      <c r="J110" s="372">
        <v>0</v>
      </c>
      <c r="K110" s="372">
        <v>10</v>
      </c>
      <c r="L110" s="372">
        <v>9</v>
      </c>
      <c r="M110" s="372">
        <v>0</v>
      </c>
      <c r="N110" s="372">
        <v>0</v>
      </c>
      <c r="O110" s="372">
        <v>0</v>
      </c>
      <c r="P110" s="372">
        <v>13</v>
      </c>
      <c r="Q110" s="372">
        <v>1</v>
      </c>
      <c r="R110" s="372">
        <v>0</v>
      </c>
      <c r="S110" s="372">
        <v>1</v>
      </c>
      <c r="T110" s="372">
        <v>0</v>
      </c>
      <c r="U110" s="372">
        <v>0</v>
      </c>
      <c r="V110" s="372">
        <v>0</v>
      </c>
      <c r="W110" s="372">
        <v>0</v>
      </c>
      <c r="X110" s="372">
        <v>0</v>
      </c>
      <c r="Y110" s="372">
        <v>0</v>
      </c>
      <c r="Z110" s="372">
        <v>0</v>
      </c>
      <c r="AA110" s="372">
        <v>0</v>
      </c>
      <c r="AB110" s="372">
        <v>8</v>
      </c>
      <c r="AC110" s="372">
        <v>0</v>
      </c>
      <c r="AD110" s="372">
        <v>0</v>
      </c>
      <c r="AE110" s="372">
        <v>0</v>
      </c>
      <c r="AF110" s="372">
        <v>1</v>
      </c>
      <c r="AG110" s="372">
        <v>0</v>
      </c>
      <c r="AH110" s="372">
        <v>0</v>
      </c>
      <c r="AI110" s="372">
        <v>2</v>
      </c>
      <c r="AJ110" s="372">
        <v>0</v>
      </c>
      <c r="AK110" s="372">
        <v>0</v>
      </c>
      <c r="AL110" s="372">
        <v>0</v>
      </c>
      <c r="AM110" s="372">
        <v>0</v>
      </c>
      <c r="AN110" s="372">
        <v>0</v>
      </c>
      <c r="AO110" s="372">
        <v>0</v>
      </c>
      <c r="AP110" s="372">
        <v>0</v>
      </c>
      <c r="AQ110" s="372">
        <v>5</v>
      </c>
      <c r="AR110" s="372">
        <v>0</v>
      </c>
      <c r="AS110" s="372">
        <v>2</v>
      </c>
      <c r="AT110" s="372">
        <v>0</v>
      </c>
      <c r="AU110" s="372">
        <v>1</v>
      </c>
      <c r="AV110" s="372">
        <v>7</v>
      </c>
      <c r="AW110" s="372">
        <v>4</v>
      </c>
      <c r="AX110" s="372">
        <v>7</v>
      </c>
      <c r="AY110" s="372">
        <v>18</v>
      </c>
      <c r="AZ110" s="372">
        <v>0</v>
      </c>
      <c r="BA110" s="372">
        <v>0</v>
      </c>
      <c r="BB110" s="372">
        <v>0</v>
      </c>
      <c r="BC110" s="372">
        <v>0</v>
      </c>
      <c r="BD110" s="372">
        <v>0</v>
      </c>
      <c r="BE110" s="372">
        <v>0</v>
      </c>
      <c r="BF110" s="372">
        <v>0</v>
      </c>
      <c r="BG110" s="372">
        <v>0</v>
      </c>
      <c r="BH110" s="372">
        <v>2</v>
      </c>
      <c r="BI110" s="372">
        <v>0</v>
      </c>
      <c r="BJ110" s="372">
        <v>0</v>
      </c>
      <c r="BK110" s="372">
        <v>0</v>
      </c>
      <c r="BL110" s="372">
        <v>0</v>
      </c>
      <c r="BM110" s="372">
        <v>34</v>
      </c>
      <c r="BN110" s="372">
        <v>9</v>
      </c>
      <c r="BO110" s="372">
        <v>52</v>
      </c>
      <c r="BP110" s="372">
        <v>21</v>
      </c>
      <c r="BQ110" s="372">
        <v>12</v>
      </c>
      <c r="BR110" s="372">
        <v>0</v>
      </c>
      <c r="BS110" s="372">
        <v>7</v>
      </c>
      <c r="BT110" s="372">
        <v>0</v>
      </c>
      <c r="BU110" s="372">
        <v>393</v>
      </c>
      <c r="BV110" s="372">
        <v>29</v>
      </c>
      <c r="BW110" s="372">
        <v>25</v>
      </c>
      <c r="BX110" s="372">
        <v>22</v>
      </c>
      <c r="BY110" s="372">
        <v>101</v>
      </c>
      <c r="BZ110" s="372">
        <v>1</v>
      </c>
      <c r="CA110" s="372">
        <v>21</v>
      </c>
      <c r="CB110" s="372">
        <v>0</v>
      </c>
      <c r="CC110" s="372">
        <v>1</v>
      </c>
      <c r="CD110" s="372">
        <v>1</v>
      </c>
      <c r="CE110" s="372">
        <v>0</v>
      </c>
      <c r="CF110" s="372">
        <v>1</v>
      </c>
      <c r="CG110" s="372">
        <v>7</v>
      </c>
      <c r="CH110" s="372">
        <v>2</v>
      </c>
      <c r="CI110" s="372">
        <v>29</v>
      </c>
      <c r="CJ110" s="372">
        <v>27</v>
      </c>
      <c r="CK110" s="372">
        <v>42</v>
      </c>
      <c r="CL110" s="372">
        <v>1</v>
      </c>
      <c r="CM110" s="372">
        <v>102</v>
      </c>
      <c r="CN110" s="372">
        <v>136</v>
      </c>
      <c r="CO110" s="372">
        <v>56</v>
      </c>
      <c r="CP110" s="372">
        <v>176</v>
      </c>
      <c r="CQ110" s="372">
        <v>127</v>
      </c>
      <c r="CR110" s="372">
        <v>5</v>
      </c>
      <c r="CS110" s="372">
        <v>15</v>
      </c>
      <c r="CT110" s="372">
        <v>33</v>
      </c>
      <c r="CU110" s="372">
        <v>104</v>
      </c>
      <c r="CV110" s="372">
        <v>28</v>
      </c>
      <c r="CW110" s="372">
        <v>38</v>
      </c>
      <c r="CX110" s="372">
        <v>27</v>
      </c>
      <c r="CY110" s="372">
        <v>257</v>
      </c>
      <c r="CZ110" s="372">
        <v>152</v>
      </c>
      <c r="DA110" s="372">
        <v>57</v>
      </c>
      <c r="DB110" s="372">
        <v>73</v>
      </c>
      <c r="DC110" s="372">
        <v>158</v>
      </c>
      <c r="DD110" s="372">
        <v>517</v>
      </c>
      <c r="DE110" s="372">
        <v>0</v>
      </c>
      <c r="DF110" s="372">
        <v>12</v>
      </c>
      <c r="DG110" s="373">
        <v>3023</v>
      </c>
      <c r="DH110" s="372">
        <v>435</v>
      </c>
      <c r="DI110" s="372">
        <v>38122</v>
      </c>
      <c r="DJ110" s="372">
        <v>0</v>
      </c>
      <c r="DK110" s="372">
        <v>0</v>
      </c>
      <c r="DL110" s="372">
        <v>0</v>
      </c>
      <c r="DM110" s="372">
        <v>0</v>
      </c>
      <c r="DN110" s="372">
        <v>0</v>
      </c>
      <c r="DO110" s="380">
        <v>38557</v>
      </c>
      <c r="DP110" s="380">
        <v>41580</v>
      </c>
      <c r="DQ110" s="380">
        <v>10</v>
      </c>
      <c r="DR110" s="380">
        <v>10</v>
      </c>
      <c r="DS110" s="380">
        <v>822</v>
      </c>
      <c r="DT110" s="380">
        <v>832</v>
      </c>
      <c r="DU110" s="371">
        <v>39389</v>
      </c>
      <c r="DV110" s="371">
        <v>42412</v>
      </c>
      <c r="DW110" s="371">
        <v>-68</v>
      </c>
      <c r="DX110" s="371">
        <v>0</v>
      </c>
      <c r="DY110" s="371">
        <v>-4</v>
      </c>
      <c r="DZ110" s="371">
        <v>-72</v>
      </c>
      <c r="EA110" s="371">
        <v>-1705</v>
      </c>
      <c r="EB110" s="371">
        <v>-1777</v>
      </c>
      <c r="EC110" s="371">
        <v>37612</v>
      </c>
      <c r="ED110" s="381">
        <v>40635</v>
      </c>
    </row>
    <row r="111" spans="2:134" ht="13.75" customHeight="1">
      <c r="B111" s="74" t="s">
        <v>589</v>
      </c>
      <c r="C111" s="273" t="s">
        <v>93</v>
      </c>
      <c r="D111" s="371">
        <v>18</v>
      </c>
      <c r="E111" s="372">
        <v>36</v>
      </c>
      <c r="F111" s="372">
        <v>31</v>
      </c>
      <c r="G111" s="372">
        <v>71</v>
      </c>
      <c r="H111" s="372">
        <v>4</v>
      </c>
      <c r="I111" s="372">
        <v>3</v>
      </c>
      <c r="J111" s="372">
        <v>4</v>
      </c>
      <c r="K111" s="372">
        <v>104</v>
      </c>
      <c r="L111" s="372">
        <v>23</v>
      </c>
      <c r="M111" s="372">
        <v>0</v>
      </c>
      <c r="N111" s="372">
        <v>0</v>
      </c>
      <c r="O111" s="372">
        <v>0</v>
      </c>
      <c r="P111" s="372">
        <v>115</v>
      </c>
      <c r="Q111" s="372">
        <v>28</v>
      </c>
      <c r="R111" s="372">
        <v>15</v>
      </c>
      <c r="S111" s="372">
        <v>26</v>
      </c>
      <c r="T111" s="372">
        <v>3</v>
      </c>
      <c r="U111" s="372">
        <v>9</v>
      </c>
      <c r="V111" s="372">
        <v>2</v>
      </c>
      <c r="W111" s="372">
        <v>4</v>
      </c>
      <c r="X111" s="372">
        <v>0</v>
      </c>
      <c r="Y111" s="372">
        <v>0</v>
      </c>
      <c r="Z111" s="372">
        <v>6</v>
      </c>
      <c r="AA111" s="372">
        <v>0</v>
      </c>
      <c r="AB111" s="372">
        <v>40</v>
      </c>
      <c r="AC111" s="372">
        <v>3</v>
      </c>
      <c r="AD111" s="372">
        <v>0</v>
      </c>
      <c r="AE111" s="372">
        <v>2</v>
      </c>
      <c r="AF111" s="372">
        <v>3</v>
      </c>
      <c r="AG111" s="372">
        <v>2</v>
      </c>
      <c r="AH111" s="372">
        <v>2</v>
      </c>
      <c r="AI111" s="372">
        <v>61</v>
      </c>
      <c r="AJ111" s="372">
        <v>13</v>
      </c>
      <c r="AK111" s="372">
        <v>0</v>
      </c>
      <c r="AL111" s="372">
        <v>9</v>
      </c>
      <c r="AM111" s="372">
        <v>0</v>
      </c>
      <c r="AN111" s="372">
        <v>0</v>
      </c>
      <c r="AO111" s="372">
        <v>5</v>
      </c>
      <c r="AP111" s="372">
        <v>2</v>
      </c>
      <c r="AQ111" s="372">
        <v>15</v>
      </c>
      <c r="AR111" s="372">
        <v>3</v>
      </c>
      <c r="AS111" s="372">
        <v>14</v>
      </c>
      <c r="AT111" s="372">
        <v>8</v>
      </c>
      <c r="AU111" s="372">
        <v>6</v>
      </c>
      <c r="AV111" s="372">
        <v>120</v>
      </c>
      <c r="AW111" s="372">
        <v>101</v>
      </c>
      <c r="AX111" s="372">
        <v>107</v>
      </c>
      <c r="AY111" s="372">
        <v>143</v>
      </c>
      <c r="AZ111" s="372">
        <v>12</v>
      </c>
      <c r="BA111" s="372">
        <v>0</v>
      </c>
      <c r="BB111" s="372">
        <v>3</v>
      </c>
      <c r="BC111" s="372">
        <v>6</v>
      </c>
      <c r="BD111" s="372">
        <v>5</v>
      </c>
      <c r="BE111" s="372">
        <v>3</v>
      </c>
      <c r="BF111" s="372">
        <v>0</v>
      </c>
      <c r="BG111" s="372">
        <v>0</v>
      </c>
      <c r="BH111" s="372">
        <v>16</v>
      </c>
      <c r="BI111" s="372">
        <v>0</v>
      </c>
      <c r="BJ111" s="372">
        <v>2</v>
      </c>
      <c r="BK111" s="372">
        <v>26</v>
      </c>
      <c r="BL111" s="372">
        <v>1</v>
      </c>
      <c r="BM111" s="372">
        <v>155</v>
      </c>
      <c r="BN111" s="372">
        <v>2</v>
      </c>
      <c r="BO111" s="372">
        <v>402</v>
      </c>
      <c r="BP111" s="372">
        <v>25</v>
      </c>
      <c r="BQ111" s="372">
        <v>12</v>
      </c>
      <c r="BR111" s="372">
        <v>1</v>
      </c>
      <c r="BS111" s="372">
        <v>31</v>
      </c>
      <c r="BT111" s="372">
        <v>137</v>
      </c>
      <c r="BU111" s="372">
        <v>1176</v>
      </c>
      <c r="BV111" s="372">
        <v>704</v>
      </c>
      <c r="BW111" s="372">
        <v>28</v>
      </c>
      <c r="BX111" s="372">
        <v>22</v>
      </c>
      <c r="BY111" s="372">
        <v>0</v>
      </c>
      <c r="BZ111" s="372">
        <v>14</v>
      </c>
      <c r="CA111" s="372">
        <v>113</v>
      </c>
      <c r="CB111" s="372">
        <v>86</v>
      </c>
      <c r="CC111" s="372">
        <v>37</v>
      </c>
      <c r="CD111" s="372">
        <v>20</v>
      </c>
      <c r="CE111" s="372">
        <v>4</v>
      </c>
      <c r="CF111" s="372">
        <v>14</v>
      </c>
      <c r="CG111" s="372">
        <v>89</v>
      </c>
      <c r="CH111" s="372">
        <v>53</v>
      </c>
      <c r="CI111" s="372">
        <v>279</v>
      </c>
      <c r="CJ111" s="372">
        <v>63</v>
      </c>
      <c r="CK111" s="372">
        <v>17</v>
      </c>
      <c r="CL111" s="372">
        <v>11</v>
      </c>
      <c r="CM111" s="372">
        <v>51</v>
      </c>
      <c r="CN111" s="372">
        <v>1252</v>
      </c>
      <c r="CO111" s="372">
        <v>329</v>
      </c>
      <c r="CP111" s="372">
        <v>877</v>
      </c>
      <c r="CQ111" s="372">
        <v>493</v>
      </c>
      <c r="CR111" s="372">
        <v>38</v>
      </c>
      <c r="CS111" s="372">
        <v>362</v>
      </c>
      <c r="CT111" s="372">
        <v>652</v>
      </c>
      <c r="CU111" s="372">
        <v>221</v>
      </c>
      <c r="CV111" s="372">
        <v>27</v>
      </c>
      <c r="CW111" s="372">
        <v>16</v>
      </c>
      <c r="CX111" s="372">
        <v>100</v>
      </c>
      <c r="CY111" s="372">
        <v>520</v>
      </c>
      <c r="CZ111" s="372">
        <v>132</v>
      </c>
      <c r="DA111" s="372">
        <v>130</v>
      </c>
      <c r="DB111" s="372">
        <v>140</v>
      </c>
      <c r="DC111" s="372">
        <v>69</v>
      </c>
      <c r="DD111" s="372">
        <v>95</v>
      </c>
      <c r="DE111" s="372">
        <v>0</v>
      </c>
      <c r="DF111" s="372">
        <v>0</v>
      </c>
      <c r="DG111" s="373">
        <v>10234</v>
      </c>
      <c r="DH111" s="372">
        <v>0</v>
      </c>
      <c r="DI111" s="372">
        <v>0</v>
      </c>
      <c r="DJ111" s="372">
        <v>0</v>
      </c>
      <c r="DK111" s="372">
        <v>0</v>
      </c>
      <c r="DL111" s="372">
        <v>0</v>
      </c>
      <c r="DM111" s="372">
        <v>0</v>
      </c>
      <c r="DN111" s="372">
        <v>0</v>
      </c>
      <c r="DO111" s="380">
        <v>0</v>
      </c>
      <c r="DP111" s="380">
        <v>10234</v>
      </c>
      <c r="DQ111" s="380">
        <v>0</v>
      </c>
      <c r="DR111" s="380">
        <v>0</v>
      </c>
      <c r="DS111" s="380">
        <v>0</v>
      </c>
      <c r="DT111" s="380">
        <v>0</v>
      </c>
      <c r="DU111" s="371">
        <v>0</v>
      </c>
      <c r="DV111" s="371">
        <v>10234</v>
      </c>
      <c r="DW111" s="371">
        <v>0</v>
      </c>
      <c r="DX111" s="371">
        <v>0</v>
      </c>
      <c r="DY111" s="371">
        <v>0</v>
      </c>
      <c r="DZ111" s="371">
        <v>0</v>
      </c>
      <c r="EA111" s="371">
        <v>0</v>
      </c>
      <c r="EB111" s="371">
        <v>0</v>
      </c>
      <c r="EC111" s="371">
        <v>0</v>
      </c>
      <c r="ED111" s="381">
        <v>10234</v>
      </c>
    </row>
    <row r="112" spans="2:134" ht="13.75" customHeight="1">
      <c r="B112" s="74" t="s">
        <v>590</v>
      </c>
      <c r="C112" s="273" t="s">
        <v>6</v>
      </c>
      <c r="D112" s="371">
        <v>904</v>
      </c>
      <c r="E112" s="372">
        <v>6</v>
      </c>
      <c r="F112" s="372">
        <v>3</v>
      </c>
      <c r="G112" s="372">
        <v>134</v>
      </c>
      <c r="H112" s="372">
        <v>36</v>
      </c>
      <c r="I112" s="372">
        <v>79</v>
      </c>
      <c r="J112" s="372">
        <v>87</v>
      </c>
      <c r="K112" s="372">
        <v>728</v>
      </c>
      <c r="L112" s="372">
        <v>107</v>
      </c>
      <c r="M112" s="372">
        <v>1</v>
      </c>
      <c r="N112" s="372">
        <v>0</v>
      </c>
      <c r="O112" s="372">
        <v>1</v>
      </c>
      <c r="P112" s="372">
        <v>334</v>
      </c>
      <c r="Q112" s="372">
        <v>841</v>
      </c>
      <c r="R112" s="372">
        <v>24</v>
      </c>
      <c r="S112" s="372">
        <v>91</v>
      </c>
      <c r="T112" s="372">
        <v>8</v>
      </c>
      <c r="U112" s="372">
        <v>18</v>
      </c>
      <c r="V112" s="372">
        <v>1</v>
      </c>
      <c r="W112" s="372">
        <v>8</v>
      </c>
      <c r="X112" s="372">
        <v>0</v>
      </c>
      <c r="Y112" s="372">
        <v>2</v>
      </c>
      <c r="Z112" s="372">
        <v>8</v>
      </c>
      <c r="AA112" s="372">
        <v>0</v>
      </c>
      <c r="AB112" s="372">
        <v>154</v>
      </c>
      <c r="AC112" s="372">
        <v>4</v>
      </c>
      <c r="AD112" s="372">
        <v>0</v>
      </c>
      <c r="AE112" s="372">
        <v>27</v>
      </c>
      <c r="AF112" s="372">
        <v>34</v>
      </c>
      <c r="AG112" s="372">
        <v>34</v>
      </c>
      <c r="AH112" s="372">
        <v>10</v>
      </c>
      <c r="AI112" s="372">
        <v>51</v>
      </c>
      <c r="AJ112" s="372">
        <v>170</v>
      </c>
      <c r="AK112" s="372">
        <v>0</v>
      </c>
      <c r="AL112" s="372">
        <v>69</v>
      </c>
      <c r="AM112" s="372">
        <v>18</v>
      </c>
      <c r="AN112" s="372">
        <v>12</v>
      </c>
      <c r="AO112" s="372">
        <v>164</v>
      </c>
      <c r="AP112" s="372">
        <v>19</v>
      </c>
      <c r="AQ112" s="372">
        <v>222</v>
      </c>
      <c r="AR112" s="372">
        <v>33</v>
      </c>
      <c r="AS112" s="372">
        <v>68</v>
      </c>
      <c r="AT112" s="372">
        <v>127</v>
      </c>
      <c r="AU112" s="372">
        <v>73</v>
      </c>
      <c r="AV112" s="372">
        <v>435</v>
      </c>
      <c r="AW112" s="372">
        <v>156</v>
      </c>
      <c r="AX112" s="372">
        <v>122</v>
      </c>
      <c r="AY112" s="372">
        <v>133</v>
      </c>
      <c r="AZ112" s="372">
        <v>43</v>
      </c>
      <c r="BA112" s="372">
        <v>1</v>
      </c>
      <c r="BB112" s="372">
        <v>4</v>
      </c>
      <c r="BC112" s="372">
        <v>36</v>
      </c>
      <c r="BD112" s="372">
        <v>5</v>
      </c>
      <c r="BE112" s="372">
        <v>4</v>
      </c>
      <c r="BF112" s="372">
        <v>0</v>
      </c>
      <c r="BG112" s="372">
        <v>0</v>
      </c>
      <c r="BH112" s="372">
        <v>14</v>
      </c>
      <c r="BI112" s="372">
        <v>1</v>
      </c>
      <c r="BJ112" s="372">
        <v>19</v>
      </c>
      <c r="BK112" s="372">
        <v>32</v>
      </c>
      <c r="BL112" s="372">
        <v>11</v>
      </c>
      <c r="BM112" s="372">
        <v>3155</v>
      </c>
      <c r="BN112" s="372">
        <v>1507</v>
      </c>
      <c r="BO112" s="372">
        <v>813</v>
      </c>
      <c r="BP112" s="372">
        <v>592</v>
      </c>
      <c r="BQ112" s="372">
        <v>1064</v>
      </c>
      <c r="BR112" s="372">
        <v>10</v>
      </c>
      <c r="BS112" s="372">
        <v>302</v>
      </c>
      <c r="BT112" s="372">
        <v>894</v>
      </c>
      <c r="BU112" s="372">
        <v>3940</v>
      </c>
      <c r="BV112" s="372">
        <v>966</v>
      </c>
      <c r="BW112" s="372">
        <v>181</v>
      </c>
      <c r="BX112" s="372">
        <v>39</v>
      </c>
      <c r="BY112" s="372">
        <v>27</v>
      </c>
      <c r="BZ112" s="372">
        <v>80</v>
      </c>
      <c r="CA112" s="372">
        <v>874</v>
      </c>
      <c r="CB112" s="372">
        <v>0</v>
      </c>
      <c r="CC112" s="372">
        <v>142</v>
      </c>
      <c r="CD112" s="372">
        <v>94</v>
      </c>
      <c r="CE112" s="372">
        <v>1</v>
      </c>
      <c r="CF112" s="372">
        <v>22</v>
      </c>
      <c r="CG112" s="372">
        <v>325</v>
      </c>
      <c r="CH112" s="372">
        <v>17</v>
      </c>
      <c r="CI112" s="372">
        <v>422</v>
      </c>
      <c r="CJ112" s="372">
        <v>253</v>
      </c>
      <c r="CK112" s="372">
        <v>21</v>
      </c>
      <c r="CL112" s="372">
        <v>9</v>
      </c>
      <c r="CM112" s="372">
        <v>42</v>
      </c>
      <c r="CN112" s="372">
        <v>351</v>
      </c>
      <c r="CO112" s="372">
        <v>2028</v>
      </c>
      <c r="CP112" s="372">
        <v>811</v>
      </c>
      <c r="CQ112" s="372">
        <v>706</v>
      </c>
      <c r="CR112" s="372">
        <v>222</v>
      </c>
      <c r="CS112" s="372">
        <v>1172</v>
      </c>
      <c r="CT112" s="372">
        <v>458</v>
      </c>
      <c r="CU112" s="372">
        <v>225</v>
      </c>
      <c r="CV112" s="372">
        <v>216</v>
      </c>
      <c r="CW112" s="372">
        <v>3</v>
      </c>
      <c r="CX112" s="372">
        <v>136</v>
      </c>
      <c r="CY112" s="372">
        <v>864</v>
      </c>
      <c r="CZ112" s="372">
        <v>107</v>
      </c>
      <c r="DA112" s="372">
        <v>233</v>
      </c>
      <c r="DB112" s="372">
        <v>257</v>
      </c>
      <c r="DC112" s="372">
        <v>59</v>
      </c>
      <c r="DD112" s="372">
        <v>476</v>
      </c>
      <c r="DE112" s="372">
        <v>5</v>
      </c>
      <c r="DF112" s="372">
        <v>0</v>
      </c>
      <c r="DG112" s="373">
        <v>29847</v>
      </c>
      <c r="DH112" s="372">
        <v>0</v>
      </c>
      <c r="DI112" s="372">
        <v>72</v>
      </c>
      <c r="DJ112" s="372">
        <v>0</v>
      </c>
      <c r="DK112" s="372">
        <v>0</v>
      </c>
      <c r="DL112" s="372">
        <v>0</v>
      </c>
      <c r="DM112" s="372">
        <v>0</v>
      </c>
      <c r="DN112" s="372">
        <v>0</v>
      </c>
      <c r="DO112" s="380">
        <v>72</v>
      </c>
      <c r="DP112" s="380">
        <v>29919</v>
      </c>
      <c r="DQ112" s="380">
        <v>9</v>
      </c>
      <c r="DR112" s="380">
        <v>9</v>
      </c>
      <c r="DS112" s="380">
        <v>2815</v>
      </c>
      <c r="DT112" s="380">
        <v>2824</v>
      </c>
      <c r="DU112" s="371">
        <v>2896</v>
      </c>
      <c r="DV112" s="371">
        <v>32743</v>
      </c>
      <c r="DW112" s="371">
        <v>-85</v>
      </c>
      <c r="DX112" s="371">
        <v>0</v>
      </c>
      <c r="DY112" s="371">
        <v>0</v>
      </c>
      <c r="DZ112" s="371">
        <v>-85</v>
      </c>
      <c r="EA112" s="371">
        <v>-2816</v>
      </c>
      <c r="EB112" s="371">
        <v>-2901</v>
      </c>
      <c r="EC112" s="371">
        <v>-5</v>
      </c>
      <c r="ED112" s="381">
        <v>29842</v>
      </c>
    </row>
    <row r="113" spans="2:134" ht="13.75" customHeight="1">
      <c r="B113" s="275" t="s">
        <v>675</v>
      </c>
      <c r="C113" s="276" t="s">
        <v>7</v>
      </c>
      <c r="D113" s="374">
        <v>58879</v>
      </c>
      <c r="E113" s="375">
        <v>28057</v>
      </c>
      <c r="F113" s="375">
        <v>5893</v>
      </c>
      <c r="G113" s="375">
        <v>10702</v>
      </c>
      <c r="H113" s="375">
        <v>1412</v>
      </c>
      <c r="I113" s="375">
        <v>2910</v>
      </c>
      <c r="J113" s="375">
        <v>3771</v>
      </c>
      <c r="K113" s="375">
        <v>85974</v>
      </c>
      <c r="L113" s="375">
        <v>9360</v>
      </c>
      <c r="M113" s="375">
        <v>214</v>
      </c>
      <c r="N113" s="375">
        <v>0</v>
      </c>
      <c r="O113" s="375">
        <v>203</v>
      </c>
      <c r="P113" s="375">
        <v>47253</v>
      </c>
      <c r="Q113" s="375">
        <v>37479</v>
      </c>
      <c r="R113" s="375">
        <v>6198</v>
      </c>
      <c r="S113" s="375">
        <v>40633</v>
      </c>
      <c r="T113" s="375">
        <v>2377</v>
      </c>
      <c r="U113" s="375">
        <v>4279</v>
      </c>
      <c r="V113" s="375">
        <v>1690</v>
      </c>
      <c r="W113" s="375">
        <v>3450</v>
      </c>
      <c r="X113" s="375">
        <v>0</v>
      </c>
      <c r="Y113" s="375">
        <v>1479</v>
      </c>
      <c r="Z113" s="375">
        <v>3462</v>
      </c>
      <c r="AA113" s="375">
        <v>0</v>
      </c>
      <c r="AB113" s="375">
        <v>34381</v>
      </c>
      <c r="AC113" s="375">
        <v>1913</v>
      </c>
      <c r="AD113" s="375">
        <v>29</v>
      </c>
      <c r="AE113" s="375">
        <v>3629</v>
      </c>
      <c r="AF113" s="375">
        <v>15869</v>
      </c>
      <c r="AG113" s="375">
        <v>3187</v>
      </c>
      <c r="AH113" s="375">
        <v>1675</v>
      </c>
      <c r="AI113" s="375">
        <v>13681</v>
      </c>
      <c r="AJ113" s="375">
        <v>9063</v>
      </c>
      <c r="AK113" s="375">
        <v>26</v>
      </c>
      <c r="AL113" s="375">
        <v>3695</v>
      </c>
      <c r="AM113" s="375">
        <v>1917</v>
      </c>
      <c r="AN113" s="375">
        <v>2632</v>
      </c>
      <c r="AO113" s="375">
        <v>6747</v>
      </c>
      <c r="AP113" s="375">
        <v>1292</v>
      </c>
      <c r="AQ113" s="375">
        <v>51616</v>
      </c>
      <c r="AR113" s="375">
        <v>3537</v>
      </c>
      <c r="AS113" s="375">
        <v>21235</v>
      </c>
      <c r="AT113" s="375">
        <v>11599</v>
      </c>
      <c r="AU113" s="375">
        <v>5350</v>
      </c>
      <c r="AV113" s="375">
        <v>49025</v>
      </c>
      <c r="AW113" s="375">
        <v>38125</v>
      </c>
      <c r="AX113" s="375">
        <v>64399</v>
      </c>
      <c r="AY113" s="375">
        <v>157532</v>
      </c>
      <c r="AZ113" s="375">
        <v>9713</v>
      </c>
      <c r="BA113" s="375">
        <v>317</v>
      </c>
      <c r="BB113" s="375">
        <v>3406</v>
      </c>
      <c r="BC113" s="375">
        <v>4358</v>
      </c>
      <c r="BD113" s="375">
        <v>2526</v>
      </c>
      <c r="BE113" s="375">
        <v>1088</v>
      </c>
      <c r="BF113" s="375">
        <v>0</v>
      </c>
      <c r="BG113" s="375">
        <v>35</v>
      </c>
      <c r="BH113" s="375">
        <v>44361</v>
      </c>
      <c r="BI113" s="375">
        <v>48</v>
      </c>
      <c r="BJ113" s="375">
        <v>1867</v>
      </c>
      <c r="BK113" s="375">
        <v>8312</v>
      </c>
      <c r="BL113" s="375">
        <v>4047</v>
      </c>
      <c r="BM113" s="375">
        <v>95906</v>
      </c>
      <c r="BN113" s="375">
        <v>43792</v>
      </c>
      <c r="BO113" s="375">
        <v>86466</v>
      </c>
      <c r="BP113" s="375">
        <v>29450</v>
      </c>
      <c r="BQ113" s="375">
        <v>217223</v>
      </c>
      <c r="BR113" s="375">
        <v>5248</v>
      </c>
      <c r="BS113" s="375">
        <v>16786</v>
      </c>
      <c r="BT113" s="375">
        <v>14237</v>
      </c>
      <c r="BU113" s="375">
        <v>209804</v>
      </c>
      <c r="BV113" s="375">
        <v>62294</v>
      </c>
      <c r="BW113" s="375">
        <v>6160</v>
      </c>
      <c r="BX113" s="375">
        <v>10984</v>
      </c>
      <c r="BY113" s="375">
        <v>32422</v>
      </c>
      <c r="BZ113" s="375">
        <v>2852</v>
      </c>
      <c r="CA113" s="375">
        <v>16681</v>
      </c>
      <c r="CB113" s="375">
        <v>104038</v>
      </c>
      <c r="CC113" s="375">
        <v>8716</v>
      </c>
      <c r="CD113" s="375">
        <v>10724</v>
      </c>
      <c r="CE113" s="375">
        <v>187</v>
      </c>
      <c r="CF113" s="375">
        <v>2600</v>
      </c>
      <c r="CG113" s="375">
        <v>10304</v>
      </c>
      <c r="CH113" s="375">
        <v>3039</v>
      </c>
      <c r="CI113" s="375">
        <v>48875</v>
      </c>
      <c r="CJ113" s="375">
        <v>14128</v>
      </c>
      <c r="CK113" s="375">
        <v>9999</v>
      </c>
      <c r="CL113" s="375">
        <v>4466</v>
      </c>
      <c r="CM113" s="375">
        <v>13053</v>
      </c>
      <c r="CN113" s="375">
        <v>114891</v>
      </c>
      <c r="CO113" s="375">
        <v>35269</v>
      </c>
      <c r="CP113" s="375">
        <v>47298</v>
      </c>
      <c r="CQ113" s="375">
        <v>182555</v>
      </c>
      <c r="CR113" s="375">
        <v>5780</v>
      </c>
      <c r="CS113" s="375">
        <v>27990</v>
      </c>
      <c r="CT113" s="375">
        <v>27267</v>
      </c>
      <c r="CU113" s="375">
        <v>17213</v>
      </c>
      <c r="CV113" s="375">
        <v>7411</v>
      </c>
      <c r="CW113" s="375">
        <v>10250</v>
      </c>
      <c r="CX113" s="375">
        <v>43416</v>
      </c>
      <c r="CY113" s="375">
        <v>66153</v>
      </c>
      <c r="CZ113" s="375">
        <v>30520</v>
      </c>
      <c r="DA113" s="375">
        <v>88913</v>
      </c>
      <c r="DB113" s="375">
        <v>11612</v>
      </c>
      <c r="DC113" s="375">
        <v>13050</v>
      </c>
      <c r="DD113" s="375">
        <v>14463</v>
      </c>
      <c r="DE113" s="375">
        <v>10234</v>
      </c>
      <c r="DF113" s="375">
        <v>17545</v>
      </c>
      <c r="DG113" s="376">
        <v>2790171</v>
      </c>
      <c r="DH113" s="382">
        <v>88659</v>
      </c>
      <c r="DI113" s="383">
        <v>2146509</v>
      </c>
      <c r="DJ113" s="383">
        <v>872895</v>
      </c>
      <c r="DK113" s="383">
        <v>202534</v>
      </c>
      <c r="DL113" s="383">
        <v>285176</v>
      </c>
      <c r="DM113" s="383">
        <v>483524</v>
      </c>
      <c r="DN113" s="383">
        <v>19869</v>
      </c>
      <c r="DO113" s="384">
        <v>4099166</v>
      </c>
      <c r="DP113" s="384">
        <v>6889337</v>
      </c>
      <c r="DQ113" s="384">
        <v>310054</v>
      </c>
      <c r="DR113" s="384">
        <v>310054</v>
      </c>
      <c r="DS113" s="384">
        <v>1583380</v>
      </c>
      <c r="DT113" s="384">
        <v>1893434</v>
      </c>
      <c r="DU113" s="385">
        <v>5992600</v>
      </c>
      <c r="DV113" s="385">
        <v>8782771</v>
      </c>
      <c r="DW113" s="385">
        <v>-497292</v>
      </c>
      <c r="DX113" s="385">
        <v>-7350</v>
      </c>
      <c r="DY113" s="385">
        <v>-39096</v>
      </c>
      <c r="DZ113" s="385">
        <v>-543738</v>
      </c>
      <c r="EA113" s="385">
        <v>-2043956</v>
      </c>
      <c r="EB113" s="385">
        <v>-2587694</v>
      </c>
      <c r="EC113" s="385">
        <v>3404906</v>
      </c>
      <c r="ED113" s="386">
        <v>6195077</v>
      </c>
    </row>
    <row r="114" spans="2:134" ht="13.75" customHeight="1">
      <c r="B114" s="278" t="s">
        <v>676</v>
      </c>
      <c r="C114" s="279" t="s">
        <v>677</v>
      </c>
      <c r="D114" s="371">
        <v>222</v>
      </c>
      <c r="E114" s="372">
        <v>44</v>
      </c>
      <c r="F114" s="372">
        <v>115</v>
      </c>
      <c r="G114" s="372">
        <v>324</v>
      </c>
      <c r="H114" s="372">
        <v>135</v>
      </c>
      <c r="I114" s="372">
        <v>241</v>
      </c>
      <c r="J114" s="372">
        <v>310</v>
      </c>
      <c r="K114" s="372">
        <v>1094</v>
      </c>
      <c r="L114" s="372">
        <v>404</v>
      </c>
      <c r="M114" s="372">
        <v>6</v>
      </c>
      <c r="N114" s="372">
        <v>0</v>
      </c>
      <c r="O114" s="372">
        <v>4</v>
      </c>
      <c r="P114" s="372">
        <v>1097</v>
      </c>
      <c r="Q114" s="372">
        <v>368</v>
      </c>
      <c r="R114" s="372">
        <v>173</v>
      </c>
      <c r="S114" s="372">
        <v>651</v>
      </c>
      <c r="T114" s="372">
        <v>88</v>
      </c>
      <c r="U114" s="372">
        <v>186</v>
      </c>
      <c r="V114" s="372">
        <v>101</v>
      </c>
      <c r="W114" s="372">
        <v>40</v>
      </c>
      <c r="X114" s="372">
        <v>0</v>
      </c>
      <c r="Y114" s="372">
        <v>44</v>
      </c>
      <c r="Z114" s="372">
        <v>87</v>
      </c>
      <c r="AA114" s="372">
        <v>0</v>
      </c>
      <c r="AB114" s="372">
        <v>1188</v>
      </c>
      <c r="AC114" s="372">
        <v>45</v>
      </c>
      <c r="AD114" s="372">
        <v>0</v>
      </c>
      <c r="AE114" s="372">
        <v>56</v>
      </c>
      <c r="AF114" s="372">
        <v>455</v>
      </c>
      <c r="AG114" s="372">
        <v>127</v>
      </c>
      <c r="AH114" s="372">
        <v>88</v>
      </c>
      <c r="AI114" s="372">
        <v>485</v>
      </c>
      <c r="AJ114" s="372">
        <v>268</v>
      </c>
      <c r="AK114" s="372">
        <v>1</v>
      </c>
      <c r="AL114" s="372">
        <v>138</v>
      </c>
      <c r="AM114" s="372">
        <v>72</v>
      </c>
      <c r="AN114" s="372">
        <v>18</v>
      </c>
      <c r="AO114" s="372">
        <v>71</v>
      </c>
      <c r="AP114" s="372">
        <v>5</v>
      </c>
      <c r="AQ114" s="372">
        <v>650</v>
      </c>
      <c r="AR114" s="372">
        <v>54</v>
      </c>
      <c r="AS114" s="372">
        <v>814</v>
      </c>
      <c r="AT114" s="372">
        <v>344</v>
      </c>
      <c r="AU114" s="372">
        <v>149</v>
      </c>
      <c r="AV114" s="372">
        <v>1732</v>
      </c>
      <c r="AW114" s="372">
        <v>1174</v>
      </c>
      <c r="AX114" s="372">
        <v>1110</v>
      </c>
      <c r="AY114" s="372">
        <v>3816</v>
      </c>
      <c r="AZ114" s="372">
        <v>276</v>
      </c>
      <c r="BA114" s="372">
        <v>5</v>
      </c>
      <c r="BB114" s="372">
        <v>142</v>
      </c>
      <c r="BC114" s="372">
        <v>93</v>
      </c>
      <c r="BD114" s="372">
        <v>60</v>
      </c>
      <c r="BE114" s="372">
        <v>42</v>
      </c>
      <c r="BF114" s="372">
        <v>0</v>
      </c>
      <c r="BG114" s="372">
        <v>0</v>
      </c>
      <c r="BH114" s="372">
        <v>405</v>
      </c>
      <c r="BI114" s="372">
        <v>1</v>
      </c>
      <c r="BJ114" s="372">
        <v>39</v>
      </c>
      <c r="BK114" s="372">
        <v>259</v>
      </c>
      <c r="BL114" s="372">
        <v>54</v>
      </c>
      <c r="BM114" s="372">
        <v>4386</v>
      </c>
      <c r="BN114" s="372">
        <v>1171</v>
      </c>
      <c r="BO114" s="372">
        <v>3411</v>
      </c>
      <c r="BP114" s="372">
        <v>783</v>
      </c>
      <c r="BQ114" s="372">
        <v>3512</v>
      </c>
      <c r="BR114" s="372">
        <v>91</v>
      </c>
      <c r="BS114" s="372">
        <v>470</v>
      </c>
      <c r="BT114" s="372">
        <v>1034</v>
      </c>
      <c r="BU114" s="372">
        <v>12019</v>
      </c>
      <c r="BV114" s="372">
        <v>5871</v>
      </c>
      <c r="BW114" s="372">
        <v>250</v>
      </c>
      <c r="BX114" s="372">
        <v>433</v>
      </c>
      <c r="BY114" s="372">
        <v>0</v>
      </c>
      <c r="BZ114" s="372">
        <v>147</v>
      </c>
      <c r="CA114" s="372">
        <v>1180</v>
      </c>
      <c r="CB114" s="372">
        <v>0</v>
      </c>
      <c r="CC114" s="372">
        <v>467</v>
      </c>
      <c r="CD114" s="372">
        <v>143</v>
      </c>
      <c r="CE114" s="372">
        <v>20</v>
      </c>
      <c r="CF114" s="372">
        <v>114</v>
      </c>
      <c r="CG114" s="372">
        <v>850</v>
      </c>
      <c r="CH114" s="372">
        <v>429</v>
      </c>
      <c r="CI114" s="372">
        <v>871</v>
      </c>
      <c r="CJ114" s="372">
        <v>437</v>
      </c>
      <c r="CK114" s="372">
        <v>554</v>
      </c>
      <c r="CL114" s="372">
        <v>11</v>
      </c>
      <c r="CM114" s="372">
        <v>1086</v>
      </c>
      <c r="CN114" s="372">
        <v>3961</v>
      </c>
      <c r="CO114" s="372">
        <v>920</v>
      </c>
      <c r="CP114" s="372">
        <v>2098</v>
      </c>
      <c r="CQ114" s="372">
        <v>2801</v>
      </c>
      <c r="CR114" s="372">
        <v>292</v>
      </c>
      <c r="CS114" s="372">
        <v>2026</v>
      </c>
      <c r="CT114" s="372">
        <v>1992</v>
      </c>
      <c r="CU114" s="372">
        <v>1535</v>
      </c>
      <c r="CV114" s="372">
        <v>151</v>
      </c>
      <c r="CW114" s="372">
        <v>325</v>
      </c>
      <c r="CX114" s="372">
        <v>877</v>
      </c>
      <c r="CY114" s="372">
        <v>4333</v>
      </c>
      <c r="CZ114" s="372">
        <v>1339</v>
      </c>
      <c r="DA114" s="372">
        <v>2333</v>
      </c>
      <c r="DB114" s="372">
        <v>1732</v>
      </c>
      <c r="DC114" s="372">
        <v>1095</v>
      </c>
      <c r="DD114" s="372">
        <v>1015</v>
      </c>
      <c r="DE114" s="372">
        <v>0</v>
      </c>
      <c r="DF114" s="372">
        <v>124</v>
      </c>
      <c r="DG114" s="373">
        <v>88659</v>
      </c>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4"/>
      <c r="ED114" s="244"/>
    </row>
    <row r="115" spans="2:134" ht="13.75" customHeight="1">
      <c r="B115" s="278" t="s">
        <v>678</v>
      </c>
      <c r="C115" s="279" t="s">
        <v>11</v>
      </c>
      <c r="D115" s="371">
        <v>8920</v>
      </c>
      <c r="E115" s="372">
        <v>2586</v>
      </c>
      <c r="F115" s="372">
        <v>4911</v>
      </c>
      <c r="G115" s="372">
        <v>8825</v>
      </c>
      <c r="H115" s="372">
        <v>737</v>
      </c>
      <c r="I115" s="372">
        <v>890</v>
      </c>
      <c r="J115" s="372">
        <v>1784</v>
      </c>
      <c r="K115" s="372">
        <v>18909</v>
      </c>
      <c r="L115" s="372">
        <v>2507</v>
      </c>
      <c r="M115" s="372">
        <v>69</v>
      </c>
      <c r="N115" s="372">
        <v>0</v>
      </c>
      <c r="O115" s="372">
        <v>80</v>
      </c>
      <c r="P115" s="372">
        <v>21991</v>
      </c>
      <c r="Q115" s="372">
        <v>9428</v>
      </c>
      <c r="R115" s="372">
        <v>2831</v>
      </c>
      <c r="S115" s="372">
        <v>3962</v>
      </c>
      <c r="T115" s="372">
        <v>960</v>
      </c>
      <c r="U115" s="372">
        <v>2477</v>
      </c>
      <c r="V115" s="372">
        <v>195</v>
      </c>
      <c r="W115" s="372">
        <v>831</v>
      </c>
      <c r="X115" s="372">
        <v>0</v>
      </c>
      <c r="Y115" s="372">
        <v>241</v>
      </c>
      <c r="Z115" s="372">
        <v>504</v>
      </c>
      <c r="AA115" s="372">
        <v>0</v>
      </c>
      <c r="AB115" s="372">
        <v>6289</v>
      </c>
      <c r="AC115" s="372">
        <v>417</v>
      </c>
      <c r="AD115" s="372">
        <v>3</v>
      </c>
      <c r="AE115" s="372">
        <v>510</v>
      </c>
      <c r="AF115" s="372">
        <v>5526</v>
      </c>
      <c r="AG115" s="372">
        <v>1945</v>
      </c>
      <c r="AH115" s="372">
        <v>743</v>
      </c>
      <c r="AI115" s="372">
        <v>6235</v>
      </c>
      <c r="AJ115" s="372">
        <v>3946</v>
      </c>
      <c r="AK115" s="372">
        <v>18</v>
      </c>
      <c r="AL115" s="372">
        <v>1883</v>
      </c>
      <c r="AM115" s="372">
        <v>125</v>
      </c>
      <c r="AN115" s="372">
        <v>334</v>
      </c>
      <c r="AO115" s="372">
        <v>2105</v>
      </c>
      <c r="AP115" s="372">
        <v>245</v>
      </c>
      <c r="AQ115" s="372">
        <v>5513</v>
      </c>
      <c r="AR115" s="372">
        <v>784</v>
      </c>
      <c r="AS115" s="372">
        <v>7948</v>
      </c>
      <c r="AT115" s="372">
        <v>7968</v>
      </c>
      <c r="AU115" s="372">
        <v>2875</v>
      </c>
      <c r="AV115" s="372">
        <v>24175</v>
      </c>
      <c r="AW115" s="372">
        <v>16322</v>
      </c>
      <c r="AX115" s="372">
        <v>13727</v>
      </c>
      <c r="AY115" s="372">
        <v>66477</v>
      </c>
      <c r="AZ115" s="372">
        <v>3645</v>
      </c>
      <c r="BA115" s="372">
        <v>58</v>
      </c>
      <c r="BB115" s="372">
        <v>1178</v>
      </c>
      <c r="BC115" s="372">
        <v>1052</v>
      </c>
      <c r="BD115" s="372">
        <v>826</v>
      </c>
      <c r="BE115" s="372">
        <v>398</v>
      </c>
      <c r="BF115" s="372">
        <v>0</v>
      </c>
      <c r="BG115" s="372">
        <v>5</v>
      </c>
      <c r="BH115" s="372">
        <v>9355</v>
      </c>
      <c r="BI115" s="372">
        <v>26</v>
      </c>
      <c r="BJ115" s="372">
        <v>717</v>
      </c>
      <c r="BK115" s="372">
        <v>3659</v>
      </c>
      <c r="BL115" s="372">
        <v>1421</v>
      </c>
      <c r="BM115" s="372">
        <v>61761</v>
      </c>
      <c r="BN115" s="372">
        <v>26320</v>
      </c>
      <c r="BO115" s="372">
        <v>58047</v>
      </c>
      <c r="BP115" s="372">
        <v>26908</v>
      </c>
      <c r="BQ115" s="372">
        <v>27461</v>
      </c>
      <c r="BR115" s="372">
        <v>671</v>
      </c>
      <c r="BS115" s="372">
        <v>4782</v>
      </c>
      <c r="BT115" s="372">
        <v>20235</v>
      </c>
      <c r="BU115" s="372">
        <v>194986</v>
      </c>
      <c r="BV115" s="372">
        <v>62468</v>
      </c>
      <c r="BW115" s="372">
        <v>3635</v>
      </c>
      <c r="BX115" s="372">
        <v>6649</v>
      </c>
      <c r="BY115" s="372">
        <v>0</v>
      </c>
      <c r="BZ115" s="372">
        <v>2228</v>
      </c>
      <c r="CA115" s="372">
        <v>36214</v>
      </c>
      <c r="CB115" s="372">
        <v>0</v>
      </c>
      <c r="CC115" s="372">
        <v>2538</v>
      </c>
      <c r="CD115" s="372">
        <v>1489</v>
      </c>
      <c r="CE115" s="372">
        <v>196</v>
      </c>
      <c r="CF115" s="372">
        <v>1633</v>
      </c>
      <c r="CG115" s="372">
        <v>8322</v>
      </c>
      <c r="CH115" s="372">
        <v>9291</v>
      </c>
      <c r="CI115" s="372">
        <v>8257</v>
      </c>
      <c r="CJ115" s="372">
        <v>3559</v>
      </c>
      <c r="CK115" s="372">
        <v>8922</v>
      </c>
      <c r="CL115" s="372">
        <v>976</v>
      </c>
      <c r="CM115" s="372">
        <v>6231</v>
      </c>
      <c r="CN115" s="372">
        <v>148807</v>
      </c>
      <c r="CO115" s="372">
        <v>122031</v>
      </c>
      <c r="CP115" s="372">
        <v>44213</v>
      </c>
      <c r="CQ115" s="372">
        <v>174864</v>
      </c>
      <c r="CR115" s="372">
        <v>8755</v>
      </c>
      <c r="CS115" s="372">
        <v>59117</v>
      </c>
      <c r="CT115" s="372">
        <v>76258</v>
      </c>
      <c r="CU115" s="372">
        <v>20362</v>
      </c>
      <c r="CV115" s="372">
        <v>3241</v>
      </c>
      <c r="CW115" s="372">
        <v>2014</v>
      </c>
      <c r="CX115" s="372">
        <v>21983</v>
      </c>
      <c r="CY115" s="372">
        <v>91853</v>
      </c>
      <c r="CZ115" s="372">
        <v>14538</v>
      </c>
      <c r="DA115" s="372">
        <v>42598</v>
      </c>
      <c r="DB115" s="372">
        <v>9712</v>
      </c>
      <c r="DC115" s="372">
        <v>8218</v>
      </c>
      <c r="DD115" s="372">
        <v>9960</v>
      </c>
      <c r="DE115" s="372">
        <v>0</v>
      </c>
      <c r="DF115" s="372">
        <v>379</v>
      </c>
      <c r="DG115" s="373">
        <v>1734773</v>
      </c>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4"/>
      <c r="ED115" s="244"/>
    </row>
    <row r="116" spans="2:134" ht="13.75" customHeight="1">
      <c r="B116" s="278" t="s">
        <v>679</v>
      </c>
      <c r="C116" s="279" t="s">
        <v>12</v>
      </c>
      <c r="D116" s="371">
        <v>40226</v>
      </c>
      <c r="E116" s="372">
        <v>2991</v>
      </c>
      <c r="F116" s="372">
        <v>2077</v>
      </c>
      <c r="G116" s="372">
        <v>11651</v>
      </c>
      <c r="H116" s="372">
        <v>681</v>
      </c>
      <c r="I116" s="372">
        <v>1079</v>
      </c>
      <c r="J116" s="372">
        <v>503</v>
      </c>
      <c r="K116" s="372">
        <v>8847</v>
      </c>
      <c r="L116" s="372">
        <v>1273</v>
      </c>
      <c r="M116" s="372">
        <v>27</v>
      </c>
      <c r="N116" s="372">
        <v>0</v>
      </c>
      <c r="O116" s="372">
        <v>-13</v>
      </c>
      <c r="P116" s="372">
        <v>-189</v>
      </c>
      <c r="Q116" s="372">
        <v>6763</v>
      </c>
      <c r="R116" s="372">
        <v>586</v>
      </c>
      <c r="S116" s="372">
        <v>1904</v>
      </c>
      <c r="T116" s="372">
        <v>446</v>
      </c>
      <c r="U116" s="372">
        <v>890</v>
      </c>
      <c r="V116" s="372">
        <v>180</v>
      </c>
      <c r="W116" s="372">
        <v>1119</v>
      </c>
      <c r="X116" s="372">
        <v>0</v>
      </c>
      <c r="Y116" s="372">
        <v>67</v>
      </c>
      <c r="Z116" s="372">
        <v>45</v>
      </c>
      <c r="AA116" s="372">
        <v>0</v>
      </c>
      <c r="AB116" s="372">
        <v>9922</v>
      </c>
      <c r="AC116" s="372">
        <v>214</v>
      </c>
      <c r="AD116" s="372">
        <v>2</v>
      </c>
      <c r="AE116" s="372">
        <v>877</v>
      </c>
      <c r="AF116" s="372">
        <v>-168</v>
      </c>
      <c r="AG116" s="372">
        <v>185</v>
      </c>
      <c r="AH116" s="372">
        <v>114</v>
      </c>
      <c r="AI116" s="372">
        <v>118</v>
      </c>
      <c r="AJ116" s="372">
        <v>2196</v>
      </c>
      <c r="AK116" s="372">
        <v>1</v>
      </c>
      <c r="AL116" s="372">
        <v>1382</v>
      </c>
      <c r="AM116" s="372">
        <v>307</v>
      </c>
      <c r="AN116" s="372">
        <v>668</v>
      </c>
      <c r="AO116" s="372">
        <v>2279</v>
      </c>
      <c r="AP116" s="372">
        <v>230</v>
      </c>
      <c r="AQ116" s="372">
        <v>8470</v>
      </c>
      <c r="AR116" s="372">
        <v>6</v>
      </c>
      <c r="AS116" s="372">
        <v>1396</v>
      </c>
      <c r="AT116" s="372">
        <v>650</v>
      </c>
      <c r="AU116" s="372">
        <v>597</v>
      </c>
      <c r="AV116" s="372">
        <v>6719</v>
      </c>
      <c r="AW116" s="372">
        <v>1940</v>
      </c>
      <c r="AX116" s="372">
        <v>-559</v>
      </c>
      <c r="AY116" s="372">
        <v>-22600</v>
      </c>
      <c r="AZ116" s="372">
        <v>-193</v>
      </c>
      <c r="BA116" s="372">
        <v>11</v>
      </c>
      <c r="BB116" s="372">
        <v>-184</v>
      </c>
      <c r="BC116" s="372">
        <v>394</v>
      </c>
      <c r="BD116" s="372">
        <v>-84</v>
      </c>
      <c r="BE116" s="372">
        <v>-264</v>
      </c>
      <c r="BF116" s="372">
        <v>0</v>
      </c>
      <c r="BG116" s="372">
        <v>0</v>
      </c>
      <c r="BH116" s="372">
        <v>177</v>
      </c>
      <c r="BI116" s="372">
        <v>2</v>
      </c>
      <c r="BJ116" s="372">
        <v>22</v>
      </c>
      <c r="BK116" s="372">
        <v>-35</v>
      </c>
      <c r="BL116" s="372">
        <v>-29</v>
      </c>
      <c r="BM116" s="372">
        <v>5916</v>
      </c>
      <c r="BN116" s="372">
        <v>2767</v>
      </c>
      <c r="BO116" s="372">
        <v>2858</v>
      </c>
      <c r="BP116" s="372">
        <v>1205</v>
      </c>
      <c r="BQ116" s="372">
        <v>2290</v>
      </c>
      <c r="BR116" s="372">
        <v>299</v>
      </c>
      <c r="BS116" s="372">
        <v>4373</v>
      </c>
      <c r="BT116" s="372">
        <v>2427</v>
      </c>
      <c r="BU116" s="372">
        <v>62401</v>
      </c>
      <c r="BV116" s="372">
        <v>48152</v>
      </c>
      <c r="BW116" s="372">
        <v>4065</v>
      </c>
      <c r="BX116" s="372">
        <v>11163</v>
      </c>
      <c r="BY116" s="372">
        <v>163893</v>
      </c>
      <c r="BZ116" s="372">
        <v>323</v>
      </c>
      <c r="CA116" s="372">
        <v>3430</v>
      </c>
      <c r="CB116" s="372">
        <v>0</v>
      </c>
      <c r="CC116" s="372">
        <v>588</v>
      </c>
      <c r="CD116" s="372">
        <v>31</v>
      </c>
      <c r="CE116" s="372">
        <v>38</v>
      </c>
      <c r="CF116" s="372">
        <v>382</v>
      </c>
      <c r="CG116" s="372">
        <v>6894</v>
      </c>
      <c r="CH116" s="372">
        <v>78</v>
      </c>
      <c r="CI116" s="372">
        <v>25173</v>
      </c>
      <c r="CJ116" s="372">
        <v>4030</v>
      </c>
      <c r="CK116" s="372">
        <v>2369</v>
      </c>
      <c r="CL116" s="372">
        <v>135</v>
      </c>
      <c r="CM116" s="372">
        <v>2313</v>
      </c>
      <c r="CN116" s="372">
        <v>0</v>
      </c>
      <c r="CO116" s="372">
        <v>435</v>
      </c>
      <c r="CP116" s="372">
        <v>3018</v>
      </c>
      <c r="CQ116" s="372">
        <v>16045</v>
      </c>
      <c r="CR116" s="372">
        <v>511</v>
      </c>
      <c r="CS116" s="372">
        <v>825</v>
      </c>
      <c r="CT116" s="372">
        <v>3896</v>
      </c>
      <c r="CU116" s="372">
        <v>-367</v>
      </c>
      <c r="CV116" s="372">
        <v>3015</v>
      </c>
      <c r="CW116" s="372">
        <v>319</v>
      </c>
      <c r="CX116" s="372">
        <v>1851</v>
      </c>
      <c r="CY116" s="372">
        <v>26904</v>
      </c>
      <c r="CZ116" s="372">
        <v>3271</v>
      </c>
      <c r="DA116" s="372">
        <v>3814</v>
      </c>
      <c r="DB116" s="372">
        <v>7286</v>
      </c>
      <c r="DC116" s="372">
        <v>12968</v>
      </c>
      <c r="DD116" s="372">
        <v>5141</v>
      </c>
      <c r="DE116" s="372">
        <v>0</v>
      </c>
      <c r="DF116" s="372">
        <v>9950</v>
      </c>
      <c r="DG116" s="373">
        <v>552391</v>
      </c>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4"/>
      <c r="ED116" s="244"/>
    </row>
    <row r="117" spans="2:134" ht="13.75" customHeight="1">
      <c r="B117" s="278" t="s">
        <v>680</v>
      </c>
      <c r="C117" s="279" t="s">
        <v>13</v>
      </c>
      <c r="D117" s="371">
        <v>34156</v>
      </c>
      <c r="E117" s="372">
        <v>3465</v>
      </c>
      <c r="F117" s="372">
        <v>1900</v>
      </c>
      <c r="G117" s="372">
        <v>3009</v>
      </c>
      <c r="H117" s="372">
        <v>597</v>
      </c>
      <c r="I117" s="372">
        <v>1300</v>
      </c>
      <c r="J117" s="372">
        <v>609</v>
      </c>
      <c r="K117" s="372">
        <v>5765</v>
      </c>
      <c r="L117" s="372">
        <v>1812</v>
      </c>
      <c r="M117" s="372">
        <v>18</v>
      </c>
      <c r="N117" s="372">
        <v>0</v>
      </c>
      <c r="O117" s="372">
        <v>69</v>
      </c>
      <c r="P117" s="372">
        <v>7813</v>
      </c>
      <c r="Q117" s="372">
        <v>4492</v>
      </c>
      <c r="R117" s="372">
        <v>552</v>
      </c>
      <c r="S117" s="372">
        <v>3361</v>
      </c>
      <c r="T117" s="372">
        <v>260</v>
      </c>
      <c r="U117" s="372">
        <v>1057</v>
      </c>
      <c r="V117" s="372">
        <v>240</v>
      </c>
      <c r="W117" s="372">
        <v>468</v>
      </c>
      <c r="X117" s="372">
        <v>0</v>
      </c>
      <c r="Y117" s="372">
        <v>360</v>
      </c>
      <c r="Z117" s="372">
        <v>399</v>
      </c>
      <c r="AA117" s="372">
        <v>0</v>
      </c>
      <c r="AB117" s="372">
        <v>19131</v>
      </c>
      <c r="AC117" s="372">
        <v>283</v>
      </c>
      <c r="AD117" s="372">
        <v>1</v>
      </c>
      <c r="AE117" s="372">
        <v>602</v>
      </c>
      <c r="AF117" s="372">
        <v>2075</v>
      </c>
      <c r="AG117" s="372">
        <v>900</v>
      </c>
      <c r="AH117" s="372">
        <v>110</v>
      </c>
      <c r="AI117" s="372">
        <v>4969</v>
      </c>
      <c r="AJ117" s="372">
        <v>1848</v>
      </c>
      <c r="AK117" s="372">
        <v>8</v>
      </c>
      <c r="AL117" s="372">
        <v>714</v>
      </c>
      <c r="AM117" s="372">
        <v>225</v>
      </c>
      <c r="AN117" s="372">
        <v>149</v>
      </c>
      <c r="AO117" s="372">
        <v>607</v>
      </c>
      <c r="AP117" s="372">
        <v>53</v>
      </c>
      <c r="AQ117" s="372">
        <v>4135</v>
      </c>
      <c r="AR117" s="372">
        <v>173</v>
      </c>
      <c r="AS117" s="372">
        <v>2300</v>
      </c>
      <c r="AT117" s="372">
        <v>2457</v>
      </c>
      <c r="AU117" s="372">
        <v>990</v>
      </c>
      <c r="AV117" s="372">
        <v>10779</v>
      </c>
      <c r="AW117" s="372">
        <v>10034</v>
      </c>
      <c r="AX117" s="372">
        <v>22941</v>
      </c>
      <c r="AY117" s="372">
        <v>38235</v>
      </c>
      <c r="AZ117" s="372">
        <v>2480</v>
      </c>
      <c r="BA117" s="372">
        <v>85</v>
      </c>
      <c r="BB117" s="372">
        <v>1021</v>
      </c>
      <c r="BC117" s="372">
        <v>840</v>
      </c>
      <c r="BD117" s="372">
        <v>762</v>
      </c>
      <c r="BE117" s="372">
        <v>342</v>
      </c>
      <c r="BF117" s="372">
        <v>0</v>
      </c>
      <c r="BG117" s="372">
        <v>5</v>
      </c>
      <c r="BH117" s="372">
        <v>5303</v>
      </c>
      <c r="BI117" s="372">
        <v>16</v>
      </c>
      <c r="BJ117" s="372">
        <v>345</v>
      </c>
      <c r="BK117" s="372">
        <v>1567</v>
      </c>
      <c r="BL117" s="372">
        <v>125</v>
      </c>
      <c r="BM117" s="372">
        <v>5009</v>
      </c>
      <c r="BN117" s="372">
        <v>1981</v>
      </c>
      <c r="BO117" s="372">
        <v>12702</v>
      </c>
      <c r="BP117" s="372">
        <v>2610</v>
      </c>
      <c r="BQ117" s="372">
        <v>78097</v>
      </c>
      <c r="BR117" s="372">
        <v>1200</v>
      </c>
      <c r="BS117" s="372">
        <v>6429</v>
      </c>
      <c r="BT117" s="372">
        <v>2232</v>
      </c>
      <c r="BU117" s="372">
        <v>49686</v>
      </c>
      <c r="BV117" s="372">
        <v>14408</v>
      </c>
      <c r="BW117" s="372">
        <v>6589</v>
      </c>
      <c r="BX117" s="372">
        <v>11702</v>
      </c>
      <c r="BY117" s="372">
        <v>121776</v>
      </c>
      <c r="BZ117" s="372">
        <v>2496</v>
      </c>
      <c r="CA117" s="372">
        <v>5611</v>
      </c>
      <c r="CB117" s="372">
        <v>0</v>
      </c>
      <c r="CC117" s="372">
        <v>1736</v>
      </c>
      <c r="CD117" s="372">
        <v>1819</v>
      </c>
      <c r="CE117" s="372">
        <v>104</v>
      </c>
      <c r="CF117" s="372">
        <v>1576</v>
      </c>
      <c r="CG117" s="372">
        <v>2733</v>
      </c>
      <c r="CH117" s="372">
        <v>853</v>
      </c>
      <c r="CI117" s="372">
        <v>18950</v>
      </c>
      <c r="CJ117" s="372">
        <v>1633</v>
      </c>
      <c r="CK117" s="372">
        <v>2175</v>
      </c>
      <c r="CL117" s="372">
        <v>190</v>
      </c>
      <c r="CM117" s="372">
        <v>1193</v>
      </c>
      <c r="CN117" s="372">
        <v>0</v>
      </c>
      <c r="CO117" s="372">
        <v>4232</v>
      </c>
      <c r="CP117" s="372">
        <v>4625</v>
      </c>
      <c r="CQ117" s="372">
        <v>27825</v>
      </c>
      <c r="CR117" s="372">
        <v>534</v>
      </c>
      <c r="CS117" s="372">
        <v>2298</v>
      </c>
      <c r="CT117" s="372">
        <v>9244</v>
      </c>
      <c r="CU117" s="372">
        <v>2487</v>
      </c>
      <c r="CV117" s="372">
        <v>9879</v>
      </c>
      <c r="CW117" s="372">
        <v>1183</v>
      </c>
      <c r="CX117" s="372">
        <v>2223</v>
      </c>
      <c r="CY117" s="372">
        <v>20509</v>
      </c>
      <c r="CZ117" s="372">
        <v>7961</v>
      </c>
      <c r="DA117" s="372">
        <v>7174</v>
      </c>
      <c r="DB117" s="372">
        <v>5066</v>
      </c>
      <c r="DC117" s="372">
        <v>6102</v>
      </c>
      <c r="DD117" s="372">
        <v>7811</v>
      </c>
      <c r="DE117" s="372">
        <v>0</v>
      </c>
      <c r="DF117" s="372">
        <v>1463</v>
      </c>
      <c r="DG117" s="373">
        <v>684418</v>
      </c>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4"/>
      <c r="ED117" s="244"/>
    </row>
    <row r="118" spans="2:134" ht="13.75" customHeight="1">
      <c r="B118" s="278" t="s">
        <v>681</v>
      </c>
      <c r="C118" s="346" t="s">
        <v>682</v>
      </c>
      <c r="D118" s="371">
        <v>0</v>
      </c>
      <c r="E118" s="372">
        <v>0</v>
      </c>
      <c r="F118" s="372">
        <v>0</v>
      </c>
      <c r="G118" s="372">
        <v>0</v>
      </c>
      <c r="H118" s="372">
        <v>0</v>
      </c>
      <c r="I118" s="372">
        <v>0</v>
      </c>
      <c r="J118" s="372">
        <v>0</v>
      </c>
      <c r="K118" s="372">
        <v>0</v>
      </c>
      <c r="L118" s="372">
        <v>0</v>
      </c>
      <c r="M118" s="372">
        <v>0</v>
      </c>
      <c r="N118" s="372">
        <v>0</v>
      </c>
      <c r="O118" s="372">
        <v>0</v>
      </c>
      <c r="P118" s="372">
        <v>0</v>
      </c>
      <c r="Q118" s="372">
        <v>0</v>
      </c>
      <c r="R118" s="372">
        <v>0</v>
      </c>
      <c r="S118" s="372">
        <v>0</v>
      </c>
      <c r="T118" s="372">
        <v>0</v>
      </c>
      <c r="U118" s="372">
        <v>0</v>
      </c>
      <c r="V118" s="372">
        <v>0</v>
      </c>
      <c r="W118" s="372">
        <v>0</v>
      </c>
      <c r="X118" s="372">
        <v>0</v>
      </c>
      <c r="Y118" s="372">
        <v>0</v>
      </c>
      <c r="Z118" s="372">
        <v>0</v>
      </c>
      <c r="AA118" s="372">
        <v>0</v>
      </c>
      <c r="AB118" s="372">
        <v>0</v>
      </c>
      <c r="AC118" s="372">
        <v>0</v>
      </c>
      <c r="AD118" s="372">
        <v>0</v>
      </c>
      <c r="AE118" s="372">
        <v>0</v>
      </c>
      <c r="AF118" s="372">
        <v>0</v>
      </c>
      <c r="AG118" s="372">
        <v>0</v>
      </c>
      <c r="AH118" s="372">
        <v>0</v>
      </c>
      <c r="AI118" s="372">
        <v>0</v>
      </c>
      <c r="AJ118" s="372">
        <v>0</v>
      </c>
      <c r="AK118" s="372">
        <v>0</v>
      </c>
      <c r="AL118" s="372">
        <v>0</v>
      </c>
      <c r="AM118" s="372">
        <v>0</v>
      </c>
      <c r="AN118" s="372">
        <v>0</v>
      </c>
      <c r="AO118" s="372">
        <v>0</v>
      </c>
      <c r="AP118" s="372">
        <v>0</v>
      </c>
      <c r="AQ118" s="372">
        <v>0</v>
      </c>
      <c r="AR118" s="372">
        <v>0</v>
      </c>
      <c r="AS118" s="372">
        <v>0</v>
      </c>
      <c r="AT118" s="372">
        <v>0</v>
      </c>
      <c r="AU118" s="372">
        <v>0</v>
      </c>
      <c r="AV118" s="372">
        <v>0</v>
      </c>
      <c r="AW118" s="372">
        <v>0</v>
      </c>
      <c r="AX118" s="372">
        <v>0</v>
      </c>
      <c r="AY118" s="372">
        <v>0</v>
      </c>
      <c r="AZ118" s="372">
        <v>0</v>
      </c>
      <c r="BA118" s="372">
        <v>0</v>
      </c>
      <c r="BB118" s="372">
        <v>0</v>
      </c>
      <c r="BC118" s="372">
        <v>0</v>
      </c>
      <c r="BD118" s="372">
        <v>0</v>
      </c>
      <c r="BE118" s="372">
        <v>0</v>
      </c>
      <c r="BF118" s="372">
        <v>0</v>
      </c>
      <c r="BG118" s="372">
        <v>0</v>
      </c>
      <c r="BH118" s="372">
        <v>0</v>
      </c>
      <c r="BI118" s="372">
        <v>0</v>
      </c>
      <c r="BJ118" s="372">
        <v>0</v>
      </c>
      <c r="BK118" s="372">
        <v>0</v>
      </c>
      <c r="BL118" s="372">
        <v>0</v>
      </c>
      <c r="BM118" s="372">
        <v>0</v>
      </c>
      <c r="BN118" s="372">
        <v>0</v>
      </c>
      <c r="BO118" s="372">
        <v>0</v>
      </c>
      <c r="BP118" s="372">
        <v>0</v>
      </c>
      <c r="BQ118" s="372">
        <v>0</v>
      </c>
      <c r="BR118" s="372">
        <v>0</v>
      </c>
      <c r="BS118" s="372">
        <v>706</v>
      </c>
      <c r="BT118" s="372">
        <v>1144</v>
      </c>
      <c r="BU118" s="372">
        <v>0</v>
      </c>
      <c r="BV118" s="372">
        <v>0</v>
      </c>
      <c r="BW118" s="372">
        <v>0</v>
      </c>
      <c r="BX118" s="372">
        <v>0</v>
      </c>
      <c r="BY118" s="372">
        <v>0</v>
      </c>
      <c r="BZ118" s="372">
        <v>0</v>
      </c>
      <c r="CA118" s="372">
        <v>0</v>
      </c>
      <c r="CB118" s="372">
        <v>0</v>
      </c>
      <c r="CC118" s="372">
        <v>0</v>
      </c>
      <c r="CD118" s="372">
        <v>0</v>
      </c>
      <c r="CE118" s="372">
        <v>0</v>
      </c>
      <c r="CF118" s="372">
        <v>0</v>
      </c>
      <c r="CG118" s="372">
        <v>39</v>
      </c>
      <c r="CH118" s="372">
        <v>0</v>
      </c>
      <c r="CI118" s="372">
        <v>0</v>
      </c>
      <c r="CJ118" s="372">
        <v>0</v>
      </c>
      <c r="CK118" s="372">
        <v>0</v>
      </c>
      <c r="CL118" s="372">
        <v>0</v>
      </c>
      <c r="CM118" s="372">
        <v>0</v>
      </c>
      <c r="CN118" s="372">
        <v>138454</v>
      </c>
      <c r="CO118" s="372">
        <v>34553</v>
      </c>
      <c r="CP118" s="372">
        <v>27345</v>
      </c>
      <c r="CQ118" s="372">
        <v>0</v>
      </c>
      <c r="CR118" s="372">
        <v>29</v>
      </c>
      <c r="CS118" s="372">
        <v>264</v>
      </c>
      <c r="CT118" s="372">
        <v>0</v>
      </c>
      <c r="CU118" s="372">
        <v>0</v>
      </c>
      <c r="CV118" s="372">
        <v>0</v>
      </c>
      <c r="CW118" s="372">
        <v>0</v>
      </c>
      <c r="CX118" s="372">
        <v>0</v>
      </c>
      <c r="CY118" s="372">
        <v>0</v>
      </c>
      <c r="CZ118" s="372">
        <v>0</v>
      </c>
      <c r="DA118" s="372">
        <v>0</v>
      </c>
      <c r="DB118" s="372">
        <v>0</v>
      </c>
      <c r="DC118" s="372">
        <v>0</v>
      </c>
      <c r="DD118" s="372">
        <v>0</v>
      </c>
      <c r="DE118" s="372">
        <v>0</v>
      </c>
      <c r="DF118" s="372">
        <v>0</v>
      </c>
      <c r="DG118" s="373">
        <v>202534</v>
      </c>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4"/>
      <c r="ED118" s="244"/>
    </row>
    <row r="119" spans="2:134" ht="13.75" customHeight="1">
      <c r="B119" s="278" t="s">
        <v>683</v>
      </c>
      <c r="C119" s="346" t="s">
        <v>684</v>
      </c>
      <c r="D119" s="371">
        <v>7762</v>
      </c>
      <c r="E119" s="372">
        <v>622</v>
      </c>
      <c r="F119" s="372">
        <v>436</v>
      </c>
      <c r="G119" s="372">
        <v>874</v>
      </c>
      <c r="H119" s="372">
        <v>234</v>
      </c>
      <c r="I119" s="372">
        <v>1142</v>
      </c>
      <c r="J119" s="372">
        <v>357</v>
      </c>
      <c r="K119" s="372">
        <v>2098</v>
      </c>
      <c r="L119" s="372">
        <v>5548</v>
      </c>
      <c r="M119" s="372">
        <v>13</v>
      </c>
      <c r="N119" s="372">
        <v>0</v>
      </c>
      <c r="O119" s="372">
        <v>26</v>
      </c>
      <c r="P119" s="372">
        <v>3414</v>
      </c>
      <c r="Q119" s="372">
        <v>2004</v>
      </c>
      <c r="R119" s="372">
        <v>356</v>
      </c>
      <c r="S119" s="372">
        <v>801</v>
      </c>
      <c r="T119" s="372">
        <v>161</v>
      </c>
      <c r="U119" s="372">
        <v>350</v>
      </c>
      <c r="V119" s="372">
        <v>63</v>
      </c>
      <c r="W119" s="372">
        <v>74</v>
      </c>
      <c r="X119" s="372">
        <v>0</v>
      </c>
      <c r="Y119" s="372">
        <v>66</v>
      </c>
      <c r="Z119" s="372">
        <v>55</v>
      </c>
      <c r="AA119" s="372">
        <v>0</v>
      </c>
      <c r="AB119" s="372">
        <v>1969</v>
      </c>
      <c r="AC119" s="372">
        <v>94</v>
      </c>
      <c r="AD119" s="372">
        <v>11</v>
      </c>
      <c r="AE119" s="372">
        <v>85</v>
      </c>
      <c r="AF119" s="372">
        <v>959</v>
      </c>
      <c r="AG119" s="372">
        <v>248</v>
      </c>
      <c r="AH119" s="372">
        <v>81</v>
      </c>
      <c r="AI119" s="372">
        <v>448</v>
      </c>
      <c r="AJ119" s="372">
        <v>802</v>
      </c>
      <c r="AK119" s="372">
        <v>10</v>
      </c>
      <c r="AL119" s="372">
        <v>291</v>
      </c>
      <c r="AM119" s="372">
        <v>125</v>
      </c>
      <c r="AN119" s="372">
        <v>30</v>
      </c>
      <c r="AO119" s="372">
        <v>611</v>
      </c>
      <c r="AP119" s="372">
        <v>48</v>
      </c>
      <c r="AQ119" s="372">
        <v>577</v>
      </c>
      <c r="AR119" s="372">
        <v>53</v>
      </c>
      <c r="AS119" s="372">
        <v>972</v>
      </c>
      <c r="AT119" s="372">
        <v>720</v>
      </c>
      <c r="AU119" s="372">
        <v>110</v>
      </c>
      <c r="AV119" s="372">
        <v>550</v>
      </c>
      <c r="AW119" s="372">
        <v>901</v>
      </c>
      <c r="AX119" s="372">
        <v>658</v>
      </c>
      <c r="AY119" s="372">
        <v>2770</v>
      </c>
      <c r="AZ119" s="372">
        <v>134</v>
      </c>
      <c r="BA119" s="372">
        <v>20</v>
      </c>
      <c r="BB119" s="372">
        <v>40</v>
      </c>
      <c r="BC119" s="372">
        <v>90</v>
      </c>
      <c r="BD119" s="372">
        <v>60</v>
      </c>
      <c r="BE119" s="372">
        <v>29</v>
      </c>
      <c r="BF119" s="372">
        <v>0</v>
      </c>
      <c r="BG119" s="372">
        <v>7</v>
      </c>
      <c r="BH119" s="372">
        <v>109</v>
      </c>
      <c r="BI119" s="372">
        <v>20</v>
      </c>
      <c r="BJ119" s="372">
        <v>190</v>
      </c>
      <c r="BK119" s="372">
        <v>178</v>
      </c>
      <c r="BL119" s="372">
        <v>396</v>
      </c>
      <c r="BM119" s="372">
        <v>6937</v>
      </c>
      <c r="BN119" s="372">
        <v>2757</v>
      </c>
      <c r="BO119" s="372">
        <v>6996</v>
      </c>
      <c r="BP119" s="372">
        <v>1876</v>
      </c>
      <c r="BQ119" s="372">
        <v>12950</v>
      </c>
      <c r="BR119" s="372">
        <v>169</v>
      </c>
      <c r="BS119" s="372">
        <v>1492</v>
      </c>
      <c r="BT119" s="372">
        <v>803</v>
      </c>
      <c r="BU119" s="372">
        <v>22693</v>
      </c>
      <c r="BV119" s="372">
        <v>3713</v>
      </c>
      <c r="BW119" s="372">
        <v>1836</v>
      </c>
      <c r="BX119" s="372">
        <v>1638</v>
      </c>
      <c r="BY119" s="372">
        <v>14264</v>
      </c>
      <c r="BZ119" s="372">
        <v>428</v>
      </c>
      <c r="CA119" s="372">
        <v>5599</v>
      </c>
      <c r="CB119" s="372">
        <v>0</v>
      </c>
      <c r="CC119" s="372">
        <v>248</v>
      </c>
      <c r="CD119" s="372">
        <v>-1134</v>
      </c>
      <c r="CE119" s="372">
        <v>69</v>
      </c>
      <c r="CF119" s="372">
        <v>865</v>
      </c>
      <c r="CG119" s="372">
        <v>2146</v>
      </c>
      <c r="CH119" s="372">
        <v>313</v>
      </c>
      <c r="CI119" s="372">
        <v>3898</v>
      </c>
      <c r="CJ119" s="372">
        <v>934</v>
      </c>
      <c r="CK119" s="372">
        <v>793</v>
      </c>
      <c r="CL119" s="372">
        <v>195</v>
      </c>
      <c r="CM119" s="372">
        <v>537</v>
      </c>
      <c r="CN119" s="372">
        <v>481</v>
      </c>
      <c r="CO119" s="372">
        <v>1015</v>
      </c>
      <c r="CP119" s="372">
        <v>3067</v>
      </c>
      <c r="CQ119" s="372">
        <v>6221</v>
      </c>
      <c r="CR119" s="372">
        <v>344</v>
      </c>
      <c r="CS119" s="372">
        <v>541</v>
      </c>
      <c r="CT119" s="372">
        <v>1981</v>
      </c>
      <c r="CU119" s="372">
        <v>1372</v>
      </c>
      <c r="CV119" s="372">
        <v>596</v>
      </c>
      <c r="CW119" s="372">
        <v>361</v>
      </c>
      <c r="CX119" s="372">
        <v>1718</v>
      </c>
      <c r="CY119" s="372">
        <v>14303</v>
      </c>
      <c r="CZ119" s="372">
        <v>1652</v>
      </c>
      <c r="DA119" s="372">
        <v>4972</v>
      </c>
      <c r="DB119" s="372">
        <v>1980</v>
      </c>
      <c r="DC119" s="372">
        <v>1506</v>
      </c>
      <c r="DD119" s="372">
        <v>2245</v>
      </c>
      <c r="DE119" s="372">
        <v>0</v>
      </c>
      <c r="DF119" s="372">
        <v>532</v>
      </c>
      <c r="DG119" s="373">
        <v>178754</v>
      </c>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4"/>
      <c r="ED119" s="244"/>
    </row>
    <row r="120" spans="2:134" ht="13.75" customHeight="1">
      <c r="B120" s="278" t="s">
        <v>685</v>
      </c>
      <c r="C120" s="279" t="s">
        <v>686</v>
      </c>
      <c r="D120" s="371">
        <v>-18378</v>
      </c>
      <c r="E120" s="372">
        <v>-465</v>
      </c>
      <c r="F120" s="372">
        <v>-1</v>
      </c>
      <c r="G120" s="372">
        <v>-1576</v>
      </c>
      <c r="H120" s="372">
        <v>-5</v>
      </c>
      <c r="I120" s="372">
        <v>-10</v>
      </c>
      <c r="J120" s="372">
        <v>0</v>
      </c>
      <c r="K120" s="372">
        <v>-605</v>
      </c>
      <c r="L120" s="372">
        <v>-1</v>
      </c>
      <c r="M120" s="372">
        <v>0</v>
      </c>
      <c r="N120" s="372">
        <v>0</v>
      </c>
      <c r="O120" s="372">
        <v>0</v>
      </c>
      <c r="P120" s="372">
        <v>-1</v>
      </c>
      <c r="Q120" s="372">
        <v>-1</v>
      </c>
      <c r="R120" s="372">
        <v>0</v>
      </c>
      <c r="S120" s="372">
        <v>0</v>
      </c>
      <c r="T120" s="372">
        <v>0</v>
      </c>
      <c r="U120" s="372">
        <v>0</v>
      </c>
      <c r="V120" s="372">
        <v>0</v>
      </c>
      <c r="W120" s="372">
        <v>0</v>
      </c>
      <c r="X120" s="372">
        <v>0</v>
      </c>
      <c r="Y120" s="372">
        <v>0</v>
      </c>
      <c r="Z120" s="372">
        <v>0</v>
      </c>
      <c r="AA120" s="372">
        <v>0</v>
      </c>
      <c r="AB120" s="372">
        <v>0</v>
      </c>
      <c r="AC120" s="372">
        <v>0</v>
      </c>
      <c r="AD120" s="372">
        <v>0</v>
      </c>
      <c r="AE120" s="372">
        <v>0</v>
      </c>
      <c r="AF120" s="372">
        <v>0</v>
      </c>
      <c r="AG120" s="372">
        <v>0</v>
      </c>
      <c r="AH120" s="372">
        <v>0</v>
      </c>
      <c r="AI120" s="372">
        <v>0</v>
      </c>
      <c r="AJ120" s="372">
        <v>0</v>
      </c>
      <c r="AK120" s="372">
        <v>0</v>
      </c>
      <c r="AL120" s="372">
        <v>0</v>
      </c>
      <c r="AM120" s="372">
        <v>0</v>
      </c>
      <c r="AN120" s="372">
        <v>0</v>
      </c>
      <c r="AO120" s="372">
        <v>0</v>
      </c>
      <c r="AP120" s="372">
        <v>0</v>
      </c>
      <c r="AQ120" s="372">
        <v>0</v>
      </c>
      <c r="AR120" s="372">
        <v>0</v>
      </c>
      <c r="AS120" s="372">
        <v>0</v>
      </c>
      <c r="AT120" s="372">
        <v>0</v>
      </c>
      <c r="AU120" s="372">
        <v>0</v>
      </c>
      <c r="AV120" s="372">
        <v>0</v>
      </c>
      <c r="AW120" s="372">
        <v>0</v>
      </c>
      <c r="AX120" s="372">
        <v>0</v>
      </c>
      <c r="AY120" s="372">
        <v>-2</v>
      </c>
      <c r="AZ120" s="372">
        <v>0</v>
      </c>
      <c r="BA120" s="372">
        <v>0</v>
      </c>
      <c r="BB120" s="372">
        <v>0</v>
      </c>
      <c r="BC120" s="372">
        <v>0</v>
      </c>
      <c r="BD120" s="372">
        <v>0</v>
      </c>
      <c r="BE120" s="372">
        <v>0</v>
      </c>
      <c r="BF120" s="372">
        <v>0</v>
      </c>
      <c r="BG120" s="372">
        <v>0</v>
      </c>
      <c r="BH120" s="372">
        <v>0</v>
      </c>
      <c r="BI120" s="372">
        <v>0</v>
      </c>
      <c r="BJ120" s="372">
        <v>0</v>
      </c>
      <c r="BK120" s="372">
        <v>0</v>
      </c>
      <c r="BL120" s="372">
        <v>0</v>
      </c>
      <c r="BM120" s="372">
        <v>-2</v>
      </c>
      <c r="BN120" s="372">
        <v>-3</v>
      </c>
      <c r="BO120" s="372">
        <v>-447</v>
      </c>
      <c r="BP120" s="372">
        <v>-1642</v>
      </c>
      <c r="BQ120" s="372">
        <v>-11</v>
      </c>
      <c r="BR120" s="372">
        <v>-14</v>
      </c>
      <c r="BS120" s="372">
        <v>-1647</v>
      </c>
      <c r="BT120" s="372">
        <v>0</v>
      </c>
      <c r="BU120" s="372">
        <v>-264</v>
      </c>
      <c r="BV120" s="372">
        <v>-2774</v>
      </c>
      <c r="BW120" s="372">
        <v>0</v>
      </c>
      <c r="BX120" s="372">
        <v>-69</v>
      </c>
      <c r="BY120" s="372">
        <v>0</v>
      </c>
      <c r="BZ120" s="372">
        <v>-52</v>
      </c>
      <c r="CA120" s="372">
        <v>-200</v>
      </c>
      <c r="CB120" s="372">
        <v>0</v>
      </c>
      <c r="CC120" s="372">
        <v>-56</v>
      </c>
      <c r="CD120" s="372">
        <v>0</v>
      </c>
      <c r="CE120" s="372">
        <v>0</v>
      </c>
      <c r="CF120" s="372">
        <v>0</v>
      </c>
      <c r="CG120" s="372">
        <v>-116</v>
      </c>
      <c r="CH120" s="372">
        <v>0</v>
      </c>
      <c r="CI120" s="372">
        <v>0</v>
      </c>
      <c r="CJ120" s="372">
        <v>0</v>
      </c>
      <c r="CK120" s="372">
        <v>0</v>
      </c>
      <c r="CL120" s="372">
        <v>0</v>
      </c>
      <c r="CM120" s="372">
        <v>-1</v>
      </c>
      <c r="CN120" s="372">
        <v>0</v>
      </c>
      <c r="CO120" s="372">
        <v>-17</v>
      </c>
      <c r="CP120" s="372">
        <v>-37</v>
      </c>
      <c r="CQ120" s="372">
        <v>-6406</v>
      </c>
      <c r="CR120" s="372">
        <v>0</v>
      </c>
      <c r="CS120" s="372">
        <v>0</v>
      </c>
      <c r="CT120" s="372">
        <v>-458</v>
      </c>
      <c r="CU120" s="372">
        <v>-1195</v>
      </c>
      <c r="CV120" s="372">
        <v>0</v>
      </c>
      <c r="CW120" s="372">
        <v>0</v>
      </c>
      <c r="CX120" s="372">
        <v>0</v>
      </c>
      <c r="CY120" s="372">
        <v>-15</v>
      </c>
      <c r="CZ120" s="372">
        <v>-1</v>
      </c>
      <c r="DA120" s="372">
        <v>0</v>
      </c>
      <c r="DB120" s="372">
        <v>0</v>
      </c>
      <c r="DC120" s="372">
        <v>0</v>
      </c>
      <c r="DD120" s="372">
        <v>0</v>
      </c>
      <c r="DE120" s="372">
        <v>0</v>
      </c>
      <c r="DF120" s="372">
        <v>-151</v>
      </c>
      <c r="DG120" s="373">
        <v>-36623</v>
      </c>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4"/>
      <c r="ED120" s="244"/>
    </row>
    <row r="121" spans="2:134" ht="13.75" customHeight="1">
      <c r="B121" s="275" t="s">
        <v>687</v>
      </c>
      <c r="C121" s="280" t="s">
        <v>14</v>
      </c>
      <c r="D121" s="374">
        <v>72908</v>
      </c>
      <c r="E121" s="375">
        <v>9243</v>
      </c>
      <c r="F121" s="375">
        <v>9438</v>
      </c>
      <c r="G121" s="375">
        <v>23107</v>
      </c>
      <c r="H121" s="375">
        <v>2379</v>
      </c>
      <c r="I121" s="375">
        <v>4642</v>
      </c>
      <c r="J121" s="375">
        <v>3563</v>
      </c>
      <c r="K121" s="375">
        <v>36108</v>
      </c>
      <c r="L121" s="375">
        <v>11543</v>
      </c>
      <c r="M121" s="375">
        <v>133</v>
      </c>
      <c r="N121" s="375">
        <v>0</v>
      </c>
      <c r="O121" s="375">
        <v>166</v>
      </c>
      <c r="P121" s="375">
        <v>34125</v>
      </c>
      <c r="Q121" s="375">
        <v>23054</v>
      </c>
      <c r="R121" s="375">
        <v>4498</v>
      </c>
      <c r="S121" s="375">
        <v>10679</v>
      </c>
      <c r="T121" s="375">
        <v>1915</v>
      </c>
      <c r="U121" s="375">
        <v>4960</v>
      </c>
      <c r="V121" s="375">
        <v>779</v>
      </c>
      <c r="W121" s="375">
        <v>2532</v>
      </c>
      <c r="X121" s="375">
        <v>0</v>
      </c>
      <c r="Y121" s="375">
        <v>778</v>
      </c>
      <c r="Z121" s="375">
        <v>1090</v>
      </c>
      <c r="AA121" s="375">
        <v>0</v>
      </c>
      <c r="AB121" s="375">
        <v>38499</v>
      </c>
      <c r="AC121" s="375">
        <v>1053</v>
      </c>
      <c r="AD121" s="375">
        <v>17</v>
      </c>
      <c r="AE121" s="375">
        <v>2130</v>
      </c>
      <c r="AF121" s="375">
        <v>8847</v>
      </c>
      <c r="AG121" s="375">
        <v>3405</v>
      </c>
      <c r="AH121" s="375">
        <v>1136</v>
      </c>
      <c r="AI121" s="375">
        <v>12255</v>
      </c>
      <c r="AJ121" s="375">
        <v>9060</v>
      </c>
      <c r="AK121" s="375">
        <v>38</v>
      </c>
      <c r="AL121" s="375">
        <v>4408</v>
      </c>
      <c r="AM121" s="375">
        <v>854</v>
      </c>
      <c r="AN121" s="375">
        <v>1199</v>
      </c>
      <c r="AO121" s="375">
        <v>5673</v>
      </c>
      <c r="AP121" s="375">
        <v>581</v>
      </c>
      <c r="AQ121" s="375">
        <v>19345</v>
      </c>
      <c r="AR121" s="375">
        <v>1070</v>
      </c>
      <c r="AS121" s="375">
        <v>13430</v>
      </c>
      <c r="AT121" s="375">
        <v>12139</v>
      </c>
      <c r="AU121" s="375">
        <v>4721</v>
      </c>
      <c r="AV121" s="375">
        <v>43955</v>
      </c>
      <c r="AW121" s="375">
        <v>30371</v>
      </c>
      <c r="AX121" s="375">
        <v>37877</v>
      </c>
      <c r="AY121" s="375">
        <v>88696</v>
      </c>
      <c r="AZ121" s="375">
        <v>6342</v>
      </c>
      <c r="BA121" s="375">
        <v>179</v>
      </c>
      <c r="BB121" s="375">
        <v>2197</v>
      </c>
      <c r="BC121" s="375">
        <v>2469</v>
      </c>
      <c r="BD121" s="375">
        <v>1624</v>
      </c>
      <c r="BE121" s="375">
        <v>547</v>
      </c>
      <c r="BF121" s="375">
        <v>0</v>
      </c>
      <c r="BG121" s="375">
        <v>17</v>
      </c>
      <c r="BH121" s="375">
        <v>15349</v>
      </c>
      <c r="BI121" s="375">
        <v>65</v>
      </c>
      <c r="BJ121" s="375">
        <v>1313</v>
      </c>
      <c r="BK121" s="375">
        <v>5628</v>
      </c>
      <c r="BL121" s="375">
        <v>1967</v>
      </c>
      <c r="BM121" s="375">
        <v>84007</v>
      </c>
      <c r="BN121" s="375">
        <v>34993</v>
      </c>
      <c r="BO121" s="375">
        <v>83567</v>
      </c>
      <c r="BP121" s="375">
        <v>31740</v>
      </c>
      <c r="BQ121" s="375">
        <v>124299</v>
      </c>
      <c r="BR121" s="375">
        <v>2416</v>
      </c>
      <c r="BS121" s="375">
        <v>16605</v>
      </c>
      <c r="BT121" s="375">
        <v>27875</v>
      </c>
      <c r="BU121" s="375">
        <v>341521</v>
      </c>
      <c r="BV121" s="375">
        <v>131838</v>
      </c>
      <c r="BW121" s="375">
        <v>16375</v>
      </c>
      <c r="BX121" s="375">
        <v>31516</v>
      </c>
      <c r="BY121" s="375">
        <v>299933</v>
      </c>
      <c r="BZ121" s="375">
        <v>5570</v>
      </c>
      <c r="CA121" s="375">
        <v>51834</v>
      </c>
      <c r="CB121" s="375">
        <v>0</v>
      </c>
      <c r="CC121" s="375">
        <v>5521</v>
      </c>
      <c r="CD121" s="375">
        <v>2348</v>
      </c>
      <c r="CE121" s="375">
        <v>427</v>
      </c>
      <c r="CF121" s="375">
        <v>4570</v>
      </c>
      <c r="CG121" s="375">
        <v>20868</v>
      </c>
      <c r="CH121" s="375">
        <v>10964</v>
      </c>
      <c r="CI121" s="375">
        <v>57149</v>
      </c>
      <c r="CJ121" s="375">
        <v>10593</v>
      </c>
      <c r="CK121" s="375">
        <v>14813</v>
      </c>
      <c r="CL121" s="375">
        <v>1507</v>
      </c>
      <c r="CM121" s="375">
        <v>11359</v>
      </c>
      <c r="CN121" s="375">
        <v>291703</v>
      </c>
      <c r="CO121" s="375">
        <v>163169</v>
      </c>
      <c r="CP121" s="375">
        <v>84329</v>
      </c>
      <c r="CQ121" s="375">
        <v>221350</v>
      </c>
      <c r="CR121" s="375">
        <v>10465</v>
      </c>
      <c r="CS121" s="375">
        <v>65071</v>
      </c>
      <c r="CT121" s="375">
        <v>92913</v>
      </c>
      <c r="CU121" s="375">
        <v>24194</v>
      </c>
      <c r="CV121" s="375">
        <v>16882</v>
      </c>
      <c r="CW121" s="375">
        <v>4202</v>
      </c>
      <c r="CX121" s="375">
        <v>28652</v>
      </c>
      <c r="CY121" s="375">
        <v>157887</v>
      </c>
      <c r="CZ121" s="375">
        <v>28760</v>
      </c>
      <c r="DA121" s="375">
        <v>60891</v>
      </c>
      <c r="DB121" s="375">
        <v>25776</v>
      </c>
      <c r="DC121" s="375">
        <v>29889</v>
      </c>
      <c r="DD121" s="375">
        <v>26172</v>
      </c>
      <c r="DE121" s="375">
        <v>0</v>
      </c>
      <c r="DF121" s="375">
        <v>12297</v>
      </c>
      <c r="DG121" s="376">
        <v>3404906</v>
      </c>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4"/>
      <c r="ED121" s="244"/>
    </row>
    <row r="122" spans="2:134" ht="13.75" customHeight="1">
      <c r="B122" s="281" t="s">
        <v>688</v>
      </c>
      <c r="C122" s="282" t="s">
        <v>9</v>
      </c>
      <c r="D122" s="377">
        <v>131787</v>
      </c>
      <c r="E122" s="378">
        <v>37300</v>
      </c>
      <c r="F122" s="378">
        <v>15331</v>
      </c>
      <c r="G122" s="378">
        <v>33809</v>
      </c>
      <c r="H122" s="378">
        <v>3791</v>
      </c>
      <c r="I122" s="378">
        <v>7552</v>
      </c>
      <c r="J122" s="378">
        <v>7334</v>
      </c>
      <c r="K122" s="378">
        <v>122082</v>
      </c>
      <c r="L122" s="378">
        <v>20903</v>
      </c>
      <c r="M122" s="378">
        <v>347</v>
      </c>
      <c r="N122" s="378">
        <v>0</v>
      </c>
      <c r="O122" s="378">
        <v>369</v>
      </c>
      <c r="P122" s="378">
        <v>81378</v>
      </c>
      <c r="Q122" s="378">
        <v>60533</v>
      </c>
      <c r="R122" s="378">
        <v>10696</v>
      </c>
      <c r="S122" s="378">
        <v>51312</v>
      </c>
      <c r="T122" s="378">
        <v>4292</v>
      </c>
      <c r="U122" s="378">
        <v>9239</v>
      </c>
      <c r="V122" s="378">
        <v>2469</v>
      </c>
      <c r="W122" s="378">
        <v>5982</v>
      </c>
      <c r="X122" s="378">
        <v>0</v>
      </c>
      <c r="Y122" s="378">
        <v>2257</v>
      </c>
      <c r="Z122" s="378">
        <v>4552</v>
      </c>
      <c r="AA122" s="378">
        <v>0</v>
      </c>
      <c r="AB122" s="378">
        <v>72880</v>
      </c>
      <c r="AC122" s="378">
        <v>2966</v>
      </c>
      <c r="AD122" s="378">
        <v>46</v>
      </c>
      <c r="AE122" s="378">
        <v>5759</v>
      </c>
      <c r="AF122" s="378">
        <v>24716</v>
      </c>
      <c r="AG122" s="378">
        <v>6592</v>
      </c>
      <c r="AH122" s="378">
        <v>2811</v>
      </c>
      <c r="AI122" s="378">
        <v>25936</v>
      </c>
      <c r="AJ122" s="378">
        <v>18123</v>
      </c>
      <c r="AK122" s="378">
        <v>64</v>
      </c>
      <c r="AL122" s="378">
        <v>8103</v>
      </c>
      <c r="AM122" s="378">
        <v>2771</v>
      </c>
      <c r="AN122" s="378">
        <v>3831</v>
      </c>
      <c r="AO122" s="378">
        <v>12420</v>
      </c>
      <c r="AP122" s="378">
        <v>1873</v>
      </c>
      <c r="AQ122" s="378">
        <v>70961</v>
      </c>
      <c r="AR122" s="378">
        <v>4607</v>
      </c>
      <c r="AS122" s="378">
        <v>34665</v>
      </c>
      <c r="AT122" s="378">
        <v>23738</v>
      </c>
      <c r="AU122" s="378">
        <v>10071</v>
      </c>
      <c r="AV122" s="378">
        <v>92980</v>
      </c>
      <c r="AW122" s="378">
        <v>68496</v>
      </c>
      <c r="AX122" s="378">
        <v>102276</v>
      </c>
      <c r="AY122" s="378">
        <v>246228</v>
      </c>
      <c r="AZ122" s="378">
        <v>16055</v>
      </c>
      <c r="BA122" s="378">
        <v>496</v>
      </c>
      <c r="BB122" s="378">
        <v>5603</v>
      </c>
      <c r="BC122" s="378">
        <v>6827</v>
      </c>
      <c r="BD122" s="378">
        <v>4150</v>
      </c>
      <c r="BE122" s="378">
        <v>1635</v>
      </c>
      <c r="BF122" s="378">
        <v>0</v>
      </c>
      <c r="BG122" s="378">
        <v>52</v>
      </c>
      <c r="BH122" s="378">
        <v>59710</v>
      </c>
      <c r="BI122" s="378">
        <v>113</v>
      </c>
      <c r="BJ122" s="378">
        <v>3180</v>
      </c>
      <c r="BK122" s="378">
        <v>13940</v>
      </c>
      <c r="BL122" s="378">
        <v>6014</v>
      </c>
      <c r="BM122" s="378">
        <v>179913</v>
      </c>
      <c r="BN122" s="378">
        <v>78785</v>
      </c>
      <c r="BO122" s="378">
        <v>170033</v>
      </c>
      <c r="BP122" s="378">
        <v>61190</v>
      </c>
      <c r="BQ122" s="378">
        <v>341522</v>
      </c>
      <c r="BR122" s="378">
        <v>7664</v>
      </c>
      <c r="BS122" s="378">
        <v>33391</v>
      </c>
      <c r="BT122" s="378">
        <v>42112</v>
      </c>
      <c r="BU122" s="378">
        <v>551325</v>
      </c>
      <c r="BV122" s="378">
        <v>194132</v>
      </c>
      <c r="BW122" s="378">
        <v>22535</v>
      </c>
      <c r="BX122" s="378">
        <v>42500</v>
      </c>
      <c r="BY122" s="378">
        <v>332355</v>
      </c>
      <c r="BZ122" s="378">
        <v>8422</v>
      </c>
      <c r="CA122" s="378">
        <v>68515</v>
      </c>
      <c r="CB122" s="378">
        <v>104038</v>
      </c>
      <c r="CC122" s="378">
        <v>14237</v>
      </c>
      <c r="CD122" s="378">
        <v>13072</v>
      </c>
      <c r="CE122" s="378">
        <v>614</v>
      </c>
      <c r="CF122" s="378">
        <v>7170</v>
      </c>
      <c r="CG122" s="378">
        <v>31172</v>
      </c>
      <c r="CH122" s="378">
        <v>14003</v>
      </c>
      <c r="CI122" s="378">
        <v>106024</v>
      </c>
      <c r="CJ122" s="378">
        <v>24721</v>
      </c>
      <c r="CK122" s="378">
        <v>24812</v>
      </c>
      <c r="CL122" s="378">
        <v>5973</v>
      </c>
      <c r="CM122" s="378">
        <v>24412</v>
      </c>
      <c r="CN122" s="378">
        <v>406594</v>
      </c>
      <c r="CO122" s="378">
        <v>198438</v>
      </c>
      <c r="CP122" s="378">
        <v>131627</v>
      </c>
      <c r="CQ122" s="378">
        <v>403905</v>
      </c>
      <c r="CR122" s="378">
        <v>16245</v>
      </c>
      <c r="CS122" s="378">
        <v>93061</v>
      </c>
      <c r="CT122" s="378">
        <v>120180</v>
      </c>
      <c r="CU122" s="378">
        <v>41407</v>
      </c>
      <c r="CV122" s="378">
        <v>24293</v>
      </c>
      <c r="CW122" s="378">
        <v>14452</v>
      </c>
      <c r="CX122" s="378">
        <v>72068</v>
      </c>
      <c r="CY122" s="378">
        <v>224040</v>
      </c>
      <c r="CZ122" s="378">
        <v>59280</v>
      </c>
      <c r="DA122" s="378">
        <v>149804</v>
      </c>
      <c r="DB122" s="378">
        <v>37388</v>
      </c>
      <c r="DC122" s="378">
        <v>42939</v>
      </c>
      <c r="DD122" s="378">
        <v>40635</v>
      </c>
      <c r="DE122" s="378">
        <v>10234</v>
      </c>
      <c r="DF122" s="378">
        <v>29842</v>
      </c>
      <c r="DG122" s="379">
        <v>6195077</v>
      </c>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4"/>
      <c r="ED122" s="244"/>
    </row>
  </sheetData>
  <sheetProtection sheet="1" selectLockedCells="1" selectUnlockedCells="1"/>
  <mergeCells count="2">
    <mergeCell ref="B4:C5"/>
    <mergeCell ref="B2:C2"/>
  </mergeCells>
  <phoneticPr fontId="9"/>
  <pageMargins left="0.78740157480314965" right="0.78740157480314965" top="0.78740157480314965" bottom="0.78740157480314965" header="0" footer="0.19685039370078741"/>
  <pageSetup paperSize="8" scale="90" orientation="landscape" r:id="rId1"/>
  <headerFooter alignWithMargins="0">
    <oddFooter>&amp;P / &amp;N ﾍﾟｰｼﾞ</oddFooter>
  </headerFooter>
  <colBreaks count="1" manualBreakCount="1">
    <brk id="102" min="1" max="11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DU122"/>
  <sheetViews>
    <sheetView showGridLines="0" view="pageBreakPreview" zoomScaleNormal="100" zoomScaleSheetLayoutView="100" workbookViewId="0">
      <pane xSplit="3" ySplit="5" topLeftCell="D6" activePane="bottomRight" state="frozen"/>
      <selection pane="topRight" activeCell="D1" sqref="D1"/>
      <selection pane="bottomLeft" activeCell="A6" sqref="A6"/>
      <selection pane="bottomRight" activeCell="I37" sqref="I37"/>
    </sheetView>
  </sheetViews>
  <sheetFormatPr defaultColWidth="10.08984375" defaultRowHeight="14.15" customHeight="1"/>
  <cols>
    <col min="1" max="1" width="1.6328125" style="203" customWidth="1"/>
    <col min="2" max="2" width="3.6328125" style="203" customWidth="1"/>
    <col min="3" max="3" width="28.90625" style="203" bestFit="1" customWidth="1"/>
    <col min="4" max="111" width="9.08984375" style="203" customWidth="1"/>
    <col min="112" max="16384" width="10.08984375" style="203"/>
  </cols>
  <sheetData>
    <row r="1" spans="2:111" ht="16.5" customHeight="1"/>
    <row r="2" spans="2:111" ht="20.25" customHeight="1">
      <c r="B2" s="484" t="s">
        <v>256</v>
      </c>
      <c r="C2" s="485"/>
    </row>
    <row r="3" spans="2:111" ht="16.5" customHeight="1">
      <c r="B3" s="264"/>
      <c r="T3" s="265"/>
    </row>
    <row r="4" spans="2:111" ht="16.5" customHeight="1">
      <c r="B4" s="627"/>
      <c r="C4" s="628"/>
      <c r="D4" s="268" t="s">
        <v>484</v>
      </c>
      <c r="E4" s="268" t="s">
        <v>485</v>
      </c>
      <c r="F4" s="268" t="s">
        <v>486</v>
      </c>
      <c r="G4" s="268" t="s">
        <v>487</v>
      </c>
      <c r="H4" s="268" t="s">
        <v>488</v>
      </c>
      <c r="I4" s="268" t="s">
        <v>489</v>
      </c>
      <c r="J4" s="268" t="s">
        <v>490</v>
      </c>
      <c r="K4" s="268" t="s">
        <v>491</v>
      </c>
      <c r="L4" s="268" t="s">
        <v>492</v>
      </c>
      <c r="M4" s="268" t="s">
        <v>493</v>
      </c>
      <c r="N4" s="268" t="s">
        <v>494</v>
      </c>
      <c r="O4" s="268" t="s">
        <v>495</v>
      </c>
      <c r="P4" s="268" t="s">
        <v>496</v>
      </c>
      <c r="Q4" s="268" t="s">
        <v>497</v>
      </c>
      <c r="R4" s="268" t="s">
        <v>498</v>
      </c>
      <c r="S4" s="268" t="s">
        <v>499</v>
      </c>
      <c r="T4" s="268" t="s">
        <v>500</v>
      </c>
      <c r="U4" s="268" t="s">
        <v>501</v>
      </c>
      <c r="V4" s="268" t="s">
        <v>502</v>
      </c>
      <c r="W4" s="268" t="s">
        <v>503</v>
      </c>
      <c r="X4" s="268" t="s">
        <v>504</v>
      </c>
      <c r="Y4" s="268" t="s">
        <v>505</v>
      </c>
      <c r="Z4" s="268" t="s">
        <v>506</v>
      </c>
      <c r="AA4" s="268" t="s">
        <v>507</v>
      </c>
      <c r="AB4" s="268" t="s">
        <v>508</v>
      </c>
      <c r="AC4" s="268" t="s">
        <v>509</v>
      </c>
      <c r="AD4" s="268" t="s">
        <v>510</v>
      </c>
      <c r="AE4" s="268" t="s">
        <v>511</v>
      </c>
      <c r="AF4" s="268" t="s">
        <v>512</v>
      </c>
      <c r="AG4" s="268" t="s">
        <v>513</v>
      </c>
      <c r="AH4" s="268" t="s">
        <v>514</v>
      </c>
      <c r="AI4" s="268" t="s">
        <v>515</v>
      </c>
      <c r="AJ4" s="268" t="s">
        <v>516</v>
      </c>
      <c r="AK4" s="268" t="s">
        <v>517</v>
      </c>
      <c r="AL4" s="268" t="s">
        <v>518</v>
      </c>
      <c r="AM4" s="268" t="s">
        <v>519</v>
      </c>
      <c r="AN4" s="268" t="s">
        <v>520</v>
      </c>
      <c r="AO4" s="268" t="s">
        <v>521</v>
      </c>
      <c r="AP4" s="268" t="s">
        <v>522</v>
      </c>
      <c r="AQ4" s="268" t="s">
        <v>523</v>
      </c>
      <c r="AR4" s="268" t="s">
        <v>524</v>
      </c>
      <c r="AS4" s="268" t="s">
        <v>525</v>
      </c>
      <c r="AT4" s="268" t="s">
        <v>526</v>
      </c>
      <c r="AU4" s="268" t="s">
        <v>527</v>
      </c>
      <c r="AV4" s="268" t="s">
        <v>528</v>
      </c>
      <c r="AW4" s="268" t="s">
        <v>529</v>
      </c>
      <c r="AX4" s="268" t="s">
        <v>530</v>
      </c>
      <c r="AY4" s="268" t="s">
        <v>531</v>
      </c>
      <c r="AZ4" s="268" t="s">
        <v>532</v>
      </c>
      <c r="BA4" s="268" t="s">
        <v>533</v>
      </c>
      <c r="BB4" s="268" t="s">
        <v>534</v>
      </c>
      <c r="BC4" s="268" t="s">
        <v>535</v>
      </c>
      <c r="BD4" s="268" t="s">
        <v>536</v>
      </c>
      <c r="BE4" s="268" t="s">
        <v>537</v>
      </c>
      <c r="BF4" s="268" t="s">
        <v>538</v>
      </c>
      <c r="BG4" s="268" t="s">
        <v>539</v>
      </c>
      <c r="BH4" s="268" t="s">
        <v>540</v>
      </c>
      <c r="BI4" s="268" t="s">
        <v>541</v>
      </c>
      <c r="BJ4" s="268" t="s">
        <v>542</v>
      </c>
      <c r="BK4" s="268" t="s">
        <v>543</v>
      </c>
      <c r="BL4" s="268" t="s">
        <v>544</v>
      </c>
      <c r="BM4" s="268" t="s">
        <v>545</v>
      </c>
      <c r="BN4" s="268" t="s">
        <v>546</v>
      </c>
      <c r="BO4" s="268" t="s">
        <v>547</v>
      </c>
      <c r="BP4" s="268" t="s">
        <v>548</v>
      </c>
      <c r="BQ4" s="268" t="s">
        <v>549</v>
      </c>
      <c r="BR4" s="268" t="s">
        <v>550</v>
      </c>
      <c r="BS4" s="268" t="s">
        <v>551</v>
      </c>
      <c r="BT4" s="268" t="s">
        <v>552</v>
      </c>
      <c r="BU4" s="268" t="s">
        <v>553</v>
      </c>
      <c r="BV4" s="268" t="s">
        <v>554</v>
      </c>
      <c r="BW4" s="268" t="s">
        <v>555</v>
      </c>
      <c r="BX4" s="268" t="s">
        <v>556</v>
      </c>
      <c r="BY4" s="268" t="s">
        <v>557</v>
      </c>
      <c r="BZ4" s="268" t="s">
        <v>558</v>
      </c>
      <c r="CA4" s="268" t="s">
        <v>559</v>
      </c>
      <c r="CB4" s="268" t="s">
        <v>560</v>
      </c>
      <c r="CC4" s="268" t="s">
        <v>561</v>
      </c>
      <c r="CD4" s="268" t="s">
        <v>562</v>
      </c>
      <c r="CE4" s="268" t="s">
        <v>563</v>
      </c>
      <c r="CF4" s="268" t="s">
        <v>564</v>
      </c>
      <c r="CG4" s="268" t="s">
        <v>565</v>
      </c>
      <c r="CH4" s="268" t="s">
        <v>566</v>
      </c>
      <c r="CI4" s="268" t="s">
        <v>567</v>
      </c>
      <c r="CJ4" s="268" t="s">
        <v>568</v>
      </c>
      <c r="CK4" s="268" t="s">
        <v>569</v>
      </c>
      <c r="CL4" s="268" t="s">
        <v>570</v>
      </c>
      <c r="CM4" s="268" t="s">
        <v>571</v>
      </c>
      <c r="CN4" s="268" t="s">
        <v>572</v>
      </c>
      <c r="CO4" s="268" t="s">
        <v>573</v>
      </c>
      <c r="CP4" s="268" t="s">
        <v>574</v>
      </c>
      <c r="CQ4" s="268" t="s">
        <v>575</v>
      </c>
      <c r="CR4" s="268" t="s">
        <v>576</v>
      </c>
      <c r="CS4" s="268" t="s">
        <v>577</v>
      </c>
      <c r="CT4" s="268" t="s">
        <v>578</v>
      </c>
      <c r="CU4" s="268" t="s">
        <v>579</v>
      </c>
      <c r="CV4" s="268" t="s">
        <v>580</v>
      </c>
      <c r="CW4" s="268" t="s">
        <v>581</v>
      </c>
      <c r="CX4" s="268" t="s">
        <v>582</v>
      </c>
      <c r="CY4" s="268" t="s">
        <v>583</v>
      </c>
      <c r="CZ4" s="268" t="s">
        <v>584</v>
      </c>
      <c r="DA4" s="268" t="s">
        <v>585</v>
      </c>
      <c r="DB4" s="268" t="s">
        <v>587</v>
      </c>
      <c r="DC4" s="268" t="s">
        <v>626</v>
      </c>
      <c r="DD4" s="268" t="s">
        <v>588</v>
      </c>
      <c r="DE4" s="268" t="s">
        <v>589</v>
      </c>
      <c r="DF4" s="268" t="s">
        <v>590</v>
      </c>
      <c r="DG4" s="271" t="s">
        <v>675</v>
      </c>
    </row>
    <row r="5" spans="2:111" ht="36" customHeight="1">
      <c r="B5" s="631"/>
      <c r="C5" s="632"/>
      <c r="D5" s="175" t="s">
        <v>627</v>
      </c>
      <c r="E5" s="175" t="s">
        <v>442</v>
      </c>
      <c r="F5" s="175" t="s">
        <v>443</v>
      </c>
      <c r="G5" s="175" t="s">
        <v>1</v>
      </c>
      <c r="H5" s="175" t="s">
        <v>2</v>
      </c>
      <c r="I5" s="175" t="s">
        <v>628</v>
      </c>
      <c r="J5" s="175" t="s">
        <v>750</v>
      </c>
      <c r="K5" s="175" t="s">
        <v>444</v>
      </c>
      <c r="L5" s="175" t="s">
        <v>629</v>
      </c>
      <c r="M5" s="397" t="s">
        <v>630</v>
      </c>
      <c r="N5" s="175" t="s">
        <v>445</v>
      </c>
      <c r="O5" s="175" t="s">
        <v>446</v>
      </c>
      <c r="P5" s="175" t="s">
        <v>631</v>
      </c>
      <c r="Q5" s="175" t="s">
        <v>632</v>
      </c>
      <c r="R5" s="175" t="s">
        <v>447</v>
      </c>
      <c r="S5" s="175" t="s">
        <v>633</v>
      </c>
      <c r="T5" s="175" t="s">
        <v>634</v>
      </c>
      <c r="U5" s="175" t="s">
        <v>635</v>
      </c>
      <c r="V5" s="175" t="s">
        <v>448</v>
      </c>
      <c r="W5" s="175" t="s">
        <v>636</v>
      </c>
      <c r="X5" s="175" t="s">
        <v>751</v>
      </c>
      <c r="Y5" s="397" t="s">
        <v>752</v>
      </c>
      <c r="Z5" s="175" t="s">
        <v>637</v>
      </c>
      <c r="AA5" s="175" t="s">
        <v>638</v>
      </c>
      <c r="AB5" s="175" t="s">
        <v>639</v>
      </c>
      <c r="AC5" s="175" t="s">
        <v>640</v>
      </c>
      <c r="AD5" s="175" t="s">
        <v>641</v>
      </c>
      <c r="AE5" s="175" t="s">
        <v>642</v>
      </c>
      <c r="AF5" s="175" t="s">
        <v>449</v>
      </c>
      <c r="AG5" s="175" t="s">
        <v>450</v>
      </c>
      <c r="AH5" s="175" t="s">
        <v>753</v>
      </c>
      <c r="AI5" s="175" t="s">
        <v>451</v>
      </c>
      <c r="AJ5" s="175" t="s">
        <v>452</v>
      </c>
      <c r="AK5" s="175" t="s">
        <v>643</v>
      </c>
      <c r="AL5" s="175" t="s">
        <v>453</v>
      </c>
      <c r="AM5" s="175" t="s">
        <v>454</v>
      </c>
      <c r="AN5" s="175" t="s">
        <v>455</v>
      </c>
      <c r="AO5" s="175" t="s">
        <v>754</v>
      </c>
      <c r="AP5" s="175" t="s">
        <v>644</v>
      </c>
      <c r="AQ5" s="175" t="s">
        <v>456</v>
      </c>
      <c r="AR5" s="175" t="s">
        <v>457</v>
      </c>
      <c r="AS5" s="175" t="s">
        <v>755</v>
      </c>
      <c r="AT5" s="175" t="s">
        <v>458</v>
      </c>
      <c r="AU5" s="175" t="s">
        <v>645</v>
      </c>
      <c r="AV5" s="175" t="s">
        <v>646</v>
      </c>
      <c r="AW5" s="175" t="s">
        <v>647</v>
      </c>
      <c r="AX5" s="175" t="s">
        <v>648</v>
      </c>
      <c r="AY5" s="175" t="s">
        <v>649</v>
      </c>
      <c r="AZ5" s="175" t="s">
        <v>650</v>
      </c>
      <c r="BA5" s="175" t="s">
        <v>651</v>
      </c>
      <c r="BB5" s="175" t="s">
        <v>652</v>
      </c>
      <c r="BC5" s="175" t="s">
        <v>653</v>
      </c>
      <c r="BD5" s="175" t="s">
        <v>756</v>
      </c>
      <c r="BE5" s="175" t="s">
        <v>654</v>
      </c>
      <c r="BF5" s="175" t="s">
        <v>655</v>
      </c>
      <c r="BG5" s="175" t="s">
        <v>656</v>
      </c>
      <c r="BH5" s="175" t="s">
        <v>657</v>
      </c>
      <c r="BI5" s="175" t="s">
        <v>459</v>
      </c>
      <c r="BJ5" s="175" t="s">
        <v>460</v>
      </c>
      <c r="BK5" s="175" t="s">
        <v>91</v>
      </c>
      <c r="BL5" s="175" t="s">
        <v>658</v>
      </c>
      <c r="BM5" s="175" t="s">
        <v>659</v>
      </c>
      <c r="BN5" s="175" t="s">
        <v>461</v>
      </c>
      <c r="BO5" s="175" t="s">
        <v>462</v>
      </c>
      <c r="BP5" s="175" t="s">
        <v>463</v>
      </c>
      <c r="BQ5" s="175" t="s">
        <v>464</v>
      </c>
      <c r="BR5" s="175" t="s">
        <v>465</v>
      </c>
      <c r="BS5" s="175" t="s">
        <v>466</v>
      </c>
      <c r="BT5" s="175" t="s">
        <v>467</v>
      </c>
      <c r="BU5" s="175" t="s">
        <v>3</v>
      </c>
      <c r="BV5" s="175" t="s">
        <v>4</v>
      </c>
      <c r="BW5" s="175" t="s">
        <v>468</v>
      </c>
      <c r="BX5" s="175" t="s">
        <v>469</v>
      </c>
      <c r="BY5" s="175" t="s">
        <v>660</v>
      </c>
      <c r="BZ5" s="175" t="s">
        <v>470</v>
      </c>
      <c r="CA5" s="175" t="s">
        <v>661</v>
      </c>
      <c r="CB5" s="175" t="s">
        <v>471</v>
      </c>
      <c r="CC5" s="175" t="s">
        <v>472</v>
      </c>
      <c r="CD5" s="175" t="s">
        <v>473</v>
      </c>
      <c r="CE5" s="175" t="s">
        <v>662</v>
      </c>
      <c r="CF5" s="175" t="s">
        <v>474</v>
      </c>
      <c r="CG5" s="175" t="s">
        <v>663</v>
      </c>
      <c r="CH5" s="175" t="s">
        <v>664</v>
      </c>
      <c r="CI5" s="175" t="s">
        <v>475</v>
      </c>
      <c r="CJ5" s="175" t="s">
        <v>476</v>
      </c>
      <c r="CK5" s="175" t="s">
        <v>665</v>
      </c>
      <c r="CL5" s="175" t="s">
        <v>666</v>
      </c>
      <c r="CM5" s="175" t="s">
        <v>667</v>
      </c>
      <c r="CN5" s="175" t="s">
        <v>5</v>
      </c>
      <c r="CO5" s="175" t="s">
        <v>477</v>
      </c>
      <c r="CP5" s="175" t="s">
        <v>478</v>
      </c>
      <c r="CQ5" s="175" t="s">
        <v>668</v>
      </c>
      <c r="CR5" s="175" t="s">
        <v>669</v>
      </c>
      <c r="CS5" s="175" t="s">
        <v>670</v>
      </c>
      <c r="CT5" s="175" t="s">
        <v>586</v>
      </c>
      <c r="CU5" s="175" t="s">
        <v>757</v>
      </c>
      <c r="CV5" s="175" t="s">
        <v>480</v>
      </c>
      <c r="CW5" s="175" t="s">
        <v>479</v>
      </c>
      <c r="CX5" s="175" t="s">
        <v>671</v>
      </c>
      <c r="CY5" s="175" t="s">
        <v>481</v>
      </c>
      <c r="CZ5" s="175" t="s">
        <v>672</v>
      </c>
      <c r="DA5" s="175" t="s">
        <v>673</v>
      </c>
      <c r="DB5" s="175" t="s">
        <v>674</v>
      </c>
      <c r="DC5" s="175" t="s">
        <v>482</v>
      </c>
      <c r="DD5" s="175" t="s">
        <v>483</v>
      </c>
      <c r="DE5" s="175" t="s">
        <v>93</v>
      </c>
      <c r="DF5" s="175" t="s">
        <v>6</v>
      </c>
      <c r="DG5" s="396" t="s">
        <v>7</v>
      </c>
    </row>
    <row r="6" spans="2:111" ht="14.15" customHeight="1">
      <c r="B6" s="285" t="s">
        <v>484</v>
      </c>
      <c r="C6" s="286" t="s">
        <v>627</v>
      </c>
      <c r="D6" s="398">
        <v>2.0942885110063966E-2</v>
      </c>
      <c r="E6" s="398">
        <v>4.5254691689008045E-2</v>
      </c>
      <c r="F6" s="398">
        <v>9.0013697736612101E-3</v>
      </c>
      <c r="G6" s="398">
        <v>1.4493182288739684E-3</v>
      </c>
      <c r="H6" s="398">
        <v>0</v>
      </c>
      <c r="I6" s="398">
        <v>0</v>
      </c>
      <c r="J6" s="398">
        <v>0</v>
      </c>
      <c r="K6" s="398">
        <v>0.11106469422191642</v>
      </c>
      <c r="L6" s="398">
        <v>2.5833612400133952E-3</v>
      </c>
      <c r="M6" s="398">
        <v>5.7636887608069162E-2</v>
      </c>
      <c r="N6" s="398">
        <v>0</v>
      </c>
      <c r="O6" s="398">
        <v>8.130081300813009E-3</v>
      </c>
      <c r="P6" s="398">
        <v>2.5805500258055001E-4</v>
      </c>
      <c r="Q6" s="398">
        <v>1.6519914757239851E-5</v>
      </c>
      <c r="R6" s="398">
        <v>0</v>
      </c>
      <c r="S6" s="398">
        <v>1.7929529154973496E-3</v>
      </c>
      <c r="T6" s="398">
        <v>0</v>
      </c>
      <c r="U6" s="398">
        <v>0</v>
      </c>
      <c r="V6" s="398">
        <v>0</v>
      </c>
      <c r="W6" s="398">
        <v>0</v>
      </c>
      <c r="X6" s="398">
        <v>0</v>
      </c>
      <c r="Y6" s="398">
        <v>0</v>
      </c>
      <c r="Z6" s="398">
        <v>0</v>
      </c>
      <c r="AA6" s="398">
        <v>0</v>
      </c>
      <c r="AB6" s="398">
        <v>4.1712403951701428E-3</v>
      </c>
      <c r="AC6" s="398">
        <v>6.7430883344571813E-4</v>
      </c>
      <c r="AD6" s="398">
        <v>0</v>
      </c>
      <c r="AE6" s="398">
        <v>0</v>
      </c>
      <c r="AF6" s="398">
        <v>0</v>
      </c>
      <c r="AG6" s="398">
        <v>8.9502427184466014E-3</v>
      </c>
      <c r="AH6" s="398">
        <v>0</v>
      </c>
      <c r="AI6" s="398">
        <v>0</v>
      </c>
      <c r="AJ6" s="398">
        <v>0</v>
      </c>
      <c r="AK6" s="398">
        <v>0</v>
      </c>
      <c r="AL6" s="398">
        <v>0</v>
      </c>
      <c r="AM6" s="398">
        <v>0</v>
      </c>
      <c r="AN6" s="398">
        <v>0</v>
      </c>
      <c r="AO6" s="398">
        <v>0</v>
      </c>
      <c r="AP6" s="398">
        <v>0</v>
      </c>
      <c r="AQ6" s="398">
        <v>0</v>
      </c>
      <c r="AR6" s="398">
        <v>0</v>
      </c>
      <c r="AS6" s="398">
        <v>0</v>
      </c>
      <c r="AT6" s="398">
        <v>0</v>
      </c>
      <c r="AU6" s="398">
        <v>0</v>
      </c>
      <c r="AV6" s="398">
        <v>0</v>
      </c>
      <c r="AW6" s="398">
        <v>0</v>
      </c>
      <c r="AX6" s="398">
        <v>0</v>
      </c>
      <c r="AY6" s="398">
        <v>0</v>
      </c>
      <c r="AZ6" s="398">
        <v>0</v>
      </c>
      <c r="BA6" s="398">
        <v>0</v>
      </c>
      <c r="BB6" s="398">
        <v>0</v>
      </c>
      <c r="BC6" s="398">
        <v>0</v>
      </c>
      <c r="BD6" s="398">
        <v>0</v>
      </c>
      <c r="BE6" s="398">
        <v>0</v>
      </c>
      <c r="BF6" s="398">
        <v>0</v>
      </c>
      <c r="BG6" s="398">
        <v>0</v>
      </c>
      <c r="BH6" s="398">
        <v>0</v>
      </c>
      <c r="BI6" s="398">
        <v>0</v>
      </c>
      <c r="BJ6" s="398">
        <v>0</v>
      </c>
      <c r="BK6" s="398">
        <v>9.4691535150645632E-3</v>
      </c>
      <c r="BL6" s="398">
        <v>0</v>
      </c>
      <c r="BM6" s="398">
        <v>6.1696486635207017E-4</v>
      </c>
      <c r="BN6" s="398">
        <v>1.2692771466649743E-5</v>
      </c>
      <c r="BO6" s="398">
        <v>2.1584045450000881E-3</v>
      </c>
      <c r="BP6" s="398">
        <v>1.3727733289753228E-3</v>
      </c>
      <c r="BQ6" s="398">
        <v>0</v>
      </c>
      <c r="BR6" s="398">
        <v>0</v>
      </c>
      <c r="BS6" s="398">
        <v>0</v>
      </c>
      <c r="BT6" s="398">
        <v>0</v>
      </c>
      <c r="BU6" s="398">
        <v>1.5961547181789326E-4</v>
      </c>
      <c r="BV6" s="398">
        <v>0</v>
      </c>
      <c r="BW6" s="398">
        <v>0</v>
      </c>
      <c r="BX6" s="398">
        <v>0</v>
      </c>
      <c r="BY6" s="398">
        <v>3.0088309187465211E-6</v>
      </c>
      <c r="BZ6" s="398">
        <v>0</v>
      </c>
      <c r="CA6" s="398">
        <v>0</v>
      </c>
      <c r="CB6" s="398">
        <v>0</v>
      </c>
      <c r="CC6" s="398">
        <v>0</v>
      </c>
      <c r="CD6" s="398">
        <v>0</v>
      </c>
      <c r="CE6" s="398">
        <v>0</v>
      </c>
      <c r="CF6" s="398">
        <v>0</v>
      </c>
      <c r="CG6" s="398">
        <v>2.5664057487488769E-4</v>
      </c>
      <c r="CH6" s="398">
        <v>0</v>
      </c>
      <c r="CI6" s="398">
        <v>0</v>
      </c>
      <c r="CJ6" s="398">
        <v>0</v>
      </c>
      <c r="CK6" s="398">
        <v>0</v>
      </c>
      <c r="CL6" s="398">
        <v>0</v>
      </c>
      <c r="CM6" s="398">
        <v>0</v>
      </c>
      <c r="CN6" s="398">
        <v>1.96756469598666E-5</v>
      </c>
      <c r="CO6" s="398">
        <v>1.8292867293562725E-3</v>
      </c>
      <c r="CP6" s="398">
        <v>0</v>
      </c>
      <c r="CQ6" s="398">
        <v>1.1190750300194353E-3</v>
      </c>
      <c r="CR6" s="398">
        <v>0</v>
      </c>
      <c r="CS6" s="398">
        <v>3.4063678662382738E-3</v>
      </c>
      <c r="CT6" s="398">
        <v>5.1173240139790318E-3</v>
      </c>
      <c r="CU6" s="398">
        <v>1.9078899702948777E-3</v>
      </c>
      <c r="CV6" s="398">
        <v>4.1164121351829743E-5</v>
      </c>
      <c r="CW6" s="398">
        <v>0</v>
      </c>
      <c r="CX6" s="398">
        <v>0</v>
      </c>
      <c r="CY6" s="398">
        <v>0</v>
      </c>
      <c r="CZ6" s="398">
        <v>1.1049257759784076E-2</v>
      </c>
      <c r="DA6" s="398">
        <v>2.3417265226562709E-2</v>
      </c>
      <c r="DB6" s="398">
        <v>5.3493099390178668E-5</v>
      </c>
      <c r="DC6" s="398">
        <v>2.7946621952071543E-4</v>
      </c>
      <c r="DD6" s="398">
        <v>1.0188261351052049E-2</v>
      </c>
      <c r="DE6" s="398">
        <v>0</v>
      </c>
      <c r="DF6" s="398">
        <v>0</v>
      </c>
      <c r="DG6" s="399">
        <v>4.1917154540613462E-3</v>
      </c>
    </row>
    <row r="7" spans="2:111" ht="14.15" customHeight="1">
      <c r="B7" s="74" t="s">
        <v>485</v>
      </c>
      <c r="C7" s="273" t="s">
        <v>442</v>
      </c>
      <c r="D7" s="400">
        <v>6.2904535348706622E-3</v>
      </c>
      <c r="E7" s="400">
        <v>6.5469168900804287E-2</v>
      </c>
      <c r="F7" s="400">
        <v>3.1048202987411129E-2</v>
      </c>
      <c r="G7" s="400">
        <v>0</v>
      </c>
      <c r="H7" s="400">
        <v>0</v>
      </c>
      <c r="I7" s="400">
        <v>0</v>
      </c>
      <c r="J7" s="400">
        <v>0</v>
      </c>
      <c r="K7" s="400">
        <v>0.14039743778771646</v>
      </c>
      <c r="L7" s="400">
        <v>0</v>
      </c>
      <c r="M7" s="400">
        <v>2.0172910662824207E-2</v>
      </c>
      <c r="N7" s="400">
        <v>0</v>
      </c>
      <c r="O7" s="400">
        <v>0</v>
      </c>
      <c r="P7" s="400">
        <v>0</v>
      </c>
      <c r="Q7" s="400">
        <v>0</v>
      </c>
      <c r="R7" s="400">
        <v>0</v>
      </c>
      <c r="S7" s="400">
        <v>0</v>
      </c>
      <c r="T7" s="400">
        <v>0</v>
      </c>
      <c r="U7" s="400">
        <v>0</v>
      </c>
      <c r="V7" s="400">
        <v>8.1004455245038481E-4</v>
      </c>
      <c r="W7" s="400">
        <v>0</v>
      </c>
      <c r="X7" s="400">
        <v>0</v>
      </c>
      <c r="Y7" s="400">
        <v>0</v>
      </c>
      <c r="Z7" s="400">
        <v>0</v>
      </c>
      <c r="AA7" s="400">
        <v>0</v>
      </c>
      <c r="AB7" s="400">
        <v>1.3721185510428101E-5</v>
      </c>
      <c r="AC7" s="400">
        <v>0</v>
      </c>
      <c r="AD7" s="400">
        <v>0</v>
      </c>
      <c r="AE7" s="400">
        <v>0</v>
      </c>
      <c r="AF7" s="400">
        <v>0</v>
      </c>
      <c r="AG7" s="400">
        <v>0</v>
      </c>
      <c r="AH7" s="400">
        <v>2.1344717182497333E-3</v>
      </c>
      <c r="AI7" s="400">
        <v>0</v>
      </c>
      <c r="AJ7" s="400">
        <v>0</v>
      </c>
      <c r="AK7" s="400">
        <v>0</v>
      </c>
      <c r="AL7" s="400">
        <v>0</v>
      </c>
      <c r="AM7" s="400">
        <v>0</v>
      </c>
      <c r="AN7" s="400">
        <v>0</v>
      </c>
      <c r="AO7" s="400">
        <v>0</v>
      </c>
      <c r="AP7" s="400">
        <v>0</v>
      </c>
      <c r="AQ7" s="400">
        <v>0</v>
      </c>
      <c r="AR7" s="400">
        <v>0</v>
      </c>
      <c r="AS7" s="400">
        <v>0</v>
      </c>
      <c r="AT7" s="400">
        <v>0</v>
      </c>
      <c r="AU7" s="400">
        <v>0</v>
      </c>
      <c r="AV7" s="400">
        <v>0</v>
      </c>
      <c r="AW7" s="400">
        <v>0</v>
      </c>
      <c r="AX7" s="400">
        <v>0</v>
      </c>
      <c r="AY7" s="400">
        <v>0</v>
      </c>
      <c r="AZ7" s="400">
        <v>0</v>
      </c>
      <c r="BA7" s="400">
        <v>0</v>
      </c>
      <c r="BB7" s="400">
        <v>0</v>
      </c>
      <c r="BC7" s="400">
        <v>0</v>
      </c>
      <c r="BD7" s="400">
        <v>0</v>
      </c>
      <c r="BE7" s="400">
        <v>0</v>
      </c>
      <c r="BF7" s="400">
        <v>0</v>
      </c>
      <c r="BG7" s="400">
        <v>0</v>
      </c>
      <c r="BH7" s="400">
        <v>0</v>
      </c>
      <c r="BI7" s="400">
        <v>0</v>
      </c>
      <c r="BJ7" s="400">
        <v>0</v>
      </c>
      <c r="BK7" s="400">
        <v>2.152080344332855E-4</v>
      </c>
      <c r="BL7" s="400">
        <v>0</v>
      </c>
      <c r="BM7" s="400">
        <v>0</v>
      </c>
      <c r="BN7" s="400">
        <v>0</v>
      </c>
      <c r="BO7" s="400">
        <v>0</v>
      </c>
      <c r="BP7" s="400">
        <v>0</v>
      </c>
      <c r="BQ7" s="400">
        <v>0</v>
      </c>
      <c r="BR7" s="400">
        <v>0</v>
      </c>
      <c r="BS7" s="400">
        <v>0</v>
      </c>
      <c r="BT7" s="400">
        <v>0</v>
      </c>
      <c r="BU7" s="400">
        <v>0</v>
      </c>
      <c r="BV7" s="400">
        <v>0</v>
      </c>
      <c r="BW7" s="400">
        <v>0</v>
      </c>
      <c r="BX7" s="400">
        <v>0</v>
      </c>
      <c r="BY7" s="400">
        <v>0</v>
      </c>
      <c r="BZ7" s="400">
        <v>0</v>
      </c>
      <c r="CA7" s="400">
        <v>0</v>
      </c>
      <c r="CB7" s="400">
        <v>0</v>
      </c>
      <c r="CC7" s="400">
        <v>0</v>
      </c>
      <c r="CD7" s="400">
        <v>0</v>
      </c>
      <c r="CE7" s="400">
        <v>0</v>
      </c>
      <c r="CF7" s="400">
        <v>0</v>
      </c>
      <c r="CG7" s="400">
        <v>3.2080071859360962E-5</v>
      </c>
      <c r="CH7" s="400">
        <v>0</v>
      </c>
      <c r="CI7" s="400">
        <v>0</v>
      </c>
      <c r="CJ7" s="400">
        <v>0</v>
      </c>
      <c r="CK7" s="400">
        <v>0</v>
      </c>
      <c r="CL7" s="400">
        <v>0</v>
      </c>
      <c r="CM7" s="400">
        <v>0</v>
      </c>
      <c r="CN7" s="400">
        <v>2.459455869983325E-6</v>
      </c>
      <c r="CO7" s="400">
        <v>2.2173172477045727E-4</v>
      </c>
      <c r="CP7" s="400">
        <v>1.3750978142782256E-3</v>
      </c>
      <c r="CQ7" s="400">
        <v>1.4854978274594273E-4</v>
      </c>
      <c r="CR7" s="400">
        <v>0</v>
      </c>
      <c r="CS7" s="400">
        <v>5.1579071791620545E-4</v>
      </c>
      <c r="CT7" s="400">
        <v>9.2361457813280076E-4</v>
      </c>
      <c r="CU7" s="400">
        <v>0</v>
      </c>
      <c r="CV7" s="400">
        <v>0</v>
      </c>
      <c r="CW7" s="400">
        <v>0</v>
      </c>
      <c r="CX7" s="400">
        <v>0</v>
      </c>
      <c r="CY7" s="400">
        <v>0</v>
      </c>
      <c r="CZ7" s="400">
        <v>1.8218623481781376E-3</v>
      </c>
      <c r="DA7" s="400">
        <v>6.0145256468452108E-3</v>
      </c>
      <c r="DB7" s="400">
        <v>0</v>
      </c>
      <c r="DC7" s="400">
        <v>0</v>
      </c>
      <c r="DD7" s="400">
        <v>4.1835855789344159E-4</v>
      </c>
      <c r="DE7" s="400">
        <v>0</v>
      </c>
      <c r="DF7" s="400">
        <v>0</v>
      </c>
      <c r="DG7" s="401">
        <v>3.6122230603429142E-3</v>
      </c>
    </row>
    <row r="8" spans="2:111" ht="14.15" customHeight="1">
      <c r="B8" s="74" t="s">
        <v>486</v>
      </c>
      <c r="C8" s="273" t="s">
        <v>443</v>
      </c>
      <c r="D8" s="400">
        <v>7.9719547451569575E-2</v>
      </c>
      <c r="E8" s="400">
        <v>3.4396782841823056E-2</v>
      </c>
      <c r="F8" s="400">
        <v>0</v>
      </c>
      <c r="G8" s="400">
        <v>2.9577923038244256E-5</v>
      </c>
      <c r="H8" s="400">
        <v>0</v>
      </c>
      <c r="I8" s="400">
        <v>0</v>
      </c>
      <c r="J8" s="400">
        <v>0</v>
      </c>
      <c r="K8" s="400">
        <v>0</v>
      </c>
      <c r="L8" s="400">
        <v>0</v>
      </c>
      <c r="M8" s="400">
        <v>0</v>
      </c>
      <c r="N8" s="400">
        <v>0</v>
      </c>
      <c r="O8" s="400">
        <v>0</v>
      </c>
      <c r="P8" s="400">
        <v>0</v>
      </c>
      <c r="Q8" s="400">
        <v>0</v>
      </c>
      <c r="R8" s="400">
        <v>0</v>
      </c>
      <c r="S8" s="400">
        <v>0</v>
      </c>
      <c r="T8" s="400">
        <v>0</v>
      </c>
      <c r="U8" s="400">
        <v>0</v>
      </c>
      <c r="V8" s="400">
        <v>0</v>
      </c>
      <c r="W8" s="400">
        <v>0</v>
      </c>
      <c r="X8" s="400">
        <v>0</v>
      </c>
      <c r="Y8" s="400">
        <v>0</v>
      </c>
      <c r="Z8" s="400">
        <v>0</v>
      </c>
      <c r="AA8" s="400">
        <v>0</v>
      </c>
      <c r="AB8" s="400">
        <v>0</v>
      </c>
      <c r="AC8" s="400">
        <v>0</v>
      </c>
      <c r="AD8" s="400">
        <v>0</v>
      </c>
      <c r="AE8" s="400">
        <v>0</v>
      </c>
      <c r="AF8" s="400">
        <v>0</v>
      </c>
      <c r="AG8" s="400">
        <v>0</v>
      </c>
      <c r="AH8" s="400">
        <v>0</v>
      </c>
      <c r="AI8" s="400">
        <v>0</v>
      </c>
      <c r="AJ8" s="400">
        <v>0</v>
      </c>
      <c r="AK8" s="400">
        <v>0</v>
      </c>
      <c r="AL8" s="400">
        <v>0</v>
      </c>
      <c r="AM8" s="400">
        <v>0</v>
      </c>
      <c r="AN8" s="400">
        <v>0</v>
      </c>
      <c r="AO8" s="400">
        <v>0</v>
      </c>
      <c r="AP8" s="400">
        <v>0</v>
      </c>
      <c r="AQ8" s="400">
        <v>0</v>
      </c>
      <c r="AR8" s="400">
        <v>0</v>
      </c>
      <c r="AS8" s="400">
        <v>0</v>
      </c>
      <c r="AT8" s="400">
        <v>0</v>
      </c>
      <c r="AU8" s="400">
        <v>0</v>
      </c>
      <c r="AV8" s="400">
        <v>0</v>
      </c>
      <c r="AW8" s="400">
        <v>0</v>
      </c>
      <c r="AX8" s="400">
        <v>0</v>
      </c>
      <c r="AY8" s="400">
        <v>0</v>
      </c>
      <c r="AZ8" s="400">
        <v>0</v>
      </c>
      <c r="BA8" s="400">
        <v>0</v>
      </c>
      <c r="BB8" s="400">
        <v>0</v>
      </c>
      <c r="BC8" s="400">
        <v>0</v>
      </c>
      <c r="BD8" s="400">
        <v>0</v>
      </c>
      <c r="BE8" s="400">
        <v>0</v>
      </c>
      <c r="BF8" s="400">
        <v>0</v>
      </c>
      <c r="BG8" s="400">
        <v>0</v>
      </c>
      <c r="BH8" s="400">
        <v>0</v>
      </c>
      <c r="BI8" s="400">
        <v>0</v>
      </c>
      <c r="BJ8" s="400">
        <v>0</v>
      </c>
      <c r="BK8" s="400">
        <v>0</v>
      </c>
      <c r="BL8" s="400">
        <v>0</v>
      </c>
      <c r="BM8" s="400">
        <v>0</v>
      </c>
      <c r="BN8" s="400">
        <v>0</v>
      </c>
      <c r="BO8" s="400">
        <v>0</v>
      </c>
      <c r="BP8" s="400">
        <v>0</v>
      </c>
      <c r="BQ8" s="400">
        <v>0</v>
      </c>
      <c r="BR8" s="400">
        <v>0</v>
      </c>
      <c r="BS8" s="400">
        <v>0</v>
      </c>
      <c r="BT8" s="400">
        <v>0</v>
      </c>
      <c r="BU8" s="400">
        <v>0</v>
      </c>
      <c r="BV8" s="400">
        <v>0</v>
      </c>
      <c r="BW8" s="400">
        <v>0</v>
      </c>
      <c r="BX8" s="400">
        <v>0</v>
      </c>
      <c r="BY8" s="400">
        <v>0</v>
      </c>
      <c r="BZ8" s="400">
        <v>0</v>
      </c>
      <c r="CA8" s="400">
        <v>0</v>
      </c>
      <c r="CB8" s="400">
        <v>0</v>
      </c>
      <c r="CC8" s="400">
        <v>0</v>
      </c>
      <c r="CD8" s="400">
        <v>0</v>
      </c>
      <c r="CE8" s="400">
        <v>0</v>
      </c>
      <c r="CF8" s="400">
        <v>0</v>
      </c>
      <c r="CG8" s="400">
        <v>0</v>
      </c>
      <c r="CH8" s="400">
        <v>0</v>
      </c>
      <c r="CI8" s="400">
        <v>0</v>
      </c>
      <c r="CJ8" s="400">
        <v>0</v>
      </c>
      <c r="CK8" s="400">
        <v>0</v>
      </c>
      <c r="CL8" s="400">
        <v>0</v>
      </c>
      <c r="CM8" s="400">
        <v>0</v>
      </c>
      <c r="CN8" s="400">
        <v>0</v>
      </c>
      <c r="CO8" s="400">
        <v>5.3921123978270286E-4</v>
      </c>
      <c r="CP8" s="400">
        <v>0</v>
      </c>
      <c r="CQ8" s="400">
        <v>0</v>
      </c>
      <c r="CR8" s="400">
        <v>0</v>
      </c>
      <c r="CS8" s="400">
        <v>0</v>
      </c>
      <c r="CT8" s="400">
        <v>0</v>
      </c>
      <c r="CU8" s="400">
        <v>0</v>
      </c>
      <c r="CV8" s="400">
        <v>0</v>
      </c>
      <c r="CW8" s="400">
        <v>0</v>
      </c>
      <c r="CX8" s="400">
        <v>0</v>
      </c>
      <c r="CY8" s="400">
        <v>0</v>
      </c>
      <c r="CZ8" s="400">
        <v>0</v>
      </c>
      <c r="DA8" s="400">
        <v>0</v>
      </c>
      <c r="DB8" s="400">
        <v>0</v>
      </c>
      <c r="DC8" s="400">
        <v>4.6577703253452574E-5</v>
      </c>
      <c r="DD8" s="400">
        <v>0</v>
      </c>
      <c r="DE8" s="400">
        <v>0</v>
      </c>
      <c r="DF8" s="400">
        <v>0</v>
      </c>
      <c r="DG8" s="401">
        <v>1.9207186609625675E-3</v>
      </c>
    </row>
    <row r="9" spans="2:111" ht="14.15" customHeight="1">
      <c r="B9" s="74" t="s">
        <v>487</v>
      </c>
      <c r="C9" s="273" t="s">
        <v>1</v>
      </c>
      <c r="D9" s="400">
        <v>1.4417203517797658E-4</v>
      </c>
      <c r="E9" s="400">
        <v>0</v>
      </c>
      <c r="F9" s="400">
        <v>0</v>
      </c>
      <c r="G9" s="400">
        <v>0.13910497204886274</v>
      </c>
      <c r="H9" s="400">
        <v>0</v>
      </c>
      <c r="I9" s="400">
        <v>2.6483050847457627E-4</v>
      </c>
      <c r="J9" s="400">
        <v>0</v>
      </c>
      <c r="K9" s="400">
        <v>5.6519388607657146E-4</v>
      </c>
      <c r="L9" s="400">
        <v>0</v>
      </c>
      <c r="M9" s="400">
        <v>2.881844380403458E-3</v>
      </c>
      <c r="N9" s="400">
        <v>0</v>
      </c>
      <c r="O9" s="400">
        <v>0</v>
      </c>
      <c r="P9" s="400">
        <v>0</v>
      </c>
      <c r="Q9" s="400">
        <v>0.17066723935704492</v>
      </c>
      <c r="R9" s="400">
        <v>0</v>
      </c>
      <c r="S9" s="400">
        <v>8.5749922045525416E-4</v>
      </c>
      <c r="T9" s="400">
        <v>0</v>
      </c>
      <c r="U9" s="400">
        <v>0</v>
      </c>
      <c r="V9" s="400">
        <v>0</v>
      </c>
      <c r="W9" s="400">
        <v>6.6867268472082912E-4</v>
      </c>
      <c r="X9" s="400">
        <v>0</v>
      </c>
      <c r="Y9" s="400">
        <v>0</v>
      </c>
      <c r="Z9" s="400">
        <v>0</v>
      </c>
      <c r="AA9" s="400">
        <v>0</v>
      </c>
      <c r="AB9" s="400">
        <v>0</v>
      </c>
      <c r="AC9" s="400">
        <v>4.720161834120027E-3</v>
      </c>
      <c r="AD9" s="400">
        <v>0</v>
      </c>
      <c r="AE9" s="400">
        <v>0</v>
      </c>
      <c r="AF9" s="400">
        <v>0</v>
      </c>
      <c r="AG9" s="400">
        <v>0</v>
      </c>
      <c r="AH9" s="400">
        <v>3.5574528637495552E-4</v>
      </c>
      <c r="AI9" s="400">
        <v>0</v>
      </c>
      <c r="AJ9" s="400">
        <v>0</v>
      </c>
      <c r="AK9" s="400">
        <v>0</v>
      </c>
      <c r="AL9" s="400">
        <v>0</v>
      </c>
      <c r="AM9" s="400">
        <v>0</v>
      </c>
      <c r="AN9" s="400">
        <v>0</v>
      </c>
      <c r="AO9" s="400">
        <v>0</v>
      </c>
      <c r="AP9" s="400">
        <v>0</v>
      </c>
      <c r="AQ9" s="400">
        <v>0</v>
      </c>
      <c r="AR9" s="400">
        <v>0</v>
      </c>
      <c r="AS9" s="400">
        <v>0</v>
      </c>
      <c r="AT9" s="400">
        <v>0</v>
      </c>
      <c r="AU9" s="400">
        <v>0</v>
      </c>
      <c r="AV9" s="400">
        <v>0</v>
      </c>
      <c r="AW9" s="400">
        <v>0</v>
      </c>
      <c r="AX9" s="400">
        <v>0</v>
      </c>
      <c r="AY9" s="400">
        <v>0</v>
      </c>
      <c r="AZ9" s="400">
        <v>0</v>
      </c>
      <c r="BA9" s="400">
        <v>0</v>
      </c>
      <c r="BB9" s="400">
        <v>0</v>
      </c>
      <c r="BC9" s="400">
        <v>0</v>
      </c>
      <c r="BD9" s="400">
        <v>0</v>
      </c>
      <c r="BE9" s="400">
        <v>0</v>
      </c>
      <c r="BF9" s="400">
        <v>0</v>
      </c>
      <c r="BG9" s="400">
        <v>0</v>
      </c>
      <c r="BH9" s="400">
        <v>0</v>
      </c>
      <c r="BI9" s="400">
        <v>0</v>
      </c>
      <c r="BJ9" s="400">
        <v>0</v>
      </c>
      <c r="BK9" s="400">
        <v>2.152080344332855E-4</v>
      </c>
      <c r="BL9" s="400">
        <v>0</v>
      </c>
      <c r="BM9" s="400">
        <v>1.1116484078415678E-5</v>
      </c>
      <c r="BN9" s="400">
        <v>3.8078314399949228E-5</v>
      </c>
      <c r="BO9" s="400">
        <v>1.529114936512324E-4</v>
      </c>
      <c r="BP9" s="400">
        <v>1.6342539630658606E-5</v>
      </c>
      <c r="BQ9" s="400">
        <v>0</v>
      </c>
      <c r="BR9" s="400">
        <v>0</v>
      </c>
      <c r="BS9" s="400">
        <v>0</v>
      </c>
      <c r="BT9" s="400">
        <v>0</v>
      </c>
      <c r="BU9" s="400">
        <v>0</v>
      </c>
      <c r="BV9" s="400">
        <v>0</v>
      </c>
      <c r="BW9" s="400">
        <v>0</v>
      </c>
      <c r="BX9" s="400">
        <v>0</v>
      </c>
      <c r="BY9" s="400">
        <v>0</v>
      </c>
      <c r="BZ9" s="400">
        <v>0</v>
      </c>
      <c r="CA9" s="400">
        <v>0</v>
      </c>
      <c r="CB9" s="400">
        <v>0</v>
      </c>
      <c r="CC9" s="400">
        <v>0</v>
      </c>
      <c r="CD9" s="400">
        <v>0</v>
      </c>
      <c r="CE9" s="400">
        <v>0</v>
      </c>
      <c r="CF9" s="400">
        <v>0</v>
      </c>
      <c r="CG9" s="400">
        <v>0</v>
      </c>
      <c r="CH9" s="400">
        <v>0</v>
      </c>
      <c r="CI9" s="400">
        <v>0</v>
      </c>
      <c r="CJ9" s="400">
        <v>0</v>
      </c>
      <c r="CK9" s="400">
        <v>0</v>
      </c>
      <c r="CL9" s="400">
        <v>0</v>
      </c>
      <c r="CM9" s="400">
        <v>0</v>
      </c>
      <c r="CN9" s="400">
        <v>2.459455869983325E-6</v>
      </c>
      <c r="CO9" s="400">
        <v>7.5590360717201348E-5</v>
      </c>
      <c r="CP9" s="400">
        <v>0</v>
      </c>
      <c r="CQ9" s="400">
        <v>1.2379148562161894E-5</v>
      </c>
      <c r="CR9" s="400">
        <v>0</v>
      </c>
      <c r="CS9" s="400">
        <v>1.2894767947905136E-4</v>
      </c>
      <c r="CT9" s="400">
        <v>2.3298385754701281E-4</v>
      </c>
      <c r="CU9" s="400">
        <v>0</v>
      </c>
      <c r="CV9" s="400">
        <v>0</v>
      </c>
      <c r="CW9" s="400">
        <v>0</v>
      </c>
      <c r="CX9" s="400">
        <v>0</v>
      </c>
      <c r="CY9" s="400">
        <v>0</v>
      </c>
      <c r="CZ9" s="400">
        <v>1.0290148448043185E-3</v>
      </c>
      <c r="DA9" s="400">
        <v>1.849082801527329E-3</v>
      </c>
      <c r="DB9" s="400">
        <v>0</v>
      </c>
      <c r="DC9" s="400">
        <v>0</v>
      </c>
      <c r="DD9" s="400">
        <v>2.4609326934908331E-4</v>
      </c>
      <c r="DE9" s="400">
        <v>0</v>
      </c>
      <c r="DF9" s="400">
        <v>0</v>
      </c>
      <c r="DG9" s="401">
        <v>2.5232938993332934E-3</v>
      </c>
    </row>
    <row r="10" spans="2:111" ht="14.15" customHeight="1">
      <c r="B10" s="74" t="s">
        <v>488</v>
      </c>
      <c r="C10" s="273" t="s">
        <v>2</v>
      </c>
      <c r="D10" s="400">
        <v>0</v>
      </c>
      <c r="E10" s="400">
        <v>0</v>
      </c>
      <c r="F10" s="400">
        <v>0</v>
      </c>
      <c r="G10" s="400">
        <v>0</v>
      </c>
      <c r="H10" s="400">
        <v>1.556317594302295E-2</v>
      </c>
      <c r="I10" s="400">
        <v>0</v>
      </c>
      <c r="J10" s="400">
        <v>0</v>
      </c>
      <c r="K10" s="400">
        <v>1.5104601825002867E-2</v>
      </c>
      <c r="L10" s="400">
        <v>0</v>
      </c>
      <c r="M10" s="400">
        <v>2.881844380403458E-3</v>
      </c>
      <c r="N10" s="400">
        <v>0</v>
      </c>
      <c r="O10" s="400">
        <v>0</v>
      </c>
      <c r="P10" s="400">
        <v>0</v>
      </c>
      <c r="Q10" s="400">
        <v>0</v>
      </c>
      <c r="R10" s="400">
        <v>0</v>
      </c>
      <c r="S10" s="400">
        <v>0</v>
      </c>
      <c r="T10" s="400">
        <v>0</v>
      </c>
      <c r="U10" s="400">
        <v>0</v>
      </c>
      <c r="V10" s="400">
        <v>0</v>
      </c>
      <c r="W10" s="400">
        <v>0</v>
      </c>
      <c r="X10" s="400">
        <v>0</v>
      </c>
      <c r="Y10" s="400">
        <v>0</v>
      </c>
      <c r="Z10" s="400">
        <v>0</v>
      </c>
      <c r="AA10" s="400">
        <v>0</v>
      </c>
      <c r="AB10" s="400">
        <v>1.3721185510428101E-4</v>
      </c>
      <c r="AC10" s="400">
        <v>0</v>
      </c>
      <c r="AD10" s="400">
        <v>0</v>
      </c>
      <c r="AE10" s="400">
        <v>0</v>
      </c>
      <c r="AF10" s="400">
        <v>0</v>
      </c>
      <c r="AG10" s="400">
        <v>0</v>
      </c>
      <c r="AH10" s="400">
        <v>0</v>
      </c>
      <c r="AI10" s="400">
        <v>0</v>
      </c>
      <c r="AJ10" s="400">
        <v>0</v>
      </c>
      <c r="AK10" s="400">
        <v>0</v>
      </c>
      <c r="AL10" s="400">
        <v>0</v>
      </c>
      <c r="AM10" s="400">
        <v>0</v>
      </c>
      <c r="AN10" s="400">
        <v>0</v>
      </c>
      <c r="AO10" s="400">
        <v>0</v>
      </c>
      <c r="AP10" s="400">
        <v>0</v>
      </c>
      <c r="AQ10" s="400">
        <v>0</v>
      </c>
      <c r="AR10" s="400">
        <v>0</v>
      </c>
      <c r="AS10" s="400">
        <v>0</v>
      </c>
      <c r="AT10" s="400">
        <v>0</v>
      </c>
      <c r="AU10" s="400">
        <v>0</v>
      </c>
      <c r="AV10" s="400">
        <v>0</v>
      </c>
      <c r="AW10" s="400">
        <v>0</v>
      </c>
      <c r="AX10" s="400">
        <v>0</v>
      </c>
      <c r="AY10" s="400">
        <v>0</v>
      </c>
      <c r="AZ10" s="400">
        <v>0</v>
      </c>
      <c r="BA10" s="400">
        <v>0</v>
      </c>
      <c r="BB10" s="400">
        <v>0</v>
      </c>
      <c r="BC10" s="400">
        <v>0</v>
      </c>
      <c r="BD10" s="400">
        <v>0</v>
      </c>
      <c r="BE10" s="400">
        <v>0</v>
      </c>
      <c r="BF10" s="400">
        <v>0</v>
      </c>
      <c r="BG10" s="400">
        <v>0</v>
      </c>
      <c r="BH10" s="400">
        <v>0</v>
      </c>
      <c r="BI10" s="400">
        <v>0</v>
      </c>
      <c r="BJ10" s="400">
        <v>0</v>
      </c>
      <c r="BK10" s="400">
        <v>1.5853658536585366E-2</v>
      </c>
      <c r="BL10" s="400">
        <v>0</v>
      </c>
      <c r="BM10" s="400">
        <v>0</v>
      </c>
      <c r="BN10" s="400">
        <v>0</v>
      </c>
      <c r="BO10" s="400">
        <v>0</v>
      </c>
      <c r="BP10" s="400">
        <v>0</v>
      </c>
      <c r="BQ10" s="400">
        <v>0</v>
      </c>
      <c r="BR10" s="400">
        <v>0</v>
      </c>
      <c r="BS10" s="400">
        <v>0</v>
      </c>
      <c r="BT10" s="400">
        <v>0</v>
      </c>
      <c r="BU10" s="400">
        <v>0</v>
      </c>
      <c r="BV10" s="400">
        <v>0</v>
      </c>
      <c r="BW10" s="400">
        <v>0</v>
      </c>
      <c r="BX10" s="400">
        <v>0</v>
      </c>
      <c r="BY10" s="400">
        <v>0</v>
      </c>
      <c r="BZ10" s="400">
        <v>0</v>
      </c>
      <c r="CA10" s="400">
        <v>0</v>
      </c>
      <c r="CB10" s="400">
        <v>0</v>
      </c>
      <c r="CC10" s="400">
        <v>0</v>
      </c>
      <c r="CD10" s="400">
        <v>0</v>
      </c>
      <c r="CE10" s="400">
        <v>0</v>
      </c>
      <c r="CF10" s="400">
        <v>0</v>
      </c>
      <c r="CG10" s="400">
        <v>3.2080071859360962E-5</v>
      </c>
      <c r="CH10" s="400">
        <v>0</v>
      </c>
      <c r="CI10" s="400">
        <v>0</v>
      </c>
      <c r="CJ10" s="400">
        <v>0</v>
      </c>
      <c r="CK10" s="400">
        <v>0</v>
      </c>
      <c r="CL10" s="400">
        <v>0</v>
      </c>
      <c r="CM10" s="400">
        <v>0</v>
      </c>
      <c r="CN10" s="400">
        <v>2.459455869983325E-6</v>
      </c>
      <c r="CO10" s="400">
        <v>8.0629718098348095E-5</v>
      </c>
      <c r="CP10" s="400">
        <v>0</v>
      </c>
      <c r="CQ10" s="400">
        <v>2.6243794951783217E-4</v>
      </c>
      <c r="CR10" s="400">
        <v>0</v>
      </c>
      <c r="CS10" s="400">
        <v>7.9517735678748345E-4</v>
      </c>
      <c r="CT10" s="400">
        <v>1.6724912631053419E-3</v>
      </c>
      <c r="CU10" s="400">
        <v>0</v>
      </c>
      <c r="CV10" s="400">
        <v>0</v>
      </c>
      <c r="CW10" s="400">
        <v>0</v>
      </c>
      <c r="CX10" s="400">
        <v>0</v>
      </c>
      <c r="CY10" s="400">
        <v>0</v>
      </c>
      <c r="CZ10" s="400">
        <v>3.8798920377867748E-3</v>
      </c>
      <c r="DA10" s="400">
        <v>6.548556780860324E-3</v>
      </c>
      <c r="DB10" s="400">
        <v>0</v>
      </c>
      <c r="DC10" s="400">
        <v>2.3288851626726287E-5</v>
      </c>
      <c r="DD10" s="400">
        <v>8.6132644272179156E-4</v>
      </c>
      <c r="DE10" s="400">
        <v>0</v>
      </c>
      <c r="DF10" s="400">
        <v>0</v>
      </c>
      <c r="DG10" s="401">
        <v>6.1032332608618102E-4</v>
      </c>
    </row>
    <row r="11" spans="2:111" ht="14.15" customHeight="1">
      <c r="B11" s="74" t="s">
        <v>489</v>
      </c>
      <c r="C11" s="274" t="s">
        <v>628</v>
      </c>
      <c r="D11" s="400">
        <v>0</v>
      </c>
      <c r="E11" s="400">
        <v>2.680965147453083E-5</v>
      </c>
      <c r="F11" s="400">
        <v>0</v>
      </c>
      <c r="G11" s="400">
        <v>5.9155846076488511E-5</v>
      </c>
      <c r="H11" s="400">
        <v>0</v>
      </c>
      <c r="I11" s="400">
        <v>1.1917372881355933E-3</v>
      </c>
      <c r="J11" s="400">
        <v>0</v>
      </c>
      <c r="K11" s="400">
        <v>2.7850133516816564E-4</v>
      </c>
      <c r="L11" s="400">
        <v>2.3920011481605511E-4</v>
      </c>
      <c r="M11" s="400">
        <v>0</v>
      </c>
      <c r="N11" s="400">
        <v>0</v>
      </c>
      <c r="O11" s="400">
        <v>0</v>
      </c>
      <c r="P11" s="400">
        <v>2.4576666912433335E-5</v>
      </c>
      <c r="Q11" s="400">
        <v>0</v>
      </c>
      <c r="R11" s="400">
        <v>0</v>
      </c>
      <c r="S11" s="400">
        <v>1.4187714374805115E-2</v>
      </c>
      <c r="T11" s="400">
        <v>0</v>
      </c>
      <c r="U11" s="400">
        <v>0</v>
      </c>
      <c r="V11" s="400">
        <v>8.6269744835965972E-2</v>
      </c>
      <c r="W11" s="400">
        <v>8.3584085590103648E-4</v>
      </c>
      <c r="X11" s="400">
        <v>0</v>
      </c>
      <c r="Y11" s="400">
        <v>4.4306601683650861E-3</v>
      </c>
      <c r="Z11" s="400">
        <v>1.9771528998242531E-3</v>
      </c>
      <c r="AA11" s="400">
        <v>0</v>
      </c>
      <c r="AB11" s="400">
        <v>1.920965971459934E-4</v>
      </c>
      <c r="AC11" s="400">
        <v>6.7430883344571813E-4</v>
      </c>
      <c r="AD11" s="400">
        <v>0.58695652173913049</v>
      </c>
      <c r="AE11" s="400">
        <v>1.7364125716270185E-4</v>
      </c>
      <c r="AF11" s="400">
        <v>4.0459621297944651E-5</v>
      </c>
      <c r="AG11" s="400">
        <v>1.5169902912621358E-4</v>
      </c>
      <c r="AH11" s="400">
        <v>3.5574528637495552E-4</v>
      </c>
      <c r="AI11" s="400">
        <v>1.237661937075879E-2</v>
      </c>
      <c r="AJ11" s="400">
        <v>5.5178502455443363E-4</v>
      </c>
      <c r="AK11" s="400">
        <v>1.5625E-2</v>
      </c>
      <c r="AL11" s="400">
        <v>7.8983092681722822E-3</v>
      </c>
      <c r="AM11" s="400">
        <v>1.0826416456153013E-3</v>
      </c>
      <c r="AN11" s="400">
        <v>0</v>
      </c>
      <c r="AO11" s="400">
        <v>2.4154589371980675E-3</v>
      </c>
      <c r="AP11" s="400">
        <v>0</v>
      </c>
      <c r="AQ11" s="400">
        <v>1.9306379560603711E-3</v>
      </c>
      <c r="AR11" s="400">
        <v>2.1706099413935315E-4</v>
      </c>
      <c r="AS11" s="400">
        <v>1.1539016298860522E-4</v>
      </c>
      <c r="AT11" s="400">
        <v>2.9488583705451174E-4</v>
      </c>
      <c r="AU11" s="400">
        <v>0</v>
      </c>
      <c r="AV11" s="400">
        <v>1.0755001075500108E-5</v>
      </c>
      <c r="AW11" s="400">
        <v>0</v>
      </c>
      <c r="AX11" s="400">
        <v>7.8219719191208097E-5</v>
      </c>
      <c r="AY11" s="400">
        <v>2.3555403934564712E-4</v>
      </c>
      <c r="AZ11" s="400">
        <v>0</v>
      </c>
      <c r="BA11" s="400">
        <v>0</v>
      </c>
      <c r="BB11" s="400">
        <v>0</v>
      </c>
      <c r="BC11" s="400">
        <v>0</v>
      </c>
      <c r="BD11" s="400">
        <v>0</v>
      </c>
      <c r="BE11" s="400">
        <v>0</v>
      </c>
      <c r="BF11" s="400">
        <v>0</v>
      </c>
      <c r="BG11" s="400">
        <v>0</v>
      </c>
      <c r="BH11" s="400">
        <v>1.6747613465081226E-4</v>
      </c>
      <c r="BI11" s="400">
        <v>0</v>
      </c>
      <c r="BJ11" s="400">
        <v>0</v>
      </c>
      <c r="BK11" s="400">
        <v>0</v>
      </c>
      <c r="BL11" s="400">
        <v>1.6627868307283005E-4</v>
      </c>
      <c r="BM11" s="400">
        <v>0</v>
      </c>
      <c r="BN11" s="400">
        <v>0</v>
      </c>
      <c r="BO11" s="400">
        <v>1.1762422588556338E-5</v>
      </c>
      <c r="BP11" s="400">
        <v>0</v>
      </c>
      <c r="BQ11" s="400">
        <v>0.27533218943435561</v>
      </c>
      <c r="BR11" s="400">
        <v>0.43880480167014613</v>
      </c>
      <c r="BS11" s="400">
        <v>0</v>
      </c>
      <c r="BT11" s="400">
        <v>0</v>
      </c>
      <c r="BU11" s="400">
        <v>1.813812179748787E-6</v>
      </c>
      <c r="BV11" s="400">
        <v>0</v>
      </c>
      <c r="BW11" s="400">
        <v>0</v>
      </c>
      <c r="BX11" s="400">
        <v>0</v>
      </c>
      <c r="BY11" s="400">
        <v>0</v>
      </c>
      <c r="BZ11" s="400">
        <v>0</v>
      </c>
      <c r="CA11" s="400">
        <v>0</v>
      </c>
      <c r="CB11" s="400">
        <v>0</v>
      </c>
      <c r="CC11" s="400">
        <v>0</v>
      </c>
      <c r="CD11" s="400">
        <v>0</v>
      </c>
      <c r="CE11" s="400">
        <v>0</v>
      </c>
      <c r="CF11" s="400">
        <v>0</v>
      </c>
      <c r="CG11" s="400">
        <v>0</v>
      </c>
      <c r="CH11" s="400">
        <v>0</v>
      </c>
      <c r="CI11" s="400">
        <v>0</v>
      </c>
      <c r="CJ11" s="400">
        <v>0</v>
      </c>
      <c r="CK11" s="400">
        <v>0</v>
      </c>
      <c r="CL11" s="400">
        <v>0</v>
      </c>
      <c r="CM11" s="400">
        <v>0</v>
      </c>
      <c r="CN11" s="400">
        <v>0</v>
      </c>
      <c r="CO11" s="400">
        <v>0</v>
      </c>
      <c r="CP11" s="400">
        <v>5.3180578452749055E-5</v>
      </c>
      <c r="CQ11" s="400">
        <v>9.9033188497295154E-6</v>
      </c>
      <c r="CR11" s="400">
        <v>0</v>
      </c>
      <c r="CS11" s="400">
        <v>0</v>
      </c>
      <c r="CT11" s="400">
        <v>1.6641704110500914E-5</v>
      </c>
      <c r="CU11" s="400">
        <v>7.2451517859299159E-5</v>
      </c>
      <c r="CV11" s="400">
        <v>4.1164121351829743E-5</v>
      </c>
      <c r="CW11" s="400">
        <v>0</v>
      </c>
      <c r="CX11" s="400">
        <v>0</v>
      </c>
      <c r="CY11" s="400">
        <v>0</v>
      </c>
      <c r="CZ11" s="400">
        <v>8.4345479082321184E-5</v>
      </c>
      <c r="DA11" s="400">
        <v>0</v>
      </c>
      <c r="DB11" s="400">
        <v>1.3373274847544667E-4</v>
      </c>
      <c r="DC11" s="400">
        <v>0</v>
      </c>
      <c r="DD11" s="400">
        <v>0</v>
      </c>
      <c r="DE11" s="400">
        <v>0</v>
      </c>
      <c r="DF11" s="400">
        <v>0</v>
      </c>
      <c r="DG11" s="401">
        <v>1.6003998013261175E-2</v>
      </c>
    </row>
    <row r="12" spans="2:111" ht="14.15" customHeight="1">
      <c r="B12" s="74" t="s">
        <v>490</v>
      </c>
      <c r="C12" s="273" t="s">
        <v>750</v>
      </c>
      <c r="D12" s="400">
        <v>0</v>
      </c>
      <c r="E12" s="400">
        <v>0</v>
      </c>
      <c r="F12" s="400">
        <v>0</v>
      </c>
      <c r="G12" s="400">
        <v>3.2535715342068682E-4</v>
      </c>
      <c r="H12" s="400">
        <v>0</v>
      </c>
      <c r="I12" s="400">
        <v>0</v>
      </c>
      <c r="J12" s="400">
        <v>6.8175620398145623E-4</v>
      </c>
      <c r="K12" s="400">
        <v>0</v>
      </c>
      <c r="L12" s="400">
        <v>0</v>
      </c>
      <c r="M12" s="400">
        <v>5.763688760806916E-3</v>
      </c>
      <c r="N12" s="400">
        <v>0</v>
      </c>
      <c r="O12" s="400">
        <v>0</v>
      </c>
      <c r="P12" s="400">
        <v>0</v>
      </c>
      <c r="Q12" s="400">
        <v>0</v>
      </c>
      <c r="R12" s="400">
        <v>0</v>
      </c>
      <c r="S12" s="400">
        <v>1.7149984409105083E-3</v>
      </c>
      <c r="T12" s="400">
        <v>0</v>
      </c>
      <c r="U12" s="400">
        <v>0</v>
      </c>
      <c r="V12" s="400">
        <v>4.4552450384771165E-3</v>
      </c>
      <c r="W12" s="400">
        <v>3.6609829488465397E-2</v>
      </c>
      <c r="X12" s="400">
        <v>0</v>
      </c>
      <c r="Y12" s="400">
        <v>4.4306601683650863E-4</v>
      </c>
      <c r="Z12" s="400">
        <v>0</v>
      </c>
      <c r="AA12" s="400">
        <v>0</v>
      </c>
      <c r="AB12" s="400">
        <v>8.2327113062568612E-5</v>
      </c>
      <c r="AC12" s="400">
        <v>0</v>
      </c>
      <c r="AD12" s="400">
        <v>0</v>
      </c>
      <c r="AE12" s="400">
        <v>6.0600798749782948E-2</v>
      </c>
      <c r="AF12" s="400">
        <v>0</v>
      </c>
      <c r="AG12" s="400">
        <v>1.5169902912621358E-4</v>
      </c>
      <c r="AH12" s="400">
        <v>0</v>
      </c>
      <c r="AI12" s="400">
        <v>4.5766502159161011E-2</v>
      </c>
      <c r="AJ12" s="400">
        <v>5.2474755835126632E-2</v>
      </c>
      <c r="AK12" s="400">
        <v>4.6875E-2</v>
      </c>
      <c r="AL12" s="400">
        <v>4.9487844008391957E-2</v>
      </c>
      <c r="AM12" s="400">
        <v>-3.6088054853843375E-4</v>
      </c>
      <c r="AN12" s="400">
        <v>0</v>
      </c>
      <c r="AO12" s="400">
        <v>3.2206119162640903E-4</v>
      </c>
      <c r="AP12" s="400">
        <v>0</v>
      </c>
      <c r="AQ12" s="400">
        <v>0.30888798072180496</v>
      </c>
      <c r="AR12" s="400">
        <v>0</v>
      </c>
      <c r="AS12" s="400">
        <v>2.8847540747151304E-5</v>
      </c>
      <c r="AT12" s="400">
        <v>0</v>
      </c>
      <c r="AU12" s="400">
        <v>0</v>
      </c>
      <c r="AV12" s="400">
        <v>2.1510002151000216E-5</v>
      </c>
      <c r="AW12" s="400">
        <v>2.1899088997897687E-4</v>
      </c>
      <c r="AX12" s="400">
        <v>0</v>
      </c>
      <c r="AY12" s="400">
        <v>0</v>
      </c>
      <c r="AZ12" s="400">
        <v>0</v>
      </c>
      <c r="BA12" s="400">
        <v>0</v>
      </c>
      <c r="BB12" s="400">
        <v>0</v>
      </c>
      <c r="BC12" s="400">
        <v>0</v>
      </c>
      <c r="BD12" s="400">
        <v>0</v>
      </c>
      <c r="BE12" s="400">
        <v>0</v>
      </c>
      <c r="BF12" s="400">
        <v>0</v>
      </c>
      <c r="BG12" s="400">
        <v>0</v>
      </c>
      <c r="BH12" s="400">
        <v>0</v>
      </c>
      <c r="BI12" s="400">
        <v>0</v>
      </c>
      <c r="BJ12" s="400">
        <v>0</v>
      </c>
      <c r="BK12" s="400">
        <v>1.1477761836441894E-3</v>
      </c>
      <c r="BL12" s="400">
        <v>0</v>
      </c>
      <c r="BM12" s="400">
        <v>2.3344616564672923E-3</v>
      </c>
      <c r="BN12" s="400">
        <v>2.6654820079964462E-4</v>
      </c>
      <c r="BO12" s="400">
        <v>1.6573253427275881E-2</v>
      </c>
      <c r="BP12" s="400">
        <v>1.3809445987906521E-2</v>
      </c>
      <c r="BQ12" s="400">
        <v>-8.7842071667418209E-6</v>
      </c>
      <c r="BR12" s="400">
        <v>0</v>
      </c>
      <c r="BS12" s="400">
        <v>0</v>
      </c>
      <c r="BT12" s="400">
        <v>0</v>
      </c>
      <c r="BU12" s="400">
        <v>0</v>
      </c>
      <c r="BV12" s="400">
        <v>0</v>
      </c>
      <c r="BW12" s="400">
        <v>0</v>
      </c>
      <c r="BX12" s="400">
        <v>0</v>
      </c>
      <c r="BY12" s="400">
        <v>0</v>
      </c>
      <c r="BZ12" s="400">
        <v>0</v>
      </c>
      <c r="CA12" s="400">
        <v>0</v>
      </c>
      <c r="CB12" s="400">
        <v>0</v>
      </c>
      <c r="CC12" s="400">
        <v>0</v>
      </c>
      <c r="CD12" s="400">
        <v>0</v>
      </c>
      <c r="CE12" s="400">
        <v>0</v>
      </c>
      <c r="CF12" s="400">
        <v>0</v>
      </c>
      <c r="CG12" s="400">
        <v>0</v>
      </c>
      <c r="CH12" s="400">
        <v>0</v>
      </c>
      <c r="CI12" s="400">
        <v>0</v>
      </c>
      <c r="CJ12" s="400">
        <v>0</v>
      </c>
      <c r="CK12" s="400">
        <v>0</v>
      </c>
      <c r="CL12" s="400">
        <v>0</v>
      </c>
      <c r="CM12" s="400">
        <v>0</v>
      </c>
      <c r="CN12" s="400">
        <v>7.3783676099499746E-6</v>
      </c>
      <c r="CO12" s="400">
        <v>0</v>
      </c>
      <c r="CP12" s="400">
        <v>0</v>
      </c>
      <c r="CQ12" s="400">
        <v>0</v>
      </c>
      <c r="CR12" s="400">
        <v>0</v>
      </c>
      <c r="CS12" s="400">
        <v>0</v>
      </c>
      <c r="CT12" s="400">
        <v>0</v>
      </c>
      <c r="CU12" s="400">
        <v>0</v>
      </c>
      <c r="CV12" s="400">
        <v>0</v>
      </c>
      <c r="CW12" s="400">
        <v>0</v>
      </c>
      <c r="CX12" s="400">
        <v>0</v>
      </c>
      <c r="CY12" s="400">
        <v>0</v>
      </c>
      <c r="CZ12" s="400">
        <v>-5.060728744939271E-5</v>
      </c>
      <c r="DA12" s="400">
        <v>-2.6701556700755655E-5</v>
      </c>
      <c r="DB12" s="400">
        <v>0</v>
      </c>
      <c r="DC12" s="400">
        <v>2.3288851626726287E-5</v>
      </c>
      <c r="DD12" s="400">
        <v>4.9218653869816658E-5</v>
      </c>
      <c r="DE12" s="400">
        <v>0</v>
      </c>
      <c r="DF12" s="400">
        <v>2.0105891026070638E-4</v>
      </c>
      <c r="DG12" s="401">
        <v>4.7290776208269887E-3</v>
      </c>
    </row>
    <row r="13" spans="2:111" ht="14.15" customHeight="1">
      <c r="B13" s="74" t="s">
        <v>491</v>
      </c>
      <c r="C13" s="274" t="s">
        <v>444</v>
      </c>
      <c r="D13" s="400">
        <v>0</v>
      </c>
      <c r="E13" s="400">
        <v>1.4423592493297588E-2</v>
      </c>
      <c r="F13" s="400">
        <v>0</v>
      </c>
      <c r="G13" s="400">
        <v>1.1772013369221214E-2</v>
      </c>
      <c r="H13" s="400">
        <v>1.5826958586125033E-2</v>
      </c>
      <c r="I13" s="400">
        <v>0</v>
      </c>
      <c r="J13" s="400">
        <v>0</v>
      </c>
      <c r="K13" s="400">
        <v>0.19522124473714389</v>
      </c>
      <c r="L13" s="400">
        <v>8.1423719083385165E-2</v>
      </c>
      <c r="M13" s="400">
        <v>0.25360230547550433</v>
      </c>
      <c r="N13" s="400">
        <v>0</v>
      </c>
      <c r="O13" s="400">
        <v>0</v>
      </c>
      <c r="P13" s="400">
        <v>2.4576666912433335E-5</v>
      </c>
      <c r="Q13" s="400">
        <v>3.3865825252341699E-3</v>
      </c>
      <c r="R13" s="400">
        <v>0</v>
      </c>
      <c r="S13" s="400">
        <v>2.475054568132211E-3</v>
      </c>
      <c r="T13" s="400">
        <v>0</v>
      </c>
      <c r="U13" s="400">
        <v>0</v>
      </c>
      <c r="V13" s="400">
        <v>0</v>
      </c>
      <c r="W13" s="400">
        <v>5.0150451354062187E-4</v>
      </c>
      <c r="X13" s="400">
        <v>0</v>
      </c>
      <c r="Y13" s="400">
        <v>1.0190518387239699E-2</v>
      </c>
      <c r="Z13" s="400">
        <v>6.5905096660808437E-4</v>
      </c>
      <c r="AA13" s="400">
        <v>0</v>
      </c>
      <c r="AB13" s="400">
        <v>1.0167398463227223E-2</v>
      </c>
      <c r="AC13" s="400">
        <v>3.1018206338503034E-2</v>
      </c>
      <c r="AD13" s="400">
        <v>0</v>
      </c>
      <c r="AE13" s="400">
        <v>0</v>
      </c>
      <c r="AF13" s="400">
        <v>4.0459621297944651E-5</v>
      </c>
      <c r="AG13" s="400">
        <v>0</v>
      </c>
      <c r="AH13" s="400">
        <v>6.7591604411241547E-3</v>
      </c>
      <c r="AI13" s="400">
        <v>0</v>
      </c>
      <c r="AJ13" s="400">
        <v>0</v>
      </c>
      <c r="AK13" s="400">
        <v>0</v>
      </c>
      <c r="AL13" s="400">
        <v>2.0979883993582625E-3</v>
      </c>
      <c r="AM13" s="400">
        <v>0</v>
      </c>
      <c r="AN13" s="400">
        <v>0</v>
      </c>
      <c r="AO13" s="400">
        <v>0</v>
      </c>
      <c r="AP13" s="400">
        <v>0</v>
      </c>
      <c r="AQ13" s="400">
        <v>0</v>
      </c>
      <c r="AR13" s="400">
        <v>0</v>
      </c>
      <c r="AS13" s="400">
        <v>0</v>
      </c>
      <c r="AT13" s="400">
        <v>0</v>
      </c>
      <c r="AU13" s="400">
        <v>0</v>
      </c>
      <c r="AV13" s="400">
        <v>0</v>
      </c>
      <c r="AW13" s="400">
        <v>0</v>
      </c>
      <c r="AX13" s="400">
        <v>0</v>
      </c>
      <c r="AY13" s="400">
        <v>0</v>
      </c>
      <c r="AZ13" s="400">
        <v>0</v>
      </c>
      <c r="BA13" s="400">
        <v>0</v>
      </c>
      <c r="BB13" s="400">
        <v>0</v>
      </c>
      <c r="BC13" s="400">
        <v>0</v>
      </c>
      <c r="BD13" s="400">
        <v>0</v>
      </c>
      <c r="BE13" s="400">
        <v>0</v>
      </c>
      <c r="BF13" s="400">
        <v>0</v>
      </c>
      <c r="BG13" s="400">
        <v>0</v>
      </c>
      <c r="BH13" s="400">
        <v>0</v>
      </c>
      <c r="BI13" s="400">
        <v>0</v>
      </c>
      <c r="BJ13" s="400">
        <v>0</v>
      </c>
      <c r="BK13" s="400">
        <v>2.5107604017216641E-3</v>
      </c>
      <c r="BL13" s="400">
        <v>0</v>
      </c>
      <c r="BM13" s="400">
        <v>0</v>
      </c>
      <c r="BN13" s="400">
        <v>0</v>
      </c>
      <c r="BO13" s="400">
        <v>0</v>
      </c>
      <c r="BP13" s="400">
        <v>0</v>
      </c>
      <c r="BQ13" s="400">
        <v>0</v>
      </c>
      <c r="BR13" s="400">
        <v>0</v>
      </c>
      <c r="BS13" s="400">
        <v>0</v>
      </c>
      <c r="BT13" s="400">
        <v>0</v>
      </c>
      <c r="BU13" s="400">
        <v>0</v>
      </c>
      <c r="BV13" s="400">
        <v>0</v>
      </c>
      <c r="BW13" s="400">
        <v>0</v>
      </c>
      <c r="BX13" s="400">
        <v>0</v>
      </c>
      <c r="BY13" s="400">
        <v>0</v>
      </c>
      <c r="BZ13" s="400">
        <v>0</v>
      </c>
      <c r="CA13" s="400">
        <v>0</v>
      </c>
      <c r="CB13" s="400">
        <v>0</v>
      </c>
      <c r="CC13" s="400">
        <v>0</v>
      </c>
      <c r="CD13" s="400">
        <v>0</v>
      </c>
      <c r="CE13" s="400">
        <v>0</v>
      </c>
      <c r="CF13" s="400">
        <v>0</v>
      </c>
      <c r="CG13" s="400">
        <v>6.4160143718721926E-4</v>
      </c>
      <c r="CH13" s="400">
        <v>0</v>
      </c>
      <c r="CI13" s="400">
        <v>0</v>
      </c>
      <c r="CJ13" s="400">
        <v>0</v>
      </c>
      <c r="CK13" s="400">
        <v>0</v>
      </c>
      <c r="CL13" s="400">
        <v>0</v>
      </c>
      <c r="CM13" s="400">
        <v>0</v>
      </c>
      <c r="CN13" s="400">
        <v>2.3364830764841587E-4</v>
      </c>
      <c r="CO13" s="400">
        <v>6.364708372388353E-3</v>
      </c>
      <c r="CP13" s="400">
        <v>0</v>
      </c>
      <c r="CQ13" s="400">
        <v>4.0851190255134255E-3</v>
      </c>
      <c r="CR13" s="400">
        <v>0</v>
      </c>
      <c r="CS13" s="400">
        <v>1.2421959789815282E-2</v>
      </c>
      <c r="CT13" s="400">
        <v>2.1567648527209188E-2</v>
      </c>
      <c r="CU13" s="400">
        <v>1.279976815514285E-3</v>
      </c>
      <c r="CV13" s="400">
        <v>0</v>
      </c>
      <c r="CW13" s="400">
        <v>0</v>
      </c>
      <c r="CX13" s="400">
        <v>0</v>
      </c>
      <c r="CY13" s="400">
        <v>0</v>
      </c>
      <c r="CZ13" s="400">
        <v>4.8633603238866396E-2</v>
      </c>
      <c r="DA13" s="400">
        <v>0.16920776481268859</v>
      </c>
      <c r="DB13" s="400">
        <v>0</v>
      </c>
      <c r="DC13" s="400">
        <v>0</v>
      </c>
      <c r="DD13" s="400">
        <v>1.1664820967146548E-2</v>
      </c>
      <c r="DE13" s="400">
        <v>0</v>
      </c>
      <c r="DF13" s="400">
        <v>0</v>
      </c>
      <c r="DG13" s="401">
        <v>1.0237322312539456E-2</v>
      </c>
    </row>
    <row r="14" spans="2:111" ht="14.15" customHeight="1">
      <c r="B14" s="74" t="s">
        <v>492</v>
      </c>
      <c r="C14" s="274" t="s">
        <v>629</v>
      </c>
      <c r="D14" s="400">
        <v>0</v>
      </c>
      <c r="E14" s="400">
        <v>1.0723860589812332E-4</v>
      </c>
      <c r="F14" s="400">
        <v>0</v>
      </c>
      <c r="G14" s="400">
        <v>0</v>
      </c>
      <c r="H14" s="400">
        <v>1.8464785017145872E-2</v>
      </c>
      <c r="I14" s="400">
        <v>0</v>
      </c>
      <c r="J14" s="400">
        <v>0</v>
      </c>
      <c r="K14" s="400">
        <v>1.9986566406186004E-3</v>
      </c>
      <c r="L14" s="400">
        <v>1.9327369277137255E-2</v>
      </c>
      <c r="M14" s="400">
        <v>0</v>
      </c>
      <c r="N14" s="400">
        <v>0</v>
      </c>
      <c r="O14" s="400">
        <v>0</v>
      </c>
      <c r="P14" s="400">
        <v>0</v>
      </c>
      <c r="Q14" s="400">
        <v>0</v>
      </c>
      <c r="R14" s="400">
        <v>0</v>
      </c>
      <c r="S14" s="400">
        <v>0</v>
      </c>
      <c r="T14" s="400">
        <v>0</v>
      </c>
      <c r="U14" s="400">
        <v>0</v>
      </c>
      <c r="V14" s="400">
        <v>0</v>
      </c>
      <c r="W14" s="400">
        <v>0</v>
      </c>
      <c r="X14" s="400">
        <v>0</v>
      </c>
      <c r="Y14" s="400">
        <v>0</v>
      </c>
      <c r="Z14" s="400">
        <v>0</v>
      </c>
      <c r="AA14" s="400">
        <v>0</v>
      </c>
      <c r="AB14" s="400">
        <v>5.4884742041712403E-5</v>
      </c>
      <c r="AC14" s="400">
        <v>0</v>
      </c>
      <c r="AD14" s="400">
        <v>0</v>
      </c>
      <c r="AE14" s="400">
        <v>0</v>
      </c>
      <c r="AF14" s="400">
        <v>0</v>
      </c>
      <c r="AG14" s="400">
        <v>0</v>
      </c>
      <c r="AH14" s="400">
        <v>0</v>
      </c>
      <c r="AI14" s="400">
        <v>0</v>
      </c>
      <c r="AJ14" s="400">
        <v>0</v>
      </c>
      <c r="AK14" s="400">
        <v>0</v>
      </c>
      <c r="AL14" s="400">
        <v>0</v>
      </c>
      <c r="AM14" s="400">
        <v>0</v>
      </c>
      <c r="AN14" s="400">
        <v>0</v>
      </c>
      <c r="AO14" s="400">
        <v>0</v>
      </c>
      <c r="AP14" s="400">
        <v>0</v>
      </c>
      <c r="AQ14" s="400">
        <v>0</v>
      </c>
      <c r="AR14" s="400">
        <v>0</v>
      </c>
      <c r="AS14" s="400">
        <v>0</v>
      </c>
      <c r="AT14" s="400">
        <v>0</v>
      </c>
      <c r="AU14" s="400">
        <v>0</v>
      </c>
      <c r="AV14" s="400">
        <v>0</v>
      </c>
      <c r="AW14" s="400">
        <v>0</v>
      </c>
      <c r="AX14" s="400">
        <v>0</v>
      </c>
      <c r="AY14" s="400">
        <v>0</v>
      </c>
      <c r="AZ14" s="400">
        <v>0</v>
      </c>
      <c r="BA14" s="400">
        <v>0</v>
      </c>
      <c r="BB14" s="400">
        <v>0</v>
      </c>
      <c r="BC14" s="400">
        <v>0</v>
      </c>
      <c r="BD14" s="400">
        <v>0</v>
      </c>
      <c r="BE14" s="400">
        <v>0</v>
      </c>
      <c r="BF14" s="400">
        <v>0</v>
      </c>
      <c r="BG14" s="400">
        <v>0</v>
      </c>
      <c r="BH14" s="400">
        <v>0</v>
      </c>
      <c r="BI14" s="400">
        <v>0</v>
      </c>
      <c r="BJ14" s="400">
        <v>0</v>
      </c>
      <c r="BK14" s="400">
        <v>0</v>
      </c>
      <c r="BL14" s="400">
        <v>0</v>
      </c>
      <c r="BM14" s="400">
        <v>0</v>
      </c>
      <c r="BN14" s="400">
        <v>0</v>
      </c>
      <c r="BO14" s="400">
        <v>0</v>
      </c>
      <c r="BP14" s="400">
        <v>0</v>
      </c>
      <c r="BQ14" s="400">
        <v>0</v>
      </c>
      <c r="BR14" s="400">
        <v>0</v>
      </c>
      <c r="BS14" s="400">
        <v>0</v>
      </c>
      <c r="BT14" s="400">
        <v>0</v>
      </c>
      <c r="BU14" s="400">
        <v>8.7062984627941776E-5</v>
      </c>
      <c r="BV14" s="400">
        <v>0</v>
      </c>
      <c r="BW14" s="400">
        <v>0</v>
      </c>
      <c r="BX14" s="400">
        <v>0</v>
      </c>
      <c r="BY14" s="400">
        <v>0</v>
      </c>
      <c r="BZ14" s="400">
        <v>0</v>
      </c>
      <c r="CA14" s="400">
        <v>0</v>
      </c>
      <c r="CB14" s="400">
        <v>0</v>
      </c>
      <c r="CC14" s="400">
        <v>0</v>
      </c>
      <c r="CD14" s="400">
        <v>0</v>
      </c>
      <c r="CE14" s="400">
        <v>0</v>
      </c>
      <c r="CF14" s="400">
        <v>0</v>
      </c>
      <c r="CG14" s="400">
        <v>6.4160143718721926E-4</v>
      </c>
      <c r="CH14" s="400">
        <v>0</v>
      </c>
      <c r="CI14" s="400">
        <v>0</v>
      </c>
      <c r="CJ14" s="400">
        <v>0</v>
      </c>
      <c r="CK14" s="400">
        <v>0</v>
      </c>
      <c r="CL14" s="400">
        <v>0</v>
      </c>
      <c r="CM14" s="400">
        <v>0</v>
      </c>
      <c r="CN14" s="400">
        <v>2.2135102829849925E-5</v>
      </c>
      <c r="CO14" s="400">
        <v>9.5747790241788365E-5</v>
      </c>
      <c r="CP14" s="400">
        <v>0</v>
      </c>
      <c r="CQ14" s="400">
        <v>5.1249675047350244E-4</v>
      </c>
      <c r="CR14" s="400">
        <v>0</v>
      </c>
      <c r="CS14" s="400">
        <v>1.3754419144432148E-3</v>
      </c>
      <c r="CT14" s="400">
        <v>2.4130470960226327E-3</v>
      </c>
      <c r="CU14" s="400">
        <v>0</v>
      </c>
      <c r="CV14" s="400">
        <v>0</v>
      </c>
      <c r="CW14" s="400">
        <v>0</v>
      </c>
      <c r="CX14" s="400">
        <v>0</v>
      </c>
      <c r="CY14" s="400">
        <v>4.4634886627387968E-6</v>
      </c>
      <c r="CZ14" s="400">
        <v>2.3532388663967611E-2</v>
      </c>
      <c r="DA14" s="400">
        <v>7.4610824811086482E-2</v>
      </c>
      <c r="DB14" s="400">
        <v>0</v>
      </c>
      <c r="DC14" s="400">
        <v>0</v>
      </c>
      <c r="DD14" s="400">
        <v>2.9531192321889995E-3</v>
      </c>
      <c r="DE14" s="400">
        <v>0</v>
      </c>
      <c r="DF14" s="400">
        <v>3.0493934722873803E-3</v>
      </c>
      <c r="DG14" s="401">
        <v>2.2971465891384402E-3</v>
      </c>
    </row>
    <row r="15" spans="2:111" ht="14.15" customHeight="1">
      <c r="B15" s="74" t="s">
        <v>493</v>
      </c>
      <c r="C15" s="387" t="s">
        <v>630</v>
      </c>
      <c r="D15" s="400">
        <v>9.2649502606478636E-3</v>
      </c>
      <c r="E15" s="400">
        <v>0.37806970509383381</v>
      </c>
      <c r="F15" s="400">
        <v>2.3481834192159677E-2</v>
      </c>
      <c r="G15" s="400">
        <v>6.5367209914519806E-3</v>
      </c>
      <c r="H15" s="400">
        <v>1.1078871010287523E-2</v>
      </c>
      <c r="I15" s="400">
        <v>0</v>
      </c>
      <c r="J15" s="400">
        <v>0</v>
      </c>
      <c r="K15" s="400">
        <v>0</v>
      </c>
      <c r="L15" s="400">
        <v>0</v>
      </c>
      <c r="M15" s="400">
        <v>5.763688760806916E-3</v>
      </c>
      <c r="N15" s="400">
        <v>0</v>
      </c>
      <c r="O15" s="400">
        <v>0</v>
      </c>
      <c r="P15" s="400">
        <v>0</v>
      </c>
      <c r="Q15" s="400">
        <v>0</v>
      </c>
      <c r="R15" s="400">
        <v>0</v>
      </c>
      <c r="S15" s="400">
        <v>0</v>
      </c>
      <c r="T15" s="400">
        <v>0</v>
      </c>
      <c r="U15" s="400">
        <v>0</v>
      </c>
      <c r="V15" s="400">
        <v>4.050222762251924E-4</v>
      </c>
      <c r="W15" s="400">
        <v>0</v>
      </c>
      <c r="X15" s="400">
        <v>0</v>
      </c>
      <c r="Y15" s="400">
        <v>0</v>
      </c>
      <c r="Z15" s="400">
        <v>0</v>
      </c>
      <c r="AA15" s="400">
        <v>0</v>
      </c>
      <c r="AB15" s="400">
        <v>0</v>
      </c>
      <c r="AC15" s="400">
        <v>0</v>
      </c>
      <c r="AD15" s="400">
        <v>0</v>
      </c>
      <c r="AE15" s="400">
        <v>0</v>
      </c>
      <c r="AF15" s="400">
        <v>0</v>
      </c>
      <c r="AG15" s="400">
        <v>0</v>
      </c>
      <c r="AH15" s="400">
        <v>0</v>
      </c>
      <c r="AI15" s="400">
        <v>0</v>
      </c>
      <c r="AJ15" s="400">
        <v>0</v>
      </c>
      <c r="AK15" s="400">
        <v>0</v>
      </c>
      <c r="AL15" s="400">
        <v>0</v>
      </c>
      <c r="AM15" s="400">
        <v>0</v>
      </c>
      <c r="AN15" s="400">
        <v>0</v>
      </c>
      <c r="AO15" s="400">
        <v>0</v>
      </c>
      <c r="AP15" s="400">
        <v>0</v>
      </c>
      <c r="AQ15" s="400">
        <v>0</v>
      </c>
      <c r="AR15" s="400">
        <v>0</v>
      </c>
      <c r="AS15" s="400">
        <v>0</v>
      </c>
      <c r="AT15" s="400">
        <v>0</v>
      </c>
      <c r="AU15" s="400">
        <v>0</v>
      </c>
      <c r="AV15" s="400">
        <v>0</v>
      </c>
      <c r="AW15" s="400">
        <v>0</v>
      </c>
      <c r="AX15" s="400">
        <v>0</v>
      </c>
      <c r="AY15" s="400">
        <v>0</v>
      </c>
      <c r="AZ15" s="400">
        <v>0</v>
      </c>
      <c r="BA15" s="400">
        <v>0</v>
      </c>
      <c r="BB15" s="400">
        <v>0</v>
      </c>
      <c r="BC15" s="400">
        <v>0</v>
      </c>
      <c r="BD15" s="400">
        <v>0</v>
      </c>
      <c r="BE15" s="400">
        <v>0</v>
      </c>
      <c r="BF15" s="400">
        <v>0</v>
      </c>
      <c r="BG15" s="400">
        <v>0</v>
      </c>
      <c r="BH15" s="400">
        <v>0</v>
      </c>
      <c r="BI15" s="400">
        <v>0</v>
      </c>
      <c r="BJ15" s="400">
        <v>0</v>
      </c>
      <c r="BK15" s="400">
        <v>0</v>
      </c>
      <c r="BL15" s="400">
        <v>0</v>
      </c>
      <c r="BM15" s="400">
        <v>0</v>
      </c>
      <c r="BN15" s="400">
        <v>0</v>
      </c>
      <c r="BO15" s="400">
        <v>1.9996118400545775E-4</v>
      </c>
      <c r="BP15" s="400">
        <v>0</v>
      </c>
      <c r="BQ15" s="400">
        <v>0</v>
      </c>
      <c r="BR15" s="400">
        <v>0</v>
      </c>
      <c r="BS15" s="400">
        <v>0</v>
      </c>
      <c r="BT15" s="400">
        <v>0</v>
      </c>
      <c r="BU15" s="400">
        <v>5.6228177572212398E-5</v>
      </c>
      <c r="BV15" s="400">
        <v>0</v>
      </c>
      <c r="BW15" s="400">
        <v>0</v>
      </c>
      <c r="BX15" s="400">
        <v>0</v>
      </c>
      <c r="BY15" s="400">
        <v>0</v>
      </c>
      <c r="BZ15" s="400">
        <v>0</v>
      </c>
      <c r="CA15" s="400">
        <v>0</v>
      </c>
      <c r="CB15" s="400">
        <v>0</v>
      </c>
      <c r="CC15" s="400">
        <v>0</v>
      </c>
      <c r="CD15" s="400">
        <v>0</v>
      </c>
      <c r="CE15" s="400">
        <v>0</v>
      </c>
      <c r="CF15" s="400">
        <v>0</v>
      </c>
      <c r="CG15" s="400">
        <v>0</v>
      </c>
      <c r="CH15" s="400">
        <v>0</v>
      </c>
      <c r="CI15" s="400">
        <v>0</v>
      </c>
      <c r="CJ15" s="400">
        <v>0</v>
      </c>
      <c r="CK15" s="400">
        <v>0</v>
      </c>
      <c r="CL15" s="400">
        <v>0</v>
      </c>
      <c r="CM15" s="400">
        <v>0</v>
      </c>
      <c r="CN15" s="400">
        <v>0</v>
      </c>
      <c r="CO15" s="400">
        <v>3.8803051834830025E-4</v>
      </c>
      <c r="CP15" s="400">
        <v>2.8413623344754496E-3</v>
      </c>
      <c r="CQ15" s="400">
        <v>3.9613275398918061E-5</v>
      </c>
      <c r="CR15" s="400">
        <v>0</v>
      </c>
      <c r="CS15" s="400">
        <v>5.3728199782938075E-5</v>
      </c>
      <c r="CT15" s="400">
        <v>2.4962556165751371E-5</v>
      </c>
      <c r="CU15" s="400">
        <v>0</v>
      </c>
      <c r="CV15" s="400">
        <v>0</v>
      </c>
      <c r="CW15" s="400">
        <v>0</v>
      </c>
      <c r="CX15" s="400">
        <v>0</v>
      </c>
      <c r="CY15" s="400">
        <v>0</v>
      </c>
      <c r="CZ15" s="400">
        <v>0</v>
      </c>
      <c r="DA15" s="400">
        <v>0</v>
      </c>
      <c r="DB15" s="400">
        <v>0</v>
      </c>
      <c r="DC15" s="400">
        <v>1.6302196138708399E-4</v>
      </c>
      <c r="DD15" s="400">
        <v>0</v>
      </c>
      <c r="DE15" s="400">
        <v>0</v>
      </c>
      <c r="DF15" s="400">
        <v>0</v>
      </c>
      <c r="DG15" s="401">
        <v>2.6627594782114897E-3</v>
      </c>
    </row>
    <row r="16" spans="2:111" ht="14.15" customHeight="1">
      <c r="B16" s="74" t="s">
        <v>494</v>
      </c>
      <c r="C16" s="273" t="s">
        <v>445</v>
      </c>
      <c r="D16" s="400">
        <v>0</v>
      </c>
      <c r="E16" s="400">
        <v>0</v>
      </c>
      <c r="F16" s="400">
        <v>0</v>
      </c>
      <c r="G16" s="400">
        <v>0</v>
      </c>
      <c r="H16" s="400">
        <v>0</v>
      </c>
      <c r="I16" s="400">
        <v>0</v>
      </c>
      <c r="J16" s="400">
        <v>0</v>
      </c>
      <c r="K16" s="400">
        <v>0</v>
      </c>
      <c r="L16" s="400">
        <v>0</v>
      </c>
      <c r="M16" s="400">
        <v>0</v>
      </c>
      <c r="N16" s="400">
        <v>0</v>
      </c>
      <c r="O16" s="400">
        <v>0</v>
      </c>
      <c r="P16" s="400">
        <v>0</v>
      </c>
      <c r="Q16" s="400">
        <v>0</v>
      </c>
      <c r="R16" s="400">
        <v>0</v>
      </c>
      <c r="S16" s="400">
        <v>0</v>
      </c>
      <c r="T16" s="400">
        <v>0</v>
      </c>
      <c r="U16" s="400">
        <v>0</v>
      </c>
      <c r="V16" s="400">
        <v>0</v>
      </c>
      <c r="W16" s="400">
        <v>0</v>
      </c>
      <c r="X16" s="400">
        <v>0</v>
      </c>
      <c r="Y16" s="400">
        <v>0</v>
      </c>
      <c r="Z16" s="400">
        <v>0</v>
      </c>
      <c r="AA16" s="400">
        <v>0</v>
      </c>
      <c r="AB16" s="400">
        <v>0</v>
      </c>
      <c r="AC16" s="400">
        <v>0</v>
      </c>
      <c r="AD16" s="400">
        <v>0</v>
      </c>
      <c r="AE16" s="400">
        <v>0</v>
      </c>
      <c r="AF16" s="400">
        <v>0</v>
      </c>
      <c r="AG16" s="400">
        <v>0</v>
      </c>
      <c r="AH16" s="400">
        <v>0</v>
      </c>
      <c r="AI16" s="400">
        <v>0</v>
      </c>
      <c r="AJ16" s="400">
        <v>0</v>
      </c>
      <c r="AK16" s="400">
        <v>0</v>
      </c>
      <c r="AL16" s="400">
        <v>0</v>
      </c>
      <c r="AM16" s="400">
        <v>0</v>
      </c>
      <c r="AN16" s="400">
        <v>0</v>
      </c>
      <c r="AO16" s="400">
        <v>0</v>
      </c>
      <c r="AP16" s="400">
        <v>0</v>
      </c>
      <c r="AQ16" s="400">
        <v>0</v>
      </c>
      <c r="AR16" s="400">
        <v>0</v>
      </c>
      <c r="AS16" s="400">
        <v>0</v>
      </c>
      <c r="AT16" s="400">
        <v>0</v>
      </c>
      <c r="AU16" s="400">
        <v>0</v>
      </c>
      <c r="AV16" s="400">
        <v>0</v>
      </c>
      <c r="AW16" s="400">
        <v>0</v>
      </c>
      <c r="AX16" s="400">
        <v>0</v>
      </c>
      <c r="AY16" s="400">
        <v>0</v>
      </c>
      <c r="AZ16" s="400">
        <v>0</v>
      </c>
      <c r="BA16" s="400">
        <v>0</v>
      </c>
      <c r="BB16" s="400">
        <v>0</v>
      </c>
      <c r="BC16" s="400">
        <v>0</v>
      </c>
      <c r="BD16" s="400">
        <v>0</v>
      </c>
      <c r="BE16" s="400">
        <v>0</v>
      </c>
      <c r="BF16" s="400">
        <v>0</v>
      </c>
      <c r="BG16" s="400">
        <v>0</v>
      </c>
      <c r="BH16" s="400">
        <v>0</v>
      </c>
      <c r="BI16" s="400">
        <v>0</v>
      </c>
      <c r="BJ16" s="400">
        <v>0</v>
      </c>
      <c r="BK16" s="400">
        <v>0</v>
      </c>
      <c r="BL16" s="400">
        <v>0</v>
      </c>
      <c r="BM16" s="400">
        <v>0</v>
      </c>
      <c r="BN16" s="400">
        <v>0</v>
      </c>
      <c r="BO16" s="400">
        <v>0</v>
      </c>
      <c r="BP16" s="400">
        <v>0</v>
      </c>
      <c r="BQ16" s="400">
        <v>0</v>
      </c>
      <c r="BR16" s="400">
        <v>0</v>
      </c>
      <c r="BS16" s="400">
        <v>0</v>
      </c>
      <c r="BT16" s="400">
        <v>0</v>
      </c>
      <c r="BU16" s="400">
        <v>0</v>
      </c>
      <c r="BV16" s="400">
        <v>0</v>
      </c>
      <c r="BW16" s="400">
        <v>0</v>
      </c>
      <c r="BX16" s="400">
        <v>0</v>
      </c>
      <c r="BY16" s="400">
        <v>0</v>
      </c>
      <c r="BZ16" s="400">
        <v>0</v>
      </c>
      <c r="CA16" s="400">
        <v>0</v>
      </c>
      <c r="CB16" s="400">
        <v>0</v>
      </c>
      <c r="CC16" s="400">
        <v>0</v>
      </c>
      <c r="CD16" s="400">
        <v>0</v>
      </c>
      <c r="CE16" s="400">
        <v>0</v>
      </c>
      <c r="CF16" s="400">
        <v>0</v>
      </c>
      <c r="CG16" s="400">
        <v>0</v>
      </c>
      <c r="CH16" s="400">
        <v>0</v>
      </c>
      <c r="CI16" s="400">
        <v>0</v>
      </c>
      <c r="CJ16" s="400">
        <v>0</v>
      </c>
      <c r="CK16" s="400">
        <v>0</v>
      </c>
      <c r="CL16" s="400">
        <v>0</v>
      </c>
      <c r="CM16" s="400">
        <v>0</v>
      </c>
      <c r="CN16" s="400">
        <v>0</v>
      </c>
      <c r="CO16" s="400">
        <v>0</v>
      </c>
      <c r="CP16" s="400">
        <v>0</v>
      </c>
      <c r="CQ16" s="400">
        <v>0</v>
      </c>
      <c r="CR16" s="400">
        <v>0</v>
      </c>
      <c r="CS16" s="400">
        <v>0</v>
      </c>
      <c r="CT16" s="400">
        <v>0</v>
      </c>
      <c r="CU16" s="400">
        <v>0</v>
      </c>
      <c r="CV16" s="400">
        <v>0</v>
      </c>
      <c r="CW16" s="400">
        <v>0</v>
      </c>
      <c r="CX16" s="400">
        <v>0</v>
      </c>
      <c r="CY16" s="400">
        <v>0</v>
      </c>
      <c r="CZ16" s="400">
        <v>0</v>
      </c>
      <c r="DA16" s="400">
        <v>0</v>
      </c>
      <c r="DB16" s="400">
        <v>0</v>
      </c>
      <c r="DC16" s="400">
        <v>0</v>
      </c>
      <c r="DD16" s="400">
        <v>0</v>
      </c>
      <c r="DE16" s="400">
        <v>0</v>
      </c>
      <c r="DF16" s="400">
        <v>0</v>
      </c>
      <c r="DG16" s="401">
        <v>0</v>
      </c>
    </row>
    <row r="17" spans="2:111" ht="14.15" customHeight="1">
      <c r="B17" s="74" t="s">
        <v>495</v>
      </c>
      <c r="C17" s="273" t="s">
        <v>446</v>
      </c>
      <c r="D17" s="400">
        <v>4.1734010183098487E-4</v>
      </c>
      <c r="E17" s="400">
        <v>0</v>
      </c>
      <c r="F17" s="400">
        <v>1.9568195160133062E-4</v>
      </c>
      <c r="G17" s="400">
        <v>1.2718506906445029E-3</v>
      </c>
      <c r="H17" s="400">
        <v>1.7673437087839621E-2</v>
      </c>
      <c r="I17" s="400">
        <v>0</v>
      </c>
      <c r="J17" s="400">
        <v>0</v>
      </c>
      <c r="K17" s="400">
        <v>0</v>
      </c>
      <c r="L17" s="400">
        <v>0</v>
      </c>
      <c r="M17" s="400">
        <v>0</v>
      </c>
      <c r="N17" s="400">
        <v>0</v>
      </c>
      <c r="O17" s="400">
        <v>0.21138211382113822</v>
      </c>
      <c r="P17" s="400">
        <v>0.26499791098331243</v>
      </c>
      <c r="Q17" s="400">
        <v>2.6431863611583762E-4</v>
      </c>
      <c r="R17" s="400">
        <v>7.2924457741211672E-3</v>
      </c>
      <c r="S17" s="400">
        <v>3.3520424072341752E-3</v>
      </c>
      <c r="T17" s="400">
        <v>2.3299161230195712E-4</v>
      </c>
      <c r="U17" s="400">
        <v>5.4118411083450585E-4</v>
      </c>
      <c r="V17" s="400">
        <v>8.1004455245038481E-4</v>
      </c>
      <c r="W17" s="400">
        <v>0</v>
      </c>
      <c r="X17" s="400">
        <v>0</v>
      </c>
      <c r="Y17" s="400">
        <v>0</v>
      </c>
      <c r="Z17" s="400">
        <v>0</v>
      </c>
      <c r="AA17" s="400">
        <v>0</v>
      </c>
      <c r="AB17" s="400">
        <v>0</v>
      </c>
      <c r="AC17" s="400">
        <v>0</v>
      </c>
      <c r="AD17" s="400">
        <v>0</v>
      </c>
      <c r="AE17" s="400">
        <v>0</v>
      </c>
      <c r="AF17" s="400">
        <v>7.2827318336300369E-4</v>
      </c>
      <c r="AG17" s="400">
        <v>1.6535194174757281E-2</v>
      </c>
      <c r="AH17" s="400">
        <v>1.0672358591248666E-2</v>
      </c>
      <c r="AI17" s="400">
        <v>3.8556446637877854E-5</v>
      </c>
      <c r="AJ17" s="400">
        <v>0</v>
      </c>
      <c r="AK17" s="400">
        <v>0</v>
      </c>
      <c r="AL17" s="400">
        <v>9.8728865852153527E-4</v>
      </c>
      <c r="AM17" s="400">
        <v>0</v>
      </c>
      <c r="AN17" s="400">
        <v>0</v>
      </c>
      <c r="AO17" s="400">
        <v>0</v>
      </c>
      <c r="AP17" s="400">
        <v>0</v>
      </c>
      <c r="AQ17" s="400">
        <v>0</v>
      </c>
      <c r="AR17" s="400">
        <v>2.1706099413935317E-3</v>
      </c>
      <c r="AS17" s="400">
        <v>8.6542622241453918E-5</v>
      </c>
      <c r="AT17" s="400">
        <v>2.9488583705451174E-4</v>
      </c>
      <c r="AU17" s="400">
        <v>0</v>
      </c>
      <c r="AV17" s="400">
        <v>1.0970101097010109E-3</v>
      </c>
      <c r="AW17" s="400">
        <v>5.8397570661060502E-4</v>
      </c>
      <c r="AX17" s="400">
        <v>1.3199577613516368E-3</v>
      </c>
      <c r="AY17" s="400">
        <v>6.4980424647075063E-5</v>
      </c>
      <c r="AZ17" s="400">
        <v>0</v>
      </c>
      <c r="BA17" s="400">
        <v>0</v>
      </c>
      <c r="BB17" s="400">
        <v>0</v>
      </c>
      <c r="BC17" s="400">
        <v>2.9295444558371175E-4</v>
      </c>
      <c r="BD17" s="400">
        <v>0</v>
      </c>
      <c r="BE17" s="400">
        <v>0</v>
      </c>
      <c r="BF17" s="400">
        <v>0</v>
      </c>
      <c r="BG17" s="400">
        <v>0</v>
      </c>
      <c r="BH17" s="400">
        <v>8.038854463238988E-4</v>
      </c>
      <c r="BI17" s="400">
        <v>0</v>
      </c>
      <c r="BJ17" s="400">
        <v>0</v>
      </c>
      <c r="BK17" s="400">
        <v>1.9368723098995696E-3</v>
      </c>
      <c r="BL17" s="400">
        <v>0</v>
      </c>
      <c r="BM17" s="400">
        <v>4.3910112109741932E-4</v>
      </c>
      <c r="BN17" s="400">
        <v>2.7924097226629434E-3</v>
      </c>
      <c r="BO17" s="400">
        <v>1.1762422588556338E-4</v>
      </c>
      <c r="BP17" s="400">
        <v>4.9027618891975811E-5</v>
      </c>
      <c r="BQ17" s="400">
        <v>0</v>
      </c>
      <c r="BR17" s="400">
        <v>0</v>
      </c>
      <c r="BS17" s="400">
        <v>8.984456889581025E-5</v>
      </c>
      <c r="BT17" s="400">
        <v>2.3746200607902735E-5</v>
      </c>
      <c r="BU17" s="400">
        <v>3.0472044619779624E-4</v>
      </c>
      <c r="BV17" s="400">
        <v>5.1511342797684046E-6</v>
      </c>
      <c r="BW17" s="400">
        <v>0</v>
      </c>
      <c r="BX17" s="400">
        <v>0</v>
      </c>
      <c r="BY17" s="400">
        <v>0</v>
      </c>
      <c r="BZ17" s="400">
        <v>3.562099263832819E-4</v>
      </c>
      <c r="CA17" s="400">
        <v>5.8381376340947239E-5</v>
      </c>
      <c r="CB17" s="400">
        <v>1.9223745170034027E-5</v>
      </c>
      <c r="CC17" s="400">
        <v>2.7393411533328652E-3</v>
      </c>
      <c r="CD17" s="400">
        <v>7.6499388004895954E-5</v>
      </c>
      <c r="CE17" s="400">
        <v>0</v>
      </c>
      <c r="CF17" s="400">
        <v>2.7894002789400279E-4</v>
      </c>
      <c r="CG17" s="400">
        <v>4.491210060310535E-4</v>
      </c>
      <c r="CH17" s="400">
        <v>0</v>
      </c>
      <c r="CI17" s="400">
        <v>1.8863653512412285E-5</v>
      </c>
      <c r="CJ17" s="400">
        <v>0</v>
      </c>
      <c r="CK17" s="400">
        <v>4.0303079155247463E-4</v>
      </c>
      <c r="CL17" s="400">
        <v>0</v>
      </c>
      <c r="CM17" s="400">
        <v>4.0963460593150907E-5</v>
      </c>
      <c r="CN17" s="400">
        <v>5.6567485009616469E-5</v>
      </c>
      <c r="CO17" s="400">
        <v>0</v>
      </c>
      <c r="CP17" s="400">
        <v>0</v>
      </c>
      <c r="CQ17" s="400">
        <v>5.4468253673512339E-5</v>
      </c>
      <c r="CR17" s="400">
        <v>2.3391812865497076E-3</v>
      </c>
      <c r="CS17" s="400">
        <v>6.4473839739525682E-5</v>
      </c>
      <c r="CT17" s="400">
        <v>6.6566816442003657E-5</v>
      </c>
      <c r="CU17" s="400">
        <v>1.6905354167169801E-4</v>
      </c>
      <c r="CV17" s="400">
        <v>1.2349236405548924E-4</v>
      </c>
      <c r="CW17" s="400">
        <v>0</v>
      </c>
      <c r="CX17" s="400">
        <v>1.3875783981794971E-5</v>
      </c>
      <c r="CY17" s="400">
        <v>6.3827887877164794E-4</v>
      </c>
      <c r="CZ17" s="400">
        <v>6.0728744939271258E-4</v>
      </c>
      <c r="DA17" s="400">
        <v>0</v>
      </c>
      <c r="DB17" s="400">
        <v>1.8722584786562532E-4</v>
      </c>
      <c r="DC17" s="400">
        <v>2.678217937073523E-3</v>
      </c>
      <c r="DD17" s="400">
        <v>4.9218653869816662E-4</v>
      </c>
      <c r="DE17" s="400">
        <v>1.6709009185069377E-2</v>
      </c>
      <c r="DF17" s="400">
        <v>6.7019636753568794E-5</v>
      </c>
      <c r="DG17" s="401">
        <v>3.844342854818431E-3</v>
      </c>
    </row>
    <row r="18" spans="2:111" ht="14.15" customHeight="1">
      <c r="B18" s="74" t="s">
        <v>496</v>
      </c>
      <c r="C18" s="273" t="s">
        <v>631</v>
      </c>
      <c r="D18" s="400">
        <v>5.9641694552573475E-3</v>
      </c>
      <c r="E18" s="400">
        <v>6.9705093833780161E-4</v>
      </c>
      <c r="F18" s="400">
        <v>5.1529580588350402E-3</v>
      </c>
      <c r="G18" s="400">
        <v>1.1831169215297702E-4</v>
      </c>
      <c r="H18" s="400">
        <v>7.122131363756265E-3</v>
      </c>
      <c r="I18" s="400">
        <v>4.1048728813559325E-3</v>
      </c>
      <c r="J18" s="400">
        <v>3.8178347422961551E-3</v>
      </c>
      <c r="K18" s="400">
        <v>1.2942120869579464E-3</v>
      </c>
      <c r="L18" s="400">
        <v>4.305602066688992E-4</v>
      </c>
      <c r="M18" s="400">
        <v>0</v>
      </c>
      <c r="N18" s="400">
        <v>0</v>
      </c>
      <c r="O18" s="400">
        <v>0</v>
      </c>
      <c r="P18" s="400">
        <v>7.8768217454348848E-3</v>
      </c>
      <c r="Q18" s="400">
        <v>7.2687624931855354E-4</v>
      </c>
      <c r="R18" s="400">
        <v>1.4958863126402393E-3</v>
      </c>
      <c r="S18" s="400">
        <v>1.461646398503274E-3</v>
      </c>
      <c r="T18" s="400">
        <v>9.3196644920782849E-4</v>
      </c>
      <c r="U18" s="400">
        <v>3.2471046650070354E-4</v>
      </c>
      <c r="V18" s="400">
        <v>4.8602673147023082E-3</v>
      </c>
      <c r="W18" s="400">
        <v>1.0030090270812437E-3</v>
      </c>
      <c r="X18" s="400">
        <v>0</v>
      </c>
      <c r="Y18" s="400">
        <v>1.329198050509526E-3</v>
      </c>
      <c r="Z18" s="400">
        <v>1.7574692442882249E-3</v>
      </c>
      <c r="AA18" s="400">
        <v>0</v>
      </c>
      <c r="AB18" s="400">
        <v>9.8792535675082328E-4</v>
      </c>
      <c r="AC18" s="400">
        <v>3.3715441672285906E-4</v>
      </c>
      <c r="AD18" s="400">
        <v>0</v>
      </c>
      <c r="AE18" s="400">
        <v>1.7364125716270185E-4</v>
      </c>
      <c r="AF18" s="400">
        <v>3.6413659168150185E-4</v>
      </c>
      <c r="AG18" s="400">
        <v>2.2754854368932037E-3</v>
      </c>
      <c r="AH18" s="400">
        <v>3.5574528637495552E-4</v>
      </c>
      <c r="AI18" s="400">
        <v>2.5061690314620603E-3</v>
      </c>
      <c r="AJ18" s="400">
        <v>1.0483915466534238E-3</v>
      </c>
      <c r="AK18" s="400">
        <v>0</v>
      </c>
      <c r="AL18" s="400">
        <v>1.7277551524126867E-3</v>
      </c>
      <c r="AM18" s="400">
        <v>0</v>
      </c>
      <c r="AN18" s="400">
        <v>0</v>
      </c>
      <c r="AO18" s="400">
        <v>1.2882447665056361E-3</v>
      </c>
      <c r="AP18" s="400">
        <v>0</v>
      </c>
      <c r="AQ18" s="400">
        <v>4.2276743563365793E-5</v>
      </c>
      <c r="AR18" s="400">
        <v>8.6824397655741261E-4</v>
      </c>
      <c r="AS18" s="400">
        <v>1.0673590076445982E-3</v>
      </c>
      <c r="AT18" s="400">
        <v>8.4253096301289076E-4</v>
      </c>
      <c r="AU18" s="400">
        <v>1.2908350709959289E-3</v>
      </c>
      <c r="AV18" s="400">
        <v>6.0228006022800603E-4</v>
      </c>
      <c r="AW18" s="400">
        <v>7.299696332632562E-4</v>
      </c>
      <c r="AX18" s="400">
        <v>1.3688450858461419E-3</v>
      </c>
      <c r="AY18" s="400">
        <v>3.257143785434638E-3</v>
      </c>
      <c r="AZ18" s="400">
        <v>9.3428838368109625E-4</v>
      </c>
      <c r="BA18" s="400">
        <v>2.0161290322580645E-3</v>
      </c>
      <c r="BB18" s="400">
        <v>7.139032661074424E-4</v>
      </c>
      <c r="BC18" s="400">
        <v>1.0253405595429912E-3</v>
      </c>
      <c r="BD18" s="400">
        <v>1.4457831325301205E-3</v>
      </c>
      <c r="BE18" s="400">
        <v>1.2232415902140672E-3</v>
      </c>
      <c r="BF18" s="400">
        <v>0</v>
      </c>
      <c r="BG18" s="400">
        <v>0</v>
      </c>
      <c r="BH18" s="400">
        <v>4.8568079048735553E-4</v>
      </c>
      <c r="BI18" s="400">
        <v>0</v>
      </c>
      <c r="BJ18" s="400">
        <v>6.2893081761006286E-4</v>
      </c>
      <c r="BK18" s="400">
        <v>2.7259684361549499E-3</v>
      </c>
      <c r="BL18" s="400">
        <v>1.4965081476554707E-3</v>
      </c>
      <c r="BM18" s="400">
        <v>3.384969401877574E-3</v>
      </c>
      <c r="BN18" s="400">
        <v>1.7389096909310147E-3</v>
      </c>
      <c r="BO18" s="400">
        <v>1.1938858927384684E-3</v>
      </c>
      <c r="BP18" s="400">
        <v>1.5361987252819089E-3</v>
      </c>
      <c r="BQ18" s="400">
        <v>1.3469117655670791E-4</v>
      </c>
      <c r="BR18" s="400">
        <v>2.6096033402922753E-4</v>
      </c>
      <c r="BS18" s="400">
        <v>7.7865293043035549E-4</v>
      </c>
      <c r="BT18" s="400">
        <v>1.8759498480243162E-3</v>
      </c>
      <c r="BU18" s="400">
        <v>4.0720083435360271E-3</v>
      </c>
      <c r="BV18" s="400">
        <v>1.3959573898172377E-3</v>
      </c>
      <c r="BW18" s="400">
        <v>1.3312624805857554E-4</v>
      </c>
      <c r="BX18" s="400">
        <v>0</v>
      </c>
      <c r="BY18" s="400">
        <v>0</v>
      </c>
      <c r="BZ18" s="400">
        <v>1.1873664212776064E-3</v>
      </c>
      <c r="CA18" s="400">
        <v>1.138436838648471E-3</v>
      </c>
      <c r="CB18" s="400">
        <v>5.5748860993098677E-4</v>
      </c>
      <c r="CC18" s="400">
        <v>2.5988621198286157E-3</v>
      </c>
      <c r="CD18" s="400">
        <v>1.6829865361077112E-3</v>
      </c>
      <c r="CE18" s="400">
        <v>0</v>
      </c>
      <c r="CF18" s="400">
        <v>8.3682008368200832E-4</v>
      </c>
      <c r="CG18" s="400">
        <v>1.5077633773899653E-3</v>
      </c>
      <c r="CH18" s="400">
        <v>1.7139184460472755E-3</v>
      </c>
      <c r="CI18" s="400">
        <v>4.4329585754168866E-4</v>
      </c>
      <c r="CJ18" s="400">
        <v>6.8767444682658473E-4</v>
      </c>
      <c r="CK18" s="400">
        <v>1.0075769788811864E-3</v>
      </c>
      <c r="CL18" s="400">
        <v>1.0045203415369162E-3</v>
      </c>
      <c r="CM18" s="400">
        <v>1.2698672783876782E-3</v>
      </c>
      <c r="CN18" s="400">
        <v>3.6941027167149538E-3</v>
      </c>
      <c r="CO18" s="400">
        <v>9.0708432860641617E-5</v>
      </c>
      <c r="CP18" s="400">
        <v>1.1547782749739795E-3</v>
      </c>
      <c r="CQ18" s="400">
        <v>2.0821727881556308E-3</v>
      </c>
      <c r="CR18" s="400">
        <v>4.2474607571560477E-3</v>
      </c>
      <c r="CS18" s="400">
        <v>5.6414609772084973E-3</v>
      </c>
      <c r="CT18" s="400">
        <v>2.9206190713929108E-3</v>
      </c>
      <c r="CU18" s="400">
        <v>2.9487767768734754E-2</v>
      </c>
      <c r="CV18" s="400">
        <v>2.7168320092207632E-3</v>
      </c>
      <c r="CW18" s="400">
        <v>4.1516745087185166E-4</v>
      </c>
      <c r="CX18" s="400">
        <v>8.8805017483487817E-4</v>
      </c>
      <c r="CY18" s="400">
        <v>1.821103374397429E-3</v>
      </c>
      <c r="CZ18" s="400">
        <v>9.3454790823211883E-3</v>
      </c>
      <c r="DA18" s="400">
        <v>6.7421430669408031E-4</v>
      </c>
      <c r="DB18" s="400">
        <v>5.8574943832245636E-3</v>
      </c>
      <c r="DC18" s="400">
        <v>4.8906588416125201E-3</v>
      </c>
      <c r="DD18" s="400">
        <v>7.899593946105574E-3</v>
      </c>
      <c r="DE18" s="400">
        <v>2.8336916161813561E-3</v>
      </c>
      <c r="DF18" s="400">
        <v>3.6860800214462837E-4</v>
      </c>
      <c r="DG18" s="401">
        <v>2.2924654528103526E-3</v>
      </c>
    </row>
    <row r="19" spans="2:111" ht="14.15" customHeight="1">
      <c r="B19" s="74" t="s">
        <v>497</v>
      </c>
      <c r="C19" s="273" t="s">
        <v>632</v>
      </c>
      <c r="D19" s="400">
        <v>2.2764005554417357E-5</v>
      </c>
      <c r="E19" s="400">
        <v>3.4048257372654156E-3</v>
      </c>
      <c r="F19" s="400">
        <v>1.9568195160133062E-4</v>
      </c>
      <c r="G19" s="400">
        <v>3.9042858410482414E-3</v>
      </c>
      <c r="H19" s="400">
        <v>1.5826958586125032E-3</v>
      </c>
      <c r="I19" s="400">
        <v>5.2966101694915254E-4</v>
      </c>
      <c r="J19" s="400">
        <v>6.8175620398145623E-4</v>
      </c>
      <c r="K19" s="400">
        <v>3.1126619812912632E-4</v>
      </c>
      <c r="L19" s="400">
        <v>2.0092809644548628E-3</v>
      </c>
      <c r="M19" s="400">
        <v>7.7809798270893377E-2</v>
      </c>
      <c r="N19" s="400">
        <v>0</v>
      </c>
      <c r="O19" s="400">
        <v>0</v>
      </c>
      <c r="P19" s="400">
        <v>3.8093833714271673E-4</v>
      </c>
      <c r="Q19" s="400">
        <v>0.18748451257991508</v>
      </c>
      <c r="R19" s="400">
        <v>0.17361630516080778</v>
      </c>
      <c r="S19" s="400">
        <v>0.16516604303086999</v>
      </c>
      <c r="T19" s="400">
        <v>4.6598322460391424E-4</v>
      </c>
      <c r="U19" s="400">
        <v>0</v>
      </c>
      <c r="V19" s="400">
        <v>4.050222762251924E-4</v>
      </c>
      <c r="W19" s="400">
        <v>0</v>
      </c>
      <c r="X19" s="400">
        <v>0</v>
      </c>
      <c r="Y19" s="400">
        <v>4.4306601683650863E-4</v>
      </c>
      <c r="Z19" s="400">
        <v>0</v>
      </c>
      <c r="AA19" s="400">
        <v>0</v>
      </c>
      <c r="AB19" s="400">
        <v>1.3721185510428101E-5</v>
      </c>
      <c r="AC19" s="400">
        <v>3.3715441672285906E-4</v>
      </c>
      <c r="AD19" s="400">
        <v>0</v>
      </c>
      <c r="AE19" s="400">
        <v>0</v>
      </c>
      <c r="AF19" s="400">
        <v>1.2137886389383395E-4</v>
      </c>
      <c r="AG19" s="400">
        <v>0</v>
      </c>
      <c r="AH19" s="400">
        <v>3.5574528637495554E-3</v>
      </c>
      <c r="AI19" s="400">
        <v>3.8942011104256633E-3</v>
      </c>
      <c r="AJ19" s="400">
        <v>1.1035700491088672E-4</v>
      </c>
      <c r="AK19" s="400">
        <v>3.125E-2</v>
      </c>
      <c r="AL19" s="400">
        <v>1.6043440700974948E-3</v>
      </c>
      <c r="AM19" s="400">
        <v>0</v>
      </c>
      <c r="AN19" s="400">
        <v>0</v>
      </c>
      <c r="AO19" s="400">
        <v>6.4412238325281806E-4</v>
      </c>
      <c r="AP19" s="400">
        <v>0</v>
      </c>
      <c r="AQ19" s="400">
        <v>0</v>
      </c>
      <c r="AR19" s="400">
        <v>3.0388539179509442E-3</v>
      </c>
      <c r="AS19" s="400">
        <v>8.0773114092023653E-4</v>
      </c>
      <c r="AT19" s="400">
        <v>8.4253096301289076E-4</v>
      </c>
      <c r="AU19" s="400">
        <v>9.9295005461225294E-5</v>
      </c>
      <c r="AV19" s="400">
        <v>1.5057001505700151E-4</v>
      </c>
      <c r="AW19" s="400">
        <v>7.4456902592852142E-4</v>
      </c>
      <c r="AX19" s="400">
        <v>5.8664789393406076E-5</v>
      </c>
      <c r="AY19" s="400">
        <v>1.3402212583459234E-4</v>
      </c>
      <c r="AZ19" s="400">
        <v>3.114294612270321E-4</v>
      </c>
      <c r="BA19" s="400">
        <v>0</v>
      </c>
      <c r="BB19" s="400">
        <v>1.784758165268606E-4</v>
      </c>
      <c r="BC19" s="400">
        <v>5.8590889116742349E-4</v>
      </c>
      <c r="BD19" s="400">
        <v>0</v>
      </c>
      <c r="BE19" s="400">
        <v>0</v>
      </c>
      <c r="BF19" s="400">
        <v>0</v>
      </c>
      <c r="BG19" s="400">
        <v>0</v>
      </c>
      <c r="BH19" s="400">
        <v>2.8470942890638086E-4</v>
      </c>
      <c r="BI19" s="400">
        <v>0</v>
      </c>
      <c r="BJ19" s="400">
        <v>3.1446540880503143E-4</v>
      </c>
      <c r="BK19" s="400">
        <v>3.4074605451936871E-2</v>
      </c>
      <c r="BL19" s="400">
        <v>0</v>
      </c>
      <c r="BM19" s="400">
        <v>6.98393112226465E-2</v>
      </c>
      <c r="BN19" s="400">
        <v>1.5434410103446088E-2</v>
      </c>
      <c r="BO19" s="400">
        <v>1.840819135109067E-3</v>
      </c>
      <c r="BP19" s="400">
        <v>4.1019774472953099E-3</v>
      </c>
      <c r="BQ19" s="400">
        <v>2.8607234673022528E-3</v>
      </c>
      <c r="BR19" s="400">
        <v>0</v>
      </c>
      <c r="BS19" s="400">
        <v>0</v>
      </c>
      <c r="BT19" s="400">
        <v>0</v>
      </c>
      <c r="BU19" s="400">
        <v>6.656690699678048E-4</v>
      </c>
      <c r="BV19" s="400">
        <v>7.2115879916757672E-5</v>
      </c>
      <c r="BW19" s="400">
        <v>0</v>
      </c>
      <c r="BX19" s="400">
        <v>0</v>
      </c>
      <c r="BY19" s="400">
        <v>3.0088309187465211E-6</v>
      </c>
      <c r="BZ19" s="400">
        <v>0</v>
      </c>
      <c r="CA19" s="400">
        <v>0</v>
      </c>
      <c r="CB19" s="400">
        <v>0</v>
      </c>
      <c r="CC19" s="400">
        <v>2.1071855025637425E-4</v>
      </c>
      <c r="CD19" s="400">
        <v>0</v>
      </c>
      <c r="CE19" s="400">
        <v>0</v>
      </c>
      <c r="CF19" s="400">
        <v>5.5788005578800558E-4</v>
      </c>
      <c r="CG19" s="400">
        <v>3.9458488387013983E-3</v>
      </c>
      <c r="CH19" s="400">
        <v>7.1413268585303143E-5</v>
      </c>
      <c r="CI19" s="400">
        <v>3.772730702482457E-5</v>
      </c>
      <c r="CJ19" s="400">
        <v>1.2135431414586789E-4</v>
      </c>
      <c r="CK19" s="400">
        <v>0</v>
      </c>
      <c r="CL19" s="400">
        <v>0</v>
      </c>
      <c r="CM19" s="400">
        <v>8.1926921186301814E-5</v>
      </c>
      <c r="CN19" s="400">
        <v>2.4594558699833249E-5</v>
      </c>
      <c r="CO19" s="400">
        <v>2.0157429524587024E-5</v>
      </c>
      <c r="CP19" s="400">
        <v>9.8763931412248248E-5</v>
      </c>
      <c r="CQ19" s="400">
        <v>0</v>
      </c>
      <c r="CR19" s="400">
        <v>4.3090181594336721E-4</v>
      </c>
      <c r="CS19" s="400">
        <v>3.2236919869762841E-5</v>
      </c>
      <c r="CT19" s="400">
        <v>2.4962556165751371E-5</v>
      </c>
      <c r="CU19" s="400">
        <v>1.2075252976549858E-4</v>
      </c>
      <c r="CV19" s="400">
        <v>4.1164121351829743E-5</v>
      </c>
      <c r="CW19" s="400">
        <v>0</v>
      </c>
      <c r="CX19" s="400">
        <v>2.7751567963589943E-5</v>
      </c>
      <c r="CY19" s="400">
        <v>2.6334583110158898E-4</v>
      </c>
      <c r="CZ19" s="400">
        <v>2.1929824561403509E-4</v>
      </c>
      <c r="DA19" s="400">
        <v>8.9450214947531443E-4</v>
      </c>
      <c r="DB19" s="400">
        <v>3.7445169573125064E-4</v>
      </c>
      <c r="DC19" s="400">
        <v>5.1235473578797831E-4</v>
      </c>
      <c r="DD19" s="400">
        <v>8.1210778885197491E-4</v>
      </c>
      <c r="DE19" s="400">
        <v>0</v>
      </c>
      <c r="DF19" s="400">
        <v>0</v>
      </c>
      <c r="DG19" s="401">
        <v>6.3083961668273045E-3</v>
      </c>
    </row>
    <row r="20" spans="2:111" ht="14.15" customHeight="1">
      <c r="B20" s="74" t="s">
        <v>498</v>
      </c>
      <c r="C20" s="273" t="s">
        <v>447</v>
      </c>
      <c r="D20" s="400">
        <v>0</v>
      </c>
      <c r="E20" s="400">
        <v>0</v>
      </c>
      <c r="F20" s="400">
        <v>0</v>
      </c>
      <c r="G20" s="400">
        <v>1.7746753822946553E-4</v>
      </c>
      <c r="H20" s="400">
        <v>2.637826431020839E-4</v>
      </c>
      <c r="I20" s="400">
        <v>3.5752118644067797E-3</v>
      </c>
      <c r="J20" s="400">
        <v>1.2271611671666213E-3</v>
      </c>
      <c r="K20" s="400">
        <v>3.44031061090087E-4</v>
      </c>
      <c r="L20" s="400">
        <v>1.9136009185284408E-4</v>
      </c>
      <c r="M20" s="400">
        <v>0</v>
      </c>
      <c r="N20" s="400">
        <v>0</v>
      </c>
      <c r="O20" s="400">
        <v>0</v>
      </c>
      <c r="P20" s="400">
        <v>7.0043500700435002E-4</v>
      </c>
      <c r="Q20" s="400">
        <v>5.7819701650339481E-4</v>
      </c>
      <c r="R20" s="400">
        <v>2.9730740463724759E-2</v>
      </c>
      <c r="S20" s="400">
        <v>7.0159027128157152E-4</v>
      </c>
      <c r="T20" s="400">
        <v>9.3196644920782849E-4</v>
      </c>
      <c r="U20" s="400">
        <v>3.2471046650070354E-4</v>
      </c>
      <c r="V20" s="400">
        <v>1.215066828675577E-3</v>
      </c>
      <c r="W20" s="400">
        <v>1.170177198261451E-3</v>
      </c>
      <c r="X20" s="400">
        <v>0</v>
      </c>
      <c r="Y20" s="400">
        <v>8.8613203367301726E-4</v>
      </c>
      <c r="Z20" s="400">
        <v>6.5905096660808437E-4</v>
      </c>
      <c r="AA20" s="400">
        <v>0</v>
      </c>
      <c r="AB20" s="400">
        <v>1.5916575192096597E-3</v>
      </c>
      <c r="AC20" s="400">
        <v>0</v>
      </c>
      <c r="AD20" s="400">
        <v>0</v>
      </c>
      <c r="AE20" s="400">
        <v>0</v>
      </c>
      <c r="AF20" s="400">
        <v>8.4965204725683766E-4</v>
      </c>
      <c r="AG20" s="400">
        <v>1.3652912621359224E-3</v>
      </c>
      <c r="AH20" s="400">
        <v>0</v>
      </c>
      <c r="AI20" s="400">
        <v>0</v>
      </c>
      <c r="AJ20" s="400">
        <v>7.7249903437620702E-4</v>
      </c>
      <c r="AK20" s="400">
        <v>0</v>
      </c>
      <c r="AL20" s="400">
        <v>1.6043440700974948E-3</v>
      </c>
      <c r="AM20" s="400">
        <v>0</v>
      </c>
      <c r="AN20" s="400">
        <v>0</v>
      </c>
      <c r="AO20" s="400">
        <v>8.8566827697262479E-4</v>
      </c>
      <c r="AP20" s="400">
        <v>0</v>
      </c>
      <c r="AQ20" s="400">
        <v>8.4553487126731586E-5</v>
      </c>
      <c r="AR20" s="400">
        <v>6.5118298241805949E-4</v>
      </c>
      <c r="AS20" s="400">
        <v>2.8847540747151308E-4</v>
      </c>
      <c r="AT20" s="400">
        <v>1.6850619260257814E-4</v>
      </c>
      <c r="AU20" s="400">
        <v>3.9718002184490117E-4</v>
      </c>
      <c r="AV20" s="400">
        <v>2.9038502903850288E-4</v>
      </c>
      <c r="AW20" s="400">
        <v>3.9418360196215839E-4</v>
      </c>
      <c r="AX20" s="400">
        <v>8.408619813054871E-4</v>
      </c>
      <c r="AY20" s="400">
        <v>9.6658381662524163E-4</v>
      </c>
      <c r="AZ20" s="400">
        <v>5.6057303020865771E-4</v>
      </c>
      <c r="BA20" s="400">
        <v>0</v>
      </c>
      <c r="BB20" s="400">
        <v>7.139032661074424E-4</v>
      </c>
      <c r="BC20" s="400">
        <v>2.9295444558371175E-4</v>
      </c>
      <c r="BD20" s="400">
        <v>7.2289156626506026E-4</v>
      </c>
      <c r="BE20" s="400">
        <v>3.0581039755351682E-3</v>
      </c>
      <c r="BF20" s="400">
        <v>0</v>
      </c>
      <c r="BG20" s="400">
        <v>0</v>
      </c>
      <c r="BH20" s="400">
        <v>3.3495226930162453E-4</v>
      </c>
      <c r="BI20" s="400">
        <v>0</v>
      </c>
      <c r="BJ20" s="400">
        <v>0</v>
      </c>
      <c r="BK20" s="400">
        <v>3.8737446197991392E-3</v>
      </c>
      <c r="BL20" s="400">
        <v>0</v>
      </c>
      <c r="BM20" s="400">
        <v>1.0505077454102816E-2</v>
      </c>
      <c r="BN20" s="400">
        <v>2.4446277844767404E-2</v>
      </c>
      <c r="BO20" s="400">
        <v>7.64557468256162E-5</v>
      </c>
      <c r="BP20" s="400">
        <v>1.3074031704526885E-4</v>
      </c>
      <c r="BQ20" s="400">
        <v>6.5295939939447533E-4</v>
      </c>
      <c r="BR20" s="400">
        <v>2.6096033402922753E-4</v>
      </c>
      <c r="BS20" s="400">
        <v>2.8151298254020544E-3</v>
      </c>
      <c r="BT20" s="400">
        <v>2.6358282674772038E-3</v>
      </c>
      <c r="BU20" s="400">
        <v>1.1789779168367115E-3</v>
      </c>
      <c r="BV20" s="400">
        <v>2.503451259967445E-3</v>
      </c>
      <c r="BW20" s="400">
        <v>4.4375416019525185E-4</v>
      </c>
      <c r="BX20" s="400">
        <v>1.1294117647058823E-3</v>
      </c>
      <c r="BY20" s="400">
        <v>1.5044154593732605E-4</v>
      </c>
      <c r="BZ20" s="400">
        <v>1.1873664212776063E-4</v>
      </c>
      <c r="CA20" s="400">
        <v>4.0866963438663064E-4</v>
      </c>
      <c r="CB20" s="400">
        <v>0</v>
      </c>
      <c r="CC20" s="400">
        <v>1.0535927512818712E-3</v>
      </c>
      <c r="CD20" s="400">
        <v>6.1199510403916763E-4</v>
      </c>
      <c r="CE20" s="400">
        <v>0</v>
      </c>
      <c r="CF20" s="400">
        <v>2.3709902370990239E-3</v>
      </c>
      <c r="CG20" s="400">
        <v>2.2456050301552675E-3</v>
      </c>
      <c r="CH20" s="400">
        <v>3.5706634292651576E-4</v>
      </c>
      <c r="CI20" s="400">
        <v>2.6975024522749567E-3</v>
      </c>
      <c r="CJ20" s="400">
        <v>6.8767444682658473E-4</v>
      </c>
      <c r="CK20" s="400">
        <v>3.7481863614380138E-3</v>
      </c>
      <c r="CL20" s="400">
        <v>2.846140967687929E-3</v>
      </c>
      <c r="CM20" s="400">
        <v>1.6795018843191872E-3</v>
      </c>
      <c r="CN20" s="400">
        <v>9.8378234799333E-4</v>
      </c>
      <c r="CO20" s="400">
        <v>1.2144851288563682E-3</v>
      </c>
      <c r="CP20" s="400">
        <v>2.484292736292706E-3</v>
      </c>
      <c r="CQ20" s="400">
        <v>1.653854247904829E-3</v>
      </c>
      <c r="CR20" s="400">
        <v>7.3868882733148656E-4</v>
      </c>
      <c r="CS20" s="400">
        <v>7.6186587292206192E-3</v>
      </c>
      <c r="CT20" s="400">
        <v>3.4864370111499419E-3</v>
      </c>
      <c r="CU20" s="400">
        <v>1.4079744970657134E-2</v>
      </c>
      <c r="CV20" s="400">
        <v>1.3172518832585518E-3</v>
      </c>
      <c r="CW20" s="400">
        <v>6.2275117630777746E-4</v>
      </c>
      <c r="CX20" s="400">
        <v>2.2201254370871954E-4</v>
      </c>
      <c r="CY20" s="400">
        <v>2.0085698982324584E-3</v>
      </c>
      <c r="CZ20" s="400">
        <v>3.0195681511470986E-3</v>
      </c>
      <c r="DA20" s="400">
        <v>2.5833756107981097E-3</v>
      </c>
      <c r="DB20" s="400">
        <v>9.3612923932812672E-4</v>
      </c>
      <c r="DC20" s="400">
        <v>6.9866554880178861E-3</v>
      </c>
      <c r="DD20" s="400">
        <v>3.4206964439522577E-3</v>
      </c>
      <c r="DE20" s="400">
        <v>0</v>
      </c>
      <c r="DF20" s="400">
        <v>3.0158836539105957E-4</v>
      </c>
      <c r="DG20" s="401">
        <v>1.9801206667810585E-3</v>
      </c>
    </row>
    <row r="21" spans="2:111" ht="14.15" customHeight="1">
      <c r="B21" s="74" t="s">
        <v>499</v>
      </c>
      <c r="C21" s="273" t="s">
        <v>633</v>
      </c>
      <c r="D21" s="400">
        <v>3.0352007405889809E-5</v>
      </c>
      <c r="E21" s="400">
        <v>0</v>
      </c>
      <c r="F21" s="400">
        <v>2.6090926880177417E-4</v>
      </c>
      <c r="G21" s="400">
        <v>0</v>
      </c>
      <c r="H21" s="400">
        <v>0</v>
      </c>
      <c r="I21" s="400">
        <v>0</v>
      </c>
      <c r="J21" s="400">
        <v>0</v>
      </c>
      <c r="K21" s="400">
        <v>1.720155305450435E-4</v>
      </c>
      <c r="L21" s="400">
        <v>0</v>
      </c>
      <c r="M21" s="400">
        <v>0</v>
      </c>
      <c r="N21" s="400">
        <v>0</v>
      </c>
      <c r="O21" s="400">
        <v>0</v>
      </c>
      <c r="P21" s="400">
        <v>1.1182383445157169E-3</v>
      </c>
      <c r="Q21" s="400">
        <v>1.470272413394347E-2</v>
      </c>
      <c r="R21" s="400">
        <v>3.1787584143605087E-2</v>
      </c>
      <c r="S21" s="400">
        <v>0.24033364515123168</v>
      </c>
      <c r="T21" s="400">
        <v>0.3413327120223672</v>
      </c>
      <c r="U21" s="400">
        <v>0.13150773893278495</v>
      </c>
      <c r="V21" s="400">
        <v>0</v>
      </c>
      <c r="W21" s="400">
        <v>3.3433634236041456E-4</v>
      </c>
      <c r="X21" s="400">
        <v>0</v>
      </c>
      <c r="Y21" s="400">
        <v>0</v>
      </c>
      <c r="Z21" s="400">
        <v>0</v>
      </c>
      <c r="AA21" s="400">
        <v>0</v>
      </c>
      <c r="AB21" s="400">
        <v>1.9758507135016466E-3</v>
      </c>
      <c r="AC21" s="400">
        <v>6.7430883344571813E-4</v>
      </c>
      <c r="AD21" s="400">
        <v>0</v>
      </c>
      <c r="AE21" s="400">
        <v>0</v>
      </c>
      <c r="AF21" s="400">
        <v>3.7222851594109077E-3</v>
      </c>
      <c r="AG21" s="400">
        <v>4.399271844660194E-3</v>
      </c>
      <c r="AH21" s="400">
        <v>3.5574528637495552E-4</v>
      </c>
      <c r="AI21" s="400">
        <v>2.5678593460826651E-2</v>
      </c>
      <c r="AJ21" s="400">
        <v>0</v>
      </c>
      <c r="AK21" s="400">
        <v>1.5625E-2</v>
      </c>
      <c r="AL21" s="400">
        <v>2.5422682956929531E-2</v>
      </c>
      <c r="AM21" s="400">
        <v>0</v>
      </c>
      <c r="AN21" s="400">
        <v>0</v>
      </c>
      <c r="AO21" s="400">
        <v>0</v>
      </c>
      <c r="AP21" s="400">
        <v>0</v>
      </c>
      <c r="AQ21" s="400">
        <v>0</v>
      </c>
      <c r="AR21" s="400">
        <v>2.3876709355328848E-3</v>
      </c>
      <c r="AS21" s="400">
        <v>1.1539016298860522E-4</v>
      </c>
      <c r="AT21" s="400">
        <v>5.4764512595837896E-4</v>
      </c>
      <c r="AU21" s="400">
        <v>6.9506503822857712E-4</v>
      </c>
      <c r="AV21" s="400">
        <v>8.6040008604000863E-5</v>
      </c>
      <c r="AW21" s="400">
        <v>6.8617145526746084E-4</v>
      </c>
      <c r="AX21" s="400">
        <v>7.3330986741757594E-4</v>
      </c>
      <c r="AY21" s="400">
        <v>4.2562178143834171E-3</v>
      </c>
      <c r="AZ21" s="400">
        <v>5.2943008408595452E-3</v>
      </c>
      <c r="BA21" s="400">
        <v>0</v>
      </c>
      <c r="BB21" s="400">
        <v>1.784758165268606E-4</v>
      </c>
      <c r="BC21" s="400">
        <v>1.4647722279185586E-3</v>
      </c>
      <c r="BD21" s="400">
        <v>1.6867469879518072E-3</v>
      </c>
      <c r="BE21" s="400">
        <v>1.834862385321101E-3</v>
      </c>
      <c r="BF21" s="400">
        <v>0</v>
      </c>
      <c r="BG21" s="400">
        <v>0</v>
      </c>
      <c r="BH21" s="400">
        <v>5.5267124434768046E-4</v>
      </c>
      <c r="BI21" s="400">
        <v>0</v>
      </c>
      <c r="BJ21" s="400">
        <v>0</v>
      </c>
      <c r="BK21" s="400">
        <v>1.0688665710186514E-2</v>
      </c>
      <c r="BL21" s="400">
        <v>1.6627868307283005E-4</v>
      </c>
      <c r="BM21" s="400">
        <v>3.9963760261904364E-3</v>
      </c>
      <c r="BN21" s="400">
        <v>2.7289458653296946E-3</v>
      </c>
      <c r="BO21" s="400">
        <v>0</v>
      </c>
      <c r="BP21" s="400">
        <v>0</v>
      </c>
      <c r="BQ21" s="400">
        <v>0</v>
      </c>
      <c r="BR21" s="400">
        <v>0</v>
      </c>
      <c r="BS21" s="400">
        <v>0</v>
      </c>
      <c r="BT21" s="400">
        <v>1.6622340425531914E-4</v>
      </c>
      <c r="BU21" s="400">
        <v>-6.2213757765383398E-4</v>
      </c>
      <c r="BV21" s="400">
        <v>4.3784641378031441E-4</v>
      </c>
      <c r="BW21" s="400">
        <v>0</v>
      </c>
      <c r="BX21" s="400">
        <v>0</v>
      </c>
      <c r="BY21" s="400">
        <v>7.8229603887409546E-5</v>
      </c>
      <c r="BZ21" s="400">
        <v>0</v>
      </c>
      <c r="CA21" s="400">
        <v>2.3352550536378895E-4</v>
      </c>
      <c r="CB21" s="400">
        <v>0</v>
      </c>
      <c r="CC21" s="400">
        <v>0</v>
      </c>
      <c r="CD21" s="400">
        <v>7.6499388004895954E-5</v>
      </c>
      <c r="CE21" s="400">
        <v>1.6286644951140066E-3</v>
      </c>
      <c r="CF21" s="400">
        <v>4.0446304044630408E-3</v>
      </c>
      <c r="CG21" s="400">
        <v>3.8175285512639548E-3</v>
      </c>
      <c r="CH21" s="400">
        <v>0</v>
      </c>
      <c r="CI21" s="400">
        <v>1.2261374783067985E-4</v>
      </c>
      <c r="CJ21" s="400">
        <v>0</v>
      </c>
      <c r="CK21" s="400">
        <v>6.0857649524423667E-3</v>
      </c>
      <c r="CL21" s="400">
        <v>3.3484011384563869E-4</v>
      </c>
      <c r="CM21" s="400">
        <v>9.8803866950679997E-2</v>
      </c>
      <c r="CN21" s="400">
        <v>1.574051756789328E-4</v>
      </c>
      <c r="CO21" s="400">
        <v>1.6226730767292556E-3</v>
      </c>
      <c r="CP21" s="400">
        <v>3.1908347071649434E-3</v>
      </c>
      <c r="CQ21" s="400">
        <v>0</v>
      </c>
      <c r="CR21" s="400">
        <v>2.8316405047706986E-3</v>
      </c>
      <c r="CS21" s="400">
        <v>1.2357485950075756E-3</v>
      </c>
      <c r="CT21" s="400">
        <v>8.6536861374604762E-4</v>
      </c>
      <c r="CU21" s="400">
        <v>2.2701475595913734E-3</v>
      </c>
      <c r="CV21" s="400">
        <v>0</v>
      </c>
      <c r="CW21" s="400">
        <v>0</v>
      </c>
      <c r="CX21" s="400">
        <v>1.6650940778153967E-4</v>
      </c>
      <c r="CY21" s="400">
        <v>2.2942331726477413E-3</v>
      </c>
      <c r="CZ21" s="400">
        <v>9.9527665317139004E-4</v>
      </c>
      <c r="DA21" s="400">
        <v>0</v>
      </c>
      <c r="DB21" s="400">
        <v>6.4191719268214399E-4</v>
      </c>
      <c r="DC21" s="400">
        <v>1.1178648780828617E-3</v>
      </c>
      <c r="DD21" s="400">
        <v>2.4609326934908329E-5</v>
      </c>
      <c r="DE21" s="400">
        <v>0.12184873949579832</v>
      </c>
      <c r="DF21" s="400">
        <v>4.6913745727498156E-4</v>
      </c>
      <c r="DG21" s="401">
        <v>4.1232740125748237E-3</v>
      </c>
    </row>
    <row r="22" spans="2:111" ht="14.15" customHeight="1">
      <c r="B22" s="74" t="s">
        <v>500</v>
      </c>
      <c r="C22" s="273" t="s">
        <v>634</v>
      </c>
      <c r="D22" s="400">
        <v>1.7877332362069096E-2</v>
      </c>
      <c r="E22" s="400">
        <v>6.5951742627345846E-3</v>
      </c>
      <c r="F22" s="400">
        <v>5.2899354249559716E-2</v>
      </c>
      <c r="G22" s="400">
        <v>2.7803247655949601E-3</v>
      </c>
      <c r="H22" s="400">
        <v>0</v>
      </c>
      <c r="I22" s="400">
        <v>0</v>
      </c>
      <c r="J22" s="400">
        <v>0</v>
      </c>
      <c r="K22" s="400">
        <v>1.281925263347586E-2</v>
      </c>
      <c r="L22" s="400">
        <v>4.229058029947854E-2</v>
      </c>
      <c r="M22" s="400">
        <v>5.763688760806916E-3</v>
      </c>
      <c r="N22" s="400">
        <v>0</v>
      </c>
      <c r="O22" s="400">
        <v>0</v>
      </c>
      <c r="P22" s="400">
        <v>2.7894516945611838E-3</v>
      </c>
      <c r="Q22" s="400">
        <v>6.112368460178746E-4</v>
      </c>
      <c r="R22" s="400">
        <v>1.1873597606581899E-2</v>
      </c>
      <c r="S22" s="400">
        <v>6.8210165263486125E-4</v>
      </c>
      <c r="T22" s="400">
        <v>1.3979496738117428E-3</v>
      </c>
      <c r="U22" s="400">
        <v>9.7413139950211058E-4</v>
      </c>
      <c r="V22" s="400">
        <v>3.6452004860267314E-3</v>
      </c>
      <c r="W22" s="400">
        <v>5.0150451354062187E-4</v>
      </c>
      <c r="X22" s="400">
        <v>0</v>
      </c>
      <c r="Y22" s="400">
        <v>1.329198050509526E-3</v>
      </c>
      <c r="Z22" s="400">
        <v>1.7574692442882249E-3</v>
      </c>
      <c r="AA22" s="400">
        <v>0</v>
      </c>
      <c r="AB22" s="400">
        <v>2.0869923161361142E-2</v>
      </c>
      <c r="AC22" s="400">
        <v>1.2474713418745786E-2</v>
      </c>
      <c r="AD22" s="400">
        <v>0</v>
      </c>
      <c r="AE22" s="400">
        <v>0</v>
      </c>
      <c r="AF22" s="400">
        <v>2.184819550089011E-3</v>
      </c>
      <c r="AG22" s="400">
        <v>1.3652912621359224E-3</v>
      </c>
      <c r="AH22" s="400">
        <v>9.6051227321237997E-3</v>
      </c>
      <c r="AI22" s="400">
        <v>2.5408698334361504E-2</v>
      </c>
      <c r="AJ22" s="400">
        <v>1.1035700491088672E-4</v>
      </c>
      <c r="AK22" s="400">
        <v>3.125E-2</v>
      </c>
      <c r="AL22" s="400">
        <v>3.3320992225101815E-3</v>
      </c>
      <c r="AM22" s="400">
        <v>0</v>
      </c>
      <c r="AN22" s="400">
        <v>0</v>
      </c>
      <c r="AO22" s="400">
        <v>0</v>
      </c>
      <c r="AP22" s="400">
        <v>1.6017084890549919E-3</v>
      </c>
      <c r="AQ22" s="400">
        <v>0</v>
      </c>
      <c r="AR22" s="400">
        <v>0</v>
      </c>
      <c r="AS22" s="400">
        <v>8.6542622241453918E-5</v>
      </c>
      <c r="AT22" s="400">
        <v>2.0220743112309377E-3</v>
      </c>
      <c r="AU22" s="400">
        <v>6.9506503822857712E-4</v>
      </c>
      <c r="AV22" s="400">
        <v>1.5057001505700151E-4</v>
      </c>
      <c r="AW22" s="400">
        <v>7.8690726465779019E-3</v>
      </c>
      <c r="AX22" s="400">
        <v>6.6486761312526885E-4</v>
      </c>
      <c r="AY22" s="400">
        <v>2.7941582598242278E-3</v>
      </c>
      <c r="AZ22" s="400">
        <v>1.9931485518530053E-3</v>
      </c>
      <c r="BA22" s="400">
        <v>2.0161290322580645E-3</v>
      </c>
      <c r="BB22" s="400">
        <v>8.9237908263430305E-4</v>
      </c>
      <c r="BC22" s="400">
        <v>5.2731800205068112E-3</v>
      </c>
      <c r="BD22" s="400">
        <v>1.6867469879518072E-3</v>
      </c>
      <c r="BE22" s="400">
        <v>1.2232415902140672E-3</v>
      </c>
      <c r="BF22" s="400">
        <v>0</v>
      </c>
      <c r="BG22" s="400">
        <v>0</v>
      </c>
      <c r="BH22" s="400">
        <v>2.679618154412996E-4</v>
      </c>
      <c r="BI22" s="400">
        <v>0</v>
      </c>
      <c r="BJ22" s="400">
        <v>0</v>
      </c>
      <c r="BK22" s="400">
        <v>2.8694404591104736E-3</v>
      </c>
      <c r="BL22" s="400">
        <v>1.1639507815098104E-3</v>
      </c>
      <c r="BM22" s="400">
        <v>2.2232968156831357E-5</v>
      </c>
      <c r="BN22" s="400">
        <v>2.2593133210636542E-3</v>
      </c>
      <c r="BO22" s="400">
        <v>0</v>
      </c>
      <c r="BP22" s="400">
        <v>0</v>
      </c>
      <c r="BQ22" s="400">
        <v>0</v>
      </c>
      <c r="BR22" s="400">
        <v>0</v>
      </c>
      <c r="BS22" s="400">
        <v>2.9948189631936749E-5</v>
      </c>
      <c r="BT22" s="400">
        <v>6.174012158054711E-4</v>
      </c>
      <c r="BU22" s="400">
        <v>6.6149730195438263E-3</v>
      </c>
      <c r="BV22" s="400">
        <v>1.4165619269363113E-3</v>
      </c>
      <c r="BW22" s="400">
        <v>0</v>
      </c>
      <c r="BX22" s="400">
        <v>0</v>
      </c>
      <c r="BY22" s="400">
        <v>0</v>
      </c>
      <c r="BZ22" s="400">
        <v>2.3747328425552126E-4</v>
      </c>
      <c r="CA22" s="400">
        <v>4.0866963438663064E-4</v>
      </c>
      <c r="CB22" s="400">
        <v>0</v>
      </c>
      <c r="CC22" s="400">
        <v>5.61916134016998E-4</v>
      </c>
      <c r="CD22" s="400">
        <v>4.5899632802937578E-4</v>
      </c>
      <c r="CE22" s="400">
        <v>0</v>
      </c>
      <c r="CF22" s="400">
        <v>1.6736401673640166E-3</v>
      </c>
      <c r="CG22" s="400">
        <v>3.785448479404594E-3</v>
      </c>
      <c r="CH22" s="400">
        <v>3.5706634292651576E-4</v>
      </c>
      <c r="CI22" s="400">
        <v>2.8295480268618426E-4</v>
      </c>
      <c r="CJ22" s="400">
        <v>2.8316006634035841E-4</v>
      </c>
      <c r="CK22" s="400">
        <v>1.0478800580364339E-3</v>
      </c>
      <c r="CL22" s="400">
        <v>3.3484011384563869E-4</v>
      </c>
      <c r="CM22" s="400">
        <v>2.8674422415205636E-4</v>
      </c>
      <c r="CN22" s="400">
        <v>1.6232408741889944E-4</v>
      </c>
      <c r="CO22" s="400">
        <v>5.0897509549582235E-4</v>
      </c>
      <c r="CP22" s="400">
        <v>2.4007232558669574E-3</v>
      </c>
      <c r="CQ22" s="400">
        <v>8.6901622906376504E-4</v>
      </c>
      <c r="CR22" s="400">
        <v>2.9547553093259462E-3</v>
      </c>
      <c r="CS22" s="400">
        <v>6.4258926940393936E-3</v>
      </c>
      <c r="CT22" s="400">
        <v>4.260276252288234E-3</v>
      </c>
      <c r="CU22" s="400">
        <v>2.0769435119665758E-3</v>
      </c>
      <c r="CV22" s="400">
        <v>0</v>
      </c>
      <c r="CW22" s="400">
        <v>5.5355660116246884E-4</v>
      </c>
      <c r="CX22" s="400">
        <v>0</v>
      </c>
      <c r="CY22" s="400">
        <v>1.0980182110337439E-3</v>
      </c>
      <c r="CZ22" s="400">
        <v>6.7476383265856947E-4</v>
      </c>
      <c r="DA22" s="400">
        <v>2.9371712370831219E-3</v>
      </c>
      <c r="DB22" s="400">
        <v>4.0119824542634002E-4</v>
      </c>
      <c r="DC22" s="400">
        <v>6.5208784554833597E-4</v>
      </c>
      <c r="DD22" s="400">
        <v>9.5976375046142486E-4</v>
      </c>
      <c r="DE22" s="400">
        <v>0.31004494821184286</v>
      </c>
      <c r="DF22" s="400">
        <v>4.0211782052141276E-4</v>
      </c>
      <c r="DG22" s="401">
        <v>3.3473353115707843E-3</v>
      </c>
    </row>
    <row r="23" spans="2:111" ht="14.15" customHeight="1">
      <c r="B23" s="74" t="s">
        <v>501</v>
      </c>
      <c r="C23" s="273" t="s">
        <v>635</v>
      </c>
      <c r="D23" s="400">
        <v>3.7940009257362257E-5</v>
      </c>
      <c r="E23" s="400">
        <v>0</v>
      </c>
      <c r="F23" s="400">
        <v>3.9136390320266125E-4</v>
      </c>
      <c r="G23" s="400">
        <v>2.9577923038244256E-5</v>
      </c>
      <c r="H23" s="400">
        <v>2.637826431020839E-4</v>
      </c>
      <c r="I23" s="400">
        <v>7.9449152542372887E-4</v>
      </c>
      <c r="J23" s="400">
        <v>2.7270248159258248E-4</v>
      </c>
      <c r="K23" s="400">
        <v>9.2806474336921078E-3</v>
      </c>
      <c r="L23" s="400">
        <v>2.2006410563077069E-3</v>
      </c>
      <c r="M23" s="400">
        <v>0</v>
      </c>
      <c r="N23" s="400">
        <v>0</v>
      </c>
      <c r="O23" s="400">
        <v>0</v>
      </c>
      <c r="P23" s="400">
        <v>5.1733883850672169E-3</v>
      </c>
      <c r="Q23" s="400">
        <v>9.5815505591991142E-4</v>
      </c>
      <c r="R23" s="400">
        <v>1.963350785340314E-3</v>
      </c>
      <c r="S23" s="400">
        <v>1.5590894917368256E-4</v>
      </c>
      <c r="T23" s="400">
        <v>5.5917986952469714E-3</v>
      </c>
      <c r="U23" s="400">
        <v>4.9680701374607644E-2</v>
      </c>
      <c r="V23" s="400">
        <v>4.050222762251924E-4</v>
      </c>
      <c r="W23" s="400">
        <v>0</v>
      </c>
      <c r="X23" s="400">
        <v>0</v>
      </c>
      <c r="Y23" s="400">
        <v>0</v>
      </c>
      <c r="Z23" s="400">
        <v>0</v>
      </c>
      <c r="AA23" s="400">
        <v>0</v>
      </c>
      <c r="AB23" s="400">
        <v>2.2777167947310648E-3</v>
      </c>
      <c r="AC23" s="400">
        <v>3.0343897505057315E-3</v>
      </c>
      <c r="AD23" s="400">
        <v>0</v>
      </c>
      <c r="AE23" s="400">
        <v>1.7364125716270185E-4</v>
      </c>
      <c r="AF23" s="400">
        <v>3.6413659168150185E-4</v>
      </c>
      <c r="AG23" s="400">
        <v>1.2135922330097086E-3</v>
      </c>
      <c r="AH23" s="400">
        <v>0</v>
      </c>
      <c r="AI23" s="400">
        <v>8.0582973473164714E-3</v>
      </c>
      <c r="AJ23" s="400">
        <v>1.1035700491088672E-4</v>
      </c>
      <c r="AK23" s="400">
        <v>0</v>
      </c>
      <c r="AL23" s="400">
        <v>0</v>
      </c>
      <c r="AM23" s="400">
        <v>0</v>
      </c>
      <c r="AN23" s="400">
        <v>0</v>
      </c>
      <c r="AO23" s="400">
        <v>7.246376811594203E-4</v>
      </c>
      <c r="AP23" s="400">
        <v>0</v>
      </c>
      <c r="AQ23" s="400">
        <v>1.972914699623737E-4</v>
      </c>
      <c r="AR23" s="400">
        <v>1.5194269589754721E-3</v>
      </c>
      <c r="AS23" s="400">
        <v>3.1732294821866438E-4</v>
      </c>
      <c r="AT23" s="400">
        <v>1.179543348218047E-3</v>
      </c>
      <c r="AU23" s="400">
        <v>9.9295005461225291E-4</v>
      </c>
      <c r="AV23" s="400">
        <v>9.679500967950097E-4</v>
      </c>
      <c r="AW23" s="400">
        <v>1.6059331931791638E-3</v>
      </c>
      <c r="AX23" s="400">
        <v>6.7953381047362038E-3</v>
      </c>
      <c r="AY23" s="400">
        <v>1.7544714654710268E-3</v>
      </c>
      <c r="AZ23" s="400">
        <v>7.4743070694487698E-4</v>
      </c>
      <c r="BA23" s="400">
        <v>1.0080645161290322E-2</v>
      </c>
      <c r="BB23" s="400">
        <v>1.9632339817954665E-3</v>
      </c>
      <c r="BC23" s="400">
        <v>4.3943166837556762E-4</v>
      </c>
      <c r="BD23" s="400">
        <v>5.0602409638554214E-3</v>
      </c>
      <c r="BE23" s="400">
        <v>4.2813455657492354E-3</v>
      </c>
      <c r="BF23" s="400">
        <v>0</v>
      </c>
      <c r="BG23" s="400">
        <v>0</v>
      </c>
      <c r="BH23" s="400">
        <v>3.5169988276670573E-4</v>
      </c>
      <c r="BI23" s="400">
        <v>0</v>
      </c>
      <c r="BJ23" s="400">
        <v>2.5157232704402514E-3</v>
      </c>
      <c r="BK23" s="400">
        <v>5.9540889526542322E-3</v>
      </c>
      <c r="BL23" s="400">
        <v>2.6604589291652808E-3</v>
      </c>
      <c r="BM23" s="400">
        <v>5.8361541411682308E-4</v>
      </c>
      <c r="BN23" s="400">
        <v>9.1387954559878147E-4</v>
      </c>
      <c r="BO23" s="400">
        <v>4.8225932613080988E-4</v>
      </c>
      <c r="BP23" s="400">
        <v>3.4319333224383069E-4</v>
      </c>
      <c r="BQ23" s="400">
        <v>1.3293433512335956E-3</v>
      </c>
      <c r="BR23" s="400">
        <v>3.5229645093945721E-3</v>
      </c>
      <c r="BS23" s="400">
        <v>2.875026204665928E-3</v>
      </c>
      <c r="BT23" s="400">
        <v>3.2057370820668691E-3</v>
      </c>
      <c r="BU23" s="400">
        <v>6.3320183195030152E-3</v>
      </c>
      <c r="BV23" s="400">
        <v>1.5819133373168773E-2</v>
      </c>
      <c r="BW23" s="400">
        <v>3.1062791213667625E-4</v>
      </c>
      <c r="BX23" s="400">
        <v>2.3529411764705884E-5</v>
      </c>
      <c r="BY23" s="400">
        <v>0</v>
      </c>
      <c r="BZ23" s="400">
        <v>1.306103063405367E-3</v>
      </c>
      <c r="CA23" s="400">
        <v>1.4157483762679704E-3</v>
      </c>
      <c r="CB23" s="400">
        <v>0</v>
      </c>
      <c r="CC23" s="400">
        <v>9.833532345297465E-4</v>
      </c>
      <c r="CD23" s="400">
        <v>6.1199510403916763E-4</v>
      </c>
      <c r="CE23" s="400">
        <v>1.6286644951140066E-3</v>
      </c>
      <c r="CF23" s="400">
        <v>1.1157601115760112E-3</v>
      </c>
      <c r="CG23" s="400">
        <v>6.9613755934813297E-3</v>
      </c>
      <c r="CH23" s="400">
        <v>7.1413268585303153E-3</v>
      </c>
      <c r="CI23" s="400">
        <v>7.18705198822908E-3</v>
      </c>
      <c r="CJ23" s="400">
        <v>2.4675377209659802E-3</v>
      </c>
      <c r="CK23" s="400">
        <v>7.1336450104788002E-3</v>
      </c>
      <c r="CL23" s="400">
        <v>8.5384229030637873E-3</v>
      </c>
      <c r="CM23" s="400">
        <v>5.8250040963460592E-2</v>
      </c>
      <c r="CN23" s="400">
        <v>7.1447193023015587E-3</v>
      </c>
      <c r="CO23" s="400">
        <v>6.087543716425281E-3</v>
      </c>
      <c r="CP23" s="400">
        <v>1.569586786905422E-2</v>
      </c>
      <c r="CQ23" s="400">
        <v>2.176254317228061E-3</v>
      </c>
      <c r="CR23" s="400">
        <v>5.9095106186518925E-3</v>
      </c>
      <c r="CS23" s="400">
        <v>7.8335715283523715E-3</v>
      </c>
      <c r="CT23" s="400">
        <v>1.7556997836578466E-3</v>
      </c>
      <c r="CU23" s="400">
        <v>3.7964595358272755E-2</v>
      </c>
      <c r="CV23" s="400">
        <v>9.0561066974025441E-4</v>
      </c>
      <c r="CW23" s="400">
        <v>4.3039025740381952E-2</v>
      </c>
      <c r="CX23" s="400">
        <v>1.0268080146528279E-3</v>
      </c>
      <c r="CY23" s="400">
        <v>2.8878771647920013E-3</v>
      </c>
      <c r="CZ23" s="400">
        <v>4.8920377867746291E-4</v>
      </c>
      <c r="DA23" s="400">
        <v>4.9397879896397956E-4</v>
      </c>
      <c r="DB23" s="400">
        <v>2.0327377768267893E-3</v>
      </c>
      <c r="DC23" s="400">
        <v>9.1292298376767049E-3</v>
      </c>
      <c r="DD23" s="400">
        <v>3.3960871170173497E-3</v>
      </c>
      <c r="DE23" s="400">
        <v>0</v>
      </c>
      <c r="DF23" s="400">
        <v>6.7019636753568794E-5</v>
      </c>
      <c r="DG23" s="401">
        <v>4.264999450370028E-3</v>
      </c>
    </row>
    <row r="24" spans="2:111" ht="14.15" customHeight="1">
      <c r="B24" s="74" t="s">
        <v>502</v>
      </c>
      <c r="C24" s="273" t="s">
        <v>448</v>
      </c>
      <c r="D24" s="400">
        <v>5.5437941526857736E-2</v>
      </c>
      <c r="E24" s="400">
        <v>0</v>
      </c>
      <c r="F24" s="400">
        <v>9.1318244080620969E-4</v>
      </c>
      <c r="G24" s="400">
        <v>8.8733769114732763E-5</v>
      </c>
      <c r="H24" s="400">
        <v>0</v>
      </c>
      <c r="I24" s="400">
        <v>0</v>
      </c>
      <c r="J24" s="400">
        <v>0</v>
      </c>
      <c r="K24" s="400">
        <v>0</v>
      </c>
      <c r="L24" s="400">
        <v>0</v>
      </c>
      <c r="M24" s="400">
        <v>0</v>
      </c>
      <c r="N24" s="400">
        <v>0</v>
      </c>
      <c r="O24" s="400">
        <v>0</v>
      </c>
      <c r="P24" s="400">
        <v>0</v>
      </c>
      <c r="Q24" s="400">
        <v>0</v>
      </c>
      <c r="R24" s="400">
        <v>0</v>
      </c>
      <c r="S24" s="400">
        <v>0</v>
      </c>
      <c r="T24" s="400">
        <v>0</v>
      </c>
      <c r="U24" s="400">
        <v>0</v>
      </c>
      <c r="V24" s="400">
        <v>0.18388011340623733</v>
      </c>
      <c r="W24" s="400">
        <v>1.3039117352056168E-2</v>
      </c>
      <c r="X24" s="400">
        <v>0</v>
      </c>
      <c r="Y24" s="400">
        <v>7.5321222862206466E-3</v>
      </c>
      <c r="Z24" s="400">
        <v>1.9551845342706504E-2</v>
      </c>
      <c r="AA24" s="400">
        <v>0</v>
      </c>
      <c r="AB24" s="400">
        <v>1.1114160263446763E-3</v>
      </c>
      <c r="AC24" s="400">
        <v>3.7086985839514496E-3</v>
      </c>
      <c r="AD24" s="400">
        <v>0</v>
      </c>
      <c r="AE24" s="400">
        <v>0</v>
      </c>
      <c r="AF24" s="400">
        <v>0</v>
      </c>
      <c r="AG24" s="400">
        <v>0</v>
      </c>
      <c r="AH24" s="400">
        <v>0</v>
      </c>
      <c r="AI24" s="400">
        <v>0</v>
      </c>
      <c r="AJ24" s="400">
        <v>0</v>
      </c>
      <c r="AK24" s="400">
        <v>0</v>
      </c>
      <c r="AL24" s="400">
        <v>0</v>
      </c>
      <c r="AM24" s="400">
        <v>0</v>
      </c>
      <c r="AN24" s="400">
        <v>2.6102845210127906E-4</v>
      </c>
      <c r="AO24" s="400">
        <v>0</v>
      </c>
      <c r="AP24" s="400">
        <v>0</v>
      </c>
      <c r="AQ24" s="400">
        <v>1.4092247854455264E-5</v>
      </c>
      <c r="AR24" s="400">
        <v>0</v>
      </c>
      <c r="AS24" s="400">
        <v>0</v>
      </c>
      <c r="AT24" s="400">
        <v>0</v>
      </c>
      <c r="AU24" s="400">
        <v>0</v>
      </c>
      <c r="AV24" s="400">
        <v>0</v>
      </c>
      <c r="AW24" s="400">
        <v>0</v>
      </c>
      <c r="AX24" s="400">
        <v>0</v>
      </c>
      <c r="AY24" s="400">
        <v>4.0612765404421914E-6</v>
      </c>
      <c r="AZ24" s="400">
        <v>0</v>
      </c>
      <c r="BA24" s="400">
        <v>0</v>
      </c>
      <c r="BB24" s="400">
        <v>0</v>
      </c>
      <c r="BC24" s="400">
        <v>1.4647722279185587E-4</v>
      </c>
      <c r="BD24" s="400">
        <v>0</v>
      </c>
      <c r="BE24" s="400">
        <v>0</v>
      </c>
      <c r="BF24" s="400">
        <v>0</v>
      </c>
      <c r="BG24" s="400">
        <v>0</v>
      </c>
      <c r="BH24" s="400">
        <v>0</v>
      </c>
      <c r="BI24" s="400">
        <v>0</v>
      </c>
      <c r="BJ24" s="400">
        <v>0</v>
      </c>
      <c r="BK24" s="400">
        <v>0</v>
      </c>
      <c r="BL24" s="400">
        <v>0</v>
      </c>
      <c r="BM24" s="400">
        <v>0</v>
      </c>
      <c r="BN24" s="400">
        <v>0</v>
      </c>
      <c r="BO24" s="400">
        <v>4.9402174871936622E-4</v>
      </c>
      <c r="BP24" s="400">
        <v>1.6342539630658605E-4</v>
      </c>
      <c r="BQ24" s="400">
        <v>1.2297890033438548E-4</v>
      </c>
      <c r="BR24" s="400">
        <v>1.3048016701461377E-4</v>
      </c>
      <c r="BS24" s="400">
        <v>0</v>
      </c>
      <c r="BT24" s="400">
        <v>0</v>
      </c>
      <c r="BU24" s="400">
        <v>0</v>
      </c>
      <c r="BV24" s="400">
        <v>0</v>
      </c>
      <c r="BW24" s="400">
        <v>0</v>
      </c>
      <c r="BX24" s="400">
        <v>0</v>
      </c>
      <c r="BY24" s="400">
        <v>0</v>
      </c>
      <c r="BZ24" s="400">
        <v>0</v>
      </c>
      <c r="CA24" s="400">
        <v>0</v>
      </c>
      <c r="CB24" s="400">
        <v>0</v>
      </c>
      <c r="CC24" s="400">
        <v>0</v>
      </c>
      <c r="CD24" s="400">
        <v>0</v>
      </c>
      <c r="CE24" s="400">
        <v>0</v>
      </c>
      <c r="CF24" s="400">
        <v>0</v>
      </c>
      <c r="CG24" s="400">
        <v>0</v>
      </c>
      <c r="CH24" s="400">
        <v>0</v>
      </c>
      <c r="CI24" s="400">
        <v>0</v>
      </c>
      <c r="CJ24" s="400">
        <v>0</v>
      </c>
      <c r="CK24" s="400">
        <v>0</v>
      </c>
      <c r="CL24" s="400">
        <v>0</v>
      </c>
      <c r="CM24" s="400">
        <v>0</v>
      </c>
      <c r="CN24" s="400">
        <v>2.459455869983325E-6</v>
      </c>
      <c r="CO24" s="400">
        <v>0</v>
      </c>
      <c r="CP24" s="400">
        <v>0</v>
      </c>
      <c r="CQ24" s="400">
        <v>0</v>
      </c>
      <c r="CR24" s="400">
        <v>0</v>
      </c>
      <c r="CS24" s="400">
        <v>0</v>
      </c>
      <c r="CT24" s="400">
        <v>0</v>
      </c>
      <c r="CU24" s="400">
        <v>0</v>
      </c>
      <c r="CV24" s="400">
        <v>0</v>
      </c>
      <c r="CW24" s="400">
        <v>0</v>
      </c>
      <c r="CX24" s="400">
        <v>0</v>
      </c>
      <c r="CY24" s="400">
        <v>0</v>
      </c>
      <c r="CZ24" s="400">
        <v>0</v>
      </c>
      <c r="DA24" s="400">
        <v>0</v>
      </c>
      <c r="DB24" s="400">
        <v>0</v>
      </c>
      <c r="DC24" s="400">
        <v>2.3288851626726287E-5</v>
      </c>
      <c r="DD24" s="400">
        <v>7.8749846191706653E-4</v>
      </c>
      <c r="DE24" s="400">
        <v>0</v>
      </c>
      <c r="DF24" s="400">
        <v>1.2733730983178072E-3</v>
      </c>
      <c r="DG24" s="401">
        <v>1.3342852719990406E-3</v>
      </c>
    </row>
    <row r="25" spans="2:111" ht="14.15" customHeight="1">
      <c r="B25" s="74" t="s">
        <v>503</v>
      </c>
      <c r="C25" s="273" t="s">
        <v>636</v>
      </c>
      <c r="D25" s="400">
        <v>1.3961923406709312E-3</v>
      </c>
      <c r="E25" s="400">
        <v>2.4128686327077749E-4</v>
      </c>
      <c r="F25" s="400">
        <v>5.8704585480399193E-4</v>
      </c>
      <c r="G25" s="400">
        <v>2.9577923038244256E-5</v>
      </c>
      <c r="H25" s="400">
        <v>2.637826431020839E-4</v>
      </c>
      <c r="I25" s="400">
        <v>0</v>
      </c>
      <c r="J25" s="400">
        <v>0</v>
      </c>
      <c r="K25" s="400">
        <v>3.5058403368227911E-3</v>
      </c>
      <c r="L25" s="400">
        <v>5.740802755585323E-4</v>
      </c>
      <c r="M25" s="400">
        <v>2.881844380403458E-3</v>
      </c>
      <c r="N25" s="400">
        <v>0</v>
      </c>
      <c r="O25" s="400">
        <v>2.7100271002710027E-3</v>
      </c>
      <c r="P25" s="400">
        <v>3.5636167023028335E-4</v>
      </c>
      <c r="Q25" s="400">
        <v>6.6079659028959404E-5</v>
      </c>
      <c r="R25" s="400">
        <v>9.3492894540014957E-5</v>
      </c>
      <c r="S25" s="400">
        <v>1.6701746180230747E-2</v>
      </c>
      <c r="T25" s="400">
        <v>2.3299161230195712E-4</v>
      </c>
      <c r="U25" s="400">
        <v>0</v>
      </c>
      <c r="V25" s="400">
        <v>8.7889833940866746E-2</v>
      </c>
      <c r="W25" s="400">
        <v>0.16014710799063858</v>
      </c>
      <c r="X25" s="400">
        <v>0</v>
      </c>
      <c r="Y25" s="400">
        <v>8.5068675232609664E-2</v>
      </c>
      <c r="Z25" s="400">
        <v>1.5817223198594025E-2</v>
      </c>
      <c r="AA25" s="400">
        <v>0</v>
      </c>
      <c r="AB25" s="400">
        <v>2.7401207464324919E-2</v>
      </c>
      <c r="AC25" s="400">
        <v>3.2366824005394472E-2</v>
      </c>
      <c r="AD25" s="400">
        <v>0</v>
      </c>
      <c r="AE25" s="400">
        <v>3.4728251432540369E-4</v>
      </c>
      <c r="AF25" s="400">
        <v>3.9245832659006311E-3</v>
      </c>
      <c r="AG25" s="400">
        <v>1.5321601941747573E-2</v>
      </c>
      <c r="AH25" s="400">
        <v>3.5574528637495552E-4</v>
      </c>
      <c r="AI25" s="400">
        <v>6.1728871067242445E-2</v>
      </c>
      <c r="AJ25" s="400">
        <v>1.213927054019754E-3</v>
      </c>
      <c r="AK25" s="400">
        <v>0</v>
      </c>
      <c r="AL25" s="400">
        <v>2.715043810934222E-3</v>
      </c>
      <c r="AM25" s="400">
        <v>7.5784915193071092E-3</v>
      </c>
      <c r="AN25" s="400">
        <v>1.8271991647089533E-3</v>
      </c>
      <c r="AO25" s="400">
        <v>1.4492753623188406E-3</v>
      </c>
      <c r="AP25" s="400">
        <v>5.339028296849973E-4</v>
      </c>
      <c r="AQ25" s="400">
        <v>1.2260255633376081E-3</v>
      </c>
      <c r="AR25" s="400">
        <v>4.1241588886477103E-3</v>
      </c>
      <c r="AS25" s="400">
        <v>5.9137458531660176E-3</v>
      </c>
      <c r="AT25" s="400">
        <v>8.8465751116353528E-4</v>
      </c>
      <c r="AU25" s="400">
        <v>1.3901300764571542E-3</v>
      </c>
      <c r="AV25" s="400">
        <v>6.1303506130350616E-4</v>
      </c>
      <c r="AW25" s="400">
        <v>5.9857509927587014E-4</v>
      </c>
      <c r="AX25" s="400">
        <v>9.1810395400680513E-3</v>
      </c>
      <c r="AY25" s="400">
        <v>2.4733174131292947E-3</v>
      </c>
      <c r="AZ25" s="400">
        <v>1.8685767673621924E-4</v>
      </c>
      <c r="BA25" s="400">
        <v>6.0483870967741934E-3</v>
      </c>
      <c r="BB25" s="400">
        <v>1.0708548991611637E-3</v>
      </c>
      <c r="BC25" s="400">
        <v>6.7379522484253699E-3</v>
      </c>
      <c r="BD25" s="400">
        <v>2.6506024096385541E-3</v>
      </c>
      <c r="BE25" s="400">
        <v>1.2232415902140672E-3</v>
      </c>
      <c r="BF25" s="400">
        <v>0</v>
      </c>
      <c r="BG25" s="400">
        <v>0</v>
      </c>
      <c r="BH25" s="400">
        <v>1.5072852118573103E-4</v>
      </c>
      <c r="BI25" s="400">
        <v>0</v>
      </c>
      <c r="BJ25" s="400">
        <v>9.4339622641509435E-4</v>
      </c>
      <c r="BK25" s="400">
        <v>2.0803443328550933E-3</v>
      </c>
      <c r="BL25" s="400">
        <v>4.9883604921849018E-4</v>
      </c>
      <c r="BM25" s="400">
        <v>1.5007253505861166E-4</v>
      </c>
      <c r="BN25" s="400">
        <v>3.3001205813289333E-4</v>
      </c>
      <c r="BO25" s="400">
        <v>6.5281445366487687E-4</v>
      </c>
      <c r="BP25" s="400">
        <v>7.8444190227161298E-4</v>
      </c>
      <c r="BQ25" s="400">
        <v>5.8561381111612137E-6</v>
      </c>
      <c r="BR25" s="400">
        <v>0</v>
      </c>
      <c r="BS25" s="400">
        <v>7.5768919768799976E-3</v>
      </c>
      <c r="BT25" s="400">
        <v>6.5776975683890576E-3</v>
      </c>
      <c r="BU25" s="400">
        <v>0</v>
      </c>
      <c r="BV25" s="400">
        <v>0</v>
      </c>
      <c r="BW25" s="400">
        <v>0</v>
      </c>
      <c r="BX25" s="400">
        <v>0</v>
      </c>
      <c r="BY25" s="400">
        <v>0</v>
      </c>
      <c r="BZ25" s="400">
        <v>0</v>
      </c>
      <c r="CA25" s="400">
        <v>4.3786032255710429E-5</v>
      </c>
      <c r="CB25" s="400">
        <v>0</v>
      </c>
      <c r="CC25" s="400">
        <v>0</v>
      </c>
      <c r="CD25" s="400">
        <v>0</v>
      </c>
      <c r="CE25" s="400">
        <v>0</v>
      </c>
      <c r="CF25" s="400">
        <v>5.5788005578800558E-4</v>
      </c>
      <c r="CG25" s="400">
        <v>1.6040035929680481E-4</v>
      </c>
      <c r="CH25" s="400">
        <v>0</v>
      </c>
      <c r="CI25" s="400">
        <v>0</v>
      </c>
      <c r="CJ25" s="400">
        <v>0</v>
      </c>
      <c r="CK25" s="400">
        <v>0</v>
      </c>
      <c r="CL25" s="400">
        <v>0</v>
      </c>
      <c r="CM25" s="400">
        <v>4.0963460593150907E-5</v>
      </c>
      <c r="CN25" s="400">
        <v>1.5494571980894948E-4</v>
      </c>
      <c r="CO25" s="400">
        <v>1.5118072143440268E-5</v>
      </c>
      <c r="CP25" s="400">
        <v>3.0692790992729456E-3</v>
      </c>
      <c r="CQ25" s="400">
        <v>2.8719624664215595E-4</v>
      </c>
      <c r="CR25" s="400">
        <v>1.1511234225915667E-2</v>
      </c>
      <c r="CS25" s="400">
        <v>3.3311483865421603E-4</v>
      </c>
      <c r="CT25" s="400">
        <v>2.91229821933766E-4</v>
      </c>
      <c r="CU25" s="400">
        <v>0</v>
      </c>
      <c r="CV25" s="400">
        <v>0</v>
      </c>
      <c r="CW25" s="400">
        <v>2.7677830058123442E-4</v>
      </c>
      <c r="CX25" s="400">
        <v>4.0239773547205417E-4</v>
      </c>
      <c r="CY25" s="400">
        <v>0</v>
      </c>
      <c r="CZ25" s="400">
        <v>8.4345479082321184E-5</v>
      </c>
      <c r="DA25" s="400">
        <v>3.0706790205869001E-4</v>
      </c>
      <c r="DB25" s="400">
        <v>2.5944153204236656E-3</v>
      </c>
      <c r="DC25" s="400">
        <v>1.1644425813363143E-4</v>
      </c>
      <c r="DD25" s="400">
        <v>0</v>
      </c>
      <c r="DE25" s="400">
        <v>0</v>
      </c>
      <c r="DF25" s="400">
        <v>1.005294551303532E-3</v>
      </c>
      <c r="DG25" s="401">
        <v>1.7565560524913572E-3</v>
      </c>
    </row>
    <row r="26" spans="2:111" ht="14.15" customHeight="1">
      <c r="B26" s="74" t="s">
        <v>504</v>
      </c>
      <c r="C26" s="273" t="s">
        <v>751</v>
      </c>
      <c r="D26" s="400">
        <v>0</v>
      </c>
      <c r="E26" s="400">
        <v>0</v>
      </c>
      <c r="F26" s="400">
        <v>0</v>
      </c>
      <c r="G26" s="400">
        <v>0</v>
      </c>
      <c r="H26" s="400">
        <v>0</v>
      </c>
      <c r="I26" s="400">
        <v>0</v>
      </c>
      <c r="J26" s="400">
        <v>0</v>
      </c>
      <c r="K26" s="400">
        <v>0</v>
      </c>
      <c r="L26" s="400">
        <v>0</v>
      </c>
      <c r="M26" s="400">
        <v>0</v>
      </c>
      <c r="N26" s="400">
        <v>0</v>
      </c>
      <c r="O26" s="400">
        <v>0</v>
      </c>
      <c r="P26" s="400">
        <v>0</v>
      </c>
      <c r="Q26" s="400">
        <v>0</v>
      </c>
      <c r="R26" s="400">
        <v>0</v>
      </c>
      <c r="S26" s="400">
        <v>1.948861864671032E-5</v>
      </c>
      <c r="T26" s="400">
        <v>0</v>
      </c>
      <c r="U26" s="400">
        <v>0</v>
      </c>
      <c r="V26" s="400">
        <v>1.6605913325232889E-2</v>
      </c>
      <c r="W26" s="400">
        <v>0</v>
      </c>
      <c r="X26" s="400">
        <v>0</v>
      </c>
      <c r="Y26" s="400">
        <v>7.5764288879042976E-2</v>
      </c>
      <c r="Z26" s="400">
        <v>1.2302284710017574E-2</v>
      </c>
      <c r="AA26" s="400">
        <v>0</v>
      </c>
      <c r="AB26" s="400">
        <v>3.9791437980241491E-4</v>
      </c>
      <c r="AC26" s="400">
        <v>1.0451786918408631E-2</v>
      </c>
      <c r="AD26" s="400">
        <v>0</v>
      </c>
      <c r="AE26" s="400">
        <v>0</v>
      </c>
      <c r="AF26" s="400">
        <v>0</v>
      </c>
      <c r="AG26" s="400">
        <v>3.0339805825242716E-4</v>
      </c>
      <c r="AH26" s="400">
        <v>0</v>
      </c>
      <c r="AI26" s="400">
        <v>2.2748303516347932E-3</v>
      </c>
      <c r="AJ26" s="400">
        <v>0</v>
      </c>
      <c r="AK26" s="400">
        <v>0</v>
      </c>
      <c r="AL26" s="400">
        <v>3.7023324694557573E-4</v>
      </c>
      <c r="AM26" s="400">
        <v>0</v>
      </c>
      <c r="AN26" s="400">
        <v>0</v>
      </c>
      <c r="AO26" s="400">
        <v>0</v>
      </c>
      <c r="AP26" s="400">
        <v>0</v>
      </c>
      <c r="AQ26" s="400">
        <v>0</v>
      </c>
      <c r="AR26" s="400">
        <v>0</v>
      </c>
      <c r="AS26" s="400">
        <v>0</v>
      </c>
      <c r="AT26" s="400">
        <v>0</v>
      </c>
      <c r="AU26" s="400">
        <v>9.9295005461225294E-5</v>
      </c>
      <c r="AV26" s="400">
        <v>1.0755001075500108E-5</v>
      </c>
      <c r="AW26" s="400">
        <v>0</v>
      </c>
      <c r="AX26" s="400">
        <v>0</v>
      </c>
      <c r="AY26" s="400">
        <v>1.3808340237503452E-4</v>
      </c>
      <c r="AZ26" s="400">
        <v>0</v>
      </c>
      <c r="BA26" s="400">
        <v>0</v>
      </c>
      <c r="BB26" s="400">
        <v>0</v>
      </c>
      <c r="BC26" s="400">
        <v>0</v>
      </c>
      <c r="BD26" s="400">
        <v>0</v>
      </c>
      <c r="BE26" s="400">
        <v>0</v>
      </c>
      <c r="BF26" s="400">
        <v>0</v>
      </c>
      <c r="BG26" s="400">
        <v>0</v>
      </c>
      <c r="BH26" s="400">
        <v>0</v>
      </c>
      <c r="BI26" s="400">
        <v>0</v>
      </c>
      <c r="BJ26" s="400">
        <v>0</v>
      </c>
      <c r="BK26" s="400">
        <v>7.1736011477761835E-5</v>
      </c>
      <c r="BL26" s="400">
        <v>0</v>
      </c>
      <c r="BM26" s="400">
        <v>0</v>
      </c>
      <c r="BN26" s="400">
        <v>0</v>
      </c>
      <c r="BO26" s="400">
        <v>0</v>
      </c>
      <c r="BP26" s="400">
        <v>0</v>
      </c>
      <c r="BQ26" s="400">
        <v>0</v>
      </c>
      <c r="BR26" s="400">
        <v>2.6096033402922753E-4</v>
      </c>
      <c r="BS26" s="400">
        <v>0</v>
      </c>
      <c r="BT26" s="400">
        <v>0</v>
      </c>
      <c r="BU26" s="400">
        <v>0</v>
      </c>
      <c r="BV26" s="400">
        <v>0</v>
      </c>
      <c r="BW26" s="400">
        <v>0</v>
      </c>
      <c r="BX26" s="400">
        <v>0</v>
      </c>
      <c r="BY26" s="400">
        <v>0</v>
      </c>
      <c r="BZ26" s="400">
        <v>0</v>
      </c>
      <c r="CA26" s="400">
        <v>0</v>
      </c>
      <c r="CB26" s="400">
        <v>0</v>
      </c>
      <c r="CC26" s="400">
        <v>0</v>
      </c>
      <c r="CD26" s="400">
        <v>0</v>
      </c>
      <c r="CE26" s="400">
        <v>0</v>
      </c>
      <c r="CF26" s="400">
        <v>0</v>
      </c>
      <c r="CG26" s="400">
        <v>0</v>
      </c>
      <c r="CH26" s="400">
        <v>0</v>
      </c>
      <c r="CI26" s="400">
        <v>0</v>
      </c>
      <c r="CJ26" s="400">
        <v>0</v>
      </c>
      <c r="CK26" s="400">
        <v>0</v>
      </c>
      <c r="CL26" s="400">
        <v>0</v>
      </c>
      <c r="CM26" s="400">
        <v>0</v>
      </c>
      <c r="CN26" s="400">
        <v>0</v>
      </c>
      <c r="CO26" s="400">
        <v>0</v>
      </c>
      <c r="CP26" s="400">
        <v>7.5972254932498654E-4</v>
      </c>
      <c r="CQ26" s="400">
        <v>6.4371572523241852E-5</v>
      </c>
      <c r="CR26" s="400">
        <v>6.1557402277623885E-5</v>
      </c>
      <c r="CS26" s="400">
        <v>0</v>
      </c>
      <c r="CT26" s="400">
        <v>0</v>
      </c>
      <c r="CU26" s="400">
        <v>0</v>
      </c>
      <c r="CV26" s="400">
        <v>0</v>
      </c>
      <c r="CW26" s="400">
        <v>0</v>
      </c>
      <c r="CX26" s="400">
        <v>0</v>
      </c>
      <c r="CY26" s="400">
        <v>0</v>
      </c>
      <c r="CZ26" s="400">
        <v>0</v>
      </c>
      <c r="DA26" s="400">
        <v>0</v>
      </c>
      <c r="DB26" s="400">
        <v>0</v>
      </c>
      <c r="DC26" s="400">
        <v>0</v>
      </c>
      <c r="DD26" s="400">
        <v>0</v>
      </c>
      <c r="DE26" s="400">
        <v>0</v>
      </c>
      <c r="DF26" s="400">
        <v>0</v>
      </c>
      <c r="DG26" s="401">
        <v>9.023293818624046E-5</v>
      </c>
    </row>
    <row r="27" spans="2:111" ht="21.75" customHeight="1">
      <c r="B27" s="74" t="s">
        <v>505</v>
      </c>
      <c r="C27" s="273" t="s">
        <v>752</v>
      </c>
      <c r="D27" s="400">
        <v>0</v>
      </c>
      <c r="E27" s="400">
        <v>0</v>
      </c>
      <c r="F27" s="400">
        <v>1.3045463440088708E-4</v>
      </c>
      <c r="G27" s="400">
        <v>2.9577923038244256E-5</v>
      </c>
      <c r="H27" s="400">
        <v>0</v>
      </c>
      <c r="I27" s="400">
        <v>0</v>
      </c>
      <c r="J27" s="400">
        <v>4.0905372238887375E-4</v>
      </c>
      <c r="K27" s="400">
        <v>2.752248488720696E-3</v>
      </c>
      <c r="L27" s="400">
        <v>4.7840022963211023E-4</v>
      </c>
      <c r="M27" s="400">
        <v>0</v>
      </c>
      <c r="N27" s="400">
        <v>0</v>
      </c>
      <c r="O27" s="400">
        <v>8.130081300813009E-3</v>
      </c>
      <c r="P27" s="400">
        <v>2.4576666912433335E-5</v>
      </c>
      <c r="Q27" s="400">
        <v>5.2863727223167523E-4</v>
      </c>
      <c r="R27" s="400">
        <v>1.5893792071802542E-3</v>
      </c>
      <c r="S27" s="400">
        <v>1.3369192391643281E-2</v>
      </c>
      <c r="T27" s="400">
        <v>2.3299161230195712E-4</v>
      </c>
      <c r="U27" s="400">
        <v>4.3294728866760473E-4</v>
      </c>
      <c r="V27" s="400">
        <v>6.0753341433778859E-3</v>
      </c>
      <c r="W27" s="400">
        <v>1.3039117352056168E-2</v>
      </c>
      <c r="X27" s="400">
        <v>0</v>
      </c>
      <c r="Y27" s="400">
        <v>0.23438192290651308</v>
      </c>
      <c r="Z27" s="400">
        <v>0.56195079086115995</v>
      </c>
      <c r="AA27" s="400">
        <v>0</v>
      </c>
      <c r="AB27" s="400">
        <v>6.7535675082327107E-2</v>
      </c>
      <c r="AC27" s="400">
        <v>0.1564396493594066</v>
      </c>
      <c r="AD27" s="400">
        <v>0</v>
      </c>
      <c r="AE27" s="400">
        <v>3.6464664004167389E-3</v>
      </c>
      <c r="AF27" s="400">
        <v>3.7101472730215246E-2</v>
      </c>
      <c r="AG27" s="400">
        <v>9.2991504854368925E-2</v>
      </c>
      <c r="AH27" s="400">
        <v>0</v>
      </c>
      <c r="AI27" s="400">
        <v>2.1206045650832817E-3</v>
      </c>
      <c r="AJ27" s="400">
        <v>1.1035700491088672E-4</v>
      </c>
      <c r="AK27" s="400">
        <v>0</v>
      </c>
      <c r="AL27" s="400">
        <v>2.3448105639886463E-3</v>
      </c>
      <c r="AM27" s="400">
        <v>0</v>
      </c>
      <c r="AN27" s="400">
        <v>0</v>
      </c>
      <c r="AO27" s="400">
        <v>0</v>
      </c>
      <c r="AP27" s="400">
        <v>0</v>
      </c>
      <c r="AQ27" s="400">
        <v>6.4824340130494214E-4</v>
      </c>
      <c r="AR27" s="400">
        <v>5.6435858476231822E-3</v>
      </c>
      <c r="AS27" s="400">
        <v>1.1539016298860522E-4</v>
      </c>
      <c r="AT27" s="400">
        <v>8.4253096301289068E-5</v>
      </c>
      <c r="AU27" s="400">
        <v>3.9718002184490117E-4</v>
      </c>
      <c r="AV27" s="400">
        <v>2.1510002151000216E-5</v>
      </c>
      <c r="AW27" s="400">
        <v>8.9056295258117259E-4</v>
      </c>
      <c r="AX27" s="400">
        <v>8.2521803746724541E-3</v>
      </c>
      <c r="AY27" s="400">
        <v>1.2183829621326575E-3</v>
      </c>
      <c r="AZ27" s="400">
        <v>1.2457178449081284E-3</v>
      </c>
      <c r="BA27" s="400">
        <v>4.0322580645161289E-3</v>
      </c>
      <c r="BB27" s="400">
        <v>8.9237908263430305E-4</v>
      </c>
      <c r="BC27" s="400">
        <v>1.0253405595429912E-3</v>
      </c>
      <c r="BD27" s="400">
        <v>0</v>
      </c>
      <c r="BE27" s="400">
        <v>0</v>
      </c>
      <c r="BF27" s="400">
        <v>0</v>
      </c>
      <c r="BG27" s="400">
        <v>0</v>
      </c>
      <c r="BH27" s="400">
        <v>3.5169988276670573E-4</v>
      </c>
      <c r="BI27" s="400">
        <v>0</v>
      </c>
      <c r="BJ27" s="400">
        <v>0</v>
      </c>
      <c r="BK27" s="400">
        <v>5.0215208034433282E-4</v>
      </c>
      <c r="BL27" s="400">
        <v>0</v>
      </c>
      <c r="BM27" s="400">
        <v>6.669890447049407E-5</v>
      </c>
      <c r="BN27" s="400">
        <v>2.2846988639969537E-4</v>
      </c>
      <c r="BO27" s="400">
        <v>0</v>
      </c>
      <c r="BP27" s="400">
        <v>0</v>
      </c>
      <c r="BQ27" s="400">
        <v>0</v>
      </c>
      <c r="BR27" s="400">
        <v>0</v>
      </c>
      <c r="BS27" s="400">
        <v>5.9896379263873498E-5</v>
      </c>
      <c r="BT27" s="400">
        <v>0</v>
      </c>
      <c r="BU27" s="400">
        <v>0</v>
      </c>
      <c r="BV27" s="400">
        <v>0</v>
      </c>
      <c r="BW27" s="400">
        <v>0</v>
      </c>
      <c r="BX27" s="400">
        <v>0</v>
      </c>
      <c r="BY27" s="400">
        <v>0</v>
      </c>
      <c r="BZ27" s="400">
        <v>0</v>
      </c>
      <c r="CA27" s="400">
        <v>0</v>
      </c>
      <c r="CB27" s="400">
        <v>0</v>
      </c>
      <c r="CC27" s="400">
        <v>0</v>
      </c>
      <c r="CD27" s="400">
        <v>0</v>
      </c>
      <c r="CE27" s="400">
        <v>0</v>
      </c>
      <c r="CF27" s="400">
        <v>0</v>
      </c>
      <c r="CG27" s="400">
        <v>2.5664057487488769E-4</v>
      </c>
      <c r="CH27" s="400">
        <v>0</v>
      </c>
      <c r="CI27" s="400">
        <v>0</v>
      </c>
      <c r="CJ27" s="400">
        <v>0</v>
      </c>
      <c r="CK27" s="400">
        <v>0</v>
      </c>
      <c r="CL27" s="400">
        <v>0</v>
      </c>
      <c r="CM27" s="400">
        <v>1.2289038177945273E-4</v>
      </c>
      <c r="CN27" s="400">
        <v>4.91891173996665E-6</v>
      </c>
      <c r="CO27" s="400">
        <v>3.2251887239339238E-4</v>
      </c>
      <c r="CP27" s="400">
        <v>2.9097373639146982E-3</v>
      </c>
      <c r="CQ27" s="400">
        <v>3.614711380151273E-4</v>
      </c>
      <c r="CR27" s="400">
        <v>8.6180363188673441E-4</v>
      </c>
      <c r="CS27" s="400">
        <v>1.0745639956587615E-5</v>
      </c>
      <c r="CT27" s="400">
        <v>6.6566816442003657E-5</v>
      </c>
      <c r="CU27" s="400">
        <v>0</v>
      </c>
      <c r="CV27" s="400">
        <v>0</v>
      </c>
      <c r="CW27" s="400">
        <v>0</v>
      </c>
      <c r="CX27" s="400">
        <v>3.6077038352666925E-4</v>
      </c>
      <c r="CY27" s="400">
        <v>0</v>
      </c>
      <c r="CZ27" s="400">
        <v>0</v>
      </c>
      <c r="DA27" s="400">
        <v>0</v>
      </c>
      <c r="DB27" s="400">
        <v>9.0938268963303734E-4</v>
      </c>
      <c r="DC27" s="400">
        <v>0</v>
      </c>
      <c r="DD27" s="400">
        <v>9.8437307739633316E-5</v>
      </c>
      <c r="DE27" s="400">
        <v>0</v>
      </c>
      <c r="DF27" s="400">
        <v>2.6807854701427518E-4</v>
      </c>
      <c r="DG27" s="401">
        <v>2.1588109397187479E-3</v>
      </c>
    </row>
    <row r="28" spans="2:111" ht="14.15" customHeight="1">
      <c r="B28" s="74" t="s">
        <v>506</v>
      </c>
      <c r="C28" s="273" t="s">
        <v>637</v>
      </c>
      <c r="D28" s="400">
        <v>0</v>
      </c>
      <c r="E28" s="400">
        <v>0</v>
      </c>
      <c r="F28" s="400">
        <v>0</v>
      </c>
      <c r="G28" s="400">
        <v>0</v>
      </c>
      <c r="H28" s="400">
        <v>0</v>
      </c>
      <c r="I28" s="400">
        <v>0</v>
      </c>
      <c r="J28" s="400">
        <v>0</v>
      </c>
      <c r="K28" s="400">
        <v>4.0956078701200835E-5</v>
      </c>
      <c r="L28" s="400">
        <v>0</v>
      </c>
      <c r="M28" s="400">
        <v>0</v>
      </c>
      <c r="N28" s="400">
        <v>0</v>
      </c>
      <c r="O28" s="400">
        <v>2.7100271002710027E-3</v>
      </c>
      <c r="P28" s="400">
        <v>0</v>
      </c>
      <c r="Q28" s="400">
        <v>7.2687624931855354E-4</v>
      </c>
      <c r="R28" s="400">
        <v>3.7397157816005983E-4</v>
      </c>
      <c r="S28" s="400">
        <v>1.6175553476769566E-3</v>
      </c>
      <c r="T28" s="400">
        <v>1.6309412861136999E-3</v>
      </c>
      <c r="U28" s="400">
        <v>5.4118411083450585E-4</v>
      </c>
      <c r="V28" s="400">
        <v>0</v>
      </c>
      <c r="W28" s="400">
        <v>0</v>
      </c>
      <c r="X28" s="400">
        <v>0</v>
      </c>
      <c r="Y28" s="400">
        <v>0</v>
      </c>
      <c r="Z28" s="400">
        <v>3.2952548330404219E-3</v>
      </c>
      <c r="AA28" s="400">
        <v>0</v>
      </c>
      <c r="AB28" s="400">
        <v>0</v>
      </c>
      <c r="AC28" s="400">
        <v>3.8098449089683073E-2</v>
      </c>
      <c r="AD28" s="400">
        <v>0</v>
      </c>
      <c r="AE28" s="400">
        <v>0</v>
      </c>
      <c r="AF28" s="400">
        <v>0.15411069752387119</v>
      </c>
      <c r="AG28" s="400">
        <v>9.1019417475728158E-4</v>
      </c>
      <c r="AH28" s="400">
        <v>3.5574528637495552E-4</v>
      </c>
      <c r="AI28" s="400">
        <v>0</v>
      </c>
      <c r="AJ28" s="400">
        <v>0</v>
      </c>
      <c r="AK28" s="400">
        <v>0</v>
      </c>
      <c r="AL28" s="400">
        <v>4.9364432926076764E-4</v>
      </c>
      <c r="AM28" s="400">
        <v>0</v>
      </c>
      <c r="AN28" s="400">
        <v>0</v>
      </c>
      <c r="AO28" s="400">
        <v>0</v>
      </c>
      <c r="AP28" s="400">
        <v>0</v>
      </c>
      <c r="AQ28" s="400">
        <v>0</v>
      </c>
      <c r="AR28" s="400">
        <v>1.2372476665943131E-2</v>
      </c>
      <c r="AS28" s="400">
        <v>2.8847540747151304E-5</v>
      </c>
      <c r="AT28" s="400">
        <v>2.1063274075322269E-4</v>
      </c>
      <c r="AU28" s="400">
        <v>0</v>
      </c>
      <c r="AV28" s="400">
        <v>4.3020004302000431E-5</v>
      </c>
      <c r="AW28" s="400">
        <v>9.2852137351086203E-3</v>
      </c>
      <c r="AX28" s="400">
        <v>4.5954085024834763E-3</v>
      </c>
      <c r="AY28" s="400">
        <v>2.4286433711844307E-3</v>
      </c>
      <c r="AZ28" s="400">
        <v>2.6782933665524759E-3</v>
      </c>
      <c r="BA28" s="400">
        <v>0</v>
      </c>
      <c r="BB28" s="400">
        <v>0</v>
      </c>
      <c r="BC28" s="400">
        <v>2.9295444558371173E-3</v>
      </c>
      <c r="BD28" s="400">
        <v>4.8192771084337347E-4</v>
      </c>
      <c r="BE28" s="400">
        <v>1.2232415902140672E-3</v>
      </c>
      <c r="BF28" s="400">
        <v>0</v>
      </c>
      <c r="BG28" s="400">
        <v>0</v>
      </c>
      <c r="BH28" s="400">
        <v>3.4332607603416512E-3</v>
      </c>
      <c r="BI28" s="400">
        <v>0</v>
      </c>
      <c r="BJ28" s="400">
        <v>0</v>
      </c>
      <c r="BK28" s="400">
        <v>1.0043041606886656E-3</v>
      </c>
      <c r="BL28" s="400">
        <v>0</v>
      </c>
      <c r="BM28" s="400">
        <v>0</v>
      </c>
      <c r="BN28" s="400">
        <v>0</v>
      </c>
      <c r="BO28" s="400">
        <v>0</v>
      </c>
      <c r="BP28" s="400">
        <v>0</v>
      </c>
      <c r="BQ28" s="400">
        <v>0</v>
      </c>
      <c r="BR28" s="400">
        <v>0</v>
      </c>
      <c r="BS28" s="400">
        <v>0</v>
      </c>
      <c r="BT28" s="400">
        <v>0</v>
      </c>
      <c r="BU28" s="400">
        <v>0</v>
      </c>
      <c r="BV28" s="400">
        <v>0</v>
      </c>
      <c r="BW28" s="400">
        <v>0</v>
      </c>
      <c r="BX28" s="400">
        <v>0</v>
      </c>
      <c r="BY28" s="400">
        <v>0</v>
      </c>
      <c r="BZ28" s="400">
        <v>0</v>
      </c>
      <c r="CA28" s="400">
        <v>0</v>
      </c>
      <c r="CB28" s="400">
        <v>0</v>
      </c>
      <c r="CC28" s="400">
        <v>0</v>
      </c>
      <c r="CD28" s="400">
        <v>0</v>
      </c>
      <c r="CE28" s="400">
        <v>0</v>
      </c>
      <c r="CF28" s="400">
        <v>0</v>
      </c>
      <c r="CG28" s="400">
        <v>0</v>
      </c>
      <c r="CH28" s="400">
        <v>0</v>
      </c>
      <c r="CI28" s="400">
        <v>0</v>
      </c>
      <c r="CJ28" s="400">
        <v>0</v>
      </c>
      <c r="CK28" s="400">
        <v>0</v>
      </c>
      <c r="CL28" s="400">
        <v>0</v>
      </c>
      <c r="CM28" s="400">
        <v>0</v>
      </c>
      <c r="CN28" s="400">
        <v>0</v>
      </c>
      <c r="CO28" s="400">
        <v>0</v>
      </c>
      <c r="CP28" s="400">
        <v>0</v>
      </c>
      <c r="CQ28" s="400">
        <v>1.4854978274594273E-4</v>
      </c>
      <c r="CR28" s="400">
        <v>1.8467220683287164E-4</v>
      </c>
      <c r="CS28" s="400">
        <v>0</v>
      </c>
      <c r="CT28" s="400">
        <v>8.3208520552504571E-6</v>
      </c>
      <c r="CU28" s="400">
        <v>0</v>
      </c>
      <c r="CV28" s="400">
        <v>0</v>
      </c>
      <c r="CW28" s="400">
        <v>0</v>
      </c>
      <c r="CX28" s="400">
        <v>0</v>
      </c>
      <c r="CY28" s="400">
        <v>0</v>
      </c>
      <c r="CZ28" s="400">
        <v>0</v>
      </c>
      <c r="DA28" s="400">
        <v>0</v>
      </c>
      <c r="DB28" s="400">
        <v>0</v>
      </c>
      <c r="DC28" s="400">
        <v>0</v>
      </c>
      <c r="DD28" s="400">
        <v>0</v>
      </c>
      <c r="DE28" s="400">
        <v>0</v>
      </c>
      <c r="DF28" s="400">
        <v>1.5749614637088666E-3</v>
      </c>
      <c r="DG28" s="401">
        <v>1.0112868653609954E-3</v>
      </c>
    </row>
    <row r="29" spans="2:111" ht="14.15" customHeight="1">
      <c r="B29" s="74" t="s">
        <v>507</v>
      </c>
      <c r="C29" s="273" t="s">
        <v>638</v>
      </c>
      <c r="D29" s="400">
        <v>0</v>
      </c>
      <c r="E29" s="400">
        <v>0</v>
      </c>
      <c r="F29" s="400">
        <v>0</v>
      </c>
      <c r="G29" s="400">
        <v>0</v>
      </c>
      <c r="H29" s="400">
        <v>0</v>
      </c>
      <c r="I29" s="400">
        <v>0</v>
      </c>
      <c r="J29" s="400">
        <v>0</v>
      </c>
      <c r="K29" s="400">
        <v>0</v>
      </c>
      <c r="L29" s="400">
        <v>0</v>
      </c>
      <c r="M29" s="400">
        <v>0</v>
      </c>
      <c r="N29" s="400">
        <v>0</v>
      </c>
      <c r="O29" s="400">
        <v>0.14363143631436315</v>
      </c>
      <c r="P29" s="400">
        <v>2.7243235272432352E-2</v>
      </c>
      <c r="Q29" s="400">
        <v>1.6519914757239851E-5</v>
      </c>
      <c r="R29" s="400">
        <v>7.4794315632011965E-4</v>
      </c>
      <c r="S29" s="400">
        <v>1.0134081696289367E-3</v>
      </c>
      <c r="T29" s="400">
        <v>0</v>
      </c>
      <c r="U29" s="400">
        <v>0</v>
      </c>
      <c r="V29" s="400">
        <v>0</v>
      </c>
      <c r="W29" s="400">
        <v>0</v>
      </c>
      <c r="X29" s="400">
        <v>0</v>
      </c>
      <c r="Y29" s="400">
        <v>0</v>
      </c>
      <c r="Z29" s="400">
        <v>0</v>
      </c>
      <c r="AA29" s="400">
        <v>0</v>
      </c>
      <c r="AB29" s="400">
        <v>0</v>
      </c>
      <c r="AC29" s="400">
        <v>0</v>
      </c>
      <c r="AD29" s="400">
        <v>0</v>
      </c>
      <c r="AE29" s="400">
        <v>6.9456502865080738E-4</v>
      </c>
      <c r="AF29" s="400">
        <v>3.2367697038355721E-4</v>
      </c>
      <c r="AG29" s="400">
        <v>1.5169902912621358E-4</v>
      </c>
      <c r="AH29" s="400">
        <v>4.2689434364994666E-3</v>
      </c>
      <c r="AI29" s="400">
        <v>0</v>
      </c>
      <c r="AJ29" s="400">
        <v>0</v>
      </c>
      <c r="AK29" s="400">
        <v>0</v>
      </c>
      <c r="AL29" s="400">
        <v>0</v>
      </c>
      <c r="AM29" s="400">
        <v>0</v>
      </c>
      <c r="AN29" s="400">
        <v>0</v>
      </c>
      <c r="AO29" s="400">
        <v>0</v>
      </c>
      <c r="AP29" s="400">
        <v>0</v>
      </c>
      <c r="AQ29" s="400">
        <v>0</v>
      </c>
      <c r="AR29" s="400">
        <v>0</v>
      </c>
      <c r="AS29" s="400">
        <v>0</v>
      </c>
      <c r="AT29" s="400">
        <v>0</v>
      </c>
      <c r="AU29" s="400">
        <v>0</v>
      </c>
      <c r="AV29" s="400">
        <v>0</v>
      </c>
      <c r="AW29" s="400">
        <v>1.9709180098107918E-3</v>
      </c>
      <c r="AX29" s="400">
        <v>0</v>
      </c>
      <c r="AY29" s="400">
        <v>0</v>
      </c>
      <c r="AZ29" s="400">
        <v>0</v>
      </c>
      <c r="BA29" s="400">
        <v>0</v>
      </c>
      <c r="BB29" s="400">
        <v>0</v>
      </c>
      <c r="BC29" s="400">
        <v>0</v>
      </c>
      <c r="BD29" s="400">
        <v>0</v>
      </c>
      <c r="BE29" s="400">
        <v>0</v>
      </c>
      <c r="BF29" s="400">
        <v>0</v>
      </c>
      <c r="BG29" s="400">
        <v>0</v>
      </c>
      <c r="BH29" s="400">
        <v>0</v>
      </c>
      <c r="BI29" s="400">
        <v>0</v>
      </c>
      <c r="BJ29" s="400">
        <v>0</v>
      </c>
      <c r="BK29" s="400">
        <v>7.460545193687231E-3</v>
      </c>
      <c r="BL29" s="400">
        <v>0</v>
      </c>
      <c r="BM29" s="400">
        <v>0</v>
      </c>
      <c r="BN29" s="400">
        <v>0</v>
      </c>
      <c r="BO29" s="400">
        <v>0</v>
      </c>
      <c r="BP29" s="400">
        <v>0</v>
      </c>
      <c r="BQ29" s="400">
        <v>0</v>
      </c>
      <c r="BR29" s="400">
        <v>0</v>
      </c>
      <c r="BS29" s="400">
        <v>0</v>
      </c>
      <c r="BT29" s="400">
        <v>0</v>
      </c>
      <c r="BU29" s="400">
        <v>0</v>
      </c>
      <c r="BV29" s="400">
        <v>0</v>
      </c>
      <c r="BW29" s="400">
        <v>0</v>
      </c>
      <c r="BX29" s="400">
        <v>0</v>
      </c>
      <c r="BY29" s="400">
        <v>0</v>
      </c>
      <c r="BZ29" s="400">
        <v>0</v>
      </c>
      <c r="CA29" s="400">
        <v>0</v>
      </c>
      <c r="CB29" s="400">
        <v>0</v>
      </c>
      <c r="CC29" s="400">
        <v>0</v>
      </c>
      <c r="CD29" s="400">
        <v>0</v>
      </c>
      <c r="CE29" s="400">
        <v>0</v>
      </c>
      <c r="CF29" s="400">
        <v>0</v>
      </c>
      <c r="CG29" s="400">
        <v>0</v>
      </c>
      <c r="CH29" s="400">
        <v>0</v>
      </c>
      <c r="CI29" s="400">
        <v>0</v>
      </c>
      <c r="CJ29" s="400">
        <v>0</v>
      </c>
      <c r="CK29" s="400">
        <v>0</v>
      </c>
      <c r="CL29" s="400">
        <v>0</v>
      </c>
      <c r="CM29" s="400">
        <v>0</v>
      </c>
      <c r="CN29" s="400">
        <v>0</v>
      </c>
      <c r="CO29" s="400">
        <v>0</v>
      </c>
      <c r="CP29" s="400">
        <v>0</v>
      </c>
      <c r="CQ29" s="400">
        <v>0</v>
      </c>
      <c r="CR29" s="400">
        <v>0</v>
      </c>
      <c r="CS29" s="400">
        <v>0</v>
      </c>
      <c r="CT29" s="400">
        <v>0</v>
      </c>
      <c r="CU29" s="400">
        <v>0</v>
      </c>
      <c r="CV29" s="400">
        <v>0</v>
      </c>
      <c r="CW29" s="400">
        <v>0</v>
      </c>
      <c r="CX29" s="400">
        <v>0</v>
      </c>
      <c r="CY29" s="400">
        <v>0</v>
      </c>
      <c r="CZ29" s="400">
        <v>0</v>
      </c>
      <c r="DA29" s="400">
        <v>0</v>
      </c>
      <c r="DB29" s="400">
        <v>0</v>
      </c>
      <c r="DC29" s="400">
        <v>0</v>
      </c>
      <c r="DD29" s="400">
        <v>0</v>
      </c>
      <c r="DE29" s="400">
        <v>0</v>
      </c>
      <c r="DF29" s="400">
        <v>1.3403927350713759E-4</v>
      </c>
      <c r="DG29" s="401">
        <v>4.1952666609309294E-4</v>
      </c>
    </row>
    <row r="30" spans="2:111" ht="14.15" customHeight="1">
      <c r="B30" s="74" t="s">
        <v>508</v>
      </c>
      <c r="C30" s="273" t="s">
        <v>639</v>
      </c>
      <c r="D30" s="400">
        <v>0</v>
      </c>
      <c r="E30" s="400">
        <v>1.7667560321715816E-2</v>
      </c>
      <c r="F30" s="400">
        <v>1.3893418563694476E-2</v>
      </c>
      <c r="G30" s="400">
        <v>0</v>
      </c>
      <c r="H30" s="400">
        <v>1.0551305724083356E-3</v>
      </c>
      <c r="I30" s="400">
        <v>0</v>
      </c>
      <c r="J30" s="400">
        <v>0</v>
      </c>
      <c r="K30" s="400">
        <v>2.0478039350600415E-4</v>
      </c>
      <c r="L30" s="400">
        <v>0</v>
      </c>
      <c r="M30" s="400">
        <v>0</v>
      </c>
      <c r="N30" s="400">
        <v>0</v>
      </c>
      <c r="O30" s="400">
        <v>0</v>
      </c>
      <c r="P30" s="400">
        <v>0</v>
      </c>
      <c r="Q30" s="400">
        <v>0</v>
      </c>
      <c r="R30" s="400">
        <v>0</v>
      </c>
      <c r="S30" s="400">
        <v>0</v>
      </c>
      <c r="T30" s="400">
        <v>0</v>
      </c>
      <c r="U30" s="400">
        <v>0</v>
      </c>
      <c r="V30" s="400">
        <v>0</v>
      </c>
      <c r="W30" s="400">
        <v>0</v>
      </c>
      <c r="X30" s="400">
        <v>0</v>
      </c>
      <c r="Y30" s="400">
        <v>0</v>
      </c>
      <c r="Z30" s="400">
        <v>0</v>
      </c>
      <c r="AA30" s="400">
        <v>0</v>
      </c>
      <c r="AB30" s="400">
        <v>3.8144895718990122E-2</v>
      </c>
      <c r="AC30" s="400">
        <v>3.3715441672285906E-4</v>
      </c>
      <c r="AD30" s="400">
        <v>0</v>
      </c>
      <c r="AE30" s="400">
        <v>0</v>
      </c>
      <c r="AF30" s="400">
        <v>0</v>
      </c>
      <c r="AG30" s="400">
        <v>0</v>
      </c>
      <c r="AH30" s="400">
        <v>0</v>
      </c>
      <c r="AI30" s="400">
        <v>0</v>
      </c>
      <c r="AJ30" s="400">
        <v>0</v>
      </c>
      <c r="AK30" s="400">
        <v>0</v>
      </c>
      <c r="AL30" s="400">
        <v>0</v>
      </c>
      <c r="AM30" s="400">
        <v>0</v>
      </c>
      <c r="AN30" s="400">
        <v>0</v>
      </c>
      <c r="AO30" s="400">
        <v>0</v>
      </c>
      <c r="AP30" s="400">
        <v>0</v>
      </c>
      <c r="AQ30" s="400">
        <v>0</v>
      </c>
      <c r="AR30" s="400">
        <v>0</v>
      </c>
      <c r="AS30" s="400">
        <v>0</v>
      </c>
      <c r="AT30" s="400">
        <v>0</v>
      </c>
      <c r="AU30" s="400">
        <v>0</v>
      </c>
      <c r="AV30" s="400">
        <v>0</v>
      </c>
      <c r="AW30" s="400">
        <v>0</v>
      </c>
      <c r="AX30" s="400">
        <v>0</v>
      </c>
      <c r="AY30" s="400">
        <v>0</v>
      </c>
      <c r="AZ30" s="400">
        <v>0</v>
      </c>
      <c r="BA30" s="400">
        <v>0</v>
      </c>
      <c r="BB30" s="400">
        <v>0</v>
      </c>
      <c r="BC30" s="400">
        <v>0</v>
      </c>
      <c r="BD30" s="400">
        <v>0</v>
      </c>
      <c r="BE30" s="400">
        <v>0</v>
      </c>
      <c r="BF30" s="400">
        <v>0</v>
      </c>
      <c r="BG30" s="400">
        <v>0</v>
      </c>
      <c r="BH30" s="400">
        <v>0</v>
      </c>
      <c r="BI30" s="400">
        <v>0</v>
      </c>
      <c r="BJ30" s="400">
        <v>0</v>
      </c>
      <c r="BK30" s="400">
        <v>0</v>
      </c>
      <c r="BL30" s="400">
        <v>0</v>
      </c>
      <c r="BM30" s="400">
        <v>0</v>
      </c>
      <c r="BN30" s="400">
        <v>0</v>
      </c>
      <c r="BO30" s="400">
        <v>0</v>
      </c>
      <c r="BP30" s="400">
        <v>0</v>
      </c>
      <c r="BQ30" s="400">
        <v>0</v>
      </c>
      <c r="BR30" s="400">
        <v>0</v>
      </c>
      <c r="BS30" s="400">
        <v>2.9948189631936749E-5</v>
      </c>
      <c r="BT30" s="400">
        <v>4.9867021276595747E-3</v>
      </c>
      <c r="BU30" s="400">
        <v>0</v>
      </c>
      <c r="BV30" s="400">
        <v>0</v>
      </c>
      <c r="BW30" s="400">
        <v>0</v>
      </c>
      <c r="BX30" s="400">
        <v>0</v>
      </c>
      <c r="BY30" s="400">
        <v>0</v>
      </c>
      <c r="BZ30" s="400">
        <v>0</v>
      </c>
      <c r="CA30" s="400">
        <v>1.459534408523681E-5</v>
      </c>
      <c r="CB30" s="400">
        <v>0</v>
      </c>
      <c r="CC30" s="400">
        <v>0</v>
      </c>
      <c r="CD30" s="400">
        <v>0</v>
      </c>
      <c r="CE30" s="400">
        <v>0</v>
      </c>
      <c r="CF30" s="400">
        <v>0</v>
      </c>
      <c r="CG30" s="400">
        <v>0</v>
      </c>
      <c r="CH30" s="400">
        <v>8.5695922302363777E-4</v>
      </c>
      <c r="CI30" s="400">
        <v>0</v>
      </c>
      <c r="CJ30" s="400">
        <v>0</v>
      </c>
      <c r="CK30" s="400">
        <v>0</v>
      </c>
      <c r="CL30" s="400">
        <v>0</v>
      </c>
      <c r="CM30" s="400">
        <v>0</v>
      </c>
      <c r="CN30" s="400">
        <v>2.6316177808821575E-4</v>
      </c>
      <c r="CO30" s="400">
        <v>0</v>
      </c>
      <c r="CP30" s="400">
        <v>1.0636115690549812E-3</v>
      </c>
      <c r="CQ30" s="400">
        <v>0.20552605191814907</v>
      </c>
      <c r="CR30" s="400">
        <v>1.6066481994459834E-2</v>
      </c>
      <c r="CS30" s="400">
        <v>8.3171253263988141E-3</v>
      </c>
      <c r="CT30" s="400">
        <v>4.0772175070727243E-3</v>
      </c>
      <c r="CU30" s="400">
        <v>0</v>
      </c>
      <c r="CV30" s="400">
        <v>0</v>
      </c>
      <c r="CW30" s="400">
        <v>0</v>
      </c>
      <c r="CX30" s="400">
        <v>0</v>
      </c>
      <c r="CY30" s="400">
        <v>0</v>
      </c>
      <c r="CZ30" s="400">
        <v>1.6869095816464237E-5</v>
      </c>
      <c r="DA30" s="400">
        <v>0</v>
      </c>
      <c r="DB30" s="400">
        <v>0</v>
      </c>
      <c r="DC30" s="400">
        <v>0</v>
      </c>
      <c r="DD30" s="400">
        <v>0</v>
      </c>
      <c r="DE30" s="400">
        <v>0</v>
      </c>
      <c r="DF30" s="400">
        <v>1.8765498290999262E-3</v>
      </c>
      <c r="DG30" s="401">
        <v>1.4325568511900659E-2</v>
      </c>
    </row>
    <row r="31" spans="2:111" ht="14.15" customHeight="1">
      <c r="B31" s="74" t="s">
        <v>509</v>
      </c>
      <c r="C31" s="273" t="s">
        <v>640</v>
      </c>
      <c r="D31" s="400">
        <v>4.9071607973472348E-2</v>
      </c>
      <c r="E31" s="400">
        <v>1.6353887399463806E-3</v>
      </c>
      <c r="F31" s="400">
        <v>7.3706868436501207E-3</v>
      </c>
      <c r="G31" s="400">
        <v>5.6198053772664079E-4</v>
      </c>
      <c r="H31" s="400">
        <v>2.1102611448166712E-3</v>
      </c>
      <c r="I31" s="400">
        <v>1.8538135593220339E-3</v>
      </c>
      <c r="J31" s="400">
        <v>1.5816743932369783E-2</v>
      </c>
      <c r="K31" s="400">
        <v>1.5809046378663521E-3</v>
      </c>
      <c r="L31" s="400">
        <v>5.2624025259532126E-4</v>
      </c>
      <c r="M31" s="400">
        <v>0</v>
      </c>
      <c r="N31" s="400">
        <v>0</v>
      </c>
      <c r="O31" s="400">
        <v>1.0840108401084011E-2</v>
      </c>
      <c r="P31" s="400">
        <v>1.9784216864508837E-3</v>
      </c>
      <c r="Q31" s="400">
        <v>6.1900120595377729E-2</v>
      </c>
      <c r="R31" s="400">
        <v>1.9913986537023188E-2</v>
      </c>
      <c r="S31" s="400">
        <v>7.4251637043966324E-3</v>
      </c>
      <c r="T31" s="400">
        <v>2.190121155638397E-2</v>
      </c>
      <c r="U31" s="400">
        <v>3.041454702889923E-2</v>
      </c>
      <c r="V31" s="400">
        <v>3.6452004860267314E-3</v>
      </c>
      <c r="W31" s="400">
        <v>2.5075225677031094E-2</v>
      </c>
      <c r="X31" s="400">
        <v>0</v>
      </c>
      <c r="Y31" s="400">
        <v>1.8165706690296855E-2</v>
      </c>
      <c r="Z31" s="400">
        <v>1.977152899824253E-2</v>
      </c>
      <c r="AA31" s="400">
        <v>0</v>
      </c>
      <c r="AB31" s="400">
        <v>1.5436333699231614E-2</v>
      </c>
      <c r="AC31" s="400">
        <v>0.12913014160485503</v>
      </c>
      <c r="AD31" s="400">
        <v>0</v>
      </c>
      <c r="AE31" s="400">
        <v>3.2818197603750654E-2</v>
      </c>
      <c r="AF31" s="400">
        <v>5.5025084965204729E-3</v>
      </c>
      <c r="AG31" s="400">
        <v>1.2742718446601941E-2</v>
      </c>
      <c r="AH31" s="400">
        <v>7.1149057274991104E-4</v>
      </c>
      <c r="AI31" s="400">
        <v>3.2001850709438618E-3</v>
      </c>
      <c r="AJ31" s="400">
        <v>8.4423108756828333E-3</v>
      </c>
      <c r="AK31" s="400">
        <v>0</v>
      </c>
      <c r="AL31" s="400">
        <v>1.875848451190917E-2</v>
      </c>
      <c r="AM31" s="400">
        <v>0</v>
      </c>
      <c r="AN31" s="400">
        <v>0</v>
      </c>
      <c r="AO31" s="400">
        <v>4.0257648953301124E-3</v>
      </c>
      <c r="AP31" s="400">
        <v>0</v>
      </c>
      <c r="AQ31" s="400">
        <v>7.0461239272276324E-5</v>
      </c>
      <c r="AR31" s="400">
        <v>4.1241588886477103E-3</v>
      </c>
      <c r="AS31" s="400">
        <v>8.3369392759267275E-3</v>
      </c>
      <c r="AT31" s="400">
        <v>6.2768556744460359E-3</v>
      </c>
      <c r="AU31" s="400">
        <v>3.1774401747592094E-3</v>
      </c>
      <c r="AV31" s="400">
        <v>3.312540331254033E-3</v>
      </c>
      <c r="AW31" s="400">
        <v>2.5256949310908665E-3</v>
      </c>
      <c r="AX31" s="400">
        <v>2.5225859439164614E-3</v>
      </c>
      <c r="AY31" s="400">
        <v>4.0328476046590962E-3</v>
      </c>
      <c r="AZ31" s="400">
        <v>3.1142946122703209E-3</v>
      </c>
      <c r="BA31" s="400">
        <v>0</v>
      </c>
      <c r="BB31" s="400">
        <v>3.0340888809566305E-3</v>
      </c>
      <c r="BC31" s="400">
        <v>5.4196572432986673E-3</v>
      </c>
      <c r="BD31" s="400">
        <v>4.8192771084337354E-3</v>
      </c>
      <c r="BE31" s="400">
        <v>4.8929663608562688E-3</v>
      </c>
      <c r="BF31" s="400">
        <v>0</v>
      </c>
      <c r="BG31" s="400">
        <v>0</v>
      </c>
      <c r="BH31" s="400">
        <v>1.0433763188745603E-2</v>
      </c>
      <c r="BI31" s="400">
        <v>3.5398230088495575E-2</v>
      </c>
      <c r="BJ31" s="400">
        <v>4.7169811320754715E-3</v>
      </c>
      <c r="BK31" s="400">
        <v>2.5322812051649927E-2</v>
      </c>
      <c r="BL31" s="400">
        <v>1.6627868307283005E-4</v>
      </c>
      <c r="BM31" s="400">
        <v>5.6805233640704117E-3</v>
      </c>
      <c r="BN31" s="400">
        <v>7.2602652789236534E-3</v>
      </c>
      <c r="BO31" s="400">
        <v>1.6761452188692784E-3</v>
      </c>
      <c r="BP31" s="400">
        <v>2.1408726916162771E-3</v>
      </c>
      <c r="BQ31" s="400">
        <v>1.8739641955715884E-4</v>
      </c>
      <c r="BR31" s="400">
        <v>2.4791231732776619E-3</v>
      </c>
      <c r="BS31" s="400">
        <v>1.1080830163816596E-3</v>
      </c>
      <c r="BT31" s="400">
        <v>2.5645896656534954E-3</v>
      </c>
      <c r="BU31" s="400">
        <v>9.0690608987439359E-6</v>
      </c>
      <c r="BV31" s="400">
        <v>2.0604537119073619E-5</v>
      </c>
      <c r="BW31" s="400">
        <v>0</v>
      </c>
      <c r="BX31" s="400">
        <v>2.3529411764705884E-5</v>
      </c>
      <c r="BY31" s="400">
        <v>4.2123632862451297E-5</v>
      </c>
      <c r="BZ31" s="400">
        <v>0</v>
      </c>
      <c r="CA31" s="400">
        <v>3.7947894621615706E-4</v>
      </c>
      <c r="CB31" s="400">
        <v>8.6506853265153115E-5</v>
      </c>
      <c r="CC31" s="400">
        <v>1.404790335042495E-4</v>
      </c>
      <c r="CD31" s="400">
        <v>1.5299877600979191E-4</v>
      </c>
      <c r="CE31" s="400">
        <v>0</v>
      </c>
      <c r="CF31" s="400">
        <v>2.7894002789400279E-4</v>
      </c>
      <c r="CG31" s="400">
        <v>3.2080071859360963E-4</v>
      </c>
      <c r="CH31" s="400">
        <v>0</v>
      </c>
      <c r="CI31" s="400">
        <v>0</v>
      </c>
      <c r="CJ31" s="400">
        <v>4.8541725658347157E-4</v>
      </c>
      <c r="CK31" s="400">
        <v>8.0606158310494926E-4</v>
      </c>
      <c r="CL31" s="400">
        <v>0</v>
      </c>
      <c r="CM31" s="400">
        <v>1.1428805505489104E-2</v>
      </c>
      <c r="CN31" s="400">
        <v>4.5991824768688177E-4</v>
      </c>
      <c r="CO31" s="400">
        <v>2.5196786905733781E-5</v>
      </c>
      <c r="CP31" s="400">
        <v>4.0569184133954278E-3</v>
      </c>
      <c r="CQ31" s="400">
        <v>1.5894826753815872E-3</v>
      </c>
      <c r="CR31" s="400">
        <v>8.9873807325330877E-3</v>
      </c>
      <c r="CS31" s="400">
        <v>3.28816582671581E-3</v>
      </c>
      <c r="CT31" s="400">
        <v>2.9122982193376602E-3</v>
      </c>
      <c r="CU31" s="400">
        <v>2.5599536310285699E-3</v>
      </c>
      <c r="CV31" s="400">
        <v>2.3051907957024657E-3</v>
      </c>
      <c r="CW31" s="400">
        <v>4.774425685026294E-3</v>
      </c>
      <c r="CX31" s="400">
        <v>6.7436310151523559E-3</v>
      </c>
      <c r="CY31" s="400">
        <v>4.7536154258168185E-3</v>
      </c>
      <c r="CZ31" s="400">
        <v>3.053306342780027E-3</v>
      </c>
      <c r="DA31" s="400">
        <v>2.2162292061627194E-3</v>
      </c>
      <c r="DB31" s="400">
        <v>2.0220391569487538E-2</v>
      </c>
      <c r="DC31" s="400">
        <v>1.8165304268846503E-3</v>
      </c>
      <c r="DD31" s="400">
        <v>8.4656084656084662E-3</v>
      </c>
      <c r="DE31" s="400">
        <v>9.3804963846003519E-3</v>
      </c>
      <c r="DF31" s="400">
        <v>1.2063534615642383E-3</v>
      </c>
      <c r="DG31" s="401">
        <v>4.2425622796940215E-3</v>
      </c>
    </row>
    <row r="32" spans="2:111" ht="14.15" customHeight="1">
      <c r="B32" s="74" t="s">
        <v>510</v>
      </c>
      <c r="C32" s="273" t="s">
        <v>641</v>
      </c>
      <c r="D32" s="400">
        <v>8.2329820088476099E-3</v>
      </c>
      <c r="E32" s="400">
        <v>1.0455764075067023E-3</v>
      </c>
      <c r="F32" s="400">
        <v>6.4575044028439112E-3</v>
      </c>
      <c r="G32" s="400">
        <v>9.110000295779231E-3</v>
      </c>
      <c r="H32" s="400">
        <v>6.489053020311264E-2</v>
      </c>
      <c r="I32" s="400">
        <v>3.5752118644067797E-3</v>
      </c>
      <c r="J32" s="400">
        <v>3.0406326697572948E-2</v>
      </c>
      <c r="K32" s="400">
        <v>3.6778558673678349E-3</v>
      </c>
      <c r="L32" s="400">
        <v>3.6836817681672488E-3</v>
      </c>
      <c r="M32" s="400">
        <v>2.8818443804034581E-2</v>
      </c>
      <c r="N32" s="400">
        <v>0</v>
      </c>
      <c r="O32" s="400">
        <v>5.4200542005420054E-3</v>
      </c>
      <c r="P32" s="400">
        <v>1.8063850180638501E-3</v>
      </c>
      <c r="Q32" s="400">
        <v>2.0980291741694614E-3</v>
      </c>
      <c r="R32" s="400">
        <v>2.0568436798803292E-3</v>
      </c>
      <c r="S32" s="400">
        <v>8.3411287807920176E-3</v>
      </c>
      <c r="T32" s="400">
        <v>1.3979496738117428E-3</v>
      </c>
      <c r="U32" s="400">
        <v>1.7317891546704189E-3</v>
      </c>
      <c r="V32" s="400">
        <v>5.6703118671526935E-2</v>
      </c>
      <c r="W32" s="400">
        <v>2.3236375794048813E-2</v>
      </c>
      <c r="X32" s="400">
        <v>0</v>
      </c>
      <c r="Y32" s="400">
        <v>3.544528134692069E-3</v>
      </c>
      <c r="Z32" s="400">
        <v>6.5905096660808437E-4</v>
      </c>
      <c r="AA32" s="400">
        <v>0</v>
      </c>
      <c r="AB32" s="400">
        <v>1.9484083424807903E-3</v>
      </c>
      <c r="AC32" s="400">
        <v>8.091706001348618E-3</v>
      </c>
      <c r="AD32" s="400">
        <v>4.3478260869565216E-2</v>
      </c>
      <c r="AE32" s="400">
        <v>0.32783469352318112</v>
      </c>
      <c r="AF32" s="400">
        <v>9.3057128985272694E-4</v>
      </c>
      <c r="AG32" s="400">
        <v>4.0958737864077669E-3</v>
      </c>
      <c r="AH32" s="400">
        <v>1.0672358591248667E-3</v>
      </c>
      <c r="AI32" s="400">
        <v>2.2941085749537321E-2</v>
      </c>
      <c r="AJ32" s="400">
        <v>6.9524913093858632E-3</v>
      </c>
      <c r="AK32" s="400">
        <v>3.125E-2</v>
      </c>
      <c r="AL32" s="400">
        <v>2.1967172652104159E-2</v>
      </c>
      <c r="AM32" s="400">
        <v>1.0826416456153013E-3</v>
      </c>
      <c r="AN32" s="400">
        <v>2.8713129731140694E-3</v>
      </c>
      <c r="AO32" s="400">
        <v>4.1062801932367152E-3</v>
      </c>
      <c r="AP32" s="400">
        <v>1.6017084890549919E-3</v>
      </c>
      <c r="AQ32" s="400">
        <v>5.0027479883316189E-3</v>
      </c>
      <c r="AR32" s="400">
        <v>1.9535489472541786E-3</v>
      </c>
      <c r="AS32" s="400">
        <v>2.3078032597721046E-3</v>
      </c>
      <c r="AT32" s="400">
        <v>2.8224787260931841E-3</v>
      </c>
      <c r="AU32" s="400">
        <v>1.2908350709959289E-3</v>
      </c>
      <c r="AV32" s="400">
        <v>6.883200688320069E-4</v>
      </c>
      <c r="AW32" s="400">
        <v>1.7665265124970802E-3</v>
      </c>
      <c r="AX32" s="400">
        <v>1.44706480503735E-3</v>
      </c>
      <c r="AY32" s="400">
        <v>1.1168510486216027E-3</v>
      </c>
      <c r="AZ32" s="400">
        <v>1.0588601681719091E-3</v>
      </c>
      <c r="BA32" s="400">
        <v>0</v>
      </c>
      <c r="BB32" s="400">
        <v>0</v>
      </c>
      <c r="BC32" s="400">
        <v>8.7886333675113524E-4</v>
      </c>
      <c r="BD32" s="400">
        <v>0</v>
      </c>
      <c r="BE32" s="400">
        <v>0</v>
      </c>
      <c r="BF32" s="400">
        <v>0</v>
      </c>
      <c r="BG32" s="400">
        <v>0</v>
      </c>
      <c r="BH32" s="400">
        <v>1.8924803215541785E-3</v>
      </c>
      <c r="BI32" s="400">
        <v>0</v>
      </c>
      <c r="BJ32" s="400">
        <v>5.9748427672955979E-3</v>
      </c>
      <c r="BK32" s="400">
        <v>5.0215208034433282E-4</v>
      </c>
      <c r="BL32" s="400">
        <v>6.9837046890588624E-3</v>
      </c>
      <c r="BM32" s="400">
        <v>2.0009671341148223E-3</v>
      </c>
      <c r="BN32" s="400">
        <v>3.3381988957288822E-3</v>
      </c>
      <c r="BO32" s="400">
        <v>1.1238994783365581E-2</v>
      </c>
      <c r="BP32" s="400">
        <v>4.5595685569537504E-3</v>
      </c>
      <c r="BQ32" s="400">
        <v>3.7572982121210345E-2</v>
      </c>
      <c r="BR32" s="400">
        <v>2.8183716075156576E-2</v>
      </c>
      <c r="BS32" s="400">
        <v>1.1619897577191458E-2</v>
      </c>
      <c r="BT32" s="400">
        <v>1.1350683890577508E-2</v>
      </c>
      <c r="BU32" s="400">
        <v>1.7720944996145649E-3</v>
      </c>
      <c r="BV32" s="400">
        <v>4.6875321945892486E-4</v>
      </c>
      <c r="BW32" s="400">
        <v>1.3312624805857556E-3</v>
      </c>
      <c r="BX32" s="400">
        <v>8.0000000000000004E-4</v>
      </c>
      <c r="BY32" s="400">
        <v>0</v>
      </c>
      <c r="BZ32" s="400">
        <v>4.9869389693659467E-3</v>
      </c>
      <c r="CA32" s="400">
        <v>6.0526891921477047E-2</v>
      </c>
      <c r="CB32" s="400">
        <v>0.33887617985735979</v>
      </c>
      <c r="CC32" s="400">
        <v>6.0757181990587904E-2</v>
      </c>
      <c r="CD32" s="400">
        <v>0.24127906976744187</v>
      </c>
      <c r="CE32" s="400">
        <v>2.6058631921824105E-2</v>
      </c>
      <c r="CF32" s="400">
        <v>1.2552301255230125E-3</v>
      </c>
      <c r="CG32" s="400">
        <v>1.6681637366867702E-3</v>
      </c>
      <c r="CH32" s="400">
        <v>4.8561022638006143E-3</v>
      </c>
      <c r="CI32" s="400">
        <v>7.1681883347166683E-4</v>
      </c>
      <c r="CJ32" s="400">
        <v>8.8993163706969783E-4</v>
      </c>
      <c r="CK32" s="400">
        <v>6.8515234563920689E-4</v>
      </c>
      <c r="CL32" s="400">
        <v>1.6742005692281934E-4</v>
      </c>
      <c r="CM32" s="400">
        <v>1.2289038177945273E-3</v>
      </c>
      <c r="CN32" s="400">
        <v>8.6130144566816044E-3</v>
      </c>
      <c r="CO32" s="400">
        <v>1.4362168536268254E-3</v>
      </c>
      <c r="CP32" s="400">
        <v>5.3712384237276549E-3</v>
      </c>
      <c r="CQ32" s="400">
        <v>1.9930429185080652E-3</v>
      </c>
      <c r="CR32" s="400">
        <v>3.6934441366574329E-3</v>
      </c>
      <c r="CS32" s="400">
        <v>1.7945218727501316E-3</v>
      </c>
      <c r="CT32" s="400">
        <v>3.1369612248294226E-3</v>
      </c>
      <c r="CU32" s="400">
        <v>3.4535223512932598E-3</v>
      </c>
      <c r="CV32" s="400">
        <v>3.0049808586835713E-3</v>
      </c>
      <c r="CW32" s="400">
        <v>1.1763077774702463E-3</v>
      </c>
      <c r="CX32" s="400">
        <v>4.1349836265749014E-3</v>
      </c>
      <c r="CY32" s="400">
        <v>1.8612747723620782E-3</v>
      </c>
      <c r="CZ32" s="400">
        <v>2.4628879892037788E-3</v>
      </c>
      <c r="DA32" s="400">
        <v>3.7448933272809805E-3</v>
      </c>
      <c r="DB32" s="400">
        <v>8.2914304054776938E-3</v>
      </c>
      <c r="DC32" s="400">
        <v>1.0689582896667365E-2</v>
      </c>
      <c r="DD32" s="400">
        <v>3.6667897133013413E-3</v>
      </c>
      <c r="DE32" s="400">
        <v>0</v>
      </c>
      <c r="DF32" s="400">
        <v>1.9368675021781381E-2</v>
      </c>
      <c r="DG32" s="401">
        <v>1.2700891369066115E-2</v>
      </c>
    </row>
    <row r="33" spans="2:111" ht="14.15" customHeight="1">
      <c r="B33" s="74" t="s">
        <v>511</v>
      </c>
      <c r="C33" s="273" t="s">
        <v>642</v>
      </c>
      <c r="D33" s="400">
        <v>0</v>
      </c>
      <c r="E33" s="400">
        <v>0</v>
      </c>
      <c r="F33" s="400">
        <v>0</v>
      </c>
      <c r="G33" s="400">
        <v>0</v>
      </c>
      <c r="H33" s="400">
        <v>0</v>
      </c>
      <c r="I33" s="400">
        <v>0</v>
      </c>
      <c r="J33" s="400">
        <v>2.7270248159258248E-4</v>
      </c>
      <c r="K33" s="400">
        <v>0</v>
      </c>
      <c r="L33" s="400">
        <v>0</v>
      </c>
      <c r="M33" s="400">
        <v>0</v>
      </c>
      <c r="N33" s="400">
        <v>0</v>
      </c>
      <c r="O33" s="400">
        <v>0</v>
      </c>
      <c r="P33" s="400">
        <v>0</v>
      </c>
      <c r="Q33" s="400">
        <v>0</v>
      </c>
      <c r="R33" s="400">
        <v>0</v>
      </c>
      <c r="S33" s="400">
        <v>1.1693171188026193E-4</v>
      </c>
      <c r="T33" s="400">
        <v>0</v>
      </c>
      <c r="U33" s="400">
        <v>0</v>
      </c>
      <c r="V33" s="400">
        <v>4.4552450384771165E-3</v>
      </c>
      <c r="W33" s="400">
        <v>3.3433634236041456E-4</v>
      </c>
      <c r="X33" s="400">
        <v>0</v>
      </c>
      <c r="Y33" s="400">
        <v>9.3043863535666807E-3</v>
      </c>
      <c r="Z33" s="400">
        <v>0</v>
      </c>
      <c r="AA33" s="400">
        <v>0</v>
      </c>
      <c r="AB33" s="400">
        <v>0</v>
      </c>
      <c r="AC33" s="400">
        <v>0</v>
      </c>
      <c r="AD33" s="400">
        <v>0</v>
      </c>
      <c r="AE33" s="400">
        <v>0</v>
      </c>
      <c r="AF33" s="400">
        <v>4.0459621297944651E-5</v>
      </c>
      <c r="AG33" s="400">
        <v>0</v>
      </c>
      <c r="AH33" s="400">
        <v>0</v>
      </c>
      <c r="AI33" s="400">
        <v>0</v>
      </c>
      <c r="AJ33" s="400">
        <v>0</v>
      </c>
      <c r="AK33" s="400">
        <v>0</v>
      </c>
      <c r="AL33" s="400">
        <v>6.6641984450203631E-3</v>
      </c>
      <c r="AM33" s="400">
        <v>1.443522194153735E-3</v>
      </c>
      <c r="AN33" s="400">
        <v>3.1323414252153485E-3</v>
      </c>
      <c r="AO33" s="400">
        <v>7.809983896940419E-3</v>
      </c>
      <c r="AP33" s="400">
        <v>0</v>
      </c>
      <c r="AQ33" s="400">
        <v>5.3127774411296349E-3</v>
      </c>
      <c r="AR33" s="400">
        <v>2.1706099413935315E-4</v>
      </c>
      <c r="AS33" s="400">
        <v>0</v>
      </c>
      <c r="AT33" s="400">
        <v>0</v>
      </c>
      <c r="AU33" s="400">
        <v>0</v>
      </c>
      <c r="AV33" s="400">
        <v>3.2265003226500322E-5</v>
      </c>
      <c r="AW33" s="400">
        <v>5.8397570661060497E-5</v>
      </c>
      <c r="AX33" s="400">
        <v>0</v>
      </c>
      <c r="AY33" s="400">
        <v>0</v>
      </c>
      <c r="AZ33" s="400">
        <v>0</v>
      </c>
      <c r="BA33" s="400">
        <v>0</v>
      </c>
      <c r="BB33" s="400">
        <v>0</v>
      </c>
      <c r="BC33" s="400">
        <v>0</v>
      </c>
      <c r="BD33" s="400">
        <v>0</v>
      </c>
      <c r="BE33" s="400">
        <v>0</v>
      </c>
      <c r="BF33" s="400">
        <v>0</v>
      </c>
      <c r="BG33" s="400">
        <v>0</v>
      </c>
      <c r="BH33" s="400">
        <v>3.349522693016245E-5</v>
      </c>
      <c r="BI33" s="400">
        <v>0</v>
      </c>
      <c r="BJ33" s="400">
        <v>6.2893081761006286E-4</v>
      </c>
      <c r="BK33" s="400">
        <v>0</v>
      </c>
      <c r="BL33" s="400">
        <v>1.6627868307283005E-4</v>
      </c>
      <c r="BM33" s="400">
        <v>7.6703740141068186E-4</v>
      </c>
      <c r="BN33" s="400">
        <v>2.5385542933299486E-5</v>
      </c>
      <c r="BO33" s="400">
        <v>2.5006910423270776E-2</v>
      </c>
      <c r="BP33" s="400">
        <v>1.251838535708449E-2</v>
      </c>
      <c r="BQ33" s="400">
        <v>2.2464145794414414E-2</v>
      </c>
      <c r="BR33" s="400">
        <v>0</v>
      </c>
      <c r="BS33" s="400">
        <v>0</v>
      </c>
      <c r="BT33" s="400">
        <v>1.6622340425531914E-4</v>
      </c>
      <c r="BU33" s="400">
        <v>-7.255248718995148E-6</v>
      </c>
      <c r="BV33" s="400">
        <v>0</v>
      </c>
      <c r="BW33" s="400">
        <v>0</v>
      </c>
      <c r="BX33" s="400">
        <v>0</v>
      </c>
      <c r="BY33" s="400">
        <v>0</v>
      </c>
      <c r="BZ33" s="400">
        <v>0</v>
      </c>
      <c r="CA33" s="400">
        <v>0</v>
      </c>
      <c r="CB33" s="400">
        <v>0</v>
      </c>
      <c r="CC33" s="400">
        <v>0</v>
      </c>
      <c r="CD33" s="400">
        <v>0</v>
      </c>
      <c r="CE33" s="400">
        <v>0</v>
      </c>
      <c r="CF33" s="400">
        <v>0</v>
      </c>
      <c r="CG33" s="400">
        <v>0</v>
      </c>
      <c r="CH33" s="400">
        <v>0</v>
      </c>
      <c r="CI33" s="400">
        <v>0</v>
      </c>
      <c r="CJ33" s="400">
        <v>0</v>
      </c>
      <c r="CK33" s="400">
        <v>0</v>
      </c>
      <c r="CL33" s="400">
        <v>0</v>
      </c>
      <c r="CM33" s="400">
        <v>0</v>
      </c>
      <c r="CN33" s="400">
        <v>0</v>
      </c>
      <c r="CO33" s="400">
        <v>0</v>
      </c>
      <c r="CP33" s="400">
        <v>0</v>
      </c>
      <c r="CQ33" s="400">
        <v>0</v>
      </c>
      <c r="CR33" s="400">
        <v>0</v>
      </c>
      <c r="CS33" s="400">
        <v>2.1491279913175231E-5</v>
      </c>
      <c r="CT33" s="400">
        <v>1.6641704110500914E-5</v>
      </c>
      <c r="CU33" s="400">
        <v>1.9320404762479773E-4</v>
      </c>
      <c r="CV33" s="400">
        <v>0</v>
      </c>
      <c r="CW33" s="400">
        <v>0</v>
      </c>
      <c r="CX33" s="400">
        <v>0</v>
      </c>
      <c r="CY33" s="400">
        <v>0</v>
      </c>
      <c r="CZ33" s="400">
        <v>0</v>
      </c>
      <c r="DA33" s="400">
        <v>4.9397879896397956E-4</v>
      </c>
      <c r="DB33" s="400">
        <v>0</v>
      </c>
      <c r="DC33" s="400">
        <v>0</v>
      </c>
      <c r="DD33" s="400">
        <v>7.382798080472499E-5</v>
      </c>
      <c r="DE33" s="400">
        <v>0</v>
      </c>
      <c r="DF33" s="400">
        <v>0</v>
      </c>
      <c r="DG33" s="401">
        <v>2.1827008768414017E-3</v>
      </c>
    </row>
    <row r="34" spans="2:111" ht="14.15" customHeight="1">
      <c r="B34" s="74" t="s">
        <v>512</v>
      </c>
      <c r="C34" s="273" t="s">
        <v>449</v>
      </c>
      <c r="D34" s="400">
        <v>3.7105329053700288E-3</v>
      </c>
      <c r="E34" s="400">
        <v>2.5201072386058982E-3</v>
      </c>
      <c r="F34" s="400">
        <v>4.8920487900332658E-3</v>
      </c>
      <c r="G34" s="400">
        <v>8.9916886036262526E-3</v>
      </c>
      <c r="H34" s="400">
        <v>1.7145871801635452E-2</v>
      </c>
      <c r="I34" s="400">
        <v>1.5889830508474577E-3</v>
      </c>
      <c r="J34" s="400">
        <v>0</v>
      </c>
      <c r="K34" s="400">
        <v>1.5637030848118478E-2</v>
      </c>
      <c r="L34" s="400">
        <v>1.0907525235612113E-2</v>
      </c>
      <c r="M34" s="400">
        <v>0</v>
      </c>
      <c r="N34" s="400">
        <v>0</v>
      </c>
      <c r="O34" s="400">
        <v>2.7100271002710027E-3</v>
      </c>
      <c r="P34" s="400">
        <v>6.1810317284769836E-3</v>
      </c>
      <c r="Q34" s="400">
        <v>2.9735846563031733E-3</v>
      </c>
      <c r="R34" s="400">
        <v>2.2344801795063575E-2</v>
      </c>
      <c r="S34" s="400">
        <v>2.4555659494855005E-3</v>
      </c>
      <c r="T34" s="400">
        <v>6.0577819198508855E-3</v>
      </c>
      <c r="U34" s="400">
        <v>4.7840675397770323E-2</v>
      </c>
      <c r="V34" s="400">
        <v>1.012555690562981E-2</v>
      </c>
      <c r="W34" s="400">
        <v>9.0270812437311942E-3</v>
      </c>
      <c r="X34" s="400">
        <v>0</v>
      </c>
      <c r="Y34" s="400">
        <v>2.215330084182543E-3</v>
      </c>
      <c r="Z34" s="400">
        <v>5.9314586994727589E-3</v>
      </c>
      <c r="AA34" s="400">
        <v>0</v>
      </c>
      <c r="AB34" s="400">
        <v>3.5743688254665201E-2</v>
      </c>
      <c r="AC34" s="400">
        <v>2.3937963587322995E-2</v>
      </c>
      <c r="AD34" s="400">
        <v>0</v>
      </c>
      <c r="AE34" s="400">
        <v>0</v>
      </c>
      <c r="AF34" s="400">
        <v>0.24935264605923288</v>
      </c>
      <c r="AG34" s="400">
        <v>6.25E-2</v>
      </c>
      <c r="AH34" s="400">
        <v>1.9921736036997508E-2</v>
      </c>
      <c r="AI34" s="400">
        <v>1.3494756323257249E-2</v>
      </c>
      <c r="AJ34" s="400">
        <v>1.0483915466534238E-3</v>
      </c>
      <c r="AK34" s="400">
        <v>0</v>
      </c>
      <c r="AL34" s="400">
        <v>3.2086881401949896E-3</v>
      </c>
      <c r="AM34" s="400">
        <v>0</v>
      </c>
      <c r="AN34" s="400">
        <v>2.6102845210127906E-4</v>
      </c>
      <c r="AO34" s="400">
        <v>1.6103059581320451E-4</v>
      </c>
      <c r="AP34" s="400">
        <v>0</v>
      </c>
      <c r="AQ34" s="400">
        <v>5.9187440988712114E-4</v>
      </c>
      <c r="AR34" s="400">
        <v>1.8667245495984371E-2</v>
      </c>
      <c r="AS34" s="400">
        <v>1.7308524448290783E-3</v>
      </c>
      <c r="AT34" s="400">
        <v>1.6850619260257815E-3</v>
      </c>
      <c r="AU34" s="400">
        <v>4.7661602621388143E-3</v>
      </c>
      <c r="AV34" s="400">
        <v>8.9051408905140884E-3</v>
      </c>
      <c r="AW34" s="400">
        <v>5.1973837888343845E-2</v>
      </c>
      <c r="AX34" s="400">
        <v>1.408932691931636E-2</v>
      </c>
      <c r="AY34" s="400">
        <v>1.2403138554510454E-2</v>
      </c>
      <c r="AZ34" s="400">
        <v>2.0118343195266272E-2</v>
      </c>
      <c r="BA34" s="400">
        <v>4.0322580645161289E-2</v>
      </c>
      <c r="BB34" s="400">
        <v>7.3175084776012853E-3</v>
      </c>
      <c r="BC34" s="400">
        <v>9.1694741467701776E-2</v>
      </c>
      <c r="BD34" s="400">
        <v>4.1204819277108437E-2</v>
      </c>
      <c r="BE34" s="400">
        <v>2.4464831804281346E-2</v>
      </c>
      <c r="BF34" s="400">
        <v>0</v>
      </c>
      <c r="BG34" s="400">
        <v>0</v>
      </c>
      <c r="BH34" s="400">
        <v>2.9140847429241334E-2</v>
      </c>
      <c r="BI34" s="400">
        <v>0</v>
      </c>
      <c r="BJ34" s="400">
        <v>1.6981132075471698E-2</v>
      </c>
      <c r="BK34" s="400">
        <v>5.9899569583931132E-2</v>
      </c>
      <c r="BL34" s="400">
        <v>2.494180246092451E-3</v>
      </c>
      <c r="BM34" s="400">
        <v>1.1338813759983992E-2</v>
      </c>
      <c r="BN34" s="400">
        <v>1.6906771593577459E-2</v>
      </c>
      <c r="BO34" s="400">
        <v>9.3922944369622362E-3</v>
      </c>
      <c r="BP34" s="400">
        <v>1.1227324726262462E-2</v>
      </c>
      <c r="BQ34" s="400">
        <v>0</v>
      </c>
      <c r="BR34" s="400">
        <v>0</v>
      </c>
      <c r="BS34" s="400">
        <v>3.6656584109490582E-2</v>
      </c>
      <c r="BT34" s="400">
        <v>1.6622340425531915E-3</v>
      </c>
      <c r="BU34" s="400">
        <v>6.2340724617965812E-3</v>
      </c>
      <c r="BV34" s="400">
        <v>3.0803782993015063E-3</v>
      </c>
      <c r="BW34" s="400">
        <v>4.4375416019525185E-4</v>
      </c>
      <c r="BX34" s="400">
        <v>1.2705882352941178E-3</v>
      </c>
      <c r="BY34" s="400">
        <v>4.0318334311203384E-4</v>
      </c>
      <c r="BZ34" s="400">
        <v>0</v>
      </c>
      <c r="CA34" s="400">
        <v>3.3569291396044661E-4</v>
      </c>
      <c r="CB34" s="400">
        <v>3.8447490340068055E-5</v>
      </c>
      <c r="CC34" s="400">
        <v>1.404790335042495E-4</v>
      </c>
      <c r="CD34" s="400">
        <v>6.8849449204406369E-4</v>
      </c>
      <c r="CE34" s="400">
        <v>1.6286644951140066E-3</v>
      </c>
      <c r="CF34" s="400">
        <v>3.7656903765690376E-3</v>
      </c>
      <c r="CG34" s="400">
        <v>1.924804311561658E-3</v>
      </c>
      <c r="CH34" s="400">
        <v>0</v>
      </c>
      <c r="CI34" s="400">
        <v>2.8295480268618426E-5</v>
      </c>
      <c r="CJ34" s="400">
        <v>8.8993163706969783E-4</v>
      </c>
      <c r="CK34" s="400">
        <v>9.1891020473964212E-3</v>
      </c>
      <c r="CL34" s="400">
        <v>0</v>
      </c>
      <c r="CM34" s="400">
        <v>3.1541864656726201E-3</v>
      </c>
      <c r="CN34" s="400">
        <v>7.8948533426464725E-4</v>
      </c>
      <c r="CO34" s="400">
        <v>2.1669236738931051E-4</v>
      </c>
      <c r="CP34" s="400">
        <v>4.7330714822946662E-3</v>
      </c>
      <c r="CQ34" s="400">
        <v>1.1487849865686238E-3</v>
      </c>
      <c r="CR34" s="400">
        <v>0</v>
      </c>
      <c r="CS34" s="400">
        <v>1.7193023930540184E-4</v>
      </c>
      <c r="CT34" s="400">
        <v>2.91229821933766E-4</v>
      </c>
      <c r="CU34" s="400">
        <v>2.6807061607940687E-3</v>
      </c>
      <c r="CV34" s="400">
        <v>3.2931297081463794E-4</v>
      </c>
      <c r="CW34" s="400">
        <v>4.7052311098809852E-3</v>
      </c>
      <c r="CX34" s="400">
        <v>7.3125381584059502E-3</v>
      </c>
      <c r="CY34" s="400">
        <v>1.5265131226566684E-3</v>
      </c>
      <c r="CZ34" s="400">
        <v>1.771255060728745E-3</v>
      </c>
      <c r="DA34" s="400">
        <v>1.1414915489573042E-3</v>
      </c>
      <c r="DB34" s="400">
        <v>3.771263507007596E-3</v>
      </c>
      <c r="DC34" s="400">
        <v>7.266121707538601E-3</v>
      </c>
      <c r="DD34" s="400">
        <v>1.1812476928755998E-3</v>
      </c>
      <c r="DE34" s="400">
        <v>3.7033418018370137E-2</v>
      </c>
      <c r="DF34" s="400">
        <v>3.6190603846927151E-3</v>
      </c>
      <c r="DG34" s="401">
        <v>6.940026734130988E-3</v>
      </c>
    </row>
    <row r="35" spans="2:111" ht="14.15" customHeight="1">
      <c r="B35" s="74" t="s">
        <v>513</v>
      </c>
      <c r="C35" s="273" t="s">
        <v>450</v>
      </c>
      <c r="D35" s="400">
        <v>1.2064922943841199E-3</v>
      </c>
      <c r="E35" s="400">
        <v>5.8981233243967832E-4</v>
      </c>
      <c r="F35" s="400">
        <v>4.3050029352292738E-3</v>
      </c>
      <c r="G35" s="400">
        <v>6.8029222987961782E-4</v>
      </c>
      <c r="H35" s="400">
        <v>1.3189132155104195E-3</v>
      </c>
      <c r="I35" s="400">
        <v>5.4290254237288138E-3</v>
      </c>
      <c r="J35" s="400">
        <v>3.6814835014998635E-3</v>
      </c>
      <c r="K35" s="400">
        <v>2.8669255090840582E-4</v>
      </c>
      <c r="L35" s="400">
        <v>1.4352006888963307E-4</v>
      </c>
      <c r="M35" s="400">
        <v>0</v>
      </c>
      <c r="N35" s="400">
        <v>0</v>
      </c>
      <c r="O35" s="400">
        <v>0</v>
      </c>
      <c r="P35" s="400">
        <v>1.0199316768659834E-3</v>
      </c>
      <c r="Q35" s="400">
        <v>2.6431863611583762E-4</v>
      </c>
      <c r="R35" s="400">
        <v>7.4794315632011965E-4</v>
      </c>
      <c r="S35" s="400">
        <v>0</v>
      </c>
      <c r="T35" s="400">
        <v>4.6598322460391424E-4</v>
      </c>
      <c r="U35" s="400">
        <v>5.4118411083450585E-4</v>
      </c>
      <c r="V35" s="400">
        <v>1.215066828675577E-3</v>
      </c>
      <c r="W35" s="400">
        <v>1.6716817118020728E-4</v>
      </c>
      <c r="X35" s="400">
        <v>0</v>
      </c>
      <c r="Y35" s="400">
        <v>4.4306601683650863E-4</v>
      </c>
      <c r="Z35" s="400">
        <v>6.5905096660808437E-4</v>
      </c>
      <c r="AA35" s="400">
        <v>0</v>
      </c>
      <c r="AB35" s="400">
        <v>1.4407244785949506E-3</v>
      </c>
      <c r="AC35" s="400">
        <v>0</v>
      </c>
      <c r="AD35" s="400">
        <v>0</v>
      </c>
      <c r="AE35" s="400">
        <v>6.9456502865080738E-4</v>
      </c>
      <c r="AF35" s="400">
        <v>7.2827318336300369E-4</v>
      </c>
      <c r="AG35" s="400">
        <v>5.6583737864077673E-2</v>
      </c>
      <c r="AH35" s="400">
        <v>9.7829953753112778E-2</v>
      </c>
      <c r="AI35" s="400">
        <v>0</v>
      </c>
      <c r="AJ35" s="400">
        <v>5.5178502455443363E-4</v>
      </c>
      <c r="AK35" s="400">
        <v>0</v>
      </c>
      <c r="AL35" s="400">
        <v>1.9745773170430705E-3</v>
      </c>
      <c r="AM35" s="400">
        <v>7.217610970768675E-4</v>
      </c>
      <c r="AN35" s="400">
        <v>2.0882276168102325E-3</v>
      </c>
      <c r="AO35" s="400">
        <v>2.3349436392914652E-3</v>
      </c>
      <c r="AP35" s="400">
        <v>0</v>
      </c>
      <c r="AQ35" s="400">
        <v>2.8184495708910528E-5</v>
      </c>
      <c r="AR35" s="400">
        <v>4.3412198827870631E-4</v>
      </c>
      <c r="AS35" s="400">
        <v>2.7982114524736767E-3</v>
      </c>
      <c r="AT35" s="400">
        <v>5.0551857780773443E-4</v>
      </c>
      <c r="AU35" s="400">
        <v>4.8654552676000397E-3</v>
      </c>
      <c r="AV35" s="400">
        <v>5.700150570015057E-3</v>
      </c>
      <c r="AW35" s="400">
        <v>8.8034337771548711E-3</v>
      </c>
      <c r="AX35" s="400">
        <v>2.8745746802768977E-3</v>
      </c>
      <c r="AY35" s="400">
        <v>9.7876764624656816E-4</v>
      </c>
      <c r="AZ35" s="400">
        <v>8.5331672376206796E-3</v>
      </c>
      <c r="BA35" s="400">
        <v>8.0645161290322578E-3</v>
      </c>
      <c r="BB35" s="400">
        <v>1.4278065322148848E-3</v>
      </c>
      <c r="BC35" s="400">
        <v>4.833748352131244E-3</v>
      </c>
      <c r="BD35" s="400">
        <v>5.3012048192771083E-3</v>
      </c>
      <c r="BE35" s="400">
        <v>1.834862385321101E-3</v>
      </c>
      <c r="BF35" s="400">
        <v>0</v>
      </c>
      <c r="BG35" s="400">
        <v>1.9230769230769232E-2</v>
      </c>
      <c r="BH35" s="400">
        <v>1.4503433260760342E-2</v>
      </c>
      <c r="BI35" s="400">
        <v>1.7699115044247787E-2</v>
      </c>
      <c r="BJ35" s="400">
        <v>5.9748427672955979E-3</v>
      </c>
      <c r="BK35" s="400">
        <v>4.4476327116212341E-3</v>
      </c>
      <c r="BL35" s="400">
        <v>5.1546391752577319E-3</v>
      </c>
      <c r="BM35" s="400">
        <v>2.6123737584276847E-4</v>
      </c>
      <c r="BN35" s="400">
        <v>2.6654820079964462E-4</v>
      </c>
      <c r="BO35" s="400">
        <v>3.2346662118529932E-3</v>
      </c>
      <c r="BP35" s="400">
        <v>3.9385520509887233E-3</v>
      </c>
      <c r="BQ35" s="400">
        <v>0</v>
      </c>
      <c r="BR35" s="400">
        <v>0</v>
      </c>
      <c r="BS35" s="400">
        <v>1.317720343805217E-3</v>
      </c>
      <c r="BT35" s="400">
        <v>1.1873100303951369E-2</v>
      </c>
      <c r="BU35" s="400">
        <v>1.2152541604316873E-4</v>
      </c>
      <c r="BV35" s="400">
        <v>5.1511342797684046E-6</v>
      </c>
      <c r="BW35" s="400">
        <v>0</v>
      </c>
      <c r="BX35" s="400">
        <v>0</v>
      </c>
      <c r="BY35" s="400">
        <v>0</v>
      </c>
      <c r="BZ35" s="400">
        <v>1.1873664212776063E-4</v>
      </c>
      <c r="CA35" s="400">
        <v>1.6930599138874698E-3</v>
      </c>
      <c r="CB35" s="400">
        <v>7.3434706549529976E-3</v>
      </c>
      <c r="CC35" s="400">
        <v>2.247664536067992E-3</v>
      </c>
      <c r="CD35" s="400">
        <v>0</v>
      </c>
      <c r="CE35" s="400">
        <v>1.6286644951140066E-3</v>
      </c>
      <c r="CF35" s="400">
        <v>6.9735006973500695E-4</v>
      </c>
      <c r="CG35" s="400">
        <v>3.2080071859360962E-5</v>
      </c>
      <c r="CH35" s="400">
        <v>3.5706634292651576E-4</v>
      </c>
      <c r="CI35" s="400">
        <v>2.1693201539274126E-4</v>
      </c>
      <c r="CJ35" s="400">
        <v>4.0451438048622626E-5</v>
      </c>
      <c r="CK35" s="400">
        <v>0</v>
      </c>
      <c r="CL35" s="400">
        <v>3.3484011384563869E-4</v>
      </c>
      <c r="CM35" s="400">
        <v>4.0963460593150907E-5</v>
      </c>
      <c r="CN35" s="400">
        <v>9.6164724516348006E-4</v>
      </c>
      <c r="CO35" s="400">
        <v>6.0472288573761071E-5</v>
      </c>
      <c r="CP35" s="400">
        <v>6.9134751988573768E-4</v>
      </c>
      <c r="CQ35" s="400">
        <v>1.0571792872086257E-3</v>
      </c>
      <c r="CR35" s="400">
        <v>8.0024622960911049E-4</v>
      </c>
      <c r="CS35" s="400">
        <v>1.5903547135749669E-3</v>
      </c>
      <c r="CT35" s="400">
        <v>1.5393576302213346E-3</v>
      </c>
      <c r="CU35" s="400">
        <v>6.1342285120873285E-3</v>
      </c>
      <c r="CV35" s="400">
        <v>4.1164121351829747E-4</v>
      </c>
      <c r="CW35" s="400">
        <v>0</v>
      </c>
      <c r="CX35" s="400">
        <v>4.8828883831936502E-2</v>
      </c>
      <c r="CY35" s="400">
        <v>4.0171397964649169E-5</v>
      </c>
      <c r="CZ35" s="400">
        <v>1.2820512820512821E-3</v>
      </c>
      <c r="DA35" s="400">
        <v>1.4685856185415609E-4</v>
      </c>
      <c r="DB35" s="400">
        <v>5.3493099390178669E-4</v>
      </c>
      <c r="DC35" s="400">
        <v>6.9866554880178863E-4</v>
      </c>
      <c r="DD35" s="400">
        <v>6.3984250030761657E-4</v>
      </c>
      <c r="DE35" s="400">
        <v>1.0259917920656635E-2</v>
      </c>
      <c r="DF35" s="400">
        <v>2.6807854701427518E-4</v>
      </c>
      <c r="DG35" s="401">
        <v>1.9580063330931962E-3</v>
      </c>
    </row>
    <row r="36" spans="2:111" ht="14.15" customHeight="1">
      <c r="B36" s="74" t="s">
        <v>514</v>
      </c>
      <c r="C36" s="273" t="s">
        <v>753</v>
      </c>
      <c r="D36" s="400">
        <v>6.0704014811779617E-5</v>
      </c>
      <c r="E36" s="400">
        <v>0</v>
      </c>
      <c r="F36" s="400">
        <v>0</v>
      </c>
      <c r="G36" s="400">
        <v>1.1831169215297702E-4</v>
      </c>
      <c r="H36" s="400">
        <v>5.2756528620416781E-4</v>
      </c>
      <c r="I36" s="400">
        <v>0</v>
      </c>
      <c r="J36" s="400">
        <v>3.1360785383146988E-3</v>
      </c>
      <c r="K36" s="400">
        <v>2.4573647220720499E-5</v>
      </c>
      <c r="L36" s="400">
        <v>0</v>
      </c>
      <c r="M36" s="400">
        <v>0</v>
      </c>
      <c r="N36" s="400">
        <v>0</v>
      </c>
      <c r="O36" s="400">
        <v>0</v>
      </c>
      <c r="P36" s="400">
        <v>1.2779866794465334E-3</v>
      </c>
      <c r="Q36" s="400">
        <v>1.9823897708687823E-4</v>
      </c>
      <c r="R36" s="400">
        <v>4.6746447270007478E-4</v>
      </c>
      <c r="S36" s="400">
        <v>3.8977237293420641E-5</v>
      </c>
      <c r="T36" s="400">
        <v>2.3299161230195712E-4</v>
      </c>
      <c r="U36" s="400">
        <v>1.0823682216690118E-4</v>
      </c>
      <c r="V36" s="400">
        <v>0</v>
      </c>
      <c r="W36" s="400">
        <v>0</v>
      </c>
      <c r="X36" s="400">
        <v>0</v>
      </c>
      <c r="Y36" s="400">
        <v>0</v>
      </c>
      <c r="Z36" s="400">
        <v>0</v>
      </c>
      <c r="AA36" s="400">
        <v>0</v>
      </c>
      <c r="AB36" s="400">
        <v>1.3721185510428101E-5</v>
      </c>
      <c r="AC36" s="400">
        <v>3.3715441672285906E-4</v>
      </c>
      <c r="AD36" s="400">
        <v>0</v>
      </c>
      <c r="AE36" s="400">
        <v>6.9456502865080738E-4</v>
      </c>
      <c r="AF36" s="400">
        <v>8.0919242595889302E-5</v>
      </c>
      <c r="AG36" s="400">
        <v>1.5169902912621358E-4</v>
      </c>
      <c r="AH36" s="400">
        <v>0.23016720028459622</v>
      </c>
      <c r="AI36" s="400">
        <v>0</v>
      </c>
      <c r="AJ36" s="400">
        <v>5.517850245544336E-5</v>
      </c>
      <c r="AK36" s="400">
        <v>0</v>
      </c>
      <c r="AL36" s="400">
        <v>2.4682216463038382E-4</v>
      </c>
      <c r="AM36" s="400">
        <v>0</v>
      </c>
      <c r="AN36" s="400">
        <v>2.6102845210127906E-4</v>
      </c>
      <c r="AO36" s="400">
        <v>5.6360708534621581E-4</v>
      </c>
      <c r="AP36" s="400">
        <v>0</v>
      </c>
      <c r="AQ36" s="400">
        <v>0</v>
      </c>
      <c r="AR36" s="400">
        <v>0</v>
      </c>
      <c r="AS36" s="400">
        <v>4.6156065195442086E-4</v>
      </c>
      <c r="AT36" s="400">
        <v>0</v>
      </c>
      <c r="AU36" s="400">
        <v>0</v>
      </c>
      <c r="AV36" s="400">
        <v>4.5171004517100449E-4</v>
      </c>
      <c r="AW36" s="400">
        <v>2.6132912870824574E-3</v>
      </c>
      <c r="AX36" s="400">
        <v>2.4443662247252535E-4</v>
      </c>
      <c r="AY36" s="400">
        <v>2.0712510356255177E-4</v>
      </c>
      <c r="AZ36" s="400">
        <v>0</v>
      </c>
      <c r="BA36" s="400">
        <v>0</v>
      </c>
      <c r="BB36" s="400">
        <v>1.784758165268606E-4</v>
      </c>
      <c r="BC36" s="400">
        <v>0</v>
      </c>
      <c r="BD36" s="400">
        <v>2.4096385542168674E-4</v>
      </c>
      <c r="BE36" s="400">
        <v>0</v>
      </c>
      <c r="BF36" s="400">
        <v>0</v>
      </c>
      <c r="BG36" s="400">
        <v>0</v>
      </c>
      <c r="BH36" s="400">
        <v>1.1723329425556858E-4</v>
      </c>
      <c r="BI36" s="400">
        <v>0</v>
      </c>
      <c r="BJ36" s="400">
        <v>0</v>
      </c>
      <c r="BK36" s="400">
        <v>1.7934002869440459E-3</v>
      </c>
      <c r="BL36" s="400">
        <v>0</v>
      </c>
      <c r="BM36" s="400">
        <v>0</v>
      </c>
      <c r="BN36" s="400">
        <v>2.5385542933299486E-5</v>
      </c>
      <c r="BO36" s="400">
        <v>1.1762422588556338E-5</v>
      </c>
      <c r="BP36" s="400">
        <v>4.9027618891975811E-5</v>
      </c>
      <c r="BQ36" s="400">
        <v>5.2705243000450922E-5</v>
      </c>
      <c r="BR36" s="400">
        <v>3.6534446764091857E-3</v>
      </c>
      <c r="BS36" s="400">
        <v>1.19792758527747E-4</v>
      </c>
      <c r="BT36" s="400">
        <v>1.6622340425531914E-4</v>
      </c>
      <c r="BU36" s="400">
        <v>9.9759669886183286E-5</v>
      </c>
      <c r="BV36" s="400">
        <v>1.2877835699421012E-4</v>
      </c>
      <c r="BW36" s="400">
        <v>0</v>
      </c>
      <c r="BX36" s="400">
        <v>0</v>
      </c>
      <c r="BY36" s="400">
        <v>0</v>
      </c>
      <c r="BZ36" s="400">
        <v>1.1873664212776063E-4</v>
      </c>
      <c r="CA36" s="400">
        <v>2.9190688170473619E-5</v>
      </c>
      <c r="CB36" s="400">
        <v>0</v>
      </c>
      <c r="CC36" s="400">
        <v>0</v>
      </c>
      <c r="CD36" s="400">
        <v>0</v>
      </c>
      <c r="CE36" s="400">
        <v>0</v>
      </c>
      <c r="CF36" s="400">
        <v>0</v>
      </c>
      <c r="CG36" s="400">
        <v>3.2080071859360962E-5</v>
      </c>
      <c r="CH36" s="400">
        <v>5.7130614868242514E-4</v>
      </c>
      <c r="CI36" s="400">
        <v>3.0370482154983779E-3</v>
      </c>
      <c r="CJ36" s="400">
        <v>2.4270862829173578E-4</v>
      </c>
      <c r="CK36" s="400">
        <v>0</v>
      </c>
      <c r="CL36" s="400">
        <v>1.6742005692281935E-3</v>
      </c>
      <c r="CM36" s="400">
        <v>4.0963460593150907E-5</v>
      </c>
      <c r="CN36" s="400">
        <v>2.8529688091806569E-4</v>
      </c>
      <c r="CO36" s="400">
        <v>3.5275501668027293E-5</v>
      </c>
      <c r="CP36" s="400">
        <v>1.2231533044132284E-3</v>
      </c>
      <c r="CQ36" s="400">
        <v>2.4758297124323788E-5</v>
      </c>
      <c r="CR36" s="400">
        <v>2.4622960911049554E-4</v>
      </c>
      <c r="CS36" s="400">
        <v>7.5219479696113302E-5</v>
      </c>
      <c r="CT36" s="400">
        <v>4.1604260276252289E-5</v>
      </c>
      <c r="CU36" s="400">
        <v>1.9803414881541768E-3</v>
      </c>
      <c r="CV36" s="400">
        <v>5.3513357757378668E-4</v>
      </c>
      <c r="CW36" s="400">
        <v>0</v>
      </c>
      <c r="CX36" s="400">
        <v>0</v>
      </c>
      <c r="CY36" s="400">
        <v>9.3733261917514727E-5</v>
      </c>
      <c r="CZ36" s="400">
        <v>4.5546558704453441E-4</v>
      </c>
      <c r="DA36" s="400">
        <v>1.3350778350377827E-5</v>
      </c>
      <c r="DB36" s="400">
        <v>3.2095859634107199E-4</v>
      </c>
      <c r="DC36" s="400">
        <v>1.6302196138708399E-4</v>
      </c>
      <c r="DD36" s="400">
        <v>1.4765596160944998E-3</v>
      </c>
      <c r="DE36" s="400">
        <v>0</v>
      </c>
      <c r="DF36" s="400">
        <v>1.0723141880571007E-3</v>
      </c>
      <c r="DG36" s="401">
        <v>3.6157742672124978E-4</v>
      </c>
    </row>
    <row r="37" spans="2:111" ht="14.15" customHeight="1">
      <c r="B37" s="74" t="s">
        <v>515</v>
      </c>
      <c r="C37" s="273" t="s">
        <v>451</v>
      </c>
      <c r="D37" s="400">
        <v>0</v>
      </c>
      <c r="E37" s="400">
        <v>0</v>
      </c>
      <c r="F37" s="400">
        <v>0</v>
      </c>
      <c r="G37" s="400">
        <v>4.436688455736638E-4</v>
      </c>
      <c r="H37" s="400">
        <v>0</v>
      </c>
      <c r="I37" s="400">
        <v>0</v>
      </c>
      <c r="J37" s="400">
        <v>0</v>
      </c>
      <c r="K37" s="400">
        <v>7.5359184810209535E-4</v>
      </c>
      <c r="L37" s="400">
        <v>2.5498732239391475E-2</v>
      </c>
      <c r="M37" s="400">
        <v>0</v>
      </c>
      <c r="N37" s="400">
        <v>0</v>
      </c>
      <c r="O37" s="400">
        <v>0</v>
      </c>
      <c r="P37" s="400">
        <v>3.8093833714271673E-4</v>
      </c>
      <c r="Q37" s="400">
        <v>1.6519914757239851E-5</v>
      </c>
      <c r="R37" s="400">
        <v>1.4491398653702319E-2</v>
      </c>
      <c r="S37" s="400">
        <v>0</v>
      </c>
      <c r="T37" s="400">
        <v>0</v>
      </c>
      <c r="U37" s="400">
        <v>0</v>
      </c>
      <c r="V37" s="400">
        <v>0</v>
      </c>
      <c r="W37" s="400">
        <v>2.6746907388833165E-3</v>
      </c>
      <c r="X37" s="400">
        <v>0</v>
      </c>
      <c r="Y37" s="400">
        <v>8.8613203367301726E-4</v>
      </c>
      <c r="Z37" s="400">
        <v>0</v>
      </c>
      <c r="AA37" s="400">
        <v>0</v>
      </c>
      <c r="AB37" s="400">
        <v>9.8243688254665198E-3</v>
      </c>
      <c r="AC37" s="400">
        <v>3.7086985839514496E-3</v>
      </c>
      <c r="AD37" s="400">
        <v>0</v>
      </c>
      <c r="AE37" s="400">
        <v>0</v>
      </c>
      <c r="AF37" s="400">
        <v>3.4390678103252952E-3</v>
      </c>
      <c r="AG37" s="400">
        <v>1.0618932038834951E-3</v>
      </c>
      <c r="AH37" s="400">
        <v>0</v>
      </c>
      <c r="AI37" s="400">
        <v>5.1241517581739664E-2</v>
      </c>
      <c r="AJ37" s="400">
        <v>5.517850245544336E-5</v>
      </c>
      <c r="AK37" s="400">
        <v>0</v>
      </c>
      <c r="AL37" s="400">
        <v>1.1106997408367272E-3</v>
      </c>
      <c r="AM37" s="400">
        <v>0</v>
      </c>
      <c r="AN37" s="400">
        <v>0</v>
      </c>
      <c r="AO37" s="400">
        <v>0</v>
      </c>
      <c r="AP37" s="400">
        <v>0</v>
      </c>
      <c r="AQ37" s="400">
        <v>0</v>
      </c>
      <c r="AR37" s="400">
        <v>3.3861515085739091E-2</v>
      </c>
      <c r="AS37" s="400">
        <v>2.3078032597721043E-4</v>
      </c>
      <c r="AT37" s="400">
        <v>3.7913893335580085E-4</v>
      </c>
      <c r="AU37" s="400">
        <v>9.9295005461225294E-5</v>
      </c>
      <c r="AV37" s="400">
        <v>1.7208001720800173E-4</v>
      </c>
      <c r="AW37" s="400">
        <v>3.2498248072880168E-2</v>
      </c>
      <c r="AX37" s="400">
        <v>5.21138879111424E-3</v>
      </c>
      <c r="AY37" s="400">
        <v>7.4037071332261157E-3</v>
      </c>
      <c r="AZ37" s="400">
        <v>1.2457178449081283E-4</v>
      </c>
      <c r="BA37" s="400">
        <v>0</v>
      </c>
      <c r="BB37" s="400">
        <v>5.3542744958058185E-4</v>
      </c>
      <c r="BC37" s="400">
        <v>6.4449978028416578E-3</v>
      </c>
      <c r="BD37" s="400">
        <v>2.4096385542168674E-4</v>
      </c>
      <c r="BE37" s="400">
        <v>0</v>
      </c>
      <c r="BF37" s="400">
        <v>0</v>
      </c>
      <c r="BG37" s="400">
        <v>0</v>
      </c>
      <c r="BH37" s="400">
        <v>1.6747613465081225E-5</v>
      </c>
      <c r="BI37" s="400">
        <v>0</v>
      </c>
      <c r="BJ37" s="400">
        <v>6.918238993710692E-3</v>
      </c>
      <c r="BK37" s="400">
        <v>8.9670014347202291E-3</v>
      </c>
      <c r="BL37" s="400">
        <v>0</v>
      </c>
      <c r="BM37" s="400">
        <v>3.9630265739551895E-3</v>
      </c>
      <c r="BN37" s="400">
        <v>1.9800723487973597E-3</v>
      </c>
      <c r="BO37" s="400">
        <v>4.1168479059947185E-5</v>
      </c>
      <c r="BP37" s="400">
        <v>8.1712698153293023E-5</v>
      </c>
      <c r="BQ37" s="400">
        <v>0</v>
      </c>
      <c r="BR37" s="400">
        <v>0</v>
      </c>
      <c r="BS37" s="400">
        <v>0</v>
      </c>
      <c r="BT37" s="400">
        <v>1.1873100303951368E-4</v>
      </c>
      <c r="BU37" s="400">
        <v>9.6132045526685714E-5</v>
      </c>
      <c r="BV37" s="400">
        <v>5.1511342797684046E-6</v>
      </c>
      <c r="BW37" s="400">
        <v>0</v>
      </c>
      <c r="BX37" s="400">
        <v>0</v>
      </c>
      <c r="BY37" s="400">
        <v>0</v>
      </c>
      <c r="BZ37" s="400">
        <v>0</v>
      </c>
      <c r="CA37" s="400">
        <v>1.459534408523681E-5</v>
      </c>
      <c r="CB37" s="400">
        <v>0</v>
      </c>
      <c r="CC37" s="400">
        <v>7.023951675212475E-5</v>
      </c>
      <c r="CD37" s="400">
        <v>7.6499388004895954E-5</v>
      </c>
      <c r="CE37" s="400">
        <v>0</v>
      </c>
      <c r="CF37" s="400">
        <v>0</v>
      </c>
      <c r="CG37" s="400">
        <v>0</v>
      </c>
      <c r="CH37" s="400">
        <v>0</v>
      </c>
      <c r="CI37" s="400">
        <v>0</v>
      </c>
      <c r="CJ37" s="400">
        <v>0</v>
      </c>
      <c r="CK37" s="400">
        <v>0</v>
      </c>
      <c r="CL37" s="400">
        <v>0</v>
      </c>
      <c r="CM37" s="400">
        <v>0</v>
      </c>
      <c r="CN37" s="400">
        <v>8.8540411319399699E-5</v>
      </c>
      <c r="CO37" s="400">
        <v>4.5354216430320806E-4</v>
      </c>
      <c r="CP37" s="400">
        <v>3.3275847660434411E-3</v>
      </c>
      <c r="CQ37" s="400">
        <v>3.0947871405404736E-4</v>
      </c>
      <c r="CR37" s="400">
        <v>4.0627885503231763E-3</v>
      </c>
      <c r="CS37" s="400">
        <v>2.4714971900151512E-4</v>
      </c>
      <c r="CT37" s="400">
        <v>2.4962556165751375E-4</v>
      </c>
      <c r="CU37" s="400">
        <v>3.3810708334339602E-4</v>
      </c>
      <c r="CV37" s="400">
        <v>0</v>
      </c>
      <c r="CW37" s="400">
        <v>0</v>
      </c>
      <c r="CX37" s="400">
        <v>4.6067602819559305E-3</v>
      </c>
      <c r="CY37" s="400">
        <v>8.9269773254775937E-6</v>
      </c>
      <c r="CZ37" s="400">
        <v>7.591093117408907E-4</v>
      </c>
      <c r="DA37" s="400">
        <v>4.405756855624683E-4</v>
      </c>
      <c r="DB37" s="400">
        <v>5.3493099390178668E-5</v>
      </c>
      <c r="DC37" s="400">
        <v>5.5893243904143086E-4</v>
      </c>
      <c r="DD37" s="400">
        <v>2.4609326934908329E-5</v>
      </c>
      <c r="DE37" s="400">
        <v>0</v>
      </c>
      <c r="DF37" s="400">
        <v>1.2733730983178072E-3</v>
      </c>
      <c r="DG37" s="401">
        <v>1.6542167272497177E-3</v>
      </c>
    </row>
    <row r="38" spans="2:111" ht="14.15" customHeight="1">
      <c r="B38" s="74" t="s">
        <v>516</v>
      </c>
      <c r="C38" s="273" t="s">
        <v>452</v>
      </c>
      <c r="D38" s="400">
        <v>0</v>
      </c>
      <c r="E38" s="400">
        <v>0</v>
      </c>
      <c r="F38" s="400">
        <v>0</v>
      </c>
      <c r="G38" s="400">
        <v>5.9155846076488511E-5</v>
      </c>
      <c r="H38" s="400">
        <v>0</v>
      </c>
      <c r="I38" s="400">
        <v>7.9449152542372887E-4</v>
      </c>
      <c r="J38" s="400">
        <v>0</v>
      </c>
      <c r="K38" s="400">
        <v>0</v>
      </c>
      <c r="L38" s="400">
        <v>0</v>
      </c>
      <c r="M38" s="400">
        <v>0</v>
      </c>
      <c r="N38" s="400">
        <v>0</v>
      </c>
      <c r="O38" s="400">
        <v>0</v>
      </c>
      <c r="P38" s="400">
        <v>0</v>
      </c>
      <c r="Q38" s="400">
        <v>0</v>
      </c>
      <c r="R38" s="400">
        <v>0</v>
      </c>
      <c r="S38" s="400">
        <v>0</v>
      </c>
      <c r="T38" s="400">
        <v>0</v>
      </c>
      <c r="U38" s="400">
        <v>0</v>
      </c>
      <c r="V38" s="400">
        <v>0</v>
      </c>
      <c r="W38" s="400">
        <v>0</v>
      </c>
      <c r="X38" s="400">
        <v>0</v>
      </c>
      <c r="Y38" s="400">
        <v>0</v>
      </c>
      <c r="Z38" s="400">
        <v>0</v>
      </c>
      <c r="AA38" s="400">
        <v>0</v>
      </c>
      <c r="AB38" s="400">
        <v>0</v>
      </c>
      <c r="AC38" s="400">
        <v>0</v>
      </c>
      <c r="AD38" s="400">
        <v>0</v>
      </c>
      <c r="AE38" s="400">
        <v>1.7364125716270185E-4</v>
      </c>
      <c r="AF38" s="400">
        <v>0</v>
      </c>
      <c r="AG38" s="400">
        <v>0</v>
      </c>
      <c r="AH38" s="400">
        <v>0</v>
      </c>
      <c r="AI38" s="400">
        <v>0</v>
      </c>
      <c r="AJ38" s="400">
        <v>0.12387573801247034</v>
      </c>
      <c r="AK38" s="400">
        <v>0</v>
      </c>
      <c r="AL38" s="400">
        <v>8.6387757620634336E-4</v>
      </c>
      <c r="AM38" s="400">
        <v>0</v>
      </c>
      <c r="AN38" s="400">
        <v>0</v>
      </c>
      <c r="AO38" s="400">
        <v>1.6103059581320451E-4</v>
      </c>
      <c r="AP38" s="400">
        <v>0</v>
      </c>
      <c r="AQ38" s="400">
        <v>0</v>
      </c>
      <c r="AR38" s="400">
        <v>0</v>
      </c>
      <c r="AS38" s="400">
        <v>0</v>
      </c>
      <c r="AT38" s="400">
        <v>4.2126548150644534E-5</v>
      </c>
      <c r="AU38" s="400">
        <v>0</v>
      </c>
      <c r="AV38" s="400">
        <v>0</v>
      </c>
      <c r="AW38" s="400">
        <v>0</v>
      </c>
      <c r="AX38" s="400">
        <v>0</v>
      </c>
      <c r="AY38" s="400">
        <v>0</v>
      </c>
      <c r="AZ38" s="400">
        <v>0</v>
      </c>
      <c r="BA38" s="400">
        <v>0</v>
      </c>
      <c r="BB38" s="400">
        <v>0</v>
      </c>
      <c r="BC38" s="400">
        <v>0</v>
      </c>
      <c r="BD38" s="400">
        <v>0</v>
      </c>
      <c r="BE38" s="400">
        <v>0</v>
      </c>
      <c r="BF38" s="400">
        <v>0</v>
      </c>
      <c r="BG38" s="400">
        <v>0</v>
      </c>
      <c r="BH38" s="400">
        <v>0</v>
      </c>
      <c r="BI38" s="400">
        <v>0</v>
      </c>
      <c r="BJ38" s="400">
        <v>0</v>
      </c>
      <c r="BK38" s="400">
        <v>4.3041606886657101E-4</v>
      </c>
      <c r="BL38" s="400">
        <v>0</v>
      </c>
      <c r="BM38" s="400">
        <v>2.8875067393684724E-2</v>
      </c>
      <c r="BN38" s="400">
        <v>3.5857079393285522E-2</v>
      </c>
      <c r="BO38" s="400">
        <v>6.0182435174348507E-2</v>
      </c>
      <c r="BP38" s="400">
        <v>3.5463310998529174E-2</v>
      </c>
      <c r="BQ38" s="400">
        <v>0</v>
      </c>
      <c r="BR38" s="400">
        <v>0</v>
      </c>
      <c r="BS38" s="400">
        <v>0</v>
      </c>
      <c r="BT38" s="400">
        <v>1.8996960486322188E-4</v>
      </c>
      <c r="BU38" s="400">
        <v>0</v>
      </c>
      <c r="BV38" s="400">
        <v>0</v>
      </c>
      <c r="BW38" s="400">
        <v>0</v>
      </c>
      <c r="BX38" s="400">
        <v>2.3529411764705884E-5</v>
      </c>
      <c r="BY38" s="400">
        <v>1.0230025123738172E-4</v>
      </c>
      <c r="BZ38" s="400">
        <v>0</v>
      </c>
      <c r="CA38" s="400">
        <v>0</v>
      </c>
      <c r="CB38" s="400">
        <v>0</v>
      </c>
      <c r="CC38" s="400">
        <v>0</v>
      </c>
      <c r="CD38" s="400">
        <v>0</v>
      </c>
      <c r="CE38" s="400">
        <v>0</v>
      </c>
      <c r="CF38" s="400">
        <v>0</v>
      </c>
      <c r="CG38" s="400">
        <v>0</v>
      </c>
      <c r="CH38" s="400">
        <v>0</v>
      </c>
      <c r="CI38" s="400">
        <v>0</v>
      </c>
      <c r="CJ38" s="400">
        <v>0</v>
      </c>
      <c r="CK38" s="400">
        <v>0</v>
      </c>
      <c r="CL38" s="400">
        <v>0</v>
      </c>
      <c r="CM38" s="400">
        <v>0</v>
      </c>
      <c r="CN38" s="400">
        <v>2.459455869983325E-6</v>
      </c>
      <c r="CO38" s="400">
        <v>0</v>
      </c>
      <c r="CP38" s="400">
        <v>1.5194450986499731E-5</v>
      </c>
      <c r="CQ38" s="400">
        <v>0</v>
      </c>
      <c r="CR38" s="400">
        <v>0</v>
      </c>
      <c r="CS38" s="400">
        <v>0</v>
      </c>
      <c r="CT38" s="400">
        <v>0</v>
      </c>
      <c r="CU38" s="400">
        <v>0</v>
      </c>
      <c r="CV38" s="400">
        <v>0</v>
      </c>
      <c r="CW38" s="400">
        <v>0</v>
      </c>
      <c r="CX38" s="400">
        <v>0</v>
      </c>
      <c r="CY38" s="400">
        <v>0</v>
      </c>
      <c r="CZ38" s="400">
        <v>0</v>
      </c>
      <c r="DA38" s="400">
        <v>0</v>
      </c>
      <c r="DB38" s="400">
        <v>0</v>
      </c>
      <c r="DC38" s="400">
        <v>0</v>
      </c>
      <c r="DD38" s="400">
        <v>0</v>
      </c>
      <c r="DE38" s="400">
        <v>0</v>
      </c>
      <c r="DF38" s="400">
        <v>7.0370618591247239E-4</v>
      </c>
      <c r="DG38" s="401">
        <v>3.6738849250784133E-3</v>
      </c>
    </row>
    <row r="39" spans="2:111" ht="14.15" customHeight="1">
      <c r="B39" s="74" t="s">
        <v>517</v>
      </c>
      <c r="C39" s="273" t="s">
        <v>643</v>
      </c>
      <c r="D39" s="400">
        <v>4.5528011108834713E-5</v>
      </c>
      <c r="E39" s="400">
        <v>0</v>
      </c>
      <c r="F39" s="400">
        <v>0</v>
      </c>
      <c r="G39" s="400">
        <v>0</v>
      </c>
      <c r="H39" s="400">
        <v>0</v>
      </c>
      <c r="I39" s="400">
        <v>0</v>
      </c>
      <c r="J39" s="400">
        <v>0</v>
      </c>
      <c r="K39" s="400">
        <v>0</v>
      </c>
      <c r="L39" s="400">
        <v>1.1960005740802755E-3</v>
      </c>
      <c r="M39" s="400">
        <v>0</v>
      </c>
      <c r="N39" s="400">
        <v>0</v>
      </c>
      <c r="O39" s="400">
        <v>0</v>
      </c>
      <c r="P39" s="400">
        <v>0</v>
      </c>
      <c r="Q39" s="400">
        <v>0</v>
      </c>
      <c r="R39" s="400">
        <v>1.2154076290201944E-3</v>
      </c>
      <c r="S39" s="400">
        <v>0</v>
      </c>
      <c r="T39" s="400">
        <v>0</v>
      </c>
      <c r="U39" s="400">
        <v>0</v>
      </c>
      <c r="V39" s="400">
        <v>0</v>
      </c>
      <c r="W39" s="400">
        <v>1.6716817118020728E-4</v>
      </c>
      <c r="X39" s="400">
        <v>0</v>
      </c>
      <c r="Y39" s="400">
        <v>0</v>
      </c>
      <c r="Z39" s="400">
        <v>0</v>
      </c>
      <c r="AA39" s="400">
        <v>0</v>
      </c>
      <c r="AB39" s="400">
        <v>0</v>
      </c>
      <c r="AC39" s="400">
        <v>0</v>
      </c>
      <c r="AD39" s="400">
        <v>0</v>
      </c>
      <c r="AE39" s="400">
        <v>0</v>
      </c>
      <c r="AF39" s="400">
        <v>8.0919242595889302E-5</v>
      </c>
      <c r="AG39" s="400">
        <v>0</v>
      </c>
      <c r="AH39" s="400">
        <v>0</v>
      </c>
      <c r="AI39" s="400">
        <v>0</v>
      </c>
      <c r="AJ39" s="400">
        <v>5.517850245544336E-5</v>
      </c>
      <c r="AK39" s="400">
        <v>0</v>
      </c>
      <c r="AL39" s="400">
        <v>0</v>
      </c>
      <c r="AM39" s="400">
        <v>0</v>
      </c>
      <c r="AN39" s="400">
        <v>0</v>
      </c>
      <c r="AO39" s="400">
        <v>0</v>
      </c>
      <c r="AP39" s="400">
        <v>0</v>
      </c>
      <c r="AQ39" s="400">
        <v>0</v>
      </c>
      <c r="AR39" s="400">
        <v>0</v>
      </c>
      <c r="AS39" s="400">
        <v>0</v>
      </c>
      <c r="AT39" s="400">
        <v>0</v>
      </c>
      <c r="AU39" s="400">
        <v>0</v>
      </c>
      <c r="AV39" s="400">
        <v>5.3775005377500541E-5</v>
      </c>
      <c r="AW39" s="400">
        <v>1.1679514132212099E-4</v>
      </c>
      <c r="AX39" s="400">
        <v>1.8870507254878956E-3</v>
      </c>
      <c r="AY39" s="400">
        <v>3.8224734798641906E-2</v>
      </c>
      <c r="AZ39" s="400">
        <v>9.9657427592650264E-4</v>
      </c>
      <c r="BA39" s="400">
        <v>0</v>
      </c>
      <c r="BB39" s="400">
        <v>3.569516330537212E-4</v>
      </c>
      <c r="BC39" s="400">
        <v>1.4647722279185587E-4</v>
      </c>
      <c r="BD39" s="400">
        <v>9.6385542168674694E-4</v>
      </c>
      <c r="BE39" s="400">
        <v>0</v>
      </c>
      <c r="BF39" s="400">
        <v>0</v>
      </c>
      <c r="BG39" s="400">
        <v>0</v>
      </c>
      <c r="BH39" s="400">
        <v>1.1723329425556858E-4</v>
      </c>
      <c r="BI39" s="400">
        <v>0</v>
      </c>
      <c r="BJ39" s="400">
        <v>0</v>
      </c>
      <c r="BK39" s="400">
        <v>2.8694404591104734E-4</v>
      </c>
      <c r="BL39" s="400">
        <v>0</v>
      </c>
      <c r="BM39" s="400">
        <v>5.6416156697959565E-3</v>
      </c>
      <c r="BN39" s="400">
        <v>8.3772291679888307E-4</v>
      </c>
      <c r="BO39" s="400">
        <v>2.528920856539613E-4</v>
      </c>
      <c r="BP39" s="400">
        <v>1.0295799967314921E-3</v>
      </c>
      <c r="BQ39" s="400">
        <v>0</v>
      </c>
      <c r="BR39" s="400">
        <v>0</v>
      </c>
      <c r="BS39" s="400">
        <v>0</v>
      </c>
      <c r="BT39" s="400">
        <v>1.8996960486322188E-4</v>
      </c>
      <c r="BU39" s="400">
        <v>6.8924862830453901E-5</v>
      </c>
      <c r="BV39" s="400">
        <v>0</v>
      </c>
      <c r="BW39" s="400">
        <v>0</v>
      </c>
      <c r="BX39" s="400">
        <v>0</v>
      </c>
      <c r="BY39" s="400">
        <v>0</v>
      </c>
      <c r="BZ39" s="400">
        <v>0</v>
      </c>
      <c r="CA39" s="400">
        <v>1.459534408523681E-5</v>
      </c>
      <c r="CB39" s="400">
        <v>0</v>
      </c>
      <c r="CC39" s="400">
        <v>0</v>
      </c>
      <c r="CD39" s="400">
        <v>0</v>
      </c>
      <c r="CE39" s="400">
        <v>0</v>
      </c>
      <c r="CF39" s="400">
        <v>0</v>
      </c>
      <c r="CG39" s="400">
        <v>0</v>
      </c>
      <c r="CH39" s="400">
        <v>0</v>
      </c>
      <c r="CI39" s="400">
        <v>0</v>
      </c>
      <c r="CJ39" s="400">
        <v>0</v>
      </c>
      <c r="CK39" s="400">
        <v>0</v>
      </c>
      <c r="CL39" s="400">
        <v>0</v>
      </c>
      <c r="CM39" s="400">
        <v>0</v>
      </c>
      <c r="CN39" s="400">
        <v>5.4108029139633148E-5</v>
      </c>
      <c r="CO39" s="400">
        <v>1.0582650500408187E-4</v>
      </c>
      <c r="CP39" s="400">
        <v>1.5194450986499731E-5</v>
      </c>
      <c r="CQ39" s="400">
        <v>1.7083225015783414E-4</v>
      </c>
      <c r="CR39" s="400">
        <v>2.4622960911049554E-4</v>
      </c>
      <c r="CS39" s="400">
        <v>1.0638183557021739E-3</v>
      </c>
      <c r="CT39" s="400">
        <v>7.1559327675153937E-4</v>
      </c>
      <c r="CU39" s="400">
        <v>2.1735455357789745E-4</v>
      </c>
      <c r="CV39" s="400">
        <v>0</v>
      </c>
      <c r="CW39" s="400">
        <v>0</v>
      </c>
      <c r="CX39" s="400">
        <v>0</v>
      </c>
      <c r="CY39" s="400">
        <v>4.4634886627387968E-6</v>
      </c>
      <c r="CZ39" s="400">
        <v>1.0627530364372469E-3</v>
      </c>
      <c r="DA39" s="400">
        <v>1.1681931056580599E-3</v>
      </c>
      <c r="DB39" s="400">
        <v>0</v>
      </c>
      <c r="DC39" s="400">
        <v>0</v>
      </c>
      <c r="DD39" s="400">
        <v>1.9687461547926663E-4</v>
      </c>
      <c r="DE39" s="400">
        <v>0</v>
      </c>
      <c r="DF39" s="400">
        <v>1.1393338248106696E-3</v>
      </c>
      <c r="DG39" s="401">
        <v>1.8606709811677885E-3</v>
      </c>
    </row>
    <row r="40" spans="2:111" ht="14.15" customHeight="1">
      <c r="B40" s="74" t="s">
        <v>518</v>
      </c>
      <c r="C40" s="273" t="s">
        <v>453</v>
      </c>
      <c r="D40" s="400">
        <v>2.6937406572727202E-3</v>
      </c>
      <c r="E40" s="400">
        <v>1.6890080428954423E-3</v>
      </c>
      <c r="F40" s="400">
        <v>4.3702302524297179E-3</v>
      </c>
      <c r="G40" s="400">
        <v>2.9577923038244256E-5</v>
      </c>
      <c r="H40" s="400">
        <v>0</v>
      </c>
      <c r="I40" s="400">
        <v>1.1917372881355933E-3</v>
      </c>
      <c r="J40" s="400">
        <v>0</v>
      </c>
      <c r="K40" s="400">
        <v>9.0103373142641827E-5</v>
      </c>
      <c r="L40" s="400">
        <v>5.2624025259532126E-4</v>
      </c>
      <c r="M40" s="400">
        <v>0</v>
      </c>
      <c r="N40" s="400">
        <v>0</v>
      </c>
      <c r="O40" s="400">
        <v>0</v>
      </c>
      <c r="P40" s="400">
        <v>0</v>
      </c>
      <c r="Q40" s="400">
        <v>9.9119488543439113E-5</v>
      </c>
      <c r="R40" s="400">
        <v>2.7112939416604337E-3</v>
      </c>
      <c r="S40" s="400">
        <v>7.7954474586841289E-4</v>
      </c>
      <c r="T40" s="400">
        <v>0</v>
      </c>
      <c r="U40" s="400">
        <v>0</v>
      </c>
      <c r="V40" s="400">
        <v>4.0502227622519239E-3</v>
      </c>
      <c r="W40" s="400">
        <v>2.892009361417586E-2</v>
      </c>
      <c r="X40" s="400">
        <v>0</v>
      </c>
      <c r="Y40" s="400">
        <v>8.8613203367301726E-4</v>
      </c>
      <c r="Z40" s="400">
        <v>2.1968365553602811E-4</v>
      </c>
      <c r="AA40" s="400">
        <v>0</v>
      </c>
      <c r="AB40" s="400">
        <v>1.1388583973655324E-3</v>
      </c>
      <c r="AC40" s="400">
        <v>3.3715441672285906E-4</v>
      </c>
      <c r="AD40" s="400">
        <v>0</v>
      </c>
      <c r="AE40" s="400">
        <v>1.0418475429762111E-2</v>
      </c>
      <c r="AF40" s="400">
        <v>1.2137886389383395E-4</v>
      </c>
      <c r="AG40" s="400">
        <v>3.0339805825242716E-4</v>
      </c>
      <c r="AH40" s="400">
        <v>0</v>
      </c>
      <c r="AI40" s="400">
        <v>1.9201110425663172E-2</v>
      </c>
      <c r="AJ40" s="400">
        <v>1.6388015229266677E-2</v>
      </c>
      <c r="AK40" s="400">
        <v>1.5625E-2</v>
      </c>
      <c r="AL40" s="400">
        <v>3.6653091447611995E-2</v>
      </c>
      <c r="AM40" s="400">
        <v>3.500541320822808E-2</v>
      </c>
      <c r="AN40" s="400">
        <v>5.2205690420255811E-4</v>
      </c>
      <c r="AO40" s="400">
        <v>1.5539452495974234E-2</v>
      </c>
      <c r="AP40" s="400">
        <v>0</v>
      </c>
      <c r="AQ40" s="400">
        <v>1.4233170332999816E-3</v>
      </c>
      <c r="AR40" s="400">
        <v>3.4729759062296505E-3</v>
      </c>
      <c r="AS40" s="400">
        <v>3.8944180008654264E-3</v>
      </c>
      <c r="AT40" s="400">
        <v>2.8224787260931841E-3</v>
      </c>
      <c r="AU40" s="400">
        <v>1.4199185780955218E-2</v>
      </c>
      <c r="AV40" s="400">
        <v>4.2589804258980424E-3</v>
      </c>
      <c r="AW40" s="400">
        <v>1.1241532352254146E-3</v>
      </c>
      <c r="AX40" s="400">
        <v>5.7002620360592903E-3</v>
      </c>
      <c r="AY40" s="400">
        <v>3.1149991065191609E-3</v>
      </c>
      <c r="AZ40" s="400">
        <v>7.47430706944877E-3</v>
      </c>
      <c r="BA40" s="400">
        <v>0</v>
      </c>
      <c r="BB40" s="400">
        <v>1.6062823487417454E-3</v>
      </c>
      <c r="BC40" s="400">
        <v>4.833748352131244E-3</v>
      </c>
      <c r="BD40" s="400">
        <v>9.6385542168674694E-4</v>
      </c>
      <c r="BE40" s="400">
        <v>1.834862385321101E-3</v>
      </c>
      <c r="BF40" s="400">
        <v>0</v>
      </c>
      <c r="BG40" s="400">
        <v>0</v>
      </c>
      <c r="BH40" s="400">
        <v>1.7584994138335288E-3</v>
      </c>
      <c r="BI40" s="400">
        <v>0</v>
      </c>
      <c r="BJ40" s="400">
        <v>6.2893081761006286E-4</v>
      </c>
      <c r="BK40" s="400">
        <v>1.5781922525107603E-3</v>
      </c>
      <c r="BL40" s="400">
        <v>0</v>
      </c>
      <c r="BM40" s="400">
        <v>1.0121558753397476E-2</v>
      </c>
      <c r="BN40" s="400">
        <v>1.6462524592244718E-2</v>
      </c>
      <c r="BO40" s="400">
        <v>5.9988355201637325E-3</v>
      </c>
      <c r="BP40" s="400">
        <v>1.0704363458081385E-2</v>
      </c>
      <c r="BQ40" s="400">
        <v>3.5136828666967284E-5</v>
      </c>
      <c r="BR40" s="400">
        <v>0</v>
      </c>
      <c r="BS40" s="400">
        <v>4.4922284447905126E-3</v>
      </c>
      <c r="BT40" s="400">
        <v>0</v>
      </c>
      <c r="BU40" s="400">
        <v>6.1669614111458756E-5</v>
      </c>
      <c r="BV40" s="400">
        <v>0</v>
      </c>
      <c r="BW40" s="400">
        <v>0</v>
      </c>
      <c r="BX40" s="400">
        <v>0</v>
      </c>
      <c r="BY40" s="400">
        <v>0</v>
      </c>
      <c r="BZ40" s="400">
        <v>0</v>
      </c>
      <c r="CA40" s="400">
        <v>0</v>
      </c>
      <c r="CB40" s="400">
        <v>0</v>
      </c>
      <c r="CC40" s="400">
        <v>0</v>
      </c>
      <c r="CD40" s="400">
        <v>0</v>
      </c>
      <c r="CE40" s="400">
        <v>0</v>
      </c>
      <c r="CF40" s="400">
        <v>0</v>
      </c>
      <c r="CG40" s="400">
        <v>0</v>
      </c>
      <c r="CH40" s="400">
        <v>0</v>
      </c>
      <c r="CI40" s="400">
        <v>0</v>
      </c>
      <c r="CJ40" s="400">
        <v>0</v>
      </c>
      <c r="CK40" s="400">
        <v>0</v>
      </c>
      <c r="CL40" s="400">
        <v>0</v>
      </c>
      <c r="CM40" s="400">
        <v>4.0963460593150907E-5</v>
      </c>
      <c r="CN40" s="400">
        <v>5.4108029139633148E-5</v>
      </c>
      <c r="CO40" s="400">
        <v>8.2645461050806805E-4</v>
      </c>
      <c r="CP40" s="400">
        <v>1.519445098649973E-4</v>
      </c>
      <c r="CQ40" s="400">
        <v>3.7137445686485683E-5</v>
      </c>
      <c r="CR40" s="400">
        <v>0</v>
      </c>
      <c r="CS40" s="400">
        <v>0</v>
      </c>
      <c r="CT40" s="400">
        <v>8.3208520552504571E-6</v>
      </c>
      <c r="CU40" s="400">
        <v>0</v>
      </c>
      <c r="CV40" s="400">
        <v>0</v>
      </c>
      <c r="CW40" s="400">
        <v>0</v>
      </c>
      <c r="CX40" s="400">
        <v>1.9426097574512961E-4</v>
      </c>
      <c r="CY40" s="400">
        <v>0</v>
      </c>
      <c r="CZ40" s="400">
        <v>3.3738191632928474E-5</v>
      </c>
      <c r="DA40" s="400">
        <v>7.3429280927078046E-5</v>
      </c>
      <c r="DB40" s="400">
        <v>5.3493099390178668E-5</v>
      </c>
      <c r="DC40" s="400">
        <v>8.8497636181559885E-4</v>
      </c>
      <c r="DD40" s="400">
        <v>5.6601451950289154E-4</v>
      </c>
      <c r="DE40" s="400">
        <v>4.9833887043189366E-3</v>
      </c>
      <c r="DF40" s="400">
        <v>1.5749614637088666E-3</v>
      </c>
      <c r="DG40" s="401">
        <v>1.6618033964711011E-3</v>
      </c>
    </row>
    <row r="41" spans="2:111" ht="14.15" customHeight="1">
      <c r="B41" s="74" t="s">
        <v>519</v>
      </c>
      <c r="C41" s="273" t="s">
        <v>454</v>
      </c>
      <c r="D41" s="400">
        <v>0</v>
      </c>
      <c r="E41" s="400">
        <v>0</v>
      </c>
      <c r="F41" s="400">
        <v>0</v>
      </c>
      <c r="G41" s="400">
        <v>0</v>
      </c>
      <c r="H41" s="400">
        <v>0</v>
      </c>
      <c r="I41" s="400">
        <v>0</v>
      </c>
      <c r="J41" s="400">
        <v>0</v>
      </c>
      <c r="K41" s="400">
        <v>0</v>
      </c>
      <c r="L41" s="400">
        <v>0</v>
      </c>
      <c r="M41" s="400">
        <v>0</v>
      </c>
      <c r="N41" s="400">
        <v>0</v>
      </c>
      <c r="O41" s="400">
        <v>0</v>
      </c>
      <c r="P41" s="400">
        <v>0</v>
      </c>
      <c r="Q41" s="400">
        <v>0</v>
      </c>
      <c r="R41" s="400">
        <v>0</v>
      </c>
      <c r="S41" s="400">
        <v>0</v>
      </c>
      <c r="T41" s="400">
        <v>0</v>
      </c>
      <c r="U41" s="400">
        <v>0</v>
      </c>
      <c r="V41" s="400">
        <v>0</v>
      </c>
      <c r="W41" s="400">
        <v>0</v>
      </c>
      <c r="X41" s="400">
        <v>0</v>
      </c>
      <c r="Y41" s="400">
        <v>0</v>
      </c>
      <c r="Z41" s="400">
        <v>0</v>
      </c>
      <c r="AA41" s="400">
        <v>0</v>
      </c>
      <c r="AB41" s="400">
        <v>0</v>
      </c>
      <c r="AC41" s="400">
        <v>0</v>
      </c>
      <c r="AD41" s="400">
        <v>0</v>
      </c>
      <c r="AE41" s="400">
        <v>0</v>
      </c>
      <c r="AF41" s="400">
        <v>0</v>
      </c>
      <c r="AG41" s="400">
        <v>0</v>
      </c>
      <c r="AH41" s="400">
        <v>0</v>
      </c>
      <c r="AI41" s="400">
        <v>0</v>
      </c>
      <c r="AJ41" s="400">
        <v>0</v>
      </c>
      <c r="AK41" s="400">
        <v>0</v>
      </c>
      <c r="AL41" s="400">
        <v>0</v>
      </c>
      <c r="AM41" s="400">
        <v>0.35582822085889571</v>
      </c>
      <c r="AN41" s="400">
        <v>-2.3492560689115116E-3</v>
      </c>
      <c r="AO41" s="400">
        <v>0.2</v>
      </c>
      <c r="AP41" s="400">
        <v>1.6550987720234916E-2</v>
      </c>
      <c r="AQ41" s="400">
        <v>0</v>
      </c>
      <c r="AR41" s="400">
        <v>0</v>
      </c>
      <c r="AS41" s="400">
        <v>-4.3271311120726956E-4</v>
      </c>
      <c r="AT41" s="400">
        <v>-1.4744291852725588E-3</v>
      </c>
      <c r="AU41" s="400">
        <v>-7.9436004368980235E-4</v>
      </c>
      <c r="AV41" s="400">
        <v>-7.2058507205850721E-4</v>
      </c>
      <c r="AW41" s="400">
        <v>-5.8397570661060497E-5</v>
      </c>
      <c r="AX41" s="400">
        <v>0</v>
      </c>
      <c r="AY41" s="400">
        <v>-4.0612765404421914E-6</v>
      </c>
      <c r="AZ41" s="400">
        <v>-3.7371535347243849E-4</v>
      </c>
      <c r="BA41" s="400">
        <v>0</v>
      </c>
      <c r="BB41" s="400">
        <v>0</v>
      </c>
      <c r="BC41" s="400">
        <v>-1.4647722279185587E-4</v>
      </c>
      <c r="BD41" s="400">
        <v>0</v>
      </c>
      <c r="BE41" s="400">
        <v>0</v>
      </c>
      <c r="BF41" s="400">
        <v>0</v>
      </c>
      <c r="BG41" s="400">
        <v>0</v>
      </c>
      <c r="BH41" s="400">
        <v>-1.8422374811589349E-4</v>
      </c>
      <c r="BI41" s="400">
        <v>0</v>
      </c>
      <c r="BJ41" s="400">
        <v>-3.1446540880503143E-4</v>
      </c>
      <c r="BK41" s="400">
        <v>-7.1736011477761835E-5</v>
      </c>
      <c r="BL41" s="400">
        <v>0</v>
      </c>
      <c r="BM41" s="400">
        <v>0</v>
      </c>
      <c r="BN41" s="400">
        <v>-4.0616868693279178E-4</v>
      </c>
      <c r="BO41" s="400">
        <v>-8.8218169414172538E-5</v>
      </c>
      <c r="BP41" s="400">
        <v>-8.1712698153293023E-5</v>
      </c>
      <c r="BQ41" s="400">
        <v>0</v>
      </c>
      <c r="BR41" s="400">
        <v>0</v>
      </c>
      <c r="BS41" s="400">
        <v>0</v>
      </c>
      <c r="BT41" s="400">
        <v>0</v>
      </c>
      <c r="BU41" s="400">
        <v>0</v>
      </c>
      <c r="BV41" s="400">
        <v>0</v>
      </c>
      <c r="BW41" s="400">
        <v>0</v>
      </c>
      <c r="BX41" s="400">
        <v>0</v>
      </c>
      <c r="BY41" s="400">
        <v>0</v>
      </c>
      <c r="BZ41" s="400">
        <v>0</v>
      </c>
      <c r="CA41" s="400">
        <v>0</v>
      </c>
      <c r="CB41" s="400">
        <v>0</v>
      </c>
      <c r="CC41" s="400">
        <v>0</v>
      </c>
      <c r="CD41" s="400">
        <v>0</v>
      </c>
      <c r="CE41" s="400">
        <v>0</v>
      </c>
      <c r="CF41" s="400">
        <v>0</v>
      </c>
      <c r="CG41" s="400">
        <v>0</v>
      </c>
      <c r="CH41" s="400">
        <v>0</v>
      </c>
      <c r="CI41" s="400">
        <v>0</v>
      </c>
      <c r="CJ41" s="400">
        <v>0</v>
      </c>
      <c r="CK41" s="400">
        <v>0</v>
      </c>
      <c r="CL41" s="400">
        <v>0</v>
      </c>
      <c r="CM41" s="400">
        <v>0</v>
      </c>
      <c r="CN41" s="400">
        <v>0</v>
      </c>
      <c r="CO41" s="400">
        <v>0</v>
      </c>
      <c r="CP41" s="400">
        <v>0</v>
      </c>
      <c r="CQ41" s="400">
        <v>0</v>
      </c>
      <c r="CR41" s="400">
        <v>0</v>
      </c>
      <c r="CS41" s="400">
        <v>0</v>
      </c>
      <c r="CT41" s="400">
        <v>0</v>
      </c>
      <c r="CU41" s="400">
        <v>0</v>
      </c>
      <c r="CV41" s="400">
        <v>0</v>
      </c>
      <c r="CW41" s="400">
        <v>0</v>
      </c>
      <c r="CX41" s="400">
        <v>0</v>
      </c>
      <c r="CY41" s="400">
        <v>0</v>
      </c>
      <c r="CZ41" s="400">
        <v>0</v>
      </c>
      <c r="DA41" s="400">
        <v>0</v>
      </c>
      <c r="DB41" s="400">
        <v>0</v>
      </c>
      <c r="DC41" s="400">
        <v>0</v>
      </c>
      <c r="DD41" s="400">
        <v>0</v>
      </c>
      <c r="DE41" s="400">
        <v>0</v>
      </c>
      <c r="DF41" s="400">
        <v>0</v>
      </c>
      <c r="DG41" s="401">
        <v>5.3106684549683559E-4</v>
      </c>
    </row>
    <row r="42" spans="2:111" ht="14.15" customHeight="1">
      <c r="B42" s="74" t="s">
        <v>520</v>
      </c>
      <c r="C42" s="273" t="s">
        <v>455</v>
      </c>
      <c r="D42" s="400">
        <v>2.2764005554417357E-5</v>
      </c>
      <c r="E42" s="400">
        <v>0</v>
      </c>
      <c r="F42" s="400">
        <v>0</v>
      </c>
      <c r="G42" s="400">
        <v>0</v>
      </c>
      <c r="H42" s="400">
        <v>0</v>
      </c>
      <c r="I42" s="400">
        <v>7.6800847457627122E-3</v>
      </c>
      <c r="J42" s="400">
        <v>9.5445868557403877E-4</v>
      </c>
      <c r="K42" s="400">
        <v>0</v>
      </c>
      <c r="L42" s="400">
        <v>0</v>
      </c>
      <c r="M42" s="400">
        <v>0</v>
      </c>
      <c r="N42" s="400">
        <v>0</v>
      </c>
      <c r="O42" s="400">
        <v>0</v>
      </c>
      <c r="P42" s="400">
        <v>3.6865000368650003E-5</v>
      </c>
      <c r="Q42" s="400">
        <v>1.4867923281515868E-4</v>
      </c>
      <c r="R42" s="400">
        <v>8.1338818249813011E-3</v>
      </c>
      <c r="S42" s="400">
        <v>0</v>
      </c>
      <c r="T42" s="400">
        <v>0</v>
      </c>
      <c r="U42" s="400">
        <v>0</v>
      </c>
      <c r="V42" s="400">
        <v>0</v>
      </c>
      <c r="W42" s="400">
        <v>0</v>
      </c>
      <c r="X42" s="400">
        <v>0</v>
      </c>
      <c r="Y42" s="400">
        <v>0</v>
      </c>
      <c r="Z42" s="400">
        <v>0</v>
      </c>
      <c r="AA42" s="400">
        <v>0</v>
      </c>
      <c r="AB42" s="400">
        <v>0</v>
      </c>
      <c r="AC42" s="400">
        <v>0</v>
      </c>
      <c r="AD42" s="400">
        <v>0</v>
      </c>
      <c r="AE42" s="400">
        <v>0</v>
      </c>
      <c r="AF42" s="400">
        <v>1.4160867454280628E-3</v>
      </c>
      <c r="AG42" s="400">
        <v>5.7645631067961165E-3</v>
      </c>
      <c r="AH42" s="400">
        <v>0</v>
      </c>
      <c r="AI42" s="400">
        <v>0</v>
      </c>
      <c r="AJ42" s="400">
        <v>1.4291232135959829E-2</v>
      </c>
      <c r="AK42" s="400">
        <v>0</v>
      </c>
      <c r="AL42" s="400">
        <v>2.715043810934222E-3</v>
      </c>
      <c r="AM42" s="400">
        <v>0</v>
      </c>
      <c r="AN42" s="400">
        <v>0.56851996867658572</v>
      </c>
      <c r="AO42" s="400">
        <v>3.9049919484702093E-2</v>
      </c>
      <c r="AP42" s="400">
        <v>0.50667378537106245</v>
      </c>
      <c r="AQ42" s="400">
        <v>8.4553487126731586E-5</v>
      </c>
      <c r="AR42" s="400">
        <v>1.0853049706967658E-3</v>
      </c>
      <c r="AS42" s="400">
        <v>0.17830664935814222</v>
      </c>
      <c r="AT42" s="400">
        <v>0.11193023843626253</v>
      </c>
      <c r="AU42" s="400">
        <v>7.7946579287061862E-2</v>
      </c>
      <c r="AV42" s="400">
        <v>5.102172510217251E-2</v>
      </c>
      <c r="AW42" s="400">
        <v>5.883555244101845E-3</v>
      </c>
      <c r="AX42" s="400">
        <v>9.9730141968790327E-4</v>
      </c>
      <c r="AY42" s="400">
        <v>5.9903828971522325E-3</v>
      </c>
      <c r="AZ42" s="400">
        <v>4.0361258175023354E-2</v>
      </c>
      <c r="BA42" s="400">
        <v>2.2177419354838711E-2</v>
      </c>
      <c r="BB42" s="400">
        <v>3.7479921470640726E-3</v>
      </c>
      <c r="BC42" s="400">
        <v>2.5779991211366631E-2</v>
      </c>
      <c r="BD42" s="400">
        <v>2.891566265060241E-3</v>
      </c>
      <c r="BE42" s="400">
        <v>2.4464831804281344E-3</v>
      </c>
      <c r="BF42" s="400">
        <v>0</v>
      </c>
      <c r="BG42" s="400">
        <v>5.7692307692307696E-2</v>
      </c>
      <c r="BH42" s="400">
        <v>1.8874560375146541E-2</v>
      </c>
      <c r="BI42" s="400">
        <v>2.6548672566371681E-2</v>
      </c>
      <c r="BJ42" s="400">
        <v>1.4150943396226415E-2</v>
      </c>
      <c r="BK42" s="400">
        <v>5.5954088952654231E-3</v>
      </c>
      <c r="BL42" s="400">
        <v>0</v>
      </c>
      <c r="BM42" s="400">
        <v>1.5635334856291653E-2</v>
      </c>
      <c r="BN42" s="400">
        <v>1.4127054642381164E-2</v>
      </c>
      <c r="BO42" s="400">
        <v>2.0690101333270601E-2</v>
      </c>
      <c r="BP42" s="400">
        <v>3.0691289426376858E-2</v>
      </c>
      <c r="BQ42" s="400">
        <v>0</v>
      </c>
      <c r="BR42" s="400">
        <v>0</v>
      </c>
      <c r="BS42" s="400">
        <v>0</v>
      </c>
      <c r="BT42" s="400">
        <v>0</v>
      </c>
      <c r="BU42" s="400">
        <v>0</v>
      </c>
      <c r="BV42" s="400">
        <v>0</v>
      </c>
      <c r="BW42" s="400">
        <v>0</v>
      </c>
      <c r="BX42" s="400">
        <v>0</v>
      </c>
      <c r="BY42" s="400">
        <v>0</v>
      </c>
      <c r="BZ42" s="400">
        <v>0</v>
      </c>
      <c r="CA42" s="400">
        <v>0</v>
      </c>
      <c r="CB42" s="400">
        <v>0</v>
      </c>
      <c r="CC42" s="400">
        <v>0</v>
      </c>
      <c r="CD42" s="400">
        <v>0</v>
      </c>
      <c r="CE42" s="400">
        <v>0</v>
      </c>
      <c r="CF42" s="400">
        <v>0</v>
      </c>
      <c r="CG42" s="400">
        <v>8.6616194020274601E-4</v>
      </c>
      <c r="CH42" s="400">
        <v>0</v>
      </c>
      <c r="CI42" s="400">
        <v>0</v>
      </c>
      <c r="CJ42" s="400">
        <v>0</v>
      </c>
      <c r="CK42" s="400">
        <v>0</v>
      </c>
      <c r="CL42" s="400">
        <v>0</v>
      </c>
      <c r="CM42" s="400">
        <v>0</v>
      </c>
      <c r="CN42" s="400">
        <v>0</v>
      </c>
      <c r="CO42" s="400">
        <v>0</v>
      </c>
      <c r="CP42" s="400">
        <v>0</v>
      </c>
      <c r="CQ42" s="400">
        <v>0</v>
      </c>
      <c r="CR42" s="400">
        <v>0</v>
      </c>
      <c r="CS42" s="400">
        <v>0</v>
      </c>
      <c r="CT42" s="400">
        <v>0</v>
      </c>
      <c r="CU42" s="400">
        <v>0</v>
      </c>
      <c r="CV42" s="400">
        <v>0</v>
      </c>
      <c r="CW42" s="400">
        <v>0</v>
      </c>
      <c r="CX42" s="400">
        <v>2.9139146361769442E-4</v>
      </c>
      <c r="CY42" s="400">
        <v>0</v>
      </c>
      <c r="CZ42" s="400">
        <v>0</v>
      </c>
      <c r="DA42" s="400">
        <v>0</v>
      </c>
      <c r="DB42" s="400">
        <v>0</v>
      </c>
      <c r="DC42" s="400">
        <v>0</v>
      </c>
      <c r="DD42" s="400">
        <v>2.4609326934908329E-5</v>
      </c>
      <c r="DE42" s="400">
        <v>0</v>
      </c>
      <c r="DF42" s="400">
        <v>3.4515112928087928E-3</v>
      </c>
      <c r="DG42" s="401">
        <v>5.1804037302522633E-3</v>
      </c>
    </row>
    <row r="43" spans="2:111" ht="14.15" customHeight="1">
      <c r="B43" s="74" t="s">
        <v>521</v>
      </c>
      <c r="C43" s="273" t="s">
        <v>754</v>
      </c>
      <c r="D43" s="400">
        <v>0</v>
      </c>
      <c r="E43" s="400">
        <v>0</v>
      </c>
      <c r="F43" s="400">
        <v>0</v>
      </c>
      <c r="G43" s="400">
        <v>0</v>
      </c>
      <c r="H43" s="400">
        <v>0</v>
      </c>
      <c r="I43" s="400">
        <v>0</v>
      </c>
      <c r="J43" s="400">
        <v>1.3635124079629124E-4</v>
      </c>
      <c r="K43" s="400">
        <v>0</v>
      </c>
      <c r="L43" s="400">
        <v>0</v>
      </c>
      <c r="M43" s="400">
        <v>0</v>
      </c>
      <c r="N43" s="400">
        <v>0</v>
      </c>
      <c r="O43" s="400">
        <v>0</v>
      </c>
      <c r="P43" s="400">
        <v>0</v>
      </c>
      <c r="Q43" s="400">
        <v>0</v>
      </c>
      <c r="R43" s="400">
        <v>9.3492894540014957E-5</v>
      </c>
      <c r="S43" s="400">
        <v>0</v>
      </c>
      <c r="T43" s="400">
        <v>0</v>
      </c>
      <c r="U43" s="400">
        <v>0</v>
      </c>
      <c r="V43" s="400">
        <v>0</v>
      </c>
      <c r="W43" s="400">
        <v>0</v>
      </c>
      <c r="X43" s="400">
        <v>0</v>
      </c>
      <c r="Y43" s="400">
        <v>0</v>
      </c>
      <c r="Z43" s="400">
        <v>0</v>
      </c>
      <c r="AA43" s="400">
        <v>0</v>
      </c>
      <c r="AB43" s="400">
        <v>0</v>
      </c>
      <c r="AC43" s="400">
        <v>0</v>
      </c>
      <c r="AD43" s="400">
        <v>0</v>
      </c>
      <c r="AE43" s="400">
        <v>0</v>
      </c>
      <c r="AF43" s="400">
        <v>0</v>
      </c>
      <c r="AG43" s="400">
        <v>0</v>
      </c>
      <c r="AH43" s="400">
        <v>0</v>
      </c>
      <c r="AI43" s="400">
        <v>0</v>
      </c>
      <c r="AJ43" s="400">
        <v>1.1035700491088672E-4</v>
      </c>
      <c r="AK43" s="400">
        <v>0</v>
      </c>
      <c r="AL43" s="400">
        <v>2.4682216463038382E-4</v>
      </c>
      <c r="AM43" s="400">
        <v>0</v>
      </c>
      <c r="AN43" s="400">
        <v>0</v>
      </c>
      <c r="AO43" s="400">
        <v>2.9790660225442835E-3</v>
      </c>
      <c r="AP43" s="400">
        <v>0</v>
      </c>
      <c r="AQ43" s="400">
        <v>0</v>
      </c>
      <c r="AR43" s="400">
        <v>0</v>
      </c>
      <c r="AS43" s="400">
        <v>1.9154767056108468E-2</v>
      </c>
      <c r="AT43" s="400">
        <v>9.3520936894430865E-3</v>
      </c>
      <c r="AU43" s="400">
        <v>2.2937146261543043E-2</v>
      </c>
      <c r="AV43" s="400">
        <v>2.3424392342439235E-2</v>
      </c>
      <c r="AW43" s="400">
        <v>2.4088997897687456E-3</v>
      </c>
      <c r="AX43" s="400">
        <v>0</v>
      </c>
      <c r="AY43" s="400">
        <v>4.9141446139350524E-4</v>
      </c>
      <c r="AZ43" s="400">
        <v>1.4637184677670508E-2</v>
      </c>
      <c r="BA43" s="400">
        <v>0</v>
      </c>
      <c r="BB43" s="400">
        <v>1.9632339817954665E-3</v>
      </c>
      <c r="BC43" s="400">
        <v>8.7886333675113524E-4</v>
      </c>
      <c r="BD43" s="400">
        <v>2.4096385542168674E-4</v>
      </c>
      <c r="BE43" s="400">
        <v>1.2232415902140672E-3</v>
      </c>
      <c r="BF43" s="400">
        <v>0</v>
      </c>
      <c r="BG43" s="400">
        <v>0</v>
      </c>
      <c r="BH43" s="400">
        <v>1.9142522190587843E-2</v>
      </c>
      <c r="BI43" s="400">
        <v>8.8495575221238937E-3</v>
      </c>
      <c r="BJ43" s="400">
        <v>1.2264150943396227E-2</v>
      </c>
      <c r="BK43" s="400">
        <v>5.7388809182209468E-4</v>
      </c>
      <c r="BL43" s="400">
        <v>0</v>
      </c>
      <c r="BM43" s="400">
        <v>3.1126155419563899E-4</v>
      </c>
      <c r="BN43" s="400">
        <v>2.6654820079964462E-4</v>
      </c>
      <c r="BO43" s="400">
        <v>1.3820846541553698E-3</v>
      </c>
      <c r="BP43" s="400">
        <v>8.6125183853570843E-3</v>
      </c>
      <c r="BQ43" s="400">
        <v>0</v>
      </c>
      <c r="BR43" s="400">
        <v>0</v>
      </c>
      <c r="BS43" s="400">
        <v>2.9948189631936749E-5</v>
      </c>
      <c r="BT43" s="400">
        <v>0</v>
      </c>
      <c r="BU43" s="400">
        <v>0</v>
      </c>
      <c r="BV43" s="400">
        <v>0</v>
      </c>
      <c r="BW43" s="400">
        <v>0</v>
      </c>
      <c r="BX43" s="400">
        <v>0</v>
      </c>
      <c r="BY43" s="400">
        <v>0</v>
      </c>
      <c r="BZ43" s="400">
        <v>0</v>
      </c>
      <c r="CA43" s="400">
        <v>0</v>
      </c>
      <c r="CB43" s="400">
        <v>0</v>
      </c>
      <c r="CC43" s="400">
        <v>0</v>
      </c>
      <c r="CD43" s="400">
        <v>0</v>
      </c>
      <c r="CE43" s="400">
        <v>0</v>
      </c>
      <c r="CF43" s="400">
        <v>0</v>
      </c>
      <c r="CG43" s="400">
        <v>0</v>
      </c>
      <c r="CH43" s="400">
        <v>0</v>
      </c>
      <c r="CI43" s="400">
        <v>0</v>
      </c>
      <c r="CJ43" s="400">
        <v>0</v>
      </c>
      <c r="CK43" s="400">
        <v>0</v>
      </c>
      <c r="CL43" s="400">
        <v>0</v>
      </c>
      <c r="CM43" s="400">
        <v>0</v>
      </c>
      <c r="CN43" s="400">
        <v>2.459455869983325E-6</v>
      </c>
      <c r="CO43" s="400">
        <v>0</v>
      </c>
      <c r="CP43" s="400">
        <v>0</v>
      </c>
      <c r="CQ43" s="400">
        <v>0</v>
      </c>
      <c r="CR43" s="400">
        <v>0</v>
      </c>
      <c r="CS43" s="400">
        <v>0</v>
      </c>
      <c r="CT43" s="400">
        <v>8.3208520552504571E-6</v>
      </c>
      <c r="CU43" s="400">
        <v>0</v>
      </c>
      <c r="CV43" s="400">
        <v>0</v>
      </c>
      <c r="CW43" s="400">
        <v>0</v>
      </c>
      <c r="CX43" s="400">
        <v>0</v>
      </c>
      <c r="CY43" s="400">
        <v>0</v>
      </c>
      <c r="CZ43" s="400">
        <v>1.6869095816464237E-5</v>
      </c>
      <c r="DA43" s="400">
        <v>2.6701556700755655E-5</v>
      </c>
      <c r="DB43" s="400">
        <v>0</v>
      </c>
      <c r="DC43" s="400">
        <v>0</v>
      </c>
      <c r="DD43" s="400">
        <v>0</v>
      </c>
      <c r="DE43" s="400">
        <v>0</v>
      </c>
      <c r="DF43" s="400">
        <v>8.0423564104282553E-4</v>
      </c>
      <c r="DG43" s="401">
        <v>9.5898727328167194E-4</v>
      </c>
    </row>
    <row r="44" spans="2:111" ht="14.15" customHeight="1">
      <c r="B44" s="74" t="s">
        <v>522</v>
      </c>
      <c r="C44" s="273" t="s">
        <v>644</v>
      </c>
      <c r="D44" s="400">
        <v>0</v>
      </c>
      <c r="E44" s="400">
        <v>0</v>
      </c>
      <c r="F44" s="400">
        <v>0</v>
      </c>
      <c r="G44" s="400">
        <v>0</v>
      </c>
      <c r="H44" s="400">
        <v>0</v>
      </c>
      <c r="I44" s="400">
        <v>0</v>
      </c>
      <c r="J44" s="400">
        <v>0</v>
      </c>
      <c r="K44" s="400">
        <v>0</v>
      </c>
      <c r="L44" s="400">
        <v>0</v>
      </c>
      <c r="M44" s="400">
        <v>0</v>
      </c>
      <c r="N44" s="400">
        <v>0</v>
      </c>
      <c r="O44" s="400">
        <v>0</v>
      </c>
      <c r="P44" s="400">
        <v>0</v>
      </c>
      <c r="Q44" s="400">
        <v>0</v>
      </c>
      <c r="R44" s="400">
        <v>7.1989528795811516E-3</v>
      </c>
      <c r="S44" s="400">
        <v>0</v>
      </c>
      <c r="T44" s="400">
        <v>0</v>
      </c>
      <c r="U44" s="400">
        <v>0</v>
      </c>
      <c r="V44" s="400">
        <v>0</v>
      </c>
      <c r="W44" s="400">
        <v>0</v>
      </c>
      <c r="X44" s="400">
        <v>0</v>
      </c>
      <c r="Y44" s="400">
        <v>0</v>
      </c>
      <c r="Z44" s="400">
        <v>0</v>
      </c>
      <c r="AA44" s="400">
        <v>0</v>
      </c>
      <c r="AB44" s="400">
        <v>0</v>
      </c>
      <c r="AC44" s="400">
        <v>0</v>
      </c>
      <c r="AD44" s="400">
        <v>0</v>
      </c>
      <c r="AE44" s="400">
        <v>0</v>
      </c>
      <c r="AF44" s="400">
        <v>4.0459621297944651E-5</v>
      </c>
      <c r="AG44" s="400">
        <v>0</v>
      </c>
      <c r="AH44" s="400">
        <v>0</v>
      </c>
      <c r="AI44" s="400">
        <v>0</v>
      </c>
      <c r="AJ44" s="400">
        <v>2.9244606301384981E-3</v>
      </c>
      <c r="AK44" s="400">
        <v>0</v>
      </c>
      <c r="AL44" s="400">
        <v>3.0852770578797977E-3</v>
      </c>
      <c r="AM44" s="400">
        <v>0</v>
      </c>
      <c r="AN44" s="400">
        <v>0</v>
      </c>
      <c r="AO44" s="400">
        <v>3.2206119162640903E-4</v>
      </c>
      <c r="AP44" s="400">
        <v>0</v>
      </c>
      <c r="AQ44" s="400">
        <v>0</v>
      </c>
      <c r="AR44" s="400">
        <v>1.0853049706967658E-3</v>
      </c>
      <c r="AS44" s="400">
        <v>9.9120150007211888E-2</v>
      </c>
      <c r="AT44" s="400">
        <v>7.6291178700817253E-2</v>
      </c>
      <c r="AU44" s="400">
        <v>1.64829709065634E-2</v>
      </c>
      <c r="AV44" s="400">
        <v>1.3691116369111637E-2</v>
      </c>
      <c r="AW44" s="400">
        <v>5.0951880401775285E-3</v>
      </c>
      <c r="AX44" s="400">
        <v>8.7997184090109114E-5</v>
      </c>
      <c r="AY44" s="400">
        <v>4.9222671670159368E-3</v>
      </c>
      <c r="AZ44" s="400">
        <v>1.5260043600124572E-2</v>
      </c>
      <c r="BA44" s="400">
        <v>2.2177419354838711E-2</v>
      </c>
      <c r="BB44" s="400">
        <v>0</v>
      </c>
      <c r="BC44" s="400">
        <v>7.9097700307602173E-3</v>
      </c>
      <c r="BD44" s="400">
        <v>6.265060240963855E-3</v>
      </c>
      <c r="BE44" s="400">
        <v>6.116207951070336E-4</v>
      </c>
      <c r="BF44" s="400">
        <v>0</v>
      </c>
      <c r="BG44" s="400">
        <v>0</v>
      </c>
      <c r="BH44" s="400">
        <v>9.646625355886786E-3</v>
      </c>
      <c r="BI44" s="400">
        <v>8.8495575221238937E-3</v>
      </c>
      <c r="BJ44" s="400">
        <v>1.6352201257861635E-2</v>
      </c>
      <c r="BK44" s="400">
        <v>1.8651362984218078E-3</v>
      </c>
      <c r="BL44" s="400">
        <v>0</v>
      </c>
      <c r="BM44" s="400">
        <v>2.4456264972514492E-4</v>
      </c>
      <c r="BN44" s="400">
        <v>6.8540965919908616E-4</v>
      </c>
      <c r="BO44" s="400">
        <v>3.7639752283380283E-4</v>
      </c>
      <c r="BP44" s="400">
        <v>8.1712698153293023E-5</v>
      </c>
      <c r="BQ44" s="400">
        <v>0</v>
      </c>
      <c r="BR44" s="400">
        <v>0</v>
      </c>
      <c r="BS44" s="400">
        <v>0</v>
      </c>
      <c r="BT44" s="400">
        <v>0</v>
      </c>
      <c r="BU44" s="400">
        <v>0</v>
      </c>
      <c r="BV44" s="400">
        <v>0</v>
      </c>
      <c r="BW44" s="400">
        <v>0</v>
      </c>
      <c r="BX44" s="400">
        <v>0</v>
      </c>
      <c r="BY44" s="400">
        <v>0</v>
      </c>
      <c r="BZ44" s="400">
        <v>0</v>
      </c>
      <c r="CA44" s="400">
        <v>0</v>
      </c>
      <c r="CB44" s="400">
        <v>0</v>
      </c>
      <c r="CC44" s="400">
        <v>0</v>
      </c>
      <c r="CD44" s="400">
        <v>0</v>
      </c>
      <c r="CE44" s="400">
        <v>0</v>
      </c>
      <c r="CF44" s="400">
        <v>0</v>
      </c>
      <c r="CG44" s="400">
        <v>0</v>
      </c>
      <c r="CH44" s="400">
        <v>0</v>
      </c>
      <c r="CI44" s="400">
        <v>0</v>
      </c>
      <c r="CJ44" s="400">
        <v>0</v>
      </c>
      <c r="CK44" s="400">
        <v>0</v>
      </c>
      <c r="CL44" s="400">
        <v>0</v>
      </c>
      <c r="CM44" s="400">
        <v>0</v>
      </c>
      <c r="CN44" s="400">
        <v>1.7216191089883276E-5</v>
      </c>
      <c r="CO44" s="400">
        <v>0</v>
      </c>
      <c r="CP44" s="400">
        <v>0</v>
      </c>
      <c r="CQ44" s="400">
        <v>0</v>
      </c>
      <c r="CR44" s="400">
        <v>0</v>
      </c>
      <c r="CS44" s="400">
        <v>0</v>
      </c>
      <c r="CT44" s="400">
        <v>0</v>
      </c>
      <c r="CU44" s="400">
        <v>0</v>
      </c>
      <c r="CV44" s="400">
        <v>0</v>
      </c>
      <c r="CW44" s="400">
        <v>0</v>
      </c>
      <c r="CX44" s="400">
        <v>3.3301881556307934E-4</v>
      </c>
      <c r="CY44" s="400">
        <v>0</v>
      </c>
      <c r="CZ44" s="400">
        <v>0</v>
      </c>
      <c r="DA44" s="400">
        <v>0</v>
      </c>
      <c r="DB44" s="400">
        <v>0</v>
      </c>
      <c r="DC44" s="400">
        <v>0</v>
      </c>
      <c r="DD44" s="400">
        <v>0</v>
      </c>
      <c r="DE44" s="400">
        <v>0</v>
      </c>
      <c r="DF44" s="400">
        <v>6.366865491589036E-4</v>
      </c>
      <c r="DG44" s="401">
        <v>1.5544600979132302E-3</v>
      </c>
    </row>
    <row r="45" spans="2:111" ht="14.15" customHeight="1">
      <c r="B45" s="74" t="s">
        <v>523</v>
      </c>
      <c r="C45" s="273" t="s">
        <v>456</v>
      </c>
      <c r="D45" s="400">
        <v>0</v>
      </c>
      <c r="E45" s="400">
        <v>0</v>
      </c>
      <c r="F45" s="400">
        <v>0</v>
      </c>
      <c r="G45" s="400">
        <v>0</v>
      </c>
      <c r="H45" s="400">
        <v>0</v>
      </c>
      <c r="I45" s="400">
        <v>0</v>
      </c>
      <c r="J45" s="400">
        <v>0</v>
      </c>
      <c r="K45" s="400">
        <v>0</v>
      </c>
      <c r="L45" s="400">
        <v>0</v>
      </c>
      <c r="M45" s="400">
        <v>0</v>
      </c>
      <c r="N45" s="400">
        <v>0</v>
      </c>
      <c r="O45" s="400">
        <v>0</v>
      </c>
      <c r="P45" s="400">
        <v>0</v>
      </c>
      <c r="Q45" s="400">
        <v>0</v>
      </c>
      <c r="R45" s="400">
        <v>9.3492894540014957E-5</v>
      </c>
      <c r="S45" s="400">
        <v>0</v>
      </c>
      <c r="T45" s="400">
        <v>0</v>
      </c>
      <c r="U45" s="400">
        <v>-6.4942093300140709E-4</v>
      </c>
      <c r="V45" s="400">
        <v>0</v>
      </c>
      <c r="W45" s="400">
        <v>4.9481778669341357E-2</v>
      </c>
      <c r="X45" s="400">
        <v>0</v>
      </c>
      <c r="Y45" s="400">
        <v>0</v>
      </c>
      <c r="Z45" s="400">
        <v>0</v>
      </c>
      <c r="AA45" s="400">
        <v>0</v>
      </c>
      <c r="AB45" s="400">
        <v>0</v>
      </c>
      <c r="AC45" s="400">
        <v>6.0687795010114631E-3</v>
      </c>
      <c r="AD45" s="400">
        <v>0</v>
      </c>
      <c r="AE45" s="400">
        <v>0</v>
      </c>
      <c r="AF45" s="400">
        <v>5.6643469817122514E-4</v>
      </c>
      <c r="AG45" s="400">
        <v>0</v>
      </c>
      <c r="AH45" s="400">
        <v>0</v>
      </c>
      <c r="AI45" s="400">
        <v>1.2800740283775447E-2</v>
      </c>
      <c r="AJ45" s="400">
        <v>0</v>
      </c>
      <c r="AK45" s="400">
        <v>3.125E-2</v>
      </c>
      <c r="AL45" s="400">
        <v>3.0852770578797977E-3</v>
      </c>
      <c r="AM45" s="400">
        <v>1.7683146878383255E-2</v>
      </c>
      <c r="AN45" s="400">
        <v>8.3529104672409298E-3</v>
      </c>
      <c r="AO45" s="400">
        <v>1.2882447665056361E-3</v>
      </c>
      <c r="AP45" s="400">
        <v>0</v>
      </c>
      <c r="AQ45" s="400">
        <v>0.14548836684939614</v>
      </c>
      <c r="AR45" s="400">
        <v>0.44888213588018233</v>
      </c>
      <c r="AS45" s="400">
        <v>8.0773114092023653E-4</v>
      </c>
      <c r="AT45" s="400">
        <v>2.784564832757604E-2</v>
      </c>
      <c r="AU45" s="400">
        <v>1.4894250819183796E-3</v>
      </c>
      <c r="AV45" s="400">
        <v>2.8500752850075285E-3</v>
      </c>
      <c r="AW45" s="400">
        <v>4.6659658958187342E-2</v>
      </c>
      <c r="AX45" s="400">
        <v>1.9554929797802026E-4</v>
      </c>
      <c r="AY45" s="400">
        <v>2.055005929463749E-2</v>
      </c>
      <c r="AZ45" s="400">
        <v>1.1585175957645593E-2</v>
      </c>
      <c r="BA45" s="400">
        <v>0</v>
      </c>
      <c r="BB45" s="400">
        <v>1.0708548991611637E-3</v>
      </c>
      <c r="BC45" s="400">
        <v>3.5008056247253554E-2</v>
      </c>
      <c r="BD45" s="400">
        <v>1.2048192771084338E-3</v>
      </c>
      <c r="BE45" s="400">
        <v>0</v>
      </c>
      <c r="BF45" s="400">
        <v>0</v>
      </c>
      <c r="BG45" s="400">
        <v>0</v>
      </c>
      <c r="BH45" s="400">
        <v>4.7228269971529057E-3</v>
      </c>
      <c r="BI45" s="400">
        <v>0</v>
      </c>
      <c r="BJ45" s="400">
        <v>6.2893081761006286E-4</v>
      </c>
      <c r="BK45" s="400">
        <v>1.7575322812051649E-2</v>
      </c>
      <c r="BL45" s="400">
        <v>0</v>
      </c>
      <c r="BM45" s="400">
        <v>9.4490114666533265E-5</v>
      </c>
      <c r="BN45" s="400">
        <v>0</v>
      </c>
      <c r="BO45" s="400">
        <v>-5.8812112942781692E-6</v>
      </c>
      <c r="BP45" s="400">
        <v>0</v>
      </c>
      <c r="BQ45" s="400">
        <v>8.7842071667418209E-6</v>
      </c>
      <c r="BR45" s="400">
        <v>0</v>
      </c>
      <c r="BS45" s="400">
        <v>2.9948189631936749E-5</v>
      </c>
      <c r="BT45" s="400">
        <v>0</v>
      </c>
      <c r="BU45" s="400">
        <v>0</v>
      </c>
      <c r="BV45" s="400">
        <v>0</v>
      </c>
      <c r="BW45" s="400">
        <v>0</v>
      </c>
      <c r="BX45" s="400">
        <v>0</v>
      </c>
      <c r="BY45" s="400">
        <v>0</v>
      </c>
      <c r="BZ45" s="400">
        <v>0</v>
      </c>
      <c r="CA45" s="400">
        <v>0</v>
      </c>
      <c r="CB45" s="400">
        <v>0</v>
      </c>
      <c r="CC45" s="400">
        <v>0</v>
      </c>
      <c r="CD45" s="400">
        <v>0</v>
      </c>
      <c r="CE45" s="400">
        <v>0</v>
      </c>
      <c r="CF45" s="400">
        <v>0</v>
      </c>
      <c r="CG45" s="400">
        <v>0</v>
      </c>
      <c r="CH45" s="400">
        <v>0</v>
      </c>
      <c r="CI45" s="400">
        <v>0</v>
      </c>
      <c r="CJ45" s="400">
        <v>0</v>
      </c>
      <c r="CK45" s="400">
        <v>0</v>
      </c>
      <c r="CL45" s="400">
        <v>0</v>
      </c>
      <c r="CM45" s="400">
        <v>3.686711453383582E-4</v>
      </c>
      <c r="CN45" s="400">
        <v>2.459455869983325E-6</v>
      </c>
      <c r="CO45" s="400">
        <v>0</v>
      </c>
      <c r="CP45" s="400">
        <v>4.5583352959499194E-5</v>
      </c>
      <c r="CQ45" s="400">
        <v>0</v>
      </c>
      <c r="CR45" s="400">
        <v>0</v>
      </c>
      <c r="CS45" s="400">
        <v>0</v>
      </c>
      <c r="CT45" s="400">
        <v>0</v>
      </c>
      <c r="CU45" s="400">
        <v>0</v>
      </c>
      <c r="CV45" s="400">
        <v>0</v>
      </c>
      <c r="CW45" s="400">
        <v>0</v>
      </c>
      <c r="CX45" s="400">
        <v>0</v>
      </c>
      <c r="CY45" s="400">
        <v>0</v>
      </c>
      <c r="CZ45" s="400">
        <v>0</v>
      </c>
      <c r="DA45" s="400">
        <v>0</v>
      </c>
      <c r="DB45" s="400">
        <v>0</v>
      </c>
      <c r="DC45" s="400">
        <v>0</v>
      </c>
      <c r="DD45" s="400">
        <v>0</v>
      </c>
      <c r="DE45" s="400">
        <v>0</v>
      </c>
      <c r="DF45" s="400">
        <v>1.67549091883922E-3</v>
      </c>
      <c r="DG45" s="401">
        <v>3.7880078003873076E-3</v>
      </c>
    </row>
    <row r="46" spans="2:111" ht="14.15" customHeight="1">
      <c r="B46" s="74" t="s">
        <v>524</v>
      </c>
      <c r="C46" s="273" t="s">
        <v>457</v>
      </c>
      <c r="D46" s="400">
        <v>0</v>
      </c>
      <c r="E46" s="400">
        <v>0</v>
      </c>
      <c r="F46" s="400">
        <v>0</v>
      </c>
      <c r="G46" s="400">
        <v>0</v>
      </c>
      <c r="H46" s="400">
        <v>0</v>
      </c>
      <c r="I46" s="400">
        <v>2.1186440677966102E-3</v>
      </c>
      <c r="J46" s="400">
        <v>1.3635124079629124E-4</v>
      </c>
      <c r="K46" s="400">
        <v>1.277829655477466E-3</v>
      </c>
      <c r="L46" s="400">
        <v>1.0811845189685691E-2</v>
      </c>
      <c r="M46" s="400">
        <v>0</v>
      </c>
      <c r="N46" s="400">
        <v>0</v>
      </c>
      <c r="O46" s="400">
        <v>0</v>
      </c>
      <c r="P46" s="400">
        <v>0</v>
      </c>
      <c r="Q46" s="400">
        <v>2.9735846563031735E-4</v>
      </c>
      <c r="R46" s="400">
        <v>4.3941660433807032E-3</v>
      </c>
      <c r="S46" s="400">
        <v>0</v>
      </c>
      <c r="T46" s="400">
        <v>2.3299161230195712E-4</v>
      </c>
      <c r="U46" s="400">
        <v>2.5976837320056284E-3</v>
      </c>
      <c r="V46" s="400">
        <v>0</v>
      </c>
      <c r="W46" s="400">
        <v>0</v>
      </c>
      <c r="X46" s="400">
        <v>0</v>
      </c>
      <c r="Y46" s="400">
        <v>0</v>
      </c>
      <c r="Z46" s="400">
        <v>0</v>
      </c>
      <c r="AA46" s="400">
        <v>0</v>
      </c>
      <c r="AB46" s="400">
        <v>1.08397365532382E-3</v>
      </c>
      <c r="AC46" s="400">
        <v>3.0343897505057315E-3</v>
      </c>
      <c r="AD46" s="400">
        <v>0</v>
      </c>
      <c r="AE46" s="400">
        <v>0</v>
      </c>
      <c r="AF46" s="400">
        <v>1.8611425797054539E-3</v>
      </c>
      <c r="AG46" s="400">
        <v>1.2135922330097086E-3</v>
      </c>
      <c r="AH46" s="400">
        <v>0</v>
      </c>
      <c r="AI46" s="400">
        <v>2.6989512646514497E-4</v>
      </c>
      <c r="AJ46" s="400">
        <v>5.517850245544336E-5</v>
      </c>
      <c r="AK46" s="400">
        <v>0</v>
      </c>
      <c r="AL46" s="400">
        <v>1.4809329877823029E-3</v>
      </c>
      <c r="AM46" s="400">
        <v>0</v>
      </c>
      <c r="AN46" s="400">
        <v>0</v>
      </c>
      <c r="AO46" s="400">
        <v>8.0515297906602257E-5</v>
      </c>
      <c r="AP46" s="400">
        <v>0</v>
      </c>
      <c r="AQ46" s="400">
        <v>3.2271247586702556E-3</v>
      </c>
      <c r="AR46" s="400">
        <v>4.5148686780985457E-2</v>
      </c>
      <c r="AS46" s="400">
        <v>4.7454204529063897E-2</v>
      </c>
      <c r="AT46" s="400">
        <v>3.9556828713455221E-2</v>
      </c>
      <c r="AU46" s="400">
        <v>4.1703902293714623E-2</v>
      </c>
      <c r="AV46" s="400">
        <v>1.8724456872445686E-2</v>
      </c>
      <c r="AW46" s="400">
        <v>1.9533987386124736E-2</v>
      </c>
      <c r="AX46" s="400">
        <v>7.90996910321092E-3</v>
      </c>
      <c r="AY46" s="400">
        <v>5.3332683529086863E-2</v>
      </c>
      <c r="AZ46" s="400">
        <v>8.0099657427592647E-2</v>
      </c>
      <c r="BA46" s="400">
        <v>4.4354838709677422E-2</v>
      </c>
      <c r="BB46" s="400">
        <v>2.1417097983223273E-2</v>
      </c>
      <c r="BC46" s="400">
        <v>3.5740442361212835E-2</v>
      </c>
      <c r="BD46" s="400">
        <v>5.7590361445783132E-2</v>
      </c>
      <c r="BE46" s="400">
        <v>1.834862385321101E-2</v>
      </c>
      <c r="BF46" s="400">
        <v>0</v>
      </c>
      <c r="BG46" s="400">
        <v>0</v>
      </c>
      <c r="BH46" s="400">
        <v>2.6829676771060122E-2</v>
      </c>
      <c r="BI46" s="400">
        <v>8.8495575221238937E-3</v>
      </c>
      <c r="BJ46" s="400">
        <v>1.5723270440251572E-2</v>
      </c>
      <c r="BK46" s="400">
        <v>1.4921090387374462E-2</v>
      </c>
      <c r="BL46" s="400">
        <v>0</v>
      </c>
      <c r="BM46" s="400">
        <v>6.5920750585004972E-3</v>
      </c>
      <c r="BN46" s="400">
        <v>9.2022593133210644E-3</v>
      </c>
      <c r="BO46" s="400">
        <v>3.7816188622208629E-3</v>
      </c>
      <c r="BP46" s="400">
        <v>2.634417388462167E-2</v>
      </c>
      <c r="BQ46" s="400">
        <v>3.5136828666967282E-4</v>
      </c>
      <c r="BR46" s="400">
        <v>0</v>
      </c>
      <c r="BS46" s="400">
        <v>2.3958551705549399E-4</v>
      </c>
      <c r="BT46" s="400">
        <v>0</v>
      </c>
      <c r="BU46" s="400">
        <v>1.269668525824151E-5</v>
      </c>
      <c r="BV46" s="400">
        <v>0</v>
      </c>
      <c r="BW46" s="400">
        <v>0</v>
      </c>
      <c r="BX46" s="400">
        <v>0</v>
      </c>
      <c r="BY46" s="400">
        <v>0</v>
      </c>
      <c r="BZ46" s="400">
        <v>0</v>
      </c>
      <c r="CA46" s="400">
        <v>0</v>
      </c>
      <c r="CB46" s="400">
        <v>0</v>
      </c>
      <c r="CC46" s="400">
        <v>7.023951675212475E-5</v>
      </c>
      <c r="CD46" s="400">
        <v>0</v>
      </c>
      <c r="CE46" s="400">
        <v>0</v>
      </c>
      <c r="CF46" s="400">
        <v>0</v>
      </c>
      <c r="CG46" s="400">
        <v>0</v>
      </c>
      <c r="CH46" s="400">
        <v>0</v>
      </c>
      <c r="CI46" s="400">
        <v>0</v>
      </c>
      <c r="CJ46" s="400">
        <v>0</v>
      </c>
      <c r="CK46" s="400">
        <v>0</v>
      </c>
      <c r="CL46" s="400">
        <v>0</v>
      </c>
      <c r="CM46" s="400">
        <v>6.1445190889726367E-4</v>
      </c>
      <c r="CN46" s="400">
        <v>1.3281061697909953E-4</v>
      </c>
      <c r="CO46" s="400">
        <v>0</v>
      </c>
      <c r="CP46" s="400">
        <v>9.1166705918998387E-5</v>
      </c>
      <c r="CQ46" s="400">
        <v>1.6241442913556405E-3</v>
      </c>
      <c r="CR46" s="400">
        <v>0</v>
      </c>
      <c r="CS46" s="400">
        <v>1.39693319435639E-4</v>
      </c>
      <c r="CT46" s="400">
        <v>3.7443834248627057E-4</v>
      </c>
      <c r="CU46" s="400">
        <v>2.4150505953099717E-4</v>
      </c>
      <c r="CV46" s="400">
        <v>0</v>
      </c>
      <c r="CW46" s="400">
        <v>0</v>
      </c>
      <c r="CX46" s="400">
        <v>1.8593550535605263E-3</v>
      </c>
      <c r="CY46" s="400">
        <v>3.5707909301910375E-5</v>
      </c>
      <c r="CZ46" s="400">
        <v>6.4102564102564103E-4</v>
      </c>
      <c r="DA46" s="400">
        <v>3.3376945875944567E-4</v>
      </c>
      <c r="DB46" s="400">
        <v>5.3493099390178669E-4</v>
      </c>
      <c r="DC46" s="400">
        <v>0</v>
      </c>
      <c r="DD46" s="400">
        <v>2.9531192321889996E-4</v>
      </c>
      <c r="DE46" s="400">
        <v>9.7713504006253669E-4</v>
      </c>
      <c r="DF46" s="400">
        <v>2.1446283761142014E-3</v>
      </c>
      <c r="DG46" s="401">
        <v>4.9003426430373666E-3</v>
      </c>
    </row>
    <row r="47" spans="2:111" ht="14.15" customHeight="1">
      <c r="B47" s="74" t="s">
        <v>525</v>
      </c>
      <c r="C47" s="273" t="s">
        <v>755</v>
      </c>
      <c r="D47" s="400">
        <v>0</v>
      </c>
      <c r="E47" s="400">
        <v>0</v>
      </c>
      <c r="F47" s="400">
        <v>0</v>
      </c>
      <c r="G47" s="400">
        <v>2.9577923038244256E-5</v>
      </c>
      <c r="H47" s="400">
        <v>2.637826431020839E-4</v>
      </c>
      <c r="I47" s="400">
        <v>7.9449152542372887E-4</v>
      </c>
      <c r="J47" s="400">
        <v>0</v>
      </c>
      <c r="K47" s="400">
        <v>0</v>
      </c>
      <c r="L47" s="400">
        <v>0</v>
      </c>
      <c r="M47" s="400">
        <v>0</v>
      </c>
      <c r="N47" s="400">
        <v>0</v>
      </c>
      <c r="O47" s="400">
        <v>0</v>
      </c>
      <c r="P47" s="400">
        <v>0</v>
      </c>
      <c r="Q47" s="400">
        <v>1.6519914757239851E-5</v>
      </c>
      <c r="R47" s="400">
        <v>2.8047868362004487E-4</v>
      </c>
      <c r="S47" s="400">
        <v>0</v>
      </c>
      <c r="T47" s="400">
        <v>0</v>
      </c>
      <c r="U47" s="400">
        <v>0</v>
      </c>
      <c r="V47" s="400">
        <v>0</v>
      </c>
      <c r="W47" s="400">
        <v>0</v>
      </c>
      <c r="X47" s="400">
        <v>0</v>
      </c>
      <c r="Y47" s="400">
        <v>0</v>
      </c>
      <c r="Z47" s="400">
        <v>0</v>
      </c>
      <c r="AA47" s="400">
        <v>0</v>
      </c>
      <c r="AB47" s="400">
        <v>0</v>
      </c>
      <c r="AC47" s="400">
        <v>0</v>
      </c>
      <c r="AD47" s="400">
        <v>0</v>
      </c>
      <c r="AE47" s="400">
        <v>0</v>
      </c>
      <c r="AF47" s="400">
        <v>0</v>
      </c>
      <c r="AG47" s="400">
        <v>0</v>
      </c>
      <c r="AH47" s="400">
        <v>0</v>
      </c>
      <c r="AI47" s="400">
        <v>0</v>
      </c>
      <c r="AJ47" s="400">
        <v>1.6553550736633007E-4</v>
      </c>
      <c r="AK47" s="400">
        <v>0</v>
      </c>
      <c r="AL47" s="400">
        <v>0</v>
      </c>
      <c r="AM47" s="400">
        <v>0</v>
      </c>
      <c r="AN47" s="400">
        <v>0</v>
      </c>
      <c r="AO47" s="400">
        <v>0</v>
      </c>
      <c r="AP47" s="400">
        <v>0</v>
      </c>
      <c r="AQ47" s="400">
        <v>0</v>
      </c>
      <c r="AR47" s="400">
        <v>0</v>
      </c>
      <c r="AS47" s="400">
        <v>2.5501226020481754E-2</v>
      </c>
      <c r="AT47" s="400">
        <v>9.6891060746482434E-4</v>
      </c>
      <c r="AU47" s="400">
        <v>8.9365504915102768E-4</v>
      </c>
      <c r="AV47" s="400">
        <v>1.0755001075500108E-4</v>
      </c>
      <c r="AW47" s="400">
        <v>0</v>
      </c>
      <c r="AX47" s="400">
        <v>0</v>
      </c>
      <c r="AY47" s="400">
        <v>5.2796595025748495E-5</v>
      </c>
      <c r="AZ47" s="400">
        <v>0</v>
      </c>
      <c r="BA47" s="400">
        <v>0</v>
      </c>
      <c r="BB47" s="400">
        <v>0</v>
      </c>
      <c r="BC47" s="400">
        <v>0</v>
      </c>
      <c r="BD47" s="400">
        <v>2.4096385542168674E-4</v>
      </c>
      <c r="BE47" s="400">
        <v>0</v>
      </c>
      <c r="BF47" s="400">
        <v>0</v>
      </c>
      <c r="BG47" s="400">
        <v>0</v>
      </c>
      <c r="BH47" s="400">
        <v>0</v>
      </c>
      <c r="BI47" s="400">
        <v>8.8495575221238937E-3</v>
      </c>
      <c r="BJ47" s="400">
        <v>2.2012578616352201E-3</v>
      </c>
      <c r="BK47" s="400">
        <v>7.3888091822094694E-3</v>
      </c>
      <c r="BL47" s="400">
        <v>0</v>
      </c>
      <c r="BM47" s="400">
        <v>7.717619071440085E-2</v>
      </c>
      <c r="BN47" s="400">
        <v>9.8470521038268699E-2</v>
      </c>
      <c r="BO47" s="400">
        <v>2.9335481935859508E-2</v>
      </c>
      <c r="BP47" s="400">
        <v>6.2248733453178627E-2</v>
      </c>
      <c r="BQ47" s="400">
        <v>0</v>
      </c>
      <c r="BR47" s="400">
        <v>0</v>
      </c>
      <c r="BS47" s="400">
        <v>0</v>
      </c>
      <c r="BT47" s="400">
        <v>0</v>
      </c>
      <c r="BU47" s="400">
        <v>0</v>
      </c>
      <c r="BV47" s="400">
        <v>0</v>
      </c>
      <c r="BW47" s="400">
        <v>0</v>
      </c>
      <c r="BX47" s="400">
        <v>9.4117647058823535E-5</v>
      </c>
      <c r="BY47" s="400">
        <v>6.0176618374930422E-6</v>
      </c>
      <c r="BZ47" s="400">
        <v>0</v>
      </c>
      <c r="CA47" s="400">
        <v>0</v>
      </c>
      <c r="CB47" s="400">
        <v>0</v>
      </c>
      <c r="CC47" s="400">
        <v>4.9167661726487325E-4</v>
      </c>
      <c r="CD47" s="400">
        <v>0</v>
      </c>
      <c r="CE47" s="400">
        <v>0</v>
      </c>
      <c r="CF47" s="400">
        <v>0</v>
      </c>
      <c r="CG47" s="400">
        <v>0</v>
      </c>
      <c r="CH47" s="400">
        <v>0</v>
      </c>
      <c r="CI47" s="400">
        <v>0</v>
      </c>
      <c r="CJ47" s="400">
        <v>0</v>
      </c>
      <c r="CK47" s="400">
        <v>0</v>
      </c>
      <c r="CL47" s="400">
        <v>0</v>
      </c>
      <c r="CM47" s="400">
        <v>0</v>
      </c>
      <c r="CN47" s="400">
        <v>0</v>
      </c>
      <c r="CO47" s="400">
        <v>0</v>
      </c>
      <c r="CP47" s="400">
        <v>0</v>
      </c>
      <c r="CQ47" s="400">
        <v>0</v>
      </c>
      <c r="CR47" s="400">
        <v>0</v>
      </c>
      <c r="CS47" s="400">
        <v>0</v>
      </c>
      <c r="CT47" s="400">
        <v>0</v>
      </c>
      <c r="CU47" s="400">
        <v>0</v>
      </c>
      <c r="CV47" s="400">
        <v>8.2328242703659486E-5</v>
      </c>
      <c r="CW47" s="400">
        <v>0</v>
      </c>
      <c r="CX47" s="400">
        <v>1.9426097574512961E-4</v>
      </c>
      <c r="CY47" s="400">
        <v>0</v>
      </c>
      <c r="CZ47" s="400">
        <v>0</v>
      </c>
      <c r="DA47" s="400">
        <v>0</v>
      </c>
      <c r="DB47" s="400">
        <v>0</v>
      </c>
      <c r="DC47" s="400">
        <v>0</v>
      </c>
      <c r="DD47" s="400">
        <v>0</v>
      </c>
      <c r="DE47" s="400">
        <v>0</v>
      </c>
      <c r="DF47" s="400">
        <v>4.6913745727498156E-4</v>
      </c>
      <c r="DG47" s="401">
        <v>5.0925920694771028E-3</v>
      </c>
    </row>
    <row r="48" spans="2:111" ht="14.15" customHeight="1">
      <c r="B48" s="74" t="s">
        <v>526</v>
      </c>
      <c r="C48" s="273" t="s">
        <v>458</v>
      </c>
      <c r="D48" s="400">
        <v>2.2536365498873182E-3</v>
      </c>
      <c r="E48" s="400">
        <v>7.7747989276139408E-4</v>
      </c>
      <c r="F48" s="400">
        <v>6.5227317200443541E-5</v>
      </c>
      <c r="G48" s="400">
        <v>6.5071430684137364E-4</v>
      </c>
      <c r="H48" s="400">
        <v>7.9134792930625161E-4</v>
      </c>
      <c r="I48" s="400">
        <v>2.3305084745762712E-2</v>
      </c>
      <c r="J48" s="400">
        <v>2.2361603490591766E-2</v>
      </c>
      <c r="K48" s="400">
        <v>3.194574138693665E-3</v>
      </c>
      <c r="L48" s="400">
        <v>1.8848969047505142E-2</v>
      </c>
      <c r="M48" s="400">
        <v>0</v>
      </c>
      <c r="N48" s="400">
        <v>0</v>
      </c>
      <c r="O48" s="400">
        <v>0</v>
      </c>
      <c r="P48" s="400">
        <v>5.7755167244218338E-3</v>
      </c>
      <c r="Q48" s="400">
        <v>2.9075049972742142E-3</v>
      </c>
      <c r="R48" s="400">
        <v>2.7206432311144352E-2</v>
      </c>
      <c r="S48" s="400">
        <v>2.6309635173058935E-3</v>
      </c>
      <c r="T48" s="400">
        <v>4.6598322460391424E-4</v>
      </c>
      <c r="U48" s="400">
        <v>5.4118411083450585E-4</v>
      </c>
      <c r="V48" s="400">
        <v>0</v>
      </c>
      <c r="W48" s="400">
        <v>1.3206285523236376E-2</v>
      </c>
      <c r="X48" s="400">
        <v>0</v>
      </c>
      <c r="Y48" s="400">
        <v>1.1519716437749225E-2</v>
      </c>
      <c r="Z48" s="400">
        <v>1.9771528998242531E-3</v>
      </c>
      <c r="AA48" s="400">
        <v>0</v>
      </c>
      <c r="AB48" s="400">
        <v>1.3172338090010977E-2</v>
      </c>
      <c r="AC48" s="400">
        <v>9.7774780849629126E-3</v>
      </c>
      <c r="AD48" s="400">
        <v>0</v>
      </c>
      <c r="AE48" s="400">
        <v>0</v>
      </c>
      <c r="AF48" s="400">
        <v>1.8611425797054539E-3</v>
      </c>
      <c r="AG48" s="400">
        <v>3.0946601941747573E-2</v>
      </c>
      <c r="AH48" s="400">
        <v>4.2689434364994666E-3</v>
      </c>
      <c r="AI48" s="400">
        <v>5.8220234423195559E-3</v>
      </c>
      <c r="AJ48" s="400">
        <v>1.0428736964078795E-2</v>
      </c>
      <c r="AK48" s="400">
        <v>0</v>
      </c>
      <c r="AL48" s="400">
        <v>8.5153646797482413E-3</v>
      </c>
      <c r="AM48" s="400">
        <v>0</v>
      </c>
      <c r="AN48" s="400">
        <v>0</v>
      </c>
      <c r="AO48" s="400">
        <v>5.5555555555555558E-3</v>
      </c>
      <c r="AP48" s="400">
        <v>0</v>
      </c>
      <c r="AQ48" s="400">
        <v>1.4092247854455265E-4</v>
      </c>
      <c r="AR48" s="400">
        <v>4.3412198827870634E-3</v>
      </c>
      <c r="AS48" s="400">
        <v>4.8261935669984136E-2</v>
      </c>
      <c r="AT48" s="400">
        <v>4.149464992838487E-2</v>
      </c>
      <c r="AU48" s="400">
        <v>3.3462416840432926E-2</v>
      </c>
      <c r="AV48" s="400">
        <v>2.99204129920413E-2</v>
      </c>
      <c r="AW48" s="400">
        <v>2.0950128474655456E-2</v>
      </c>
      <c r="AX48" s="400">
        <v>1.0305448003441667E-2</v>
      </c>
      <c r="AY48" s="400">
        <v>2.7429861754146564E-2</v>
      </c>
      <c r="AZ48" s="400">
        <v>3.1890376829648084E-2</v>
      </c>
      <c r="BA48" s="400">
        <v>2.4193548387096774E-2</v>
      </c>
      <c r="BB48" s="400">
        <v>2.0346243084062108E-2</v>
      </c>
      <c r="BC48" s="400">
        <v>1.9042038962941262E-2</v>
      </c>
      <c r="BD48" s="400">
        <v>2.3373493975903614E-2</v>
      </c>
      <c r="BE48" s="400">
        <v>2.0183486238532111E-2</v>
      </c>
      <c r="BF48" s="400">
        <v>0</v>
      </c>
      <c r="BG48" s="400">
        <v>0</v>
      </c>
      <c r="BH48" s="400">
        <v>1.0165801373304304E-2</v>
      </c>
      <c r="BI48" s="400">
        <v>1.7699115044247787E-2</v>
      </c>
      <c r="BJ48" s="400">
        <v>6.2893081761006293E-3</v>
      </c>
      <c r="BK48" s="400">
        <v>2.1592539454806312E-2</v>
      </c>
      <c r="BL48" s="400">
        <v>0</v>
      </c>
      <c r="BM48" s="400">
        <v>1.9926297710560103E-2</v>
      </c>
      <c r="BN48" s="400">
        <v>7.4176556451101092E-2</v>
      </c>
      <c r="BO48" s="400">
        <v>7.4632571324389973E-3</v>
      </c>
      <c r="BP48" s="400">
        <v>5.8179441085144633E-3</v>
      </c>
      <c r="BQ48" s="400">
        <v>3.3087180328060859E-4</v>
      </c>
      <c r="BR48" s="400">
        <v>1.4352818371607516E-3</v>
      </c>
      <c r="BS48" s="400">
        <v>7.4870474079841869E-4</v>
      </c>
      <c r="BT48" s="400">
        <v>1.6622340425531914E-4</v>
      </c>
      <c r="BU48" s="400">
        <v>2.5828685439622727E-3</v>
      </c>
      <c r="BV48" s="400">
        <v>1.1847608843467332E-4</v>
      </c>
      <c r="BW48" s="400">
        <v>4.4375416019525186E-5</v>
      </c>
      <c r="BX48" s="400">
        <v>2.5882352941176468E-4</v>
      </c>
      <c r="BY48" s="400">
        <v>3.6707737208707556E-4</v>
      </c>
      <c r="BZ48" s="400">
        <v>2.3747328425552126E-4</v>
      </c>
      <c r="CA48" s="400">
        <v>1.2551995913303656E-3</v>
      </c>
      <c r="CB48" s="400">
        <v>0</v>
      </c>
      <c r="CC48" s="400">
        <v>1.8262274355552433E-3</v>
      </c>
      <c r="CD48" s="400">
        <v>7.6499388004895954E-5</v>
      </c>
      <c r="CE48" s="400">
        <v>0</v>
      </c>
      <c r="CF48" s="400">
        <v>2.6499302649930266E-3</v>
      </c>
      <c r="CG48" s="400">
        <v>2.0852046708584628E-3</v>
      </c>
      <c r="CH48" s="400">
        <v>0</v>
      </c>
      <c r="CI48" s="400">
        <v>5.9420508564098692E-4</v>
      </c>
      <c r="CJ48" s="400">
        <v>4.0451438048622626E-5</v>
      </c>
      <c r="CK48" s="400">
        <v>2.0151539577623732E-4</v>
      </c>
      <c r="CL48" s="400">
        <v>3.3484011384563869E-4</v>
      </c>
      <c r="CM48" s="400">
        <v>3.2770768474520726E-4</v>
      </c>
      <c r="CN48" s="400">
        <v>3.3571572625272386E-3</v>
      </c>
      <c r="CO48" s="400">
        <v>1.511807214344027E-4</v>
      </c>
      <c r="CP48" s="400">
        <v>1.6713896085149703E-4</v>
      </c>
      <c r="CQ48" s="400">
        <v>2.3025216325621125E-4</v>
      </c>
      <c r="CR48" s="400">
        <v>0</v>
      </c>
      <c r="CS48" s="400">
        <v>5.802645576557312E-4</v>
      </c>
      <c r="CT48" s="400">
        <v>5.2421367948077887E-4</v>
      </c>
      <c r="CU48" s="400">
        <v>2.6807061607940687E-3</v>
      </c>
      <c r="CV48" s="400">
        <v>1.1525953978512328E-3</v>
      </c>
      <c r="CW48" s="400">
        <v>0</v>
      </c>
      <c r="CX48" s="400">
        <v>3.9268468668479765E-3</v>
      </c>
      <c r="CY48" s="400">
        <v>2.5888234243885022E-4</v>
      </c>
      <c r="CZ48" s="400">
        <v>9.4466936572199726E-4</v>
      </c>
      <c r="DA48" s="400">
        <v>2.6100771674988652E-3</v>
      </c>
      <c r="DB48" s="400">
        <v>2.9956135658500051E-3</v>
      </c>
      <c r="DC48" s="400">
        <v>1.863108130138103E-4</v>
      </c>
      <c r="DD48" s="400">
        <v>4.7003814445674913E-3</v>
      </c>
      <c r="DE48" s="400">
        <v>3.9085401602501464E-4</v>
      </c>
      <c r="DF48" s="400">
        <v>5.3615709402855035E-3</v>
      </c>
      <c r="DG48" s="401">
        <v>6.0328547974464238E-3</v>
      </c>
    </row>
    <row r="49" spans="2:111" ht="14.15" customHeight="1">
      <c r="B49" s="74" t="s">
        <v>527</v>
      </c>
      <c r="C49" s="273" t="s">
        <v>645</v>
      </c>
      <c r="D49" s="400">
        <v>0</v>
      </c>
      <c r="E49" s="400">
        <v>0</v>
      </c>
      <c r="F49" s="400">
        <v>0</v>
      </c>
      <c r="G49" s="400">
        <v>2.9577923038244256E-5</v>
      </c>
      <c r="H49" s="400">
        <v>0</v>
      </c>
      <c r="I49" s="400">
        <v>1.3241525423728813E-3</v>
      </c>
      <c r="J49" s="400">
        <v>2.9997272975184073E-3</v>
      </c>
      <c r="K49" s="400">
        <v>0</v>
      </c>
      <c r="L49" s="400">
        <v>0</v>
      </c>
      <c r="M49" s="400">
        <v>0</v>
      </c>
      <c r="N49" s="400">
        <v>0</v>
      </c>
      <c r="O49" s="400">
        <v>0</v>
      </c>
      <c r="P49" s="400">
        <v>0</v>
      </c>
      <c r="Q49" s="400">
        <v>6.6079659028959404E-5</v>
      </c>
      <c r="R49" s="400">
        <v>4.9551234106207931E-3</v>
      </c>
      <c r="S49" s="400">
        <v>0</v>
      </c>
      <c r="T49" s="400">
        <v>0</v>
      </c>
      <c r="U49" s="400">
        <v>0</v>
      </c>
      <c r="V49" s="400">
        <v>0</v>
      </c>
      <c r="W49" s="400">
        <v>0</v>
      </c>
      <c r="X49" s="400">
        <v>0</v>
      </c>
      <c r="Y49" s="400">
        <v>0</v>
      </c>
      <c r="Z49" s="400">
        <v>0</v>
      </c>
      <c r="AA49" s="400">
        <v>0</v>
      </c>
      <c r="AB49" s="400">
        <v>0</v>
      </c>
      <c r="AC49" s="400">
        <v>0</v>
      </c>
      <c r="AD49" s="400">
        <v>0</v>
      </c>
      <c r="AE49" s="400">
        <v>0</v>
      </c>
      <c r="AF49" s="400">
        <v>4.8551545557533581E-4</v>
      </c>
      <c r="AG49" s="400">
        <v>0</v>
      </c>
      <c r="AH49" s="400">
        <v>0</v>
      </c>
      <c r="AI49" s="400">
        <v>0</v>
      </c>
      <c r="AJ49" s="400">
        <v>0</v>
      </c>
      <c r="AK49" s="400">
        <v>0</v>
      </c>
      <c r="AL49" s="400">
        <v>1.1106997408367272E-3</v>
      </c>
      <c r="AM49" s="400">
        <v>0</v>
      </c>
      <c r="AN49" s="400">
        <v>0</v>
      </c>
      <c r="AO49" s="400">
        <v>8.8566827697262479E-4</v>
      </c>
      <c r="AP49" s="400">
        <v>0</v>
      </c>
      <c r="AQ49" s="400">
        <v>0</v>
      </c>
      <c r="AR49" s="400">
        <v>0</v>
      </c>
      <c r="AS49" s="400">
        <v>1.5289196595990192E-3</v>
      </c>
      <c r="AT49" s="400">
        <v>9.6891060746482434E-4</v>
      </c>
      <c r="AU49" s="400">
        <v>0.13782146758018071</v>
      </c>
      <c r="AV49" s="400">
        <v>5.0354915035491506E-2</v>
      </c>
      <c r="AW49" s="400">
        <v>5.4163746788133613E-3</v>
      </c>
      <c r="AX49" s="400">
        <v>1.7599436818021823E-3</v>
      </c>
      <c r="AY49" s="400">
        <v>2.7819744302029015E-3</v>
      </c>
      <c r="AZ49" s="400">
        <v>2.0928059794456555E-2</v>
      </c>
      <c r="BA49" s="400">
        <v>4.0322580645161289E-2</v>
      </c>
      <c r="BB49" s="400">
        <v>2.6771372479029091E-3</v>
      </c>
      <c r="BC49" s="400">
        <v>4.3943166837556762E-4</v>
      </c>
      <c r="BD49" s="400">
        <v>1.6867469879518072E-3</v>
      </c>
      <c r="BE49" s="400">
        <v>3.0581039755351682E-3</v>
      </c>
      <c r="BF49" s="400">
        <v>0</v>
      </c>
      <c r="BG49" s="400">
        <v>0</v>
      </c>
      <c r="BH49" s="400">
        <v>1.118740579467426E-2</v>
      </c>
      <c r="BI49" s="400">
        <v>1.7699115044247787E-2</v>
      </c>
      <c r="BJ49" s="400">
        <v>7.2327044025157234E-3</v>
      </c>
      <c r="BK49" s="400">
        <v>3.5150645624103301E-3</v>
      </c>
      <c r="BL49" s="400">
        <v>0</v>
      </c>
      <c r="BM49" s="400">
        <v>1.0104884027279852E-2</v>
      </c>
      <c r="BN49" s="400">
        <v>7.4887351653233486E-4</v>
      </c>
      <c r="BO49" s="400">
        <v>4.7696623596595955E-3</v>
      </c>
      <c r="BP49" s="400">
        <v>6.5533583918941001E-3</v>
      </c>
      <c r="BQ49" s="400">
        <v>0</v>
      </c>
      <c r="BR49" s="400">
        <v>0</v>
      </c>
      <c r="BS49" s="400">
        <v>1.0451918181545925E-2</v>
      </c>
      <c r="BT49" s="400">
        <v>0</v>
      </c>
      <c r="BU49" s="400">
        <v>5.441436539246361E-6</v>
      </c>
      <c r="BV49" s="400">
        <v>0</v>
      </c>
      <c r="BW49" s="400">
        <v>0</v>
      </c>
      <c r="BX49" s="400">
        <v>0</v>
      </c>
      <c r="BY49" s="400">
        <v>0</v>
      </c>
      <c r="BZ49" s="400">
        <v>2.3747328425552126E-4</v>
      </c>
      <c r="CA49" s="400">
        <v>0</v>
      </c>
      <c r="CB49" s="400">
        <v>0</v>
      </c>
      <c r="CC49" s="400">
        <v>0</v>
      </c>
      <c r="CD49" s="400">
        <v>7.6499388004895954E-5</v>
      </c>
      <c r="CE49" s="400">
        <v>0</v>
      </c>
      <c r="CF49" s="400">
        <v>1.394700139470014E-4</v>
      </c>
      <c r="CG49" s="400">
        <v>3.2080071859360963E-4</v>
      </c>
      <c r="CH49" s="400">
        <v>7.1413268585303143E-5</v>
      </c>
      <c r="CI49" s="400">
        <v>0</v>
      </c>
      <c r="CJ49" s="400">
        <v>0</v>
      </c>
      <c r="CK49" s="400">
        <v>0</v>
      </c>
      <c r="CL49" s="400">
        <v>0</v>
      </c>
      <c r="CM49" s="400">
        <v>0</v>
      </c>
      <c r="CN49" s="400">
        <v>2.2872939590844922E-4</v>
      </c>
      <c r="CO49" s="400">
        <v>0</v>
      </c>
      <c r="CP49" s="400">
        <v>0</v>
      </c>
      <c r="CQ49" s="400">
        <v>0</v>
      </c>
      <c r="CR49" s="400">
        <v>0</v>
      </c>
      <c r="CS49" s="400">
        <v>0</v>
      </c>
      <c r="CT49" s="400">
        <v>0</v>
      </c>
      <c r="CU49" s="400">
        <v>0</v>
      </c>
      <c r="CV49" s="400">
        <v>0</v>
      </c>
      <c r="CW49" s="400">
        <v>0</v>
      </c>
      <c r="CX49" s="400">
        <v>3.2510961869345621E-2</v>
      </c>
      <c r="CY49" s="400">
        <v>9.3733261917514727E-5</v>
      </c>
      <c r="CZ49" s="400">
        <v>0</v>
      </c>
      <c r="DA49" s="400">
        <v>0</v>
      </c>
      <c r="DB49" s="400">
        <v>0</v>
      </c>
      <c r="DC49" s="400">
        <v>0</v>
      </c>
      <c r="DD49" s="400">
        <v>2.4609326934908329E-5</v>
      </c>
      <c r="DE49" s="400">
        <v>0</v>
      </c>
      <c r="DF49" s="400">
        <v>0</v>
      </c>
      <c r="DG49" s="401">
        <v>2.3479934147711159E-3</v>
      </c>
    </row>
    <row r="50" spans="2:111" ht="14.15" customHeight="1">
      <c r="B50" s="74" t="s">
        <v>528</v>
      </c>
      <c r="C50" s="273" t="s">
        <v>646</v>
      </c>
      <c r="D50" s="400">
        <v>0</v>
      </c>
      <c r="E50" s="400">
        <v>0</v>
      </c>
      <c r="F50" s="400">
        <v>0</v>
      </c>
      <c r="G50" s="400">
        <v>1.7746753822946553E-4</v>
      </c>
      <c r="H50" s="400">
        <v>0</v>
      </c>
      <c r="I50" s="400">
        <v>1.9862288135593219E-3</v>
      </c>
      <c r="J50" s="400">
        <v>2.1816198527406599E-3</v>
      </c>
      <c r="K50" s="400">
        <v>0</v>
      </c>
      <c r="L50" s="400">
        <v>0</v>
      </c>
      <c r="M50" s="400">
        <v>0</v>
      </c>
      <c r="N50" s="400">
        <v>0</v>
      </c>
      <c r="O50" s="400">
        <v>0</v>
      </c>
      <c r="P50" s="400">
        <v>0</v>
      </c>
      <c r="Q50" s="400">
        <v>1.6519914757239851E-5</v>
      </c>
      <c r="R50" s="400">
        <v>2.8047868362004487E-4</v>
      </c>
      <c r="S50" s="400">
        <v>0</v>
      </c>
      <c r="T50" s="400">
        <v>0</v>
      </c>
      <c r="U50" s="400">
        <v>0</v>
      </c>
      <c r="V50" s="400">
        <v>0</v>
      </c>
      <c r="W50" s="400">
        <v>0</v>
      </c>
      <c r="X50" s="400">
        <v>0</v>
      </c>
      <c r="Y50" s="400">
        <v>0</v>
      </c>
      <c r="Z50" s="400">
        <v>0</v>
      </c>
      <c r="AA50" s="400">
        <v>0</v>
      </c>
      <c r="AB50" s="400">
        <v>0</v>
      </c>
      <c r="AC50" s="400">
        <v>0</v>
      </c>
      <c r="AD50" s="400">
        <v>0</v>
      </c>
      <c r="AE50" s="400">
        <v>1.7364125716270185E-4</v>
      </c>
      <c r="AF50" s="400">
        <v>3.2772293251335169E-3</v>
      </c>
      <c r="AG50" s="400">
        <v>0</v>
      </c>
      <c r="AH50" s="400">
        <v>0</v>
      </c>
      <c r="AI50" s="400">
        <v>0</v>
      </c>
      <c r="AJ50" s="400">
        <v>0</v>
      </c>
      <c r="AK50" s="400">
        <v>0</v>
      </c>
      <c r="AL50" s="400">
        <v>1.9745773170430705E-3</v>
      </c>
      <c r="AM50" s="400">
        <v>0</v>
      </c>
      <c r="AN50" s="400">
        <v>0</v>
      </c>
      <c r="AO50" s="400">
        <v>8.0515297906602254E-4</v>
      </c>
      <c r="AP50" s="400">
        <v>5.339028296849973E-4</v>
      </c>
      <c r="AQ50" s="400">
        <v>0</v>
      </c>
      <c r="AR50" s="400">
        <v>2.1706099413935315E-4</v>
      </c>
      <c r="AS50" s="400">
        <v>5.7695081494302608E-5</v>
      </c>
      <c r="AT50" s="400">
        <v>9.2678405931417981E-4</v>
      </c>
      <c r="AU50" s="400">
        <v>7.2485353986694468E-3</v>
      </c>
      <c r="AV50" s="400">
        <v>0.13124327812432782</v>
      </c>
      <c r="AW50" s="400">
        <v>4.5258117262321886E-4</v>
      </c>
      <c r="AX50" s="400">
        <v>3.2852282060307405E-3</v>
      </c>
      <c r="AY50" s="400">
        <v>2.4286433711844307E-3</v>
      </c>
      <c r="AZ50" s="400">
        <v>3.0520087200249144E-3</v>
      </c>
      <c r="BA50" s="400">
        <v>0</v>
      </c>
      <c r="BB50" s="400">
        <v>2.4986614313760487E-3</v>
      </c>
      <c r="BC50" s="400">
        <v>2.9295444558371175E-4</v>
      </c>
      <c r="BD50" s="400">
        <v>2.4096385542168674E-4</v>
      </c>
      <c r="BE50" s="400">
        <v>1.2232415902140672E-3</v>
      </c>
      <c r="BF50" s="400">
        <v>0</v>
      </c>
      <c r="BG50" s="400">
        <v>0</v>
      </c>
      <c r="BH50" s="400">
        <v>9.8810919443979243E-4</v>
      </c>
      <c r="BI50" s="400">
        <v>8.8495575221238937E-3</v>
      </c>
      <c r="BJ50" s="400">
        <v>9.4339622641509435E-4</v>
      </c>
      <c r="BK50" s="400">
        <v>6.4562410329985654E-4</v>
      </c>
      <c r="BL50" s="400">
        <v>0</v>
      </c>
      <c r="BM50" s="400">
        <v>2.2232968156831357E-5</v>
      </c>
      <c r="BN50" s="400">
        <v>1.1423494319984768E-4</v>
      </c>
      <c r="BO50" s="400">
        <v>1.5879270494551057E-4</v>
      </c>
      <c r="BP50" s="400">
        <v>1.6342539630658606E-5</v>
      </c>
      <c r="BQ50" s="400">
        <v>0</v>
      </c>
      <c r="BR50" s="400">
        <v>0</v>
      </c>
      <c r="BS50" s="400">
        <v>2.3958551705549399E-4</v>
      </c>
      <c r="BT50" s="400">
        <v>0</v>
      </c>
      <c r="BU50" s="400">
        <v>3.627624359497574E-6</v>
      </c>
      <c r="BV50" s="400">
        <v>0</v>
      </c>
      <c r="BW50" s="400">
        <v>0</v>
      </c>
      <c r="BX50" s="400">
        <v>0</v>
      </c>
      <c r="BY50" s="400">
        <v>0</v>
      </c>
      <c r="BZ50" s="400">
        <v>0</v>
      </c>
      <c r="CA50" s="400">
        <v>1.459534408523681E-5</v>
      </c>
      <c r="CB50" s="400">
        <v>0</v>
      </c>
      <c r="CC50" s="400">
        <v>1.404790335042495E-4</v>
      </c>
      <c r="CD50" s="400">
        <v>7.6499388004895954E-5</v>
      </c>
      <c r="CE50" s="400">
        <v>0</v>
      </c>
      <c r="CF50" s="400">
        <v>1.394700139470014E-4</v>
      </c>
      <c r="CG50" s="400">
        <v>9.6240215578082892E-5</v>
      </c>
      <c r="CH50" s="400">
        <v>7.1413268585303143E-5</v>
      </c>
      <c r="CI50" s="400">
        <v>0</v>
      </c>
      <c r="CJ50" s="400">
        <v>0</v>
      </c>
      <c r="CK50" s="400">
        <v>0</v>
      </c>
      <c r="CL50" s="400">
        <v>0</v>
      </c>
      <c r="CM50" s="400">
        <v>0</v>
      </c>
      <c r="CN50" s="400">
        <v>1.2297279349916625E-5</v>
      </c>
      <c r="CO50" s="400">
        <v>0</v>
      </c>
      <c r="CP50" s="400">
        <v>0</v>
      </c>
      <c r="CQ50" s="400">
        <v>0</v>
      </c>
      <c r="CR50" s="400">
        <v>0</v>
      </c>
      <c r="CS50" s="400">
        <v>0</v>
      </c>
      <c r="CT50" s="400">
        <v>0</v>
      </c>
      <c r="CU50" s="400">
        <v>0</v>
      </c>
      <c r="CV50" s="400">
        <v>1.6465648540731897E-4</v>
      </c>
      <c r="CW50" s="400">
        <v>0</v>
      </c>
      <c r="CX50" s="400">
        <v>4.7843703169229063E-2</v>
      </c>
      <c r="CY50" s="400">
        <v>4.4634886627387968E-6</v>
      </c>
      <c r="CZ50" s="400">
        <v>0</v>
      </c>
      <c r="DA50" s="400">
        <v>0</v>
      </c>
      <c r="DB50" s="400">
        <v>0</v>
      </c>
      <c r="DC50" s="400">
        <v>0</v>
      </c>
      <c r="DD50" s="400">
        <v>2.4609326934908329E-5</v>
      </c>
      <c r="DE50" s="400">
        <v>0</v>
      </c>
      <c r="DF50" s="400">
        <v>0</v>
      </c>
      <c r="DG50" s="401">
        <v>2.7562207862791696E-3</v>
      </c>
    </row>
    <row r="51" spans="2:111" ht="14.15" customHeight="1">
      <c r="B51" s="74" t="s">
        <v>529</v>
      </c>
      <c r="C51" s="273" t="s">
        <v>647</v>
      </c>
      <c r="D51" s="400">
        <v>7.5880018514724522E-6</v>
      </c>
      <c r="E51" s="400">
        <v>0</v>
      </c>
      <c r="F51" s="400">
        <v>1.8263648816124194E-3</v>
      </c>
      <c r="G51" s="400">
        <v>2.9577923038244256E-5</v>
      </c>
      <c r="H51" s="400">
        <v>0</v>
      </c>
      <c r="I51" s="400">
        <v>0</v>
      </c>
      <c r="J51" s="400">
        <v>0</v>
      </c>
      <c r="K51" s="400">
        <v>0</v>
      </c>
      <c r="L51" s="400">
        <v>0</v>
      </c>
      <c r="M51" s="400">
        <v>0</v>
      </c>
      <c r="N51" s="400">
        <v>0</v>
      </c>
      <c r="O51" s="400">
        <v>0</v>
      </c>
      <c r="P51" s="400">
        <v>0</v>
      </c>
      <c r="Q51" s="400">
        <v>0</v>
      </c>
      <c r="R51" s="400">
        <v>0</v>
      </c>
      <c r="S51" s="400">
        <v>0</v>
      </c>
      <c r="T51" s="400">
        <v>0</v>
      </c>
      <c r="U51" s="400">
        <v>0</v>
      </c>
      <c r="V51" s="400">
        <v>0</v>
      </c>
      <c r="W51" s="400">
        <v>0</v>
      </c>
      <c r="X51" s="400">
        <v>0</v>
      </c>
      <c r="Y51" s="400">
        <v>0</v>
      </c>
      <c r="Z51" s="400">
        <v>0</v>
      </c>
      <c r="AA51" s="400">
        <v>0</v>
      </c>
      <c r="AB51" s="400">
        <v>0</v>
      </c>
      <c r="AC51" s="400">
        <v>0</v>
      </c>
      <c r="AD51" s="400">
        <v>0</v>
      </c>
      <c r="AE51" s="400">
        <v>0</v>
      </c>
      <c r="AF51" s="400">
        <v>0</v>
      </c>
      <c r="AG51" s="400">
        <v>0</v>
      </c>
      <c r="AH51" s="400">
        <v>0</v>
      </c>
      <c r="AI51" s="400">
        <v>0</v>
      </c>
      <c r="AJ51" s="400">
        <v>0</v>
      </c>
      <c r="AK51" s="400">
        <v>0</v>
      </c>
      <c r="AL51" s="400">
        <v>0</v>
      </c>
      <c r="AM51" s="400">
        <v>0</v>
      </c>
      <c r="AN51" s="400">
        <v>0</v>
      </c>
      <c r="AO51" s="400">
        <v>0</v>
      </c>
      <c r="AP51" s="400">
        <v>0</v>
      </c>
      <c r="AQ51" s="400">
        <v>0</v>
      </c>
      <c r="AR51" s="400">
        <v>0</v>
      </c>
      <c r="AS51" s="400">
        <v>5.7695081494302608E-5</v>
      </c>
      <c r="AT51" s="400">
        <v>0</v>
      </c>
      <c r="AU51" s="400">
        <v>1.68801509284083E-3</v>
      </c>
      <c r="AV51" s="400">
        <v>5.8077005807700578E-3</v>
      </c>
      <c r="AW51" s="400">
        <v>6.7916374678813368E-2</v>
      </c>
      <c r="AX51" s="400">
        <v>3.7154366615823849E-4</v>
      </c>
      <c r="AY51" s="400">
        <v>0</v>
      </c>
      <c r="AZ51" s="400">
        <v>4.3600124571784493E-4</v>
      </c>
      <c r="BA51" s="400">
        <v>0</v>
      </c>
      <c r="BB51" s="400">
        <v>8.9237908263430305E-4</v>
      </c>
      <c r="BC51" s="400">
        <v>0</v>
      </c>
      <c r="BD51" s="400">
        <v>0</v>
      </c>
      <c r="BE51" s="400">
        <v>1.2232415902140672E-3</v>
      </c>
      <c r="BF51" s="400">
        <v>0</v>
      </c>
      <c r="BG51" s="400">
        <v>0</v>
      </c>
      <c r="BH51" s="400">
        <v>4.3543795009211186E-4</v>
      </c>
      <c r="BI51" s="400">
        <v>0</v>
      </c>
      <c r="BJ51" s="400">
        <v>6.2893081761006286E-4</v>
      </c>
      <c r="BK51" s="400">
        <v>4.3041606886657101E-4</v>
      </c>
      <c r="BL51" s="400">
        <v>0</v>
      </c>
      <c r="BM51" s="400">
        <v>4.2242639497979578E-4</v>
      </c>
      <c r="BN51" s="400">
        <v>0</v>
      </c>
      <c r="BO51" s="400">
        <v>5.2930901648503523E-5</v>
      </c>
      <c r="BP51" s="400">
        <v>0</v>
      </c>
      <c r="BQ51" s="400">
        <v>0</v>
      </c>
      <c r="BR51" s="400">
        <v>0</v>
      </c>
      <c r="BS51" s="400">
        <v>1.19792758527747E-4</v>
      </c>
      <c r="BT51" s="400">
        <v>2.3746200607902735E-5</v>
      </c>
      <c r="BU51" s="400">
        <v>8.5067791230218116E-4</v>
      </c>
      <c r="BV51" s="400">
        <v>1.0302268559536809E-5</v>
      </c>
      <c r="BW51" s="400">
        <v>0</v>
      </c>
      <c r="BX51" s="400">
        <v>0</v>
      </c>
      <c r="BY51" s="400">
        <v>0</v>
      </c>
      <c r="BZ51" s="400">
        <v>0</v>
      </c>
      <c r="CA51" s="400">
        <v>0</v>
      </c>
      <c r="CB51" s="400">
        <v>0</v>
      </c>
      <c r="CC51" s="400">
        <v>0</v>
      </c>
      <c r="CD51" s="400">
        <v>0</v>
      </c>
      <c r="CE51" s="400">
        <v>0</v>
      </c>
      <c r="CF51" s="400">
        <v>1.394700139470014E-4</v>
      </c>
      <c r="CG51" s="400">
        <v>3.2080071859360962E-5</v>
      </c>
      <c r="CH51" s="400">
        <v>7.1413268585303143E-5</v>
      </c>
      <c r="CI51" s="400">
        <v>1.8863653512412285E-5</v>
      </c>
      <c r="CJ51" s="400">
        <v>0</v>
      </c>
      <c r="CK51" s="400">
        <v>0</v>
      </c>
      <c r="CL51" s="400">
        <v>1.6742005692281934E-4</v>
      </c>
      <c r="CM51" s="400">
        <v>7.3734229067671641E-4</v>
      </c>
      <c r="CN51" s="400">
        <v>2.1520238862354091E-3</v>
      </c>
      <c r="CO51" s="400">
        <v>0</v>
      </c>
      <c r="CP51" s="400">
        <v>0</v>
      </c>
      <c r="CQ51" s="400">
        <v>1.3322439682598631E-2</v>
      </c>
      <c r="CR51" s="400">
        <v>5.724838411819021E-3</v>
      </c>
      <c r="CS51" s="400">
        <v>2.9550509880615942E-3</v>
      </c>
      <c r="CT51" s="400">
        <v>2.2383092028623731E-3</v>
      </c>
      <c r="CU51" s="400">
        <v>0</v>
      </c>
      <c r="CV51" s="400">
        <v>1.3584160046103816E-3</v>
      </c>
      <c r="CW51" s="400">
        <v>0</v>
      </c>
      <c r="CX51" s="400">
        <v>1.5610256979519344E-2</v>
      </c>
      <c r="CY51" s="400">
        <v>1.9193001249776824E-4</v>
      </c>
      <c r="CZ51" s="400">
        <v>3.3738191632928474E-5</v>
      </c>
      <c r="DA51" s="400">
        <v>0</v>
      </c>
      <c r="DB51" s="400">
        <v>0</v>
      </c>
      <c r="DC51" s="400">
        <v>6.9400777847644333E-3</v>
      </c>
      <c r="DD51" s="400">
        <v>3.6913990402362494E-4</v>
      </c>
      <c r="DE51" s="400">
        <v>2.4721516513582176E-2</v>
      </c>
      <c r="DF51" s="400">
        <v>0</v>
      </c>
      <c r="DG51" s="401">
        <v>2.3525131326051314E-3</v>
      </c>
    </row>
    <row r="52" spans="2:111" ht="14.15" customHeight="1">
      <c r="B52" s="74" t="s">
        <v>530</v>
      </c>
      <c r="C52" s="273" t="s">
        <v>648</v>
      </c>
      <c r="D52" s="400">
        <v>0</v>
      </c>
      <c r="E52" s="400">
        <v>0</v>
      </c>
      <c r="F52" s="400">
        <v>0</v>
      </c>
      <c r="G52" s="400">
        <v>0</v>
      </c>
      <c r="H52" s="400">
        <v>0</v>
      </c>
      <c r="I52" s="400">
        <v>0</v>
      </c>
      <c r="J52" s="400">
        <v>0</v>
      </c>
      <c r="K52" s="400">
        <v>0</v>
      </c>
      <c r="L52" s="400">
        <v>0</v>
      </c>
      <c r="M52" s="400">
        <v>0</v>
      </c>
      <c r="N52" s="400">
        <v>0</v>
      </c>
      <c r="O52" s="400">
        <v>0</v>
      </c>
      <c r="P52" s="400">
        <v>0</v>
      </c>
      <c r="Q52" s="400">
        <v>0</v>
      </c>
      <c r="R52" s="400">
        <v>0</v>
      </c>
      <c r="S52" s="400">
        <v>0</v>
      </c>
      <c r="T52" s="400">
        <v>0</v>
      </c>
      <c r="U52" s="400">
        <v>0</v>
      </c>
      <c r="V52" s="400">
        <v>0</v>
      </c>
      <c r="W52" s="400">
        <v>0</v>
      </c>
      <c r="X52" s="400">
        <v>0</v>
      </c>
      <c r="Y52" s="400">
        <v>0</v>
      </c>
      <c r="Z52" s="400">
        <v>0</v>
      </c>
      <c r="AA52" s="400">
        <v>0</v>
      </c>
      <c r="AB52" s="400">
        <v>0</v>
      </c>
      <c r="AC52" s="400">
        <v>0</v>
      </c>
      <c r="AD52" s="400">
        <v>0</v>
      </c>
      <c r="AE52" s="400">
        <v>0</v>
      </c>
      <c r="AF52" s="400">
        <v>0</v>
      </c>
      <c r="AG52" s="400">
        <v>0</v>
      </c>
      <c r="AH52" s="400">
        <v>0</v>
      </c>
      <c r="AI52" s="400">
        <v>0</v>
      </c>
      <c r="AJ52" s="400">
        <v>0</v>
      </c>
      <c r="AK52" s="400">
        <v>0</v>
      </c>
      <c r="AL52" s="400">
        <v>0</v>
      </c>
      <c r="AM52" s="400">
        <v>0</v>
      </c>
      <c r="AN52" s="400">
        <v>0</v>
      </c>
      <c r="AO52" s="400">
        <v>0</v>
      </c>
      <c r="AP52" s="400">
        <v>0</v>
      </c>
      <c r="AQ52" s="400">
        <v>0</v>
      </c>
      <c r="AR52" s="400">
        <v>0</v>
      </c>
      <c r="AS52" s="400">
        <v>0</v>
      </c>
      <c r="AT52" s="400">
        <v>4.2126548150644534E-5</v>
      </c>
      <c r="AU52" s="400">
        <v>1.3901300764571542E-3</v>
      </c>
      <c r="AV52" s="400">
        <v>2.8285652828565285E-3</v>
      </c>
      <c r="AW52" s="400">
        <v>5.1010277972436346E-2</v>
      </c>
      <c r="AX52" s="400">
        <v>0.18176307247056983</v>
      </c>
      <c r="AY52" s="400">
        <v>5.2057442695388013E-2</v>
      </c>
      <c r="AZ52" s="400">
        <v>4.9392712550607287E-2</v>
      </c>
      <c r="BA52" s="400">
        <v>0.16330645161290322</v>
      </c>
      <c r="BB52" s="400">
        <v>0.23398179546671427</v>
      </c>
      <c r="BC52" s="400">
        <v>0.11498461989160685</v>
      </c>
      <c r="BD52" s="400">
        <v>0.16578313253012048</v>
      </c>
      <c r="BE52" s="400">
        <v>0.21467889908256882</v>
      </c>
      <c r="BF52" s="400">
        <v>0</v>
      </c>
      <c r="BG52" s="400">
        <v>0</v>
      </c>
      <c r="BH52" s="400">
        <v>1.351532406632055E-2</v>
      </c>
      <c r="BI52" s="400">
        <v>0</v>
      </c>
      <c r="BJ52" s="400">
        <v>3.7735849056603774E-3</v>
      </c>
      <c r="BK52" s="400">
        <v>2.2525107604017217E-2</v>
      </c>
      <c r="BL52" s="400">
        <v>0</v>
      </c>
      <c r="BM52" s="400">
        <v>0</v>
      </c>
      <c r="BN52" s="400">
        <v>0</v>
      </c>
      <c r="BO52" s="400">
        <v>0</v>
      </c>
      <c r="BP52" s="400">
        <v>0</v>
      </c>
      <c r="BQ52" s="400">
        <v>0</v>
      </c>
      <c r="BR52" s="400">
        <v>0</v>
      </c>
      <c r="BS52" s="400">
        <v>0</v>
      </c>
      <c r="BT52" s="400">
        <v>0</v>
      </c>
      <c r="BU52" s="400">
        <v>0</v>
      </c>
      <c r="BV52" s="400">
        <v>0</v>
      </c>
      <c r="BW52" s="400">
        <v>0</v>
      </c>
      <c r="BX52" s="400">
        <v>0</v>
      </c>
      <c r="BY52" s="400">
        <v>0</v>
      </c>
      <c r="BZ52" s="400">
        <v>0</v>
      </c>
      <c r="CA52" s="400">
        <v>0</v>
      </c>
      <c r="CB52" s="400">
        <v>0</v>
      </c>
      <c r="CC52" s="400">
        <v>0</v>
      </c>
      <c r="CD52" s="400">
        <v>0</v>
      </c>
      <c r="CE52" s="400">
        <v>0</v>
      </c>
      <c r="CF52" s="400">
        <v>0</v>
      </c>
      <c r="CG52" s="400">
        <v>0</v>
      </c>
      <c r="CH52" s="400">
        <v>0</v>
      </c>
      <c r="CI52" s="400">
        <v>0</v>
      </c>
      <c r="CJ52" s="400">
        <v>0</v>
      </c>
      <c r="CK52" s="400">
        <v>0</v>
      </c>
      <c r="CL52" s="400">
        <v>0</v>
      </c>
      <c r="CM52" s="400">
        <v>0</v>
      </c>
      <c r="CN52" s="400">
        <v>0</v>
      </c>
      <c r="CO52" s="400">
        <v>0</v>
      </c>
      <c r="CP52" s="400">
        <v>2.2791676479749597E-5</v>
      </c>
      <c r="CQ52" s="400">
        <v>0</v>
      </c>
      <c r="CR52" s="400">
        <v>0</v>
      </c>
      <c r="CS52" s="400">
        <v>0</v>
      </c>
      <c r="CT52" s="400">
        <v>0</v>
      </c>
      <c r="CU52" s="400">
        <v>0</v>
      </c>
      <c r="CV52" s="400">
        <v>0</v>
      </c>
      <c r="CW52" s="400">
        <v>0</v>
      </c>
      <c r="CX52" s="400">
        <v>1.3168118998723428E-2</v>
      </c>
      <c r="CY52" s="400">
        <v>0</v>
      </c>
      <c r="CZ52" s="400">
        <v>0</v>
      </c>
      <c r="DA52" s="400">
        <v>0</v>
      </c>
      <c r="DB52" s="400">
        <v>0</v>
      </c>
      <c r="DC52" s="400">
        <v>0</v>
      </c>
      <c r="DD52" s="400">
        <v>0</v>
      </c>
      <c r="DE52" s="400">
        <v>0</v>
      </c>
      <c r="DF52" s="400">
        <v>0</v>
      </c>
      <c r="DG52" s="401">
        <v>6.6623869243271714E-3</v>
      </c>
    </row>
    <row r="53" spans="2:111" ht="14.15" customHeight="1">
      <c r="B53" s="74" t="s">
        <v>531</v>
      </c>
      <c r="C53" s="273" t="s">
        <v>649</v>
      </c>
      <c r="D53" s="400">
        <v>0</v>
      </c>
      <c r="E53" s="400">
        <v>0</v>
      </c>
      <c r="F53" s="400">
        <v>0</v>
      </c>
      <c r="G53" s="400">
        <v>0</v>
      </c>
      <c r="H53" s="400">
        <v>0</v>
      </c>
      <c r="I53" s="400">
        <v>0</v>
      </c>
      <c r="J53" s="400">
        <v>0</v>
      </c>
      <c r="K53" s="400">
        <v>0</v>
      </c>
      <c r="L53" s="400">
        <v>0</v>
      </c>
      <c r="M53" s="400">
        <v>0</v>
      </c>
      <c r="N53" s="400">
        <v>0</v>
      </c>
      <c r="O53" s="400">
        <v>0</v>
      </c>
      <c r="P53" s="400">
        <v>0</v>
      </c>
      <c r="Q53" s="400">
        <v>0</v>
      </c>
      <c r="R53" s="400">
        <v>0</v>
      </c>
      <c r="S53" s="400">
        <v>0</v>
      </c>
      <c r="T53" s="400">
        <v>0</v>
      </c>
      <c r="U53" s="400">
        <v>8.6589457733520945E-4</v>
      </c>
      <c r="V53" s="400">
        <v>0</v>
      </c>
      <c r="W53" s="400">
        <v>0</v>
      </c>
      <c r="X53" s="400">
        <v>0</v>
      </c>
      <c r="Y53" s="400">
        <v>0</v>
      </c>
      <c r="Z53" s="400">
        <v>0</v>
      </c>
      <c r="AA53" s="400">
        <v>0</v>
      </c>
      <c r="AB53" s="400">
        <v>1.3721185510428101E-5</v>
      </c>
      <c r="AC53" s="400">
        <v>0</v>
      </c>
      <c r="AD53" s="400">
        <v>0</v>
      </c>
      <c r="AE53" s="400">
        <v>0</v>
      </c>
      <c r="AF53" s="400">
        <v>0</v>
      </c>
      <c r="AG53" s="400">
        <v>0</v>
      </c>
      <c r="AH53" s="400">
        <v>0</v>
      </c>
      <c r="AI53" s="400">
        <v>0</v>
      </c>
      <c r="AJ53" s="400">
        <v>0</v>
      </c>
      <c r="AK53" s="400">
        <v>0</v>
      </c>
      <c r="AL53" s="400">
        <v>0</v>
      </c>
      <c r="AM53" s="400">
        <v>0</v>
      </c>
      <c r="AN53" s="400">
        <v>0</v>
      </c>
      <c r="AO53" s="400">
        <v>0</v>
      </c>
      <c r="AP53" s="400">
        <v>0</v>
      </c>
      <c r="AQ53" s="400">
        <v>0</v>
      </c>
      <c r="AR53" s="400">
        <v>4.3412198827870631E-4</v>
      </c>
      <c r="AS53" s="400">
        <v>0</v>
      </c>
      <c r="AT53" s="400">
        <v>4.2126548150644534E-5</v>
      </c>
      <c r="AU53" s="400">
        <v>1.2908350709959289E-3</v>
      </c>
      <c r="AV53" s="400">
        <v>5.8507205850720587E-3</v>
      </c>
      <c r="AW53" s="400">
        <v>4.8937164213968702E-2</v>
      </c>
      <c r="AX53" s="400">
        <v>0.14980053971606241</v>
      </c>
      <c r="AY53" s="400">
        <v>0.22298438845297855</v>
      </c>
      <c r="AZ53" s="400">
        <v>2.4540641544690128E-2</v>
      </c>
      <c r="BA53" s="400">
        <v>2.8225806451612902E-2</v>
      </c>
      <c r="BB53" s="400">
        <v>0.12118507942173835</v>
      </c>
      <c r="BC53" s="400">
        <v>2.6365900102534055E-2</v>
      </c>
      <c r="BD53" s="400">
        <v>0.12216867469879518</v>
      </c>
      <c r="BE53" s="400">
        <v>9.1743119266055051E-2</v>
      </c>
      <c r="BF53" s="400">
        <v>0</v>
      </c>
      <c r="BG53" s="400">
        <v>0</v>
      </c>
      <c r="BH53" s="400">
        <v>9.7638586501423551E-3</v>
      </c>
      <c r="BI53" s="400">
        <v>0</v>
      </c>
      <c r="BJ53" s="400">
        <v>6.2893081761006286E-4</v>
      </c>
      <c r="BK53" s="400">
        <v>4.9497847919655665E-3</v>
      </c>
      <c r="BL53" s="400">
        <v>0</v>
      </c>
      <c r="BM53" s="400">
        <v>4.4465936313662713E-4</v>
      </c>
      <c r="BN53" s="400">
        <v>1.7769880053309641E-4</v>
      </c>
      <c r="BO53" s="400">
        <v>5.2930901648503523E-5</v>
      </c>
      <c r="BP53" s="400">
        <v>0</v>
      </c>
      <c r="BQ53" s="400">
        <v>5.8561381111612137E-6</v>
      </c>
      <c r="BR53" s="400">
        <v>0</v>
      </c>
      <c r="BS53" s="400">
        <v>2.9948189631936749E-5</v>
      </c>
      <c r="BT53" s="400">
        <v>0</v>
      </c>
      <c r="BU53" s="400">
        <v>2.9020994875980592E-5</v>
      </c>
      <c r="BV53" s="400">
        <v>3.6057939958378836E-5</v>
      </c>
      <c r="BW53" s="400">
        <v>0</v>
      </c>
      <c r="BX53" s="400">
        <v>0</v>
      </c>
      <c r="BY53" s="400">
        <v>0</v>
      </c>
      <c r="BZ53" s="400">
        <v>0</v>
      </c>
      <c r="CA53" s="400">
        <v>0</v>
      </c>
      <c r="CB53" s="400">
        <v>0</v>
      </c>
      <c r="CC53" s="400">
        <v>0</v>
      </c>
      <c r="CD53" s="400">
        <v>0</v>
      </c>
      <c r="CE53" s="400">
        <v>0</v>
      </c>
      <c r="CF53" s="400">
        <v>0</v>
      </c>
      <c r="CG53" s="400">
        <v>0</v>
      </c>
      <c r="CH53" s="400">
        <v>0</v>
      </c>
      <c r="CI53" s="400">
        <v>3.0181845619859656E-4</v>
      </c>
      <c r="CJ53" s="400">
        <v>2.8316006634035839E-3</v>
      </c>
      <c r="CK53" s="400">
        <v>1.1284862163469288E-3</v>
      </c>
      <c r="CL53" s="400">
        <v>3.3484011384563869E-4</v>
      </c>
      <c r="CM53" s="400">
        <v>2.5806980173685074E-3</v>
      </c>
      <c r="CN53" s="400">
        <v>1.4707546102500284E-3</v>
      </c>
      <c r="CO53" s="400">
        <v>3.5275501668027293E-5</v>
      </c>
      <c r="CP53" s="400">
        <v>2.1652092655762116E-3</v>
      </c>
      <c r="CQ53" s="400">
        <v>0</v>
      </c>
      <c r="CR53" s="400">
        <v>0</v>
      </c>
      <c r="CS53" s="400">
        <v>2.1491279913175231E-5</v>
      </c>
      <c r="CT53" s="400">
        <v>0</v>
      </c>
      <c r="CU53" s="400">
        <v>0</v>
      </c>
      <c r="CV53" s="400">
        <v>0</v>
      </c>
      <c r="CW53" s="400">
        <v>0</v>
      </c>
      <c r="CX53" s="400">
        <v>3.499472720208692E-2</v>
      </c>
      <c r="CY53" s="400">
        <v>3.1244420639171574E-5</v>
      </c>
      <c r="CZ53" s="400">
        <v>0</v>
      </c>
      <c r="DA53" s="400">
        <v>0</v>
      </c>
      <c r="DB53" s="400">
        <v>0</v>
      </c>
      <c r="DC53" s="400">
        <v>0</v>
      </c>
      <c r="DD53" s="400">
        <v>4.9218653869816658E-5</v>
      </c>
      <c r="DE53" s="400">
        <v>3.5958569474301351E-2</v>
      </c>
      <c r="DF53" s="400">
        <v>0</v>
      </c>
      <c r="DG53" s="401">
        <v>1.3049071060779389E-2</v>
      </c>
    </row>
    <row r="54" spans="2:111" ht="14.15" customHeight="1">
      <c r="B54" s="74" t="s">
        <v>532</v>
      </c>
      <c r="C54" s="273" t="s">
        <v>650</v>
      </c>
      <c r="D54" s="400">
        <v>0</v>
      </c>
      <c r="E54" s="400">
        <v>0</v>
      </c>
      <c r="F54" s="400">
        <v>0</v>
      </c>
      <c r="G54" s="400">
        <v>0</v>
      </c>
      <c r="H54" s="400">
        <v>1.0551305724083356E-3</v>
      </c>
      <c r="I54" s="400">
        <v>0</v>
      </c>
      <c r="J54" s="400">
        <v>0</v>
      </c>
      <c r="K54" s="400">
        <v>0</v>
      </c>
      <c r="L54" s="400">
        <v>0</v>
      </c>
      <c r="M54" s="400">
        <v>0</v>
      </c>
      <c r="N54" s="400">
        <v>0</v>
      </c>
      <c r="O54" s="400">
        <v>0</v>
      </c>
      <c r="P54" s="400">
        <v>0</v>
      </c>
      <c r="Q54" s="400">
        <v>0</v>
      </c>
      <c r="R54" s="400">
        <v>0</v>
      </c>
      <c r="S54" s="400">
        <v>0</v>
      </c>
      <c r="T54" s="400">
        <v>0</v>
      </c>
      <c r="U54" s="400">
        <v>0</v>
      </c>
      <c r="V54" s="400">
        <v>0</v>
      </c>
      <c r="W54" s="400">
        <v>0</v>
      </c>
      <c r="X54" s="400">
        <v>0</v>
      </c>
      <c r="Y54" s="400">
        <v>0</v>
      </c>
      <c r="Z54" s="400">
        <v>0</v>
      </c>
      <c r="AA54" s="400">
        <v>0</v>
      </c>
      <c r="AB54" s="400">
        <v>0</v>
      </c>
      <c r="AC54" s="400">
        <v>0</v>
      </c>
      <c r="AD54" s="400">
        <v>0</v>
      </c>
      <c r="AE54" s="400">
        <v>0</v>
      </c>
      <c r="AF54" s="400">
        <v>0</v>
      </c>
      <c r="AG54" s="400">
        <v>0</v>
      </c>
      <c r="AH54" s="400">
        <v>0</v>
      </c>
      <c r="AI54" s="400">
        <v>0</v>
      </c>
      <c r="AJ54" s="400">
        <v>0</v>
      </c>
      <c r="AK54" s="400">
        <v>0</v>
      </c>
      <c r="AL54" s="400">
        <v>0</v>
      </c>
      <c r="AM54" s="400">
        <v>0</v>
      </c>
      <c r="AN54" s="400">
        <v>0</v>
      </c>
      <c r="AO54" s="400">
        <v>0</v>
      </c>
      <c r="AP54" s="400">
        <v>0</v>
      </c>
      <c r="AQ54" s="400">
        <v>0</v>
      </c>
      <c r="AR54" s="400">
        <v>0</v>
      </c>
      <c r="AS54" s="400">
        <v>8.3657868166738783E-4</v>
      </c>
      <c r="AT54" s="400">
        <v>0</v>
      </c>
      <c r="AU54" s="400">
        <v>5.0640452785224903E-3</v>
      </c>
      <c r="AV54" s="400">
        <v>2.2101527210152721E-2</v>
      </c>
      <c r="AW54" s="400">
        <v>6.7303200186872225E-3</v>
      </c>
      <c r="AX54" s="400">
        <v>0</v>
      </c>
      <c r="AY54" s="400">
        <v>1.1777701967282356E-3</v>
      </c>
      <c r="AZ54" s="400">
        <v>8.8944254126440359E-2</v>
      </c>
      <c r="BA54" s="400">
        <v>2.4193548387096774E-2</v>
      </c>
      <c r="BB54" s="400">
        <v>9.816169908977334E-3</v>
      </c>
      <c r="BC54" s="400">
        <v>5.2731800205068112E-3</v>
      </c>
      <c r="BD54" s="400">
        <v>8.1927710843373493E-3</v>
      </c>
      <c r="BE54" s="400">
        <v>7.9510703363914366E-3</v>
      </c>
      <c r="BF54" s="400">
        <v>0</v>
      </c>
      <c r="BG54" s="400">
        <v>0</v>
      </c>
      <c r="BH54" s="400">
        <v>2.3697873053089933E-2</v>
      </c>
      <c r="BI54" s="400">
        <v>2.6548672566371681E-2</v>
      </c>
      <c r="BJ54" s="400">
        <v>2.8301886792452828E-3</v>
      </c>
      <c r="BK54" s="400">
        <v>9.3256814921090388E-4</v>
      </c>
      <c r="BL54" s="400">
        <v>0</v>
      </c>
      <c r="BM54" s="400">
        <v>2.4456264972514494E-3</v>
      </c>
      <c r="BN54" s="400">
        <v>3.5666687821285779E-3</v>
      </c>
      <c r="BO54" s="400">
        <v>1.6114518946322184E-3</v>
      </c>
      <c r="BP54" s="400">
        <v>4.6576237947377024E-3</v>
      </c>
      <c r="BQ54" s="400">
        <v>0</v>
      </c>
      <c r="BR54" s="400">
        <v>0</v>
      </c>
      <c r="BS54" s="400">
        <v>0</v>
      </c>
      <c r="BT54" s="400">
        <v>0</v>
      </c>
      <c r="BU54" s="400">
        <v>0</v>
      </c>
      <c r="BV54" s="400">
        <v>0</v>
      </c>
      <c r="BW54" s="400">
        <v>0</v>
      </c>
      <c r="BX54" s="400">
        <v>0</v>
      </c>
      <c r="BY54" s="400">
        <v>0</v>
      </c>
      <c r="BZ54" s="400">
        <v>0</v>
      </c>
      <c r="CA54" s="400">
        <v>0</v>
      </c>
      <c r="CB54" s="400">
        <v>9.6118725850170137E-6</v>
      </c>
      <c r="CC54" s="400">
        <v>0</v>
      </c>
      <c r="CD54" s="400">
        <v>0</v>
      </c>
      <c r="CE54" s="400">
        <v>0</v>
      </c>
      <c r="CF54" s="400">
        <v>0</v>
      </c>
      <c r="CG54" s="400">
        <v>0</v>
      </c>
      <c r="CH54" s="400">
        <v>0</v>
      </c>
      <c r="CI54" s="400">
        <v>0</v>
      </c>
      <c r="CJ54" s="400">
        <v>0</v>
      </c>
      <c r="CK54" s="400">
        <v>0</v>
      </c>
      <c r="CL54" s="400">
        <v>0</v>
      </c>
      <c r="CM54" s="400">
        <v>0</v>
      </c>
      <c r="CN54" s="400">
        <v>0</v>
      </c>
      <c r="CO54" s="400">
        <v>0</v>
      </c>
      <c r="CP54" s="400">
        <v>0</v>
      </c>
      <c r="CQ54" s="400">
        <v>0</v>
      </c>
      <c r="CR54" s="400">
        <v>0</v>
      </c>
      <c r="CS54" s="400">
        <v>0</v>
      </c>
      <c r="CT54" s="400">
        <v>0</v>
      </c>
      <c r="CU54" s="400">
        <v>0</v>
      </c>
      <c r="CV54" s="400">
        <v>0</v>
      </c>
      <c r="CW54" s="400">
        <v>0</v>
      </c>
      <c r="CX54" s="400">
        <v>1.7427984681134483E-2</v>
      </c>
      <c r="CY54" s="400">
        <v>0</v>
      </c>
      <c r="CZ54" s="400">
        <v>0</v>
      </c>
      <c r="DA54" s="400">
        <v>0</v>
      </c>
      <c r="DB54" s="400">
        <v>0</v>
      </c>
      <c r="DC54" s="400">
        <v>0</v>
      </c>
      <c r="DD54" s="400">
        <v>0</v>
      </c>
      <c r="DE54" s="400">
        <v>0</v>
      </c>
      <c r="DF54" s="400">
        <v>6.7019636753568794E-5</v>
      </c>
      <c r="DG54" s="401">
        <v>1.3635020194260701E-3</v>
      </c>
    </row>
    <row r="55" spans="2:111" ht="14.15" customHeight="1">
      <c r="B55" s="74" t="s">
        <v>533</v>
      </c>
      <c r="C55" s="273" t="s">
        <v>651</v>
      </c>
      <c r="D55" s="400">
        <v>0</v>
      </c>
      <c r="E55" s="400">
        <v>0</v>
      </c>
      <c r="F55" s="400">
        <v>0</v>
      </c>
      <c r="G55" s="400">
        <v>0</v>
      </c>
      <c r="H55" s="400">
        <v>0</v>
      </c>
      <c r="I55" s="400">
        <v>0</v>
      </c>
      <c r="J55" s="400">
        <v>0</v>
      </c>
      <c r="K55" s="400">
        <v>0</v>
      </c>
      <c r="L55" s="400">
        <v>0</v>
      </c>
      <c r="M55" s="400">
        <v>0</v>
      </c>
      <c r="N55" s="400">
        <v>0</v>
      </c>
      <c r="O55" s="400">
        <v>0</v>
      </c>
      <c r="P55" s="400">
        <v>0</v>
      </c>
      <c r="Q55" s="400">
        <v>0</v>
      </c>
      <c r="R55" s="400">
        <v>0</v>
      </c>
      <c r="S55" s="400">
        <v>0</v>
      </c>
      <c r="T55" s="400">
        <v>0</v>
      </c>
      <c r="U55" s="400">
        <v>0</v>
      </c>
      <c r="V55" s="400">
        <v>0</v>
      </c>
      <c r="W55" s="400">
        <v>0</v>
      </c>
      <c r="X55" s="400">
        <v>0</v>
      </c>
      <c r="Y55" s="400">
        <v>0</v>
      </c>
      <c r="Z55" s="400">
        <v>0</v>
      </c>
      <c r="AA55" s="400">
        <v>0</v>
      </c>
      <c r="AB55" s="400">
        <v>0</v>
      </c>
      <c r="AC55" s="400">
        <v>0</v>
      </c>
      <c r="AD55" s="400">
        <v>0</v>
      </c>
      <c r="AE55" s="400">
        <v>0</v>
      </c>
      <c r="AF55" s="400">
        <v>0</v>
      </c>
      <c r="AG55" s="400">
        <v>0</v>
      </c>
      <c r="AH55" s="400">
        <v>0</v>
      </c>
      <c r="AI55" s="400">
        <v>0</v>
      </c>
      <c r="AJ55" s="400">
        <v>0</v>
      </c>
      <c r="AK55" s="400">
        <v>0</v>
      </c>
      <c r="AL55" s="400">
        <v>0</v>
      </c>
      <c r="AM55" s="400">
        <v>0</v>
      </c>
      <c r="AN55" s="400">
        <v>0</v>
      </c>
      <c r="AO55" s="400">
        <v>0</v>
      </c>
      <c r="AP55" s="400">
        <v>0</v>
      </c>
      <c r="AQ55" s="400">
        <v>0</v>
      </c>
      <c r="AR55" s="400">
        <v>0</v>
      </c>
      <c r="AS55" s="400">
        <v>0</v>
      </c>
      <c r="AT55" s="400">
        <v>0</v>
      </c>
      <c r="AU55" s="400">
        <v>0</v>
      </c>
      <c r="AV55" s="400">
        <v>0</v>
      </c>
      <c r="AW55" s="400">
        <v>0</v>
      </c>
      <c r="AX55" s="400">
        <v>0</v>
      </c>
      <c r="AY55" s="400">
        <v>0</v>
      </c>
      <c r="AZ55" s="400">
        <v>0</v>
      </c>
      <c r="BA55" s="400">
        <v>6.8548387096774188E-2</v>
      </c>
      <c r="BB55" s="400">
        <v>0</v>
      </c>
      <c r="BC55" s="400">
        <v>0</v>
      </c>
      <c r="BD55" s="400">
        <v>0</v>
      </c>
      <c r="BE55" s="400">
        <v>0</v>
      </c>
      <c r="BF55" s="400">
        <v>0</v>
      </c>
      <c r="BG55" s="400">
        <v>0</v>
      </c>
      <c r="BH55" s="400">
        <v>0</v>
      </c>
      <c r="BI55" s="400">
        <v>0</v>
      </c>
      <c r="BJ55" s="400">
        <v>3.1446540880503143E-4</v>
      </c>
      <c r="BK55" s="400">
        <v>0</v>
      </c>
      <c r="BL55" s="400">
        <v>0</v>
      </c>
      <c r="BM55" s="400">
        <v>3.7129056821908367E-3</v>
      </c>
      <c r="BN55" s="400">
        <v>0</v>
      </c>
      <c r="BO55" s="400">
        <v>0</v>
      </c>
      <c r="BP55" s="400">
        <v>0</v>
      </c>
      <c r="BQ55" s="400">
        <v>0</v>
      </c>
      <c r="BR55" s="400">
        <v>0</v>
      </c>
      <c r="BS55" s="400">
        <v>0</v>
      </c>
      <c r="BT55" s="400">
        <v>0</v>
      </c>
      <c r="BU55" s="400">
        <v>0</v>
      </c>
      <c r="BV55" s="400">
        <v>0</v>
      </c>
      <c r="BW55" s="400">
        <v>0</v>
      </c>
      <c r="BX55" s="400">
        <v>0</v>
      </c>
      <c r="BY55" s="400">
        <v>0</v>
      </c>
      <c r="BZ55" s="400">
        <v>0</v>
      </c>
      <c r="CA55" s="400">
        <v>7.2976720426184041E-5</v>
      </c>
      <c r="CB55" s="400">
        <v>0</v>
      </c>
      <c r="CC55" s="400">
        <v>0</v>
      </c>
      <c r="CD55" s="400">
        <v>0</v>
      </c>
      <c r="CE55" s="400">
        <v>0</v>
      </c>
      <c r="CF55" s="400">
        <v>0</v>
      </c>
      <c r="CG55" s="400">
        <v>3.2080071859360962E-5</v>
      </c>
      <c r="CH55" s="400">
        <v>0</v>
      </c>
      <c r="CI55" s="400">
        <v>0</v>
      </c>
      <c r="CJ55" s="400">
        <v>0</v>
      </c>
      <c r="CK55" s="400">
        <v>0</v>
      </c>
      <c r="CL55" s="400">
        <v>0</v>
      </c>
      <c r="CM55" s="400">
        <v>3.2770768474520726E-4</v>
      </c>
      <c r="CN55" s="400">
        <v>5.2878301204641487E-4</v>
      </c>
      <c r="CO55" s="400">
        <v>0</v>
      </c>
      <c r="CP55" s="400">
        <v>0</v>
      </c>
      <c r="CQ55" s="400">
        <v>0</v>
      </c>
      <c r="CR55" s="400">
        <v>0</v>
      </c>
      <c r="CS55" s="400">
        <v>0</v>
      </c>
      <c r="CT55" s="400">
        <v>0</v>
      </c>
      <c r="CU55" s="400">
        <v>0</v>
      </c>
      <c r="CV55" s="400">
        <v>8.2328242703659486E-5</v>
      </c>
      <c r="CW55" s="400">
        <v>0</v>
      </c>
      <c r="CX55" s="400">
        <v>5.5641893766997831E-3</v>
      </c>
      <c r="CY55" s="400">
        <v>4.0171397964649169E-5</v>
      </c>
      <c r="CZ55" s="400">
        <v>0</v>
      </c>
      <c r="DA55" s="400">
        <v>0</v>
      </c>
      <c r="DB55" s="400">
        <v>0</v>
      </c>
      <c r="DC55" s="400">
        <v>3.9591047765434687E-4</v>
      </c>
      <c r="DD55" s="400">
        <v>0</v>
      </c>
      <c r="DE55" s="400">
        <v>0</v>
      </c>
      <c r="DF55" s="400">
        <v>0</v>
      </c>
      <c r="DG55" s="401">
        <v>2.1969057043197363E-4</v>
      </c>
    </row>
    <row r="56" spans="2:111" ht="14.15" customHeight="1">
      <c r="B56" s="74" t="s">
        <v>534</v>
      </c>
      <c r="C56" s="273" t="s">
        <v>652</v>
      </c>
      <c r="D56" s="400">
        <v>0</v>
      </c>
      <c r="E56" s="400">
        <v>0</v>
      </c>
      <c r="F56" s="400">
        <v>0</v>
      </c>
      <c r="G56" s="400">
        <v>0</v>
      </c>
      <c r="H56" s="400">
        <v>0</v>
      </c>
      <c r="I56" s="400">
        <v>0</v>
      </c>
      <c r="J56" s="400">
        <v>0</v>
      </c>
      <c r="K56" s="400">
        <v>0</v>
      </c>
      <c r="L56" s="400">
        <v>0</v>
      </c>
      <c r="M56" s="400">
        <v>0</v>
      </c>
      <c r="N56" s="400">
        <v>0</v>
      </c>
      <c r="O56" s="400">
        <v>0</v>
      </c>
      <c r="P56" s="400">
        <v>0</v>
      </c>
      <c r="Q56" s="400">
        <v>0</v>
      </c>
      <c r="R56" s="400">
        <v>0</v>
      </c>
      <c r="S56" s="400">
        <v>0</v>
      </c>
      <c r="T56" s="400">
        <v>0</v>
      </c>
      <c r="U56" s="400">
        <v>0</v>
      </c>
      <c r="V56" s="400">
        <v>0</v>
      </c>
      <c r="W56" s="400">
        <v>0</v>
      </c>
      <c r="X56" s="400">
        <v>0</v>
      </c>
      <c r="Y56" s="400">
        <v>0</v>
      </c>
      <c r="Z56" s="400">
        <v>0</v>
      </c>
      <c r="AA56" s="400">
        <v>0</v>
      </c>
      <c r="AB56" s="400">
        <v>0</v>
      </c>
      <c r="AC56" s="400">
        <v>0</v>
      </c>
      <c r="AD56" s="400">
        <v>0</v>
      </c>
      <c r="AE56" s="400">
        <v>0</v>
      </c>
      <c r="AF56" s="400">
        <v>0</v>
      </c>
      <c r="AG56" s="400">
        <v>0</v>
      </c>
      <c r="AH56" s="400">
        <v>0</v>
      </c>
      <c r="AI56" s="400">
        <v>0</v>
      </c>
      <c r="AJ56" s="400">
        <v>0</v>
      </c>
      <c r="AK56" s="400">
        <v>0</v>
      </c>
      <c r="AL56" s="400">
        <v>0</v>
      </c>
      <c r="AM56" s="400">
        <v>0</v>
      </c>
      <c r="AN56" s="400">
        <v>0</v>
      </c>
      <c r="AO56" s="400">
        <v>0</v>
      </c>
      <c r="AP56" s="400">
        <v>0</v>
      </c>
      <c r="AQ56" s="400">
        <v>0</v>
      </c>
      <c r="AR56" s="400">
        <v>0</v>
      </c>
      <c r="AS56" s="400">
        <v>0</v>
      </c>
      <c r="AT56" s="400">
        <v>0</v>
      </c>
      <c r="AU56" s="400">
        <v>9.9295005461225291E-4</v>
      </c>
      <c r="AV56" s="400">
        <v>2.9468702946870294E-3</v>
      </c>
      <c r="AW56" s="400">
        <v>8.9056295258117259E-4</v>
      </c>
      <c r="AX56" s="400">
        <v>4.5954085024834762E-4</v>
      </c>
      <c r="AY56" s="400">
        <v>0</v>
      </c>
      <c r="AZ56" s="400">
        <v>1.4325755216443475E-3</v>
      </c>
      <c r="BA56" s="400">
        <v>0</v>
      </c>
      <c r="BB56" s="400">
        <v>3.3018026057469216E-2</v>
      </c>
      <c r="BC56" s="400">
        <v>0</v>
      </c>
      <c r="BD56" s="400">
        <v>7.2289156626506026E-4</v>
      </c>
      <c r="BE56" s="400">
        <v>0</v>
      </c>
      <c r="BF56" s="400">
        <v>0</v>
      </c>
      <c r="BG56" s="400">
        <v>0</v>
      </c>
      <c r="BH56" s="400">
        <v>0</v>
      </c>
      <c r="BI56" s="400">
        <v>0</v>
      </c>
      <c r="BJ56" s="400">
        <v>0</v>
      </c>
      <c r="BK56" s="400">
        <v>0</v>
      </c>
      <c r="BL56" s="400">
        <v>0</v>
      </c>
      <c r="BM56" s="400">
        <v>1.2228132486257246E-4</v>
      </c>
      <c r="BN56" s="400">
        <v>3.8078314399949228E-5</v>
      </c>
      <c r="BO56" s="400">
        <v>3.9404115671663737E-4</v>
      </c>
      <c r="BP56" s="400">
        <v>7.1907174374897858E-4</v>
      </c>
      <c r="BQ56" s="400">
        <v>0</v>
      </c>
      <c r="BR56" s="400">
        <v>0</v>
      </c>
      <c r="BS56" s="400">
        <v>0</v>
      </c>
      <c r="BT56" s="400">
        <v>0</v>
      </c>
      <c r="BU56" s="400">
        <v>0</v>
      </c>
      <c r="BV56" s="400">
        <v>0</v>
      </c>
      <c r="BW56" s="400">
        <v>0</v>
      </c>
      <c r="BX56" s="400">
        <v>0</v>
      </c>
      <c r="BY56" s="400">
        <v>0</v>
      </c>
      <c r="BZ56" s="400">
        <v>0</v>
      </c>
      <c r="CA56" s="400">
        <v>0</v>
      </c>
      <c r="CB56" s="400">
        <v>0</v>
      </c>
      <c r="CC56" s="400">
        <v>0</v>
      </c>
      <c r="CD56" s="400">
        <v>0</v>
      </c>
      <c r="CE56" s="400">
        <v>0</v>
      </c>
      <c r="CF56" s="400">
        <v>0</v>
      </c>
      <c r="CG56" s="400">
        <v>0</v>
      </c>
      <c r="CH56" s="400">
        <v>0</v>
      </c>
      <c r="CI56" s="400">
        <v>0</v>
      </c>
      <c r="CJ56" s="400">
        <v>0</v>
      </c>
      <c r="CK56" s="400">
        <v>0</v>
      </c>
      <c r="CL56" s="400">
        <v>0</v>
      </c>
      <c r="CM56" s="400">
        <v>0</v>
      </c>
      <c r="CN56" s="400">
        <v>5.8043158531606467E-4</v>
      </c>
      <c r="CO56" s="400">
        <v>0</v>
      </c>
      <c r="CP56" s="400">
        <v>0</v>
      </c>
      <c r="CQ56" s="400">
        <v>6.1895742810809474E-5</v>
      </c>
      <c r="CR56" s="400">
        <v>0</v>
      </c>
      <c r="CS56" s="400">
        <v>0</v>
      </c>
      <c r="CT56" s="400">
        <v>0</v>
      </c>
      <c r="CU56" s="400">
        <v>0</v>
      </c>
      <c r="CV56" s="400">
        <v>0</v>
      </c>
      <c r="CW56" s="400">
        <v>0</v>
      </c>
      <c r="CX56" s="400">
        <v>2.1229949492146305E-3</v>
      </c>
      <c r="CY56" s="400">
        <v>4.9098375290126764E-5</v>
      </c>
      <c r="CZ56" s="400">
        <v>0</v>
      </c>
      <c r="DA56" s="400">
        <v>0</v>
      </c>
      <c r="DB56" s="400">
        <v>0</v>
      </c>
      <c r="DC56" s="400">
        <v>0</v>
      </c>
      <c r="DD56" s="400">
        <v>0</v>
      </c>
      <c r="DE56" s="400">
        <v>0</v>
      </c>
      <c r="DF56" s="400">
        <v>0</v>
      </c>
      <c r="DG56" s="401">
        <v>1.8789112709979231E-4</v>
      </c>
    </row>
    <row r="57" spans="2:111" ht="14.15" customHeight="1">
      <c r="B57" s="74" t="s">
        <v>535</v>
      </c>
      <c r="C57" s="273" t="s">
        <v>653</v>
      </c>
      <c r="D57" s="400">
        <v>0</v>
      </c>
      <c r="E57" s="400">
        <v>5.3619302949061659E-5</v>
      </c>
      <c r="F57" s="400">
        <v>0</v>
      </c>
      <c r="G57" s="400">
        <v>0</v>
      </c>
      <c r="H57" s="400">
        <v>1.3189132155104195E-3</v>
      </c>
      <c r="I57" s="400">
        <v>0</v>
      </c>
      <c r="J57" s="400">
        <v>0</v>
      </c>
      <c r="K57" s="400">
        <v>0</v>
      </c>
      <c r="L57" s="400">
        <v>0</v>
      </c>
      <c r="M57" s="400">
        <v>0</v>
      </c>
      <c r="N57" s="400">
        <v>0</v>
      </c>
      <c r="O57" s="400">
        <v>0</v>
      </c>
      <c r="P57" s="400">
        <v>0</v>
      </c>
      <c r="Q57" s="400">
        <v>0</v>
      </c>
      <c r="R57" s="400">
        <v>5.6095736724008974E-4</v>
      </c>
      <c r="S57" s="400">
        <v>0</v>
      </c>
      <c r="T57" s="400">
        <v>0</v>
      </c>
      <c r="U57" s="400">
        <v>0</v>
      </c>
      <c r="V57" s="400">
        <v>0</v>
      </c>
      <c r="W57" s="400">
        <v>0</v>
      </c>
      <c r="X57" s="400">
        <v>0</v>
      </c>
      <c r="Y57" s="400">
        <v>0</v>
      </c>
      <c r="Z57" s="400">
        <v>0</v>
      </c>
      <c r="AA57" s="400">
        <v>0</v>
      </c>
      <c r="AB57" s="400">
        <v>0</v>
      </c>
      <c r="AC57" s="400">
        <v>0</v>
      </c>
      <c r="AD57" s="400">
        <v>0</v>
      </c>
      <c r="AE57" s="400">
        <v>0</v>
      </c>
      <c r="AF57" s="400">
        <v>4.0459621297944651E-5</v>
      </c>
      <c r="AG57" s="400">
        <v>0</v>
      </c>
      <c r="AH57" s="400">
        <v>0</v>
      </c>
      <c r="AI57" s="400">
        <v>0</v>
      </c>
      <c r="AJ57" s="400">
        <v>0</v>
      </c>
      <c r="AK57" s="400">
        <v>0</v>
      </c>
      <c r="AL57" s="400">
        <v>1.2341108231519191E-4</v>
      </c>
      <c r="AM57" s="400">
        <v>0</v>
      </c>
      <c r="AN57" s="400">
        <v>0</v>
      </c>
      <c r="AO57" s="400">
        <v>0</v>
      </c>
      <c r="AP57" s="400">
        <v>0</v>
      </c>
      <c r="AQ57" s="400">
        <v>0</v>
      </c>
      <c r="AR57" s="400">
        <v>0</v>
      </c>
      <c r="AS57" s="400">
        <v>0</v>
      </c>
      <c r="AT57" s="400">
        <v>2.5275928890386722E-4</v>
      </c>
      <c r="AU57" s="400">
        <v>5.9577003276735179E-4</v>
      </c>
      <c r="AV57" s="400">
        <v>1.6240051624005162E-3</v>
      </c>
      <c r="AW57" s="400">
        <v>2.9490773183835552E-3</v>
      </c>
      <c r="AX57" s="400">
        <v>3.7037037037037035E-2</v>
      </c>
      <c r="AY57" s="400">
        <v>1.3089494289845184E-2</v>
      </c>
      <c r="AZ57" s="400">
        <v>1.1024602927436936E-2</v>
      </c>
      <c r="BA57" s="400">
        <v>8.0645161290322578E-3</v>
      </c>
      <c r="BB57" s="400">
        <v>3.7479921470640726E-3</v>
      </c>
      <c r="BC57" s="400">
        <v>7.7047019188516183E-2</v>
      </c>
      <c r="BD57" s="400">
        <v>1.253012048192771E-2</v>
      </c>
      <c r="BE57" s="400">
        <v>1.834862385321101E-3</v>
      </c>
      <c r="BF57" s="400">
        <v>0</v>
      </c>
      <c r="BG57" s="400">
        <v>0</v>
      </c>
      <c r="BH57" s="400">
        <v>3.5169988276670576E-3</v>
      </c>
      <c r="BI57" s="400">
        <v>0</v>
      </c>
      <c r="BJ57" s="400">
        <v>3.1446540880503146E-3</v>
      </c>
      <c r="BK57" s="400">
        <v>5.0215208034433282E-3</v>
      </c>
      <c r="BL57" s="400">
        <v>0</v>
      </c>
      <c r="BM57" s="400">
        <v>4.8968112365421063E-3</v>
      </c>
      <c r="BN57" s="400">
        <v>3.7062892682617251E-3</v>
      </c>
      <c r="BO57" s="400">
        <v>1.1762422588556338E-3</v>
      </c>
      <c r="BP57" s="400">
        <v>1.8957345971563982E-3</v>
      </c>
      <c r="BQ57" s="400">
        <v>2.9280690555806068E-6</v>
      </c>
      <c r="BR57" s="400">
        <v>0</v>
      </c>
      <c r="BS57" s="400">
        <v>1.796891377916205E-4</v>
      </c>
      <c r="BT57" s="400">
        <v>0</v>
      </c>
      <c r="BU57" s="400">
        <v>2.0496077631161294E-4</v>
      </c>
      <c r="BV57" s="400">
        <v>0</v>
      </c>
      <c r="BW57" s="400">
        <v>4.4375416019525186E-5</v>
      </c>
      <c r="BX57" s="400">
        <v>2.3529411764705884E-5</v>
      </c>
      <c r="BY57" s="400">
        <v>0</v>
      </c>
      <c r="BZ57" s="400">
        <v>2.3747328425552126E-4</v>
      </c>
      <c r="CA57" s="400">
        <v>4.3786032255710429E-5</v>
      </c>
      <c r="CB57" s="400">
        <v>1.5378996136027222E-4</v>
      </c>
      <c r="CC57" s="400">
        <v>1.404790335042495E-4</v>
      </c>
      <c r="CD57" s="400">
        <v>0</v>
      </c>
      <c r="CE57" s="400">
        <v>0</v>
      </c>
      <c r="CF57" s="400">
        <v>0</v>
      </c>
      <c r="CG57" s="400">
        <v>6.0952136532785837E-4</v>
      </c>
      <c r="CH57" s="400">
        <v>0</v>
      </c>
      <c r="CI57" s="400">
        <v>0</v>
      </c>
      <c r="CJ57" s="400">
        <v>6.4722300877796202E-4</v>
      </c>
      <c r="CK57" s="400">
        <v>4.0303079155247458E-5</v>
      </c>
      <c r="CL57" s="400">
        <v>0</v>
      </c>
      <c r="CM57" s="400">
        <v>3.686711453383582E-4</v>
      </c>
      <c r="CN57" s="400">
        <v>2.9021579265803234E-4</v>
      </c>
      <c r="CO57" s="400">
        <v>5.8960481359417052E-4</v>
      </c>
      <c r="CP57" s="400">
        <v>7.5972254932498654E-4</v>
      </c>
      <c r="CQ57" s="400">
        <v>2.9709956549188548E-5</v>
      </c>
      <c r="CR57" s="400">
        <v>1.2311480455524777E-4</v>
      </c>
      <c r="CS57" s="400">
        <v>0</v>
      </c>
      <c r="CT57" s="400">
        <v>8.3208520552504571E-6</v>
      </c>
      <c r="CU57" s="400">
        <v>0</v>
      </c>
      <c r="CV57" s="400">
        <v>4.1164121351829743E-5</v>
      </c>
      <c r="CW57" s="400">
        <v>0</v>
      </c>
      <c r="CX57" s="400">
        <v>6.1885996558805568E-3</v>
      </c>
      <c r="CY57" s="400">
        <v>1.0266023924299233E-4</v>
      </c>
      <c r="CZ57" s="400">
        <v>1.0121457489878542E-4</v>
      </c>
      <c r="DA57" s="400">
        <v>4.6727724226322395E-5</v>
      </c>
      <c r="DB57" s="400">
        <v>2.6746549695089334E-5</v>
      </c>
      <c r="DC57" s="400">
        <v>1.6302196138708399E-4</v>
      </c>
      <c r="DD57" s="400">
        <v>9.8437307739633316E-5</v>
      </c>
      <c r="DE57" s="400">
        <v>0</v>
      </c>
      <c r="DF57" s="400">
        <v>1.0723141880571007E-3</v>
      </c>
      <c r="DG57" s="401">
        <v>1.7788318046732914E-3</v>
      </c>
    </row>
    <row r="58" spans="2:111" ht="14.15" customHeight="1">
      <c r="B58" s="74" t="s">
        <v>536</v>
      </c>
      <c r="C58" s="273" t="s">
        <v>756</v>
      </c>
      <c r="D58" s="400">
        <v>0</v>
      </c>
      <c r="E58" s="400">
        <v>0</v>
      </c>
      <c r="F58" s="400">
        <v>0</v>
      </c>
      <c r="G58" s="400">
        <v>8.8733769114732763E-5</v>
      </c>
      <c r="H58" s="400">
        <v>0</v>
      </c>
      <c r="I58" s="400">
        <v>0</v>
      </c>
      <c r="J58" s="400">
        <v>0</v>
      </c>
      <c r="K58" s="400">
        <v>0</v>
      </c>
      <c r="L58" s="400">
        <v>9.568004592642204E-5</v>
      </c>
      <c r="M58" s="400">
        <v>0</v>
      </c>
      <c r="N58" s="400">
        <v>0</v>
      </c>
      <c r="O58" s="400">
        <v>0</v>
      </c>
      <c r="P58" s="400">
        <v>0</v>
      </c>
      <c r="Q58" s="400">
        <v>0</v>
      </c>
      <c r="R58" s="400">
        <v>0</v>
      </c>
      <c r="S58" s="400">
        <v>0</v>
      </c>
      <c r="T58" s="400">
        <v>0</v>
      </c>
      <c r="U58" s="400">
        <v>0</v>
      </c>
      <c r="V58" s="400">
        <v>0</v>
      </c>
      <c r="W58" s="400">
        <v>0</v>
      </c>
      <c r="X58" s="400">
        <v>0</v>
      </c>
      <c r="Y58" s="400">
        <v>0</v>
      </c>
      <c r="Z58" s="400">
        <v>0</v>
      </c>
      <c r="AA58" s="400">
        <v>0</v>
      </c>
      <c r="AB58" s="400">
        <v>1.2349066959385291E-4</v>
      </c>
      <c r="AC58" s="400">
        <v>0</v>
      </c>
      <c r="AD58" s="400">
        <v>0</v>
      </c>
      <c r="AE58" s="400">
        <v>0</v>
      </c>
      <c r="AF58" s="400">
        <v>0</v>
      </c>
      <c r="AG58" s="400">
        <v>0</v>
      </c>
      <c r="AH58" s="400">
        <v>0</v>
      </c>
      <c r="AI58" s="400">
        <v>0</v>
      </c>
      <c r="AJ58" s="400">
        <v>0</v>
      </c>
      <c r="AK58" s="400">
        <v>0</v>
      </c>
      <c r="AL58" s="400">
        <v>0</v>
      </c>
      <c r="AM58" s="400">
        <v>0</v>
      </c>
      <c r="AN58" s="400">
        <v>0</v>
      </c>
      <c r="AO58" s="400">
        <v>0</v>
      </c>
      <c r="AP58" s="400">
        <v>0</v>
      </c>
      <c r="AQ58" s="400">
        <v>0</v>
      </c>
      <c r="AR58" s="400">
        <v>0</v>
      </c>
      <c r="AS58" s="400">
        <v>1.4423770373575654E-4</v>
      </c>
      <c r="AT58" s="400">
        <v>0</v>
      </c>
      <c r="AU58" s="400">
        <v>9.9295005461225294E-5</v>
      </c>
      <c r="AV58" s="400">
        <v>2.0434502043450205E-4</v>
      </c>
      <c r="AW58" s="400">
        <v>4.3798177995795373E-5</v>
      </c>
      <c r="AX58" s="400">
        <v>4.8887324494505066E-5</v>
      </c>
      <c r="AY58" s="400">
        <v>4.4674041944864113E-5</v>
      </c>
      <c r="AZ58" s="400">
        <v>0</v>
      </c>
      <c r="BA58" s="400">
        <v>0</v>
      </c>
      <c r="BB58" s="400">
        <v>0</v>
      </c>
      <c r="BC58" s="400">
        <v>0</v>
      </c>
      <c r="BD58" s="400">
        <v>1.0120481927710843E-2</v>
      </c>
      <c r="BE58" s="400">
        <v>0</v>
      </c>
      <c r="BF58" s="400">
        <v>0</v>
      </c>
      <c r="BG58" s="400">
        <v>0</v>
      </c>
      <c r="BH58" s="400">
        <v>1.6747613465081225E-5</v>
      </c>
      <c r="BI58" s="400">
        <v>0</v>
      </c>
      <c r="BJ58" s="400">
        <v>0</v>
      </c>
      <c r="BK58" s="400">
        <v>0</v>
      </c>
      <c r="BL58" s="400">
        <v>0</v>
      </c>
      <c r="BM58" s="400">
        <v>1.3284198473706736E-3</v>
      </c>
      <c r="BN58" s="400">
        <v>5.0771085866598974E-4</v>
      </c>
      <c r="BO58" s="400">
        <v>2.69947598407368E-3</v>
      </c>
      <c r="BP58" s="400">
        <v>3.0723974505638177E-3</v>
      </c>
      <c r="BQ58" s="400">
        <v>1.7568414333483642E-5</v>
      </c>
      <c r="BR58" s="400">
        <v>0</v>
      </c>
      <c r="BS58" s="400">
        <v>0</v>
      </c>
      <c r="BT58" s="400">
        <v>2.3746200607902735E-5</v>
      </c>
      <c r="BU58" s="400">
        <v>2.9383757311930351E-4</v>
      </c>
      <c r="BV58" s="400">
        <v>1.3392949127397853E-4</v>
      </c>
      <c r="BW58" s="400">
        <v>2.2187708009762592E-4</v>
      </c>
      <c r="BX58" s="400">
        <v>9.4117647058823535E-5</v>
      </c>
      <c r="BY58" s="400">
        <v>0</v>
      </c>
      <c r="BZ58" s="400">
        <v>0</v>
      </c>
      <c r="CA58" s="400">
        <v>2.1893016127855214E-4</v>
      </c>
      <c r="CB58" s="400">
        <v>0</v>
      </c>
      <c r="CC58" s="400">
        <v>7.023951675212475E-5</v>
      </c>
      <c r="CD58" s="400">
        <v>7.6499388004895954E-5</v>
      </c>
      <c r="CE58" s="400">
        <v>0</v>
      </c>
      <c r="CF58" s="400">
        <v>0</v>
      </c>
      <c r="CG58" s="400">
        <v>3.2080071859360962E-5</v>
      </c>
      <c r="CH58" s="400">
        <v>0</v>
      </c>
      <c r="CI58" s="400">
        <v>9.4318267562061425E-6</v>
      </c>
      <c r="CJ58" s="400">
        <v>8.0902876097245253E-5</v>
      </c>
      <c r="CK58" s="400">
        <v>4.0303079155247463E-4</v>
      </c>
      <c r="CL58" s="400">
        <v>0</v>
      </c>
      <c r="CM58" s="400">
        <v>3.2770768474520726E-4</v>
      </c>
      <c r="CN58" s="400">
        <v>1.0723227593127296E-3</v>
      </c>
      <c r="CO58" s="400">
        <v>2.0157429524587024E-5</v>
      </c>
      <c r="CP58" s="400">
        <v>1.519445098649973E-4</v>
      </c>
      <c r="CQ58" s="400">
        <v>2.4758297124323788E-5</v>
      </c>
      <c r="CR58" s="400">
        <v>0</v>
      </c>
      <c r="CS58" s="400">
        <v>4.2982559826350461E-5</v>
      </c>
      <c r="CT58" s="400">
        <v>0</v>
      </c>
      <c r="CU58" s="400">
        <v>7.2451517859299159E-5</v>
      </c>
      <c r="CV58" s="400">
        <v>8.2328242703659486E-5</v>
      </c>
      <c r="CW58" s="400">
        <v>3.4597287572654304E-4</v>
      </c>
      <c r="CX58" s="400">
        <v>1.0684353665982129E-3</v>
      </c>
      <c r="CY58" s="400">
        <v>5.2669166220317796E-4</v>
      </c>
      <c r="CZ58" s="400">
        <v>1.6869095816464237E-5</v>
      </c>
      <c r="DA58" s="400">
        <v>1.6688472937972283E-4</v>
      </c>
      <c r="DB58" s="400">
        <v>0</v>
      </c>
      <c r="DC58" s="400">
        <v>4.657770325345257E-4</v>
      </c>
      <c r="DD58" s="400">
        <v>2.4609326934908329E-5</v>
      </c>
      <c r="DE58" s="400">
        <v>0</v>
      </c>
      <c r="DF58" s="400">
        <v>0</v>
      </c>
      <c r="DG58" s="401">
        <v>3.2219131416768508E-4</v>
      </c>
    </row>
    <row r="59" spans="2:111" ht="14.15" customHeight="1">
      <c r="B59" s="74" t="s">
        <v>537</v>
      </c>
      <c r="C59" s="273" t="s">
        <v>654</v>
      </c>
      <c r="D59" s="400">
        <v>0</v>
      </c>
      <c r="E59" s="400">
        <v>0</v>
      </c>
      <c r="F59" s="400">
        <v>0</v>
      </c>
      <c r="G59" s="400">
        <v>0</v>
      </c>
      <c r="H59" s="400">
        <v>0</v>
      </c>
      <c r="I59" s="400">
        <v>0</v>
      </c>
      <c r="J59" s="400">
        <v>0</v>
      </c>
      <c r="K59" s="400">
        <v>0</v>
      </c>
      <c r="L59" s="400">
        <v>0</v>
      </c>
      <c r="M59" s="400">
        <v>0</v>
      </c>
      <c r="N59" s="400">
        <v>0</v>
      </c>
      <c r="O59" s="400">
        <v>0</v>
      </c>
      <c r="P59" s="400">
        <v>0</v>
      </c>
      <c r="Q59" s="400">
        <v>0</v>
      </c>
      <c r="R59" s="400">
        <v>0</v>
      </c>
      <c r="S59" s="400">
        <v>0</v>
      </c>
      <c r="T59" s="400">
        <v>0</v>
      </c>
      <c r="U59" s="400">
        <v>0</v>
      </c>
      <c r="V59" s="400">
        <v>0</v>
      </c>
      <c r="W59" s="400">
        <v>0</v>
      </c>
      <c r="X59" s="400">
        <v>0</v>
      </c>
      <c r="Y59" s="400">
        <v>0</v>
      </c>
      <c r="Z59" s="400">
        <v>0</v>
      </c>
      <c r="AA59" s="400">
        <v>0</v>
      </c>
      <c r="AB59" s="400">
        <v>0</v>
      </c>
      <c r="AC59" s="400">
        <v>0</v>
      </c>
      <c r="AD59" s="400">
        <v>0</v>
      </c>
      <c r="AE59" s="400">
        <v>0</v>
      </c>
      <c r="AF59" s="400">
        <v>0</v>
      </c>
      <c r="AG59" s="400">
        <v>0</v>
      </c>
      <c r="AH59" s="400">
        <v>0</v>
      </c>
      <c r="AI59" s="400">
        <v>0</v>
      </c>
      <c r="AJ59" s="400">
        <v>0</v>
      </c>
      <c r="AK59" s="400">
        <v>0</v>
      </c>
      <c r="AL59" s="400">
        <v>0</v>
      </c>
      <c r="AM59" s="400">
        <v>0</v>
      </c>
      <c r="AN59" s="400">
        <v>0</v>
      </c>
      <c r="AO59" s="400">
        <v>0</v>
      </c>
      <c r="AP59" s="400">
        <v>0</v>
      </c>
      <c r="AQ59" s="400">
        <v>0</v>
      </c>
      <c r="AR59" s="400">
        <v>0</v>
      </c>
      <c r="AS59" s="400">
        <v>0</v>
      </c>
      <c r="AT59" s="400">
        <v>0</v>
      </c>
      <c r="AU59" s="400">
        <v>0</v>
      </c>
      <c r="AV59" s="400">
        <v>1.7208001720800173E-4</v>
      </c>
      <c r="AW59" s="400">
        <v>0</v>
      </c>
      <c r="AX59" s="400">
        <v>0</v>
      </c>
      <c r="AY59" s="400">
        <v>0</v>
      </c>
      <c r="AZ59" s="400">
        <v>0</v>
      </c>
      <c r="BA59" s="400">
        <v>0</v>
      </c>
      <c r="BB59" s="400">
        <v>0</v>
      </c>
      <c r="BC59" s="400">
        <v>0</v>
      </c>
      <c r="BD59" s="400">
        <v>0</v>
      </c>
      <c r="BE59" s="400">
        <v>8.5015290519877676E-2</v>
      </c>
      <c r="BF59" s="400">
        <v>0</v>
      </c>
      <c r="BG59" s="400">
        <v>0</v>
      </c>
      <c r="BH59" s="400">
        <v>0</v>
      </c>
      <c r="BI59" s="400">
        <v>0</v>
      </c>
      <c r="BJ59" s="400">
        <v>0</v>
      </c>
      <c r="BK59" s="400">
        <v>0</v>
      </c>
      <c r="BL59" s="400">
        <v>0</v>
      </c>
      <c r="BM59" s="400">
        <v>0</v>
      </c>
      <c r="BN59" s="400">
        <v>0</v>
      </c>
      <c r="BO59" s="400">
        <v>0</v>
      </c>
      <c r="BP59" s="400">
        <v>0</v>
      </c>
      <c r="BQ59" s="400">
        <v>0</v>
      </c>
      <c r="BR59" s="400">
        <v>0</v>
      </c>
      <c r="BS59" s="400">
        <v>0</v>
      </c>
      <c r="BT59" s="400">
        <v>0</v>
      </c>
      <c r="BU59" s="400">
        <v>0</v>
      </c>
      <c r="BV59" s="400">
        <v>0</v>
      </c>
      <c r="BW59" s="400">
        <v>0</v>
      </c>
      <c r="BX59" s="400">
        <v>0</v>
      </c>
      <c r="BY59" s="400">
        <v>0</v>
      </c>
      <c r="BZ59" s="400">
        <v>0</v>
      </c>
      <c r="CA59" s="400">
        <v>0</v>
      </c>
      <c r="CB59" s="400">
        <v>0</v>
      </c>
      <c r="CC59" s="400">
        <v>0</v>
      </c>
      <c r="CD59" s="400">
        <v>0</v>
      </c>
      <c r="CE59" s="400">
        <v>0</v>
      </c>
      <c r="CF59" s="400">
        <v>0</v>
      </c>
      <c r="CG59" s="400">
        <v>0</v>
      </c>
      <c r="CH59" s="400">
        <v>0</v>
      </c>
      <c r="CI59" s="400">
        <v>8.4886440805855278E-5</v>
      </c>
      <c r="CJ59" s="400">
        <v>8.0902876097245253E-5</v>
      </c>
      <c r="CK59" s="400">
        <v>0</v>
      </c>
      <c r="CL59" s="400">
        <v>0</v>
      </c>
      <c r="CM59" s="400">
        <v>0</v>
      </c>
      <c r="CN59" s="400">
        <v>0</v>
      </c>
      <c r="CO59" s="400">
        <v>0</v>
      </c>
      <c r="CP59" s="400">
        <v>0</v>
      </c>
      <c r="CQ59" s="400">
        <v>0</v>
      </c>
      <c r="CR59" s="400">
        <v>0</v>
      </c>
      <c r="CS59" s="400">
        <v>0</v>
      </c>
      <c r="CT59" s="400">
        <v>0</v>
      </c>
      <c r="CU59" s="400">
        <v>0</v>
      </c>
      <c r="CV59" s="400">
        <v>2.5933396451652741E-3</v>
      </c>
      <c r="CW59" s="400">
        <v>0</v>
      </c>
      <c r="CX59" s="400">
        <v>1.3875783981794972E-3</v>
      </c>
      <c r="CY59" s="400">
        <v>0</v>
      </c>
      <c r="CZ59" s="400">
        <v>0</v>
      </c>
      <c r="DA59" s="400">
        <v>0</v>
      </c>
      <c r="DB59" s="400">
        <v>0</v>
      </c>
      <c r="DC59" s="400">
        <v>0</v>
      </c>
      <c r="DD59" s="400">
        <v>0</v>
      </c>
      <c r="DE59" s="400">
        <v>0</v>
      </c>
      <c r="DF59" s="400">
        <v>0</v>
      </c>
      <c r="DG59" s="401">
        <v>5.3106684549683563E-5</v>
      </c>
    </row>
    <row r="60" spans="2:111" ht="14.15" customHeight="1">
      <c r="B60" s="74" t="s">
        <v>538</v>
      </c>
      <c r="C60" s="273" t="s">
        <v>655</v>
      </c>
      <c r="D60" s="400">
        <v>0</v>
      </c>
      <c r="E60" s="400">
        <v>0</v>
      </c>
      <c r="F60" s="400">
        <v>0</v>
      </c>
      <c r="G60" s="400">
        <v>0</v>
      </c>
      <c r="H60" s="400">
        <v>0</v>
      </c>
      <c r="I60" s="400">
        <v>0</v>
      </c>
      <c r="J60" s="400">
        <v>0</v>
      </c>
      <c r="K60" s="400">
        <v>0</v>
      </c>
      <c r="L60" s="400">
        <v>0</v>
      </c>
      <c r="M60" s="400">
        <v>0</v>
      </c>
      <c r="N60" s="400">
        <v>0</v>
      </c>
      <c r="O60" s="400">
        <v>0</v>
      </c>
      <c r="P60" s="400">
        <v>0</v>
      </c>
      <c r="Q60" s="400">
        <v>0</v>
      </c>
      <c r="R60" s="400">
        <v>0</v>
      </c>
      <c r="S60" s="400">
        <v>0</v>
      </c>
      <c r="T60" s="400">
        <v>0</v>
      </c>
      <c r="U60" s="400">
        <v>0</v>
      </c>
      <c r="V60" s="400">
        <v>0</v>
      </c>
      <c r="W60" s="400">
        <v>0</v>
      </c>
      <c r="X60" s="400">
        <v>0</v>
      </c>
      <c r="Y60" s="400">
        <v>0</v>
      </c>
      <c r="Z60" s="400">
        <v>0</v>
      </c>
      <c r="AA60" s="400">
        <v>0</v>
      </c>
      <c r="AB60" s="400">
        <v>0</v>
      </c>
      <c r="AC60" s="400">
        <v>0</v>
      </c>
      <c r="AD60" s="400">
        <v>0</v>
      </c>
      <c r="AE60" s="400">
        <v>0</v>
      </c>
      <c r="AF60" s="400">
        <v>0</v>
      </c>
      <c r="AG60" s="400">
        <v>0</v>
      </c>
      <c r="AH60" s="400">
        <v>0</v>
      </c>
      <c r="AI60" s="400">
        <v>0</v>
      </c>
      <c r="AJ60" s="400">
        <v>0</v>
      </c>
      <c r="AK60" s="400">
        <v>0</v>
      </c>
      <c r="AL60" s="400">
        <v>0</v>
      </c>
      <c r="AM60" s="400">
        <v>0</v>
      </c>
      <c r="AN60" s="400">
        <v>0</v>
      </c>
      <c r="AO60" s="400">
        <v>0</v>
      </c>
      <c r="AP60" s="400">
        <v>0</v>
      </c>
      <c r="AQ60" s="400">
        <v>0</v>
      </c>
      <c r="AR60" s="400">
        <v>0</v>
      </c>
      <c r="AS60" s="400">
        <v>0</v>
      </c>
      <c r="AT60" s="400">
        <v>0</v>
      </c>
      <c r="AU60" s="400">
        <v>0</v>
      </c>
      <c r="AV60" s="400">
        <v>0</v>
      </c>
      <c r="AW60" s="400">
        <v>0</v>
      </c>
      <c r="AX60" s="400">
        <v>0</v>
      </c>
      <c r="AY60" s="400">
        <v>0</v>
      </c>
      <c r="AZ60" s="400">
        <v>0</v>
      </c>
      <c r="BA60" s="400">
        <v>0</v>
      </c>
      <c r="BB60" s="400">
        <v>0</v>
      </c>
      <c r="BC60" s="400">
        <v>0</v>
      </c>
      <c r="BD60" s="400">
        <v>0</v>
      </c>
      <c r="BE60" s="400">
        <v>0</v>
      </c>
      <c r="BF60" s="400">
        <v>0</v>
      </c>
      <c r="BG60" s="400">
        <v>0</v>
      </c>
      <c r="BH60" s="400">
        <v>0</v>
      </c>
      <c r="BI60" s="400">
        <v>0</v>
      </c>
      <c r="BJ60" s="400">
        <v>0</v>
      </c>
      <c r="BK60" s="400">
        <v>0</v>
      </c>
      <c r="BL60" s="400">
        <v>0</v>
      </c>
      <c r="BM60" s="400">
        <v>0</v>
      </c>
      <c r="BN60" s="400">
        <v>0</v>
      </c>
      <c r="BO60" s="400">
        <v>0</v>
      </c>
      <c r="BP60" s="400">
        <v>0</v>
      </c>
      <c r="BQ60" s="400">
        <v>0</v>
      </c>
      <c r="BR60" s="400">
        <v>0</v>
      </c>
      <c r="BS60" s="400">
        <v>0</v>
      </c>
      <c r="BT60" s="400">
        <v>0</v>
      </c>
      <c r="BU60" s="400">
        <v>0</v>
      </c>
      <c r="BV60" s="400">
        <v>0</v>
      </c>
      <c r="BW60" s="400">
        <v>0</v>
      </c>
      <c r="BX60" s="400">
        <v>0</v>
      </c>
      <c r="BY60" s="400">
        <v>0</v>
      </c>
      <c r="BZ60" s="400">
        <v>0</v>
      </c>
      <c r="CA60" s="400">
        <v>0</v>
      </c>
      <c r="CB60" s="400">
        <v>0</v>
      </c>
      <c r="CC60" s="400">
        <v>0</v>
      </c>
      <c r="CD60" s="400">
        <v>0</v>
      </c>
      <c r="CE60" s="400">
        <v>0</v>
      </c>
      <c r="CF60" s="400">
        <v>0</v>
      </c>
      <c r="CG60" s="400">
        <v>0</v>
      </c>
      <c r="CH60" s="400">
        <v>0</v>
      </c>
      <c r="CI60" s="400">
        <v>0</v>
      </c>
      <c r="CJ60" s="400">
        <v>0</v>
      </c>
      <c r="CK60" s="400">
        <v>0</v>
      </c>
      <c r="CL60" s="400">
        <v>0</v>
      </c>
      <c r="CM60" s="400">
        <v>0</v>
      </c>
      <c r="CN60" s="400">
        <v>0</v>
      </c>
      <c r="CO60" s="400">
        <v>0</v>
      </c>
      <c r="CP60" s="400">
        <v>0</v>
      </c>
      <c r="CQ60" s="400">
        <v>0</v>
      </c>
      <c r="CR60" s="400">
        <v>0</v>
      </c>
      <c r="CS60" s="400">
        <v>0</v>
      </c>
      <c r="CT60" s="400">
        <v>0</v>
      </c>
      <c r="CU60" s="400">
        <v>0</v>
      </c>
      <c r="CV60" s="400">
        <v>0</v>
      </c>
      <c r="CW60" s="400">
        <v>0</v>
      </c>
      <c r="CX60" s="400">
        <v>0</v>
      </c>
      <c r="CY60" s="400">
        <v>0</v>
      </c>
      <c r="CZ60" s="400">
        <v>0</v>
      </c>
      <c r="DA60" s="400">
        <v>0</v>
      </c>
      <c r="DB60" s="400">
        <v>0</v>
      </c>
      <c r="DC60" s="400">
        <v>0</v>
      </c>
      <c r="DD60" s="400">
        <v>0</v>
      </c>
      <c r="DE60" s="400">
        <v>0</v>
      </c>
      <c r="DF60" s="400">
        <v>0</v>
      </c>
      <c r="DG60" s="401">
        <v>0</v>
      </c>
    </row>
    <row r="61" spans="2:111" ht="14.15" customHeight="1">
      <c r="B61" s="74" t="s">
        <v>539</v>
      </c>
      <c r="C61" s="273" t="s">
        <v>656</v>
      </c>
      <c r="D61" s="400">
        <v>0</v>
      </c>
      <c r="E61" s="400">
        <v>0</v>
      </c>
      <c r="F61" s="400">
        <v>0</v>
      </c>
      <c r="G61" s="400">
        <v>0</v>
      </c>
      <c r="H61" s="400">
        <v>0</v>
      </c>
      <c r="I61" s="400">
        <v>0</v>
      </c>
      <c r="J61" s="400">
        <v>0</v>
      </c>
      <c r="K61" s="400">
        <v>0</v>
      </c>
      <c r="L61" s="400">
        <v>0</v>
      </c>
      <c r="M61" s="400">
        <v>0</v>
      </c>
      <c r="N61" s="400">
        <v>0</v>
      </c>
      <c r="O61" s="400">
        <v>0</v>
      </c>
      <c r="P61" s="400">
        <v>0</v>
      </c>
      <c r="Q61" s="400">
        <v>0</v>
      </c>
      <c r="R61" s="400">
        <v>0</v>
      </c>
      <c r="S61" s="400">
        <v>0</v>
      </c>
      <c r="T61" s="400">
        <v>0</v>
      </c>
      <c r="U61" s="400">
        <v>0</v>
      </c>
      <c r="V61" s="400">
        <v>0</v>
      </c>
      <c r="W61" s="400">
        <v>0</v>
      </c>
      <c r="X61" s="400">
        <v>0</v>
      </c>
      <c r="Y61" s="400">
        <v>0</v>
      </c>
      <c r="Z61" s="400">
        <v>0</v>
      </c>
      <c r="AA61" s="400">
        <v>0</v>
      </c>
      <c r="AB61" s="400">
        <v>0</v>
      </c>
      <c r="AC61" s="400">
        <v>0</v>
      </c>
      <c r="AD61" s="400">
        <v>0</v>
      </c>
      <c r="AE61" s="400">
        <v>0</v>
      </c>
      <c r="AF61" s="400">
        <v>0</v>
      </c>
      <c r="AG61" s="400">
        <v>0</v>
      </c>
      <c r="AH61" s="400">
        <v>0</v>
      </c>
      <c r="AI61" s="400">
        <v>0</v>
      </c>
      <c r="AJ61" s="400">
        <v>0</v>
      </c>
      <c r="AK61" s="400">
        <v>0</v>
      </c>
      <c r="AL61" s="400">
        <v>0</v>
      </c>
      <c r="AM61" s="400">
        <v>0</v>
      </c>
      <c r="AN61" s="400">
        <v>0</v>
      </c>
      <c r="AO61" s="400">
        <v>0</v>
      </c>
      <c r="AP61" s="400">
        <v>0</v>
      </c>
      <c r="AQ61" s="400">
        <v>0</v>
      </c>
      <c r="AR61" s="400">
        <v>0</v>
      </c>
      <c r="AS61" s="400">
        <v>0</v>
      </c>
      <c r="AT61" s="400">
        <v>0</v>
      </c>
      <c r="AU61" s="400">
        <v>0</v>
      </c>
      <c r="AV61" s="400">
        <v>0</v>
      </c>
      <c r="AW61" s="400">
        <v>0</v>
      </c>
      <c r="AX61" s="400">
        <v>0</v>
      </c>
      <c r="AY61" s="400">
        <v>0</v>
      </c>
      <c r="AZ61" s="400">
        <v>0</v>
      </c>
      <c r="BA61" s="400">
        <v>0</v>
      </c>
      <c r="BB61" s="400">
        <v>0</v>
      </c>
      <c r="BC61" s="400">
        <v>0</v>
      </c>
      <c r="BD61" s="400">
        <v>0</v>
      </c>
      <c r="BE61" s="400">
        <v>0</v>
      </c>
      <c r="BF61" s="400">
        <v>0</v>
      </c>
      <c r="BG61" s="400">
        <v>3.8461538461538464E-2</v>
      </c>
      <c r="BH61" s="400">
        <v>0</v>
      </c>
      <c r="BI61" s="400">
        <v>0</v>
      </c>
      <c r="BJ61" s="400">
        <v>0</v>
      </c>
      <c r="BK61" s="400">
        <v>0</v>
      </c>
      <c r="BL61" s="400">
        <v>0</v>
      </c>
      <c r="BM61" s="400">
        <v>0</v>
      </c>
      <c r="BN61" s="400">
        <v>0</v>
      </c>
      <c r="BO61" s="400">
        <v>0</v>
      </c>
      <c r="BP61" s="400">
        <v>0</v>
      </c>
      <c r="BQ61" s="400">
        <v>0</v>
      </c>
      <c r="BR61" s="400">
        <v>0</v>
      </c>
      <c r="BS61" s="400">
        <v>0</v>
      </c>
      <c r="BT61" s="400">
        <v>0</v>
      </c>
      <c r="BU61" s="400">
        <v>0</v>
      </c>
      <c r="BV61" s="400">
        <v>0</v>
      </c>
      <c r="BW61" s="400">
        <v>0</v>
      </c>
      <c r="BX61" s="400">
        <v>0</v>
      </c>
      <c r="BY61" s="400">
        <v>0</v>
      </c>
      <c r="BZ61" s="400">
        <v>0</v>
      </c>
      <c r="CA61" s="400">
        <v>0</v>
      </c>
      <c r="CB61" s="400">
        <v>0</v>
      </c>
      <c r="CC61" s="400">
        <v>0</v>
      </c>
      <c r="CD61" s="400">
        <v>0</v>
      </c>
      <c r="CE61" s="400">
        <v>0</v>
      </c>
      <c r="CF61" s="400">
        <v>0</v>
      </c>
      <c r="CG61" s="400">
        <v>0</v>
      </c>
      <c r="CH61" s="400">
        <v>0</v>
      </c>
      <c r="CI61" s="400">
        <v>0</v>
      </c>
      <c r="CJ61" s="400">
        <v>0</v>
      </c>
      <c r="CK61" s="400">
        <v>0</v>
      </c>
      <c r="CL61" s="400">
        <v>0</v>
      </c>
      <c r="CM61" s="400">
        <v>0</v>
      </c>
      <c r="CN61" s="400">
        <v>2.2135102829849923E-4</v>
      </c>
      <c r="CO61" s="400">
        <v>0</v>
      </c>
      <c r="CP61" s="400">
        <v>0</v>
      </c>
      <c r="CQ61" s="400">
        <v>0</v>
      </c>
      <c r="CR61" s="400">
        <v>0</v>
      </c>
      <c r="CS61" s="400">
        <v>0</v>
      </c>
      <c r="CT61" s="400">
        <v>0</v>
      </c>
      <c r="CU61" s="400">
        <v>0</v>
      </c>
      <c r="CV61" s="400">
        <v>0</v>
      </c>
      <c r="CW61" s="400">
        <v>0</v>
      </c>
      <c r="CX61" s="400">
        <v>4.3569961702836207E-3</v>
      </c>
      <c r="CY61" s="400">
        <v>0</v>
      </c>
      <c r="CZ61" s="400">
        <v>0</v>
      </c>
      <c r="DA61" s="400">
        <v>0</v>
      </c>
      <c r="DB61" s="400">
        <v>0</v>
      </c>
      <c r="DC61" s="400">
        <v>0</v>
      </c>
      <c r="DD61" s="400">
        <v>0</v>
      </c>
      <c r="DE61" s="400">
        <v>0</v>
      </c>
      <c r="DF61" s="400">
        <v>0</v>
      </c>
      <c r="DG61" s="401">
        <v>6.5535908593226523E-5</v>
      </c>
    </row>
    <row r="62" spans="2:111" ht="14.15" customHeight="1">
      <c r="B62" s="74" t="s">
        <v>540</v>
      </c>
      <c r="C62" s="273" t="s">
        <v>657</v>
      </c>
      <c r="D62" s="400">
        <v>0</v>
      </c>
      <c r="E62" s="400">
        <v>0</v>
      </c>
      <c r="F62" s="400">
        <v>0</v>
      </c>
      <c r="G62" s="400">
        <v>0</v>
      </c>
      <c r="H62" s="400">
        <v>0</v>
      </c>
      <c r="I62" s="400">
        <v>0</v>
      </c>
      <c r="J62" s="400">
        <v>0</v>
      </c>
      <c r="K62" s="400">
        <v>0</v>
      </c>
      <c r="L62" s="400">
        <v>0</v>
      </c>
      <c r="M62" s="400">
        <v>0</v>
      </c>
      <c r="N62" s="400">
        <v>0</v>
      </c>
      <c r="O62" s="400">
        <v>0</v>
      </c>
      <c r="P62" s="400">
        <v>0</v>
      </c>
      <c r="Q62" s="400">
        <v>0</v>
      </c>
      <c r="R62" s="400">
        <v>0</v>
      </c>
      <c r="S62" s="400">
        <v>0</v>
      </c>
      <c r="T62" s="400">
        <v>0</v>
      </c>
      <c r="U62" s="400">
        <v>0</v>
      </c>
      <c r="V62" s="400">
        <v>0</v>
      </c>
      <c r="W62" s="400">
        <v>0</v>
      </c>
      <c r="X62" s="400">
        <v>0</v>
      </c>
      <c r="Y62" s="400">
        <v>0</v>
      </c>
      <c r="Z62" s="400">
        <v>0</v>
      </c>
      <c r="AA62" s="400">
        <v>0</v>
      </c>
      <c r="AB62" s="400">
        <v>0</v>
      </c>
      <c r="AC62" s="400">
        <v>0</v>
      </c>
      <c r="AD62" s="400">
        <v>0</v>
      </c>
      <c r="AE62" s="400">
        <v>0</v>
      </c>
      <c r="AF62" s="400">
        <v>0</v>
      </c>
      <c r="AG62" s="400">
        <v>0</v>
      </c>
      <c r="AH62" s="400">
        <v>0</v>
      </c>
      <c r="AI62" s="400">
        <v>0</v>
      </c>
      <c r="AJ62" s="400">
        <v>0</v>
      </c>
      <c r="AK62" s="400">
        <v>0</v>
      </c>
      <c r="AL62" s="400">
        <v>0</v>
      </c>
      <c r="AM62" s="400">
        <v>0</v>
      </c>
      <c r="AN62" s="400">
        <v>0</v>
      </c>
      <c r="AO62" s="400">
        <v>0</v>
      </c>
      <c r="AP62" s="400">
        <v>0</v>
      </c>
      <c r="AQ62" s="400">
        <v>0</v>
      </c>
      <c r="AR62" s="400">
        <v>0</v>
      </c>
      <c r="AS62" s="400">
        <v>0</v>
      </c>
      <c r="AT62" s="400">
        <v>0</v>
      </c>
      <c r="AU62" s="400">
        <v>0</v>
      </c>
      <c r="AV62" s="400">
        <v>3.2265003226500322E-5</v>
      </c>
      <c r="AW62" s="400">
        <v>0</v>
      </c>
      <c r="AX62" s="400">
        <v>0</v>
      </c>
      <c r="AY62" s="400">
        <v>0</v>
      </c>
      <c r="AZ62" s="400">
        <v>0</v>
      </c>
      <c r="BA62" s="400">
        <v>0</v>
      </c>
      <c r="BB62" s="400">
        <v>0</v>
      </c>
      <c r="BC62" s="400">
        <v>0</v>
      </c>
      <c r="BD62" s="400">
        <v>0</v>
      </c>
      <c r="BE62" s="400">
        <v>0</v>
      </c>
      <c r="BF62" s="400">
        <v>0</v>
      </c>
      <c r="BG62" s="400">
        <v>0.51923076923076927</v>
      </c>
      <c r="BH62" s="400">
        <v>0.41297940043543796</v>
      </c>
      <c r="BI62" s="400">
        <v>0</v>
      </c>
      <c r="BJ62" s="400">
        <v>3.7735849056603772E-2</v>
      </c>
      <c r="BK62" s="400">
        <v>0</v>
      </c>
      <c r="BL62" s="400">
        <v>0</v>
      </c>
      <c r="BM62" s="400">
        <v>0</v>
      </c>
      <c r="BN62" s="400">
        <v>0</v>
      </c>
      <c r="BO62" s="400">
        <v>0</v>
      </c>
      <c r="BP62" s="400">
        <v>0</v>
      </c>
      <c r="BQ62" s="400">
        <v>0</v>
      </c>
      <c r="BR62" s="400">
        <v>0</v>
      </c>
      <c r="BS62" s="400">
        <v>0</v>
      </c>
      <c r="BT62" s="400">
        <v>0</v>
      </c>
      <c r="BU62" s="400">
        <v>0</v>
      </c>
      <c r="BV62" s="400">
        <v>0</v>
      </c>
      <c r="BW62" s="400">
        <v>0</v>
      </c>
      <c r="BX62" s="400">
        <v>0</v>
      </c>
      <c r="BY62" s="400">
        <v>0</v>
      </c>
      <c r="BZ62" s="400">
        <v>0</v>
      </c>
      <c r="CA62" s="400">
        <v>0</v>
      </c>
      <c r="CB62" s="400">
        <v>1.3456621619023818E-4</v>
      </c>
      <c r="CC62" s="400">
        <v>0</v>
      </c>
      <c r="CD62" s="400">
        <v>0</v>
      </c>
      <c r="CE62" s="400">
        <v>0</v>
      </c>
      <c r="CF62" s="400">
        <v>0</v>
      </c>
      <c r="CG62" s="400">
        <v>0</v>
      </c>
      <c r="CH62" s="400">
        <v>0</v>
      </c>
      <c r="CI62" s="400">
        <v>0</v>
      </c>
      <c r="CJ62" s="400">
        <v>0</v>
      </c>
      <c r="CK62" s="400">
        <v>0</v>
      </c>
      <c r="CL62" s="400">
        <v>0</v>
      </c>
      <c r="CM62" s="400">
        <v>0</v>
      </c>
      <c r="CN62" s="400">
        <v>0</v>
      </c>
      <c r="CO62" s="400">
        <v>0</v>
      </c>
      <c r="CP62" s="400">
        <v>0</v>
      </c>
      <c r="CQ62" s="400">
        <v>0</v>
      </c>
      <c r="CR62" s="400">
        <v>0</v>
      </c>
      <c r="CS62" s="400">
        <v>0</v>
      </c>
      <c r="CT62" s="400">
        <v>0</v>
      </c>
      <c r="CU62" s="400">
        <v>0</v>
      </c>
      <c r="CV62" s="400">
        <v>0</v>
      </c>
      <c r="CW62" s="400">
        <v>0</v>
      </c>
      <c r="CX62" s="400">
        <v>0.17416884053949047</v>
      </c>
      <c r="CY62" s="400">
        <v>0</v>
      </c>
      <c r="CZ62" s="400">
        <v>0</v>
      </c>
      <c r="DA62" s="400">
        <v>0</v>
      </c>
      <c r="DB62" s="400">
        <v>0</v>
      </c>
      <c r="DC62" s="400">
        <v>0</v>
      </c>
      <c r="DD62" s="400">
        <v>0</v>
      </c>
      <c r="DE62" s="400">
        <v>0</v>
      </c>
      <c r="DF62" s="400">
        <v>0</v>
      </c>
      <c r="DG62" s="401">
        <v>6.0330162159404959E-3</v>
      </c>
    </row>
    <row r="63" spans="2:111" ht="14.15" customHeight="1">
      <c r="B63" s="74" t="s">
        <v>541</v>
      </c>
      <c r="C63" s="273" t="s">
        <v>459</v>
      </c>
      <c r="D63" s="400">
        <v>0</v>
      </c>
      <c r="E63" s="400">
        <v>0</v>
      </c>
      <c r="F63" s="400">
        <v>0</v>
      </c>
      <c r="G63" s="400">
        <v>0</v>
      </c>
      <c r="H63" s="400">
        <v>5.5921920337641783E-2</v>
      </c>
      <c r="I63" s="400">
        <v>0</v>
      </c>
      <c r="J63" s="400">
        <v>0</v>
      </c>
      <c r="K63" s="400">
        <v>0</v>
      </c>
      <c r="L63" s="400">
        <v>0</v>
      </c>
      <c r="M63" s="400">
        <v>0</v>
      </c>
      <c r="N63" s="400">
        <v>0</v>
      </c>
      <c r="O63" s="400">
        <v>0</v>
      </c>
      <c r="P63" s="400">
        <v>0</v>
      </c>
      <c r="Q63" s="400">
        <v>0</v>
      </c>
      <c r="R63" s="400">
        <v>0</v>
      </c>
      <c r="S63" s="400">
        <v>0</v>
      </c>
      <c r="T63" s="400">
        <v>0</v>
      </c>
      <c r="U63" s="400">
        <v>0</v>
      </c>
      <c r="V63" s="400">
        <v>0</v>
      </c>
      <c r="W63" s="400">
        <v>0</v>
      </c>
      <c r="X63" s="400">
        <v>0</v>
      </c>
      <c r="Y63" s="400">
        <v>0</v>
      </c>
      <c r="Z63" s="400">
        <v>0</v>
      </c>
      <c r="AA63" s="400">
        <v>0</v>
      </c>
      <c r="AB63" s="400">
        <v>0</v>
      </c>
      <c r="AC63" s="400">
        <v>0</v>
      </c>
      <c r="AD63" s="400">
        <v>0</v>
      </c>
      <c r="AE63" s="400">
        <v>0</v>
      </c>
      <c r="AF63" s="400">
        <v>0</v>
      </c>
      <c r="AG63" s="400">
        <v>0</v>
      </c>
      <c r="AH63" s="400">
        <v>0</v>
      </c>
      <c r="AI63" s="400">
        <v>0</v>
      </c>
      <c r="AJ63" s="400">
        <v>0</v>
      </c>
      <c r="AK63" s="400">
        <v>0</v>
      </c>
      <c r="AL63" s="400">
        <v>0</v>
      </c>
      <c r="AM63" s="400">
        <v>0</v>
      </c>
      <c r="AN63" s="400">
        <v>0</v>
      </c>
      <c r="AO63" s="400">
        <v>0</v>
      </c>
      <c r="AP63" s="400">
        <v>0</v>
      </c>
      <c r="AQ63" s="400">
        <v>0</v>
      </c>
      <c r="AR63" s="400">
        <v>0</v>
      </c>
      <c r="AS63" s="400">
        <v>0</v>
      </c>
      <c r="AT63" s="400">
        <v>0</v>
      </c>
      <c r="AU63" s="400">
        <v>0</v>
      </c>
      <c r="AV63" s="400">
        <v>0</v>
      </c>
      <c r="AW63" s="400">
        <v>0</v>
      </c>
      <c r="AX63" s="400">
        <v>0</v>
      </c>
      <c r="AY63" s="400">
        <v>0</v>
      </c>
      <c r="AZ63" s="400">
        <v>0</v>
      </c>
      <c r="BA63" s="400">
        <v>0</v>
      </c>
      <c r="BB63" s="400">
        <v>0</v>
      </c>
      <c r="BC63" s="400">
        <v>0</v>
      </c>
      <c r="BD63" s="400">
        <v>0</v>
      </c>
      <c r="BE63" s="400">
        <v>0</v>
      </c>
      <c r="BF63" s="400">
        <v>0</v>
      </c>
      <c r="BG63" s="400">
        <v>0</v>
      </c>
      <c r="BH63" s="400">
        <v>0</v>
      </c>
      <c r="BI63" s="400">
        <v>0.15929203539823009</v>
      </c>
      <c r="BJ63" s="400">
        <v>0</v>
      </c>
      <c r="BK63" s="400">
        <v>0</v>
      </c>
      <c r="BL63" s="400">
        <v>0</v>
      </c>
      <c r="BM63" s="400">
        <v>0</v>
      </c>
      <c r="BN63" s="400">
        <v>0</v>
      </c>
      <c r="BO63" s="400">
        <v>0</v>
      </c>
      <c r="BP63" s="400">
        <v>0</v>
      </c>
      <c r="BQ63" s="400">
        <v>0</v>
      </c>
      <c r="BR63" s="400">
        <v>0</v>
      </c>
      <c r="BS63" s="400">
        <v>0</v>
      </c>
      <c r="BT63" s="400">
        <v>0</v>
      </c>
      <c r="BU63" s="400">
        <v>0</v>
      </c>
      <c r="BV63" s="400">
        <v>0</v>
      </c>
      <c r="BW63" s="400">
        <v>0</v>
      </c>
      <c r="BX63" s="400">
        <v>0</v>
      </c>
      <c r="BY63" s="400">
        <v>0</v>
      </c>
      <c r="BZ63" s="400">
        <v>0</v>
      </c>
      <c r="CA63" s="400">
        <v>0</v>
      </c>
      <c r="CB63" s="400">
        <v>0</v>
      </c>
      <c r="CC63" s="400">
        <v>1.952658565709068E-2</v>
      </c>
      <c r="CD63" s="400">
        <v>0</v>
      </c>
      <c r="CE63" s="400">
        <v>0</v>
      </c>
      <c r="CF63" s="400">
        <v>0</v>
      </c>
      <c r="CG63" s="400">
        <v>3.5288079045297063E-4</v>
      </c>
      <c r="CH63" s="400">
        <v>0</v>
      </c>
      <c r="CI63" s="400">
        <v>0</v>
      </c>
      <c r="CJ63" s="400">
        <v>0</v>
      </c>
      <c r="CK63" s="400">
        <v>0</v>
      </c>
      <c r="CL63" s="400">
        <v>0</v>
      </c>
      <c r="CM63" s="400">
        <v>0</v>
      </c>
      <c r="CN63" s="400">
        <v>8.0916098122451392E-4</v>
      </c>
      <c r="CO63" s="400">
        <v>6.5511645954907826E-5</v>
      </c>
      <c r="CP63" s="400">
        <v>1.2915283338524772E-4</v>
      </c>
      <c r="CQ63" s="400">
        <v>0</v>
      </c>
      <c r="CR63" s="400">
        <v>0</v>
      </c>
      <c r="CS63" s="400">
        <v>0</v>
      </c>
      <c r="CT63" s="400">
        <v>0</v>
      </c>
      <c r="CU63" s="400">
        <v>0</v>
      </c>
      <c r="CV63" s="400">
        <v>0</v>
      </c>
      <c r="CW63" s="400">
        <v>0</v>
      </c>
      <c r="CX63" s="400">
        <v>0</v>
      </c>
      <c r="CY63" s="400">
        <v>0</v>
      </c>
      <c r="CZ63" s="400">
        <v>0</v>
      </c>
      <c r="DA63" s="400">
        <v>0</v>
      </c>
      <c r="DB63" s="400">
        <v>0</v>
      </c>
      <c r="DC63" s="400">
        <v>0</v>
      </c>
      <c r="DD63" s="400">
        <v>0</v>
      </c>
      <c r="DE63" s="400">
        <v>0</v>
      </c>
      <c r="DF63" s="400">
        <v>0</v>
      </c>
      <c r="DG63" s="401">
        <v>1.4172543779520416E-4</v>
      </c>
    </row>
    <row r="64" spans="2:111" ht="14.15" customHeight="1">
      <c r="B64" s="74" t="s">
        <v>542</v>
      </c>
      <c r="C64" s="273" t="s">
        <v>460</v>
      </c>
      <c r="D64" s="400">
        <v>0</v>
      </c>
      <c r="E64" s="400">
        <v>0</v>
      </c>
      <c r="F64" s="400">
        <v>0</v>
      </c>
      <c r="G64" s="400">
        <v>0</v>
      </c>
      <c r="H64" s="400">
        <v>0</v>
      </c>
      <c r="I64" s="400">
        <v>0</v>
      </c>
      <c r="J64" s="400">
        <v>0</v>
      </c>
      <c r="K64" s="400">
        <v>0</v>
      </c>
      <c r="L64" s="400">
        <v>0</v>
      </c>
      <c r="M64" s="400">
        <v>0</v>
      </c>
      <c r="N64" s="400">
        <v>0</v>
      </c>
      <c r="O64" s="400">
        <v>0</v>
      </c>
      <c r="P64" s="400">
        <v>0</v>
      </c>
      <c r="Q64" s="400">
        <v>0</v>
      </c>
      <c r="R64" s="400">
        <v>0</v>
      </c>
      <c r="S64" s="400">
        <v>0</v>
      </c>
      <c r="T64" s="400">
        <v>0</v>
      </c>
      <c r="U64" s="400">
        <v>0</v>
      </c>
      <c r="V64" s="400">
        <v>0</v>
      </c>
      <c r="W64" s="400">
        <v>0</v>
      </c>
      <c r="X64" s="400">
        <v>0</v>
      </c>
      <c r="Y64" s="400">
        <v>0</v>
      </c>
      <c r="Z64" s="400">
        <v>0</v>
      </c>
      <c r="AA64" s="400">
        <v>0</v>
      </c>
      <c r="AB64" s="400">
        <v>0</v>
      </c>
      <c r="AC64" s="400">
        <v>0</v>
      </c>
      <c r="AD64" s="400">
        <v>0</v>
      </c>
      <c r="AE64" s="400">
        <v>0</v>
      </c>
      <c r="AF64" s="400">
        <v>0</v>
      </c>
      <c r="AG64" s="400">
        <v>0</v>
      </c>
      <c r="AH64" s="400">
        <v>0</v>
      </c>
      <c r="AI64" s="400">
        <v>0</v>
      </c>
      <c r="AJ64" s="400">
        <v>0</v>
      </c>
      <c r="AK64" s="400">
        <v>0</v>
      </c>
      <c r="AL64" s="400">
        <v>0</v>
      </c>
      <c r="AM64" s="400">
        <v>0</v>
      </c>
      <c r="AN64" s="400">
        <v>0</v>
      </c>
      <c r="AO64" s="400">
        <v>0</v>
      </c>
      <c r="AP64" s="400">
        <v>0</v>
      </c>
      <c r="AQ64" s="400">
        <v>0</v>
      </c>
      <c r="AR64" s="400">
        <v>0</v>
      </c>
      <c r="AS64" s="400">
        <v>0</v>
      </c>
      <c r="AT64" s="400">
        <v>0</v>
      </c>
      <c r="AU64" s="400">
        <v>0</v>
      </c>
      <c r="AV64" s="400">
        <v>0</v>
      </c>
      <c r="AW64" s="400">
        <v>0</v>
      </c>
      <c r="AX64" s="400">
        <v>0</v>
      </c>
      <c r="AY64" s="400">
        <v>0</v>
      </c>
      <c r="AZ64" s="400">
        <v>0</v>
      </c>
      <c r="BA64" s="400">
        <v>0</v>
      </c>
      <c r="BB64" s="400">
        <v>0</v>
      </c>
      <c r="BC64" s="400">
        <v>0</v>
      </c>
      <c r="BD64" s="400">
        <v>0</v>
      </c>
      <c r="BE64" s="400">
        <v>0</v>
      </c>
      <c r="BF64" s="400">
        <v>0</v>
      </c>
      <c r="BG64" s="400">
        <v>0</v>
      </c>
      <c r="BH64" s="400">
        <v>0</v>
      </c>
      <c r="BI64" s="400">
        <v>0</v>
      </c>
      <c r="BJ64" s="400">
        <v>0.27987421383647798</v>
      </c>
      <c r="BK64" s="400">
        <v>0</v>
      </c>
      <c r="BL64" s="400">
        <v>0</v>
      </c>
      <c r="BM64" s="400">
        <v>0</v>
      </c>
      <c r="BN64" s="400">
        <v>0</v>
      </c>
      <c r="BO64" s="400">
        <v>0</v>
      </c>
      <c r="BP64" s="400">
        <v>0</v>
      </c>
      <c r="BQ64" s="400">
        <v>0</v>
      </c>
      <c r="BR64" s="400">
        <v>0</v>
      </c>
      <c r="BS64" s="400">
        <v>0</v>
      </c>
      <c r="BT64" s="400">
        <v>0</v>
      </c>
      <c r="BU64" s="400">
        <v>0</v>
      </c>
      <c r="BV64" s="400">
        <v>0</v>
      </c>
      <c r="BW64" s="400">
        <v>0</v>
      </c>
      <c r="BX64" s="400">
        <v>0</v>
      </c>
      <c r="BY64" s="400">
        <v>0</v>
      </c>
      <c r="BZ64" s="400">
        <v>7.5279031109000236E-2</v>
      </c>
      <c r="CA64" s="400">
        <v>0</v>
      </c>
      <c r="CB64" s="400">
        <v>0</v>
      </c>
      <c r="CC64" s="400">
        <v>0</v>
      </c>
      <c r="CD64" s="400">
        <v>0.11597307221542227</v>
      </c>
      <c r="CE64" s="400">
        <v>0</v>
      </c>
      <c r="CF64" s="400">
        <v>0</v>
      </c>
      <c r="CG64" s="400">
        <v>2.0210445271397408E-3</v>
      </c>
      <c r="CH64" s="400">
        <v>0</v>
      </c>
      <c r="CI64" s="400">
        <v>0</v>
      </c>
      <c r="CJ64" s="400">
        <v>0</v>
      </c>
      <c r="CK64" s="400">
        <v>0</v>
      </c>
      <c r="CL64" s="400">
        <v>0</v>
      </c>
      <c r="CM64" s="400">
        <v>0</v>
      </c>
      <c r="CN64" s="400">
        <v>2.6340772367521408E-3</v>
      </c>
      <c r="CO64" s="400">
        <v>0</v>
      </c>
      <c r="CP64" s="400">
        <v>0</v>
      </c>
      <c r="CQ64" s="400">
        <v>0</v>
      </c>
      <c r="CR64" s="400">
        <v>0</v>
      </c>
      <c r="CS64" s="400">
        <v>0</v>
      </c>
      <c r="CT64" s="400">
        <v>0</v>
      </c>
      <c r="CU64" s="400">
        <v>0</v>
      </c>
      <c r="CV64" s="400">
        <v>0</v>
      </c>
      <c r="CW64" s="400">
        <v>0</v>
      </c>
      <c r="CX64" s="400">
        <v>6.3967364156074817E-3</v>
      </c>
      <c r="CY64" s="400">
        <v>8.9269773254775937E-6</v>
      </c>
      <c r="CZ64" s="400">
        <v>0</v>
      </c>
      <c r="DA64" s="400">
        <v>0</v>
      </c>
      <c r="DB64" s="400">
        <v>0</v>
      </c>
      <c r="DC64" s="400">
        <v>0</v>
      </c>
      <c r="DD64" s="400">
        <v>9.8437307739633316E-5</v>
      </c>
      <c r="DE64" s="400">
        <v>0</v>
      </c>
      <c r="DF64" s="400">
        <v>0</v>
      </c>
      <c r="DG64" s="401">
        <v>7.4914323098808941E-4</v>
      </c>
    </row>
    <row r="65" spans="2:111" ht="14.15" customHeight="1">
      <c r="B65" s="74" t="s">
        <v>543</v>
      </c>
      <c r="C65" s="273" t="s">
        <v>91</v>
      </c>
      <c r="D65" s="400">
        <v>6.8292016663252066E-5</v>
      </c>
      <c r="E65" s="400">
        <v>2.680965147453083E-5</v>
      </c>
      <c r="F65" s="400">
        <v>1.3045463440088708E-4</v>
      </c>
      <c r="G65" s="400">
        <v>2.3662338430595404E-4</v>
      </c>
      <c r="H65" s="400">
        <v>8.7048272223687675E-3</v>
      </c>
      <c r="I65" s="400">
        <v>1.3241525423728813E-3</v>
      </c>
      <c r="J65" s="400">
        <v>1.7725661303517862E-3</v>
      </c>
      <c r="K65" s="400">
        <v>2.6211890368768532E-4</v>
      </c>
      <c r="L65" s="400">
        <v>2.0571209874180739E-3</v>
      </c>
      <c r="M65" s="400">
        <v>0</v>
      </c>
      <c r="N65" s="400">
        <v>0</v>
      </c>
      <c r="O65" s="400">
        <v>0</v>
      </c>
      <c r="P65" s="400">
        <v>2.8619528619528621E-2</v>
      </c>
      <c r="Q65" s="400">
        <v>4.9559744271719555E-4</v>
      </c>
      <c r="R65" s="400">
        <v>5.4225878833208674E-3</v>
      </c>
      <c r="S65" s="400">
        <v>7.4056750857499215E-4</v>
      </c>
      <c r="T65" s="400">
        <v>0</v>
      </c>
      <c r="U65" s="400">
        <v>0</v>
      </c>
      <c r="V65" s="400">
        <v>0</v>
      </c>
      <c r="W65" s="400">
        <v>0</v>
      </c>
      <c r="X65" s="400">
        <v>0</v>
      </c>
      <c r="Y65" s="400">
        <v>1.329198050509526E-3</v>
      </c>
      <c r="Z65" s="400">
        <v>2.1968365553602811E-4</v>
      </c>
      <c r="AA65" s="400">
        <v>0</v>
      </c>
      <c r="AB65" s="400">
        <v>8.2327113062568612E-5</v>
      </c>
      <c r="AC65" s="400">
        <v>0</v>
      </c>
      <c r="AD65" s="400">
        <v>0</v>
      </c>
      <c r="AE65" s="400">
        <v>3.4728251432540369E-4</v>
      </c>
      <c r="AF65" s="400">
        <v>2.4275772778766791E-4</v>
      </c>
      <c r="AG65" s="400">
        <v>1.5169902912621358E-4</v>
      </c>
      <c r="AH65" s="400">
        <v>2.0277481323372464E-2</v>
      </c>
      <c r="AI65" s="400">
        <v>2.6218383713756941E-3</v>
      </c>
      <c r="AJ65" s="400">
        <v>1.1035700491088672E-4</v>
      </c>
      <c r="AK65" s="400">
        <v>0</v>
      </c>
      <c r="AL65" s="400">
        <v>1.357521905467111E-3</v>
      </c>
      <c r="AM65" s="400">
        <v>0</v>
      </c>
      <c r="AN65" s="400">
        <v>1.8271991647089533E-3</v>
      </c>
      <c r="AO65" s="400">
        <v>1.4492753623188406E-3</v>
      </c>
      <c r="AP65" s="400">
        <v>0</v>
      </c>
      <c r="AQ65" s="400">
        <v>0</v>
      </c>
      <c r="AR65" s="400">
        <v>2.1706099413935317E-3</v>
      </c>
      <c r="AS65" s="400">
        <v>5.7695081494302608E-5</v>
      </c>
      <c r="AT65" s="400">
        <v>2.1063274075322269E-4</v>
      </c>
      <c r="AU65" s="400">
        <v>0</v>
      </c>
      <c r="AV65" s="400">
        <v>1.2260701226070123E-3</v>
      </c>
      <c r="AW65" s="400">
        <v>2.452697967764541E-3</v>
      </c>
      <c r="AX65" s="400">
        <v>6.7464507802416989E-4</v>
      </c>
      <c r="AY65" s="400">
        <v>1.0924833893789497E-3</v>
      </c>
      <c r="AZ65" s="400">
        <v>1.0588601681719091E-3</v>
      </c>
      <c r="BA65" s="400">
        <v>0</v>
      </c>
      <c r="BB65" s="400">
        <v>3.2125646974834909E-3</v>
      </c>
      <c r="BC65" s="400">
        <v>5.8590889116742349E-4</v>
      </c>
      <c r="BD65" s="400">
        <v>2.4096385542168677E-3</v>
      </c>
      <c r="BE65" s="400">
        <v>1.834862385321101E-3</v>
      </c>
      <c r="BF65" s="400">
        <v>0</v>
      </c>
      <c r="BG65" s="400">
        <v>0</v>
      </c>
      <c r="BH65" s="400">
        <v>6.1966169820800538E-4</v>
      </c>
      <c r="BI65" s="400">
        <v>0</v>
      </c>
      <c r="BJ65" s="400">
        <v>3.1446540880503143E-4</v>
      </c>
      <c r="BK65" s="400">
        <v>6.9296987087517928E-2</v>
      </c>
      <c r="BL65" s="400">
        <v>0</v>
      </c>
      <c r="BM65" s="400">
        <v>1.350652815527505E-3</v>
      </c>
      <c r="BN65" s="400">
        <v>5.3563495589261916E-3</v>
      </c>
      <c r="BO65" s="400">
        <v>2.9229620132562501E-3</v>
      </c>
      <c r="BP65" s="400">
        <v>3.4646184016996241E-3</v>
      </c>
      <c r="BQ65" s="400">
        <v>1.1712276222322427E-5</v>
      </c>
      <c r="BR65" s="400">
        <v>0</v>
      </c>
      <c r="BS65" s="400">
        <v>6.2891198227067171E-4</v>
      </c>
      <c r="BT65" s="400">
        <v>4.9867021276595741E-4</v>
      </c>
      <c r="BU65" s="400">
        <v>3.3555525325352559E-4</v>
      </c>
      <c r="BV65" s="400">
        <v>2.1119650547050459E-4</v>
      </c>
      <c r="BW65" s="400">
        <v>0</v>
      </c>
      <c r="BX65" s="400">
        <v>2.3529411764705884E-5</v>
      </c>
      <c r="BY65" s="400">
        <v>0</v>
      </c>
      <c r="BZ65" s="400">
        <v>0</v>
      </c>
      <c r="CA65" s="400">
        <v>2.3352550536378895E-4</v>
      </c>
      <c r="CB65" s="400">
        <v>9.6118725850170137E-6</v>
      </c>
      <c r="CC65" s="400">
        <v>2.80958067008499E-4</v>
      </c>
      <c r="CD65" s="400">
        <v>0</v>
      </c>
      <c r="CE65" s="400">
        <v>0</v>
      </c>
      <c r="CF65" s="400">
        <v>0</v>
      </c>
      <c r="CG65" s="400">
        <v>6.4160143718721923E-5</v>
      </c>
      <c r="CH65" s="400">
        <v>7.1413268585303143E-5</v>
      </c>
      <c r="CI65" s="400">
        <v>1.386478533162303E-3</v>
      </c>
      <c r="CJ65" s="400">
        <v>2.063023340479754E-3</v>
      </c>
      <c r="CK65" s="400">
        <v>7.0127357730130581E-3</v>
      </c>
      <c r="CL65" s="400">
        <v>6.6968022769127737E-4</v>
      </c>
      <c r="CM65" s="400">
        <v>4.9565787317712605E-3</v>
      </c>
      <c r="CN65" s="400">
        <v>1.2371063026016124E-3</v>
      </c>
      <c r="CO65" s="400">
        <v>2.2525927493725999E-3</v>
      </c>
      <c r="CP65" s="400">
        <v>7.1565864146413728E-3</v>
      </c>
      <c r="CQ65" s="400">
        <v>1.9311471756972554E-4</v>
      </c>
      <c r="CR65" s="400">
        <v>5.54016620498615E-4</v>
      </c>
      <c r="CS65" s="400">
        <v>3.5675524655870879E-3</v>
      </c>
      <c r="CT65" s="400">
        <v>2.0219670494258614E-3</v>
      </c>
      <c r="CU65" s="400">
        <v>5.1440577680102401E-3</v>
      </c>
      <c r="CV65" s="400">
        <v>5.6394846252006752E-3</v>
      </c>
      <c r="CW65" s="400">
        <v>2.4218101300858014E-3</v>
      </c>
      <c r="CX65" s="400">
        <v>1.1516900704889826E-3</v>
      </c>
      <c r="CY65" s="400">
        <v>6.592572754865203E-3</v>
      </c>
      <c r="CZ65" s="400">
        <v>2.209851551956815E-3</v>
      </c>
      <c r="DA65" s="400">
        <v>2.1227737577100745E-3</v>
      </c>
      <c r="DB65" s="400">
        <v>3.6107842088370602E-3</v>
      </c>
      <c r="DC65" s="400">
        <v>7.8716318498334853E-3</v>
      </c>
      <c r="DD65" s="400">
        <v>9.5730281776793408E-3</v>
      </c>
      <c r="DE65" s="400">
        <v>0.14686339652139926</v>
      </c>
      <c r="DF65" s="400">
        <v>5.3615709402855035E-4</v>
      </c>
      <c r="DG65" s="401">
        <v>2.2563077101382277E-3</v>
      </c>
    </row>
    <row r="66" spans="2:111" ht="14.15" customHeight="1">
      <c r="B66" s="74" t="s">
        <v>544</v>
      </c>
      <c r="C66" s="273" t="s">
        <v>658</v>
      </c>
      <c r="D66" s="400">
        <v>4.9322012034570936E-4</v>
      </c>
      <c r="E66" s="400">
        <v>2.9490616621983914E-3</v>
      </c>
      <c r="F66" s="400">
        <v>0</v>
      </c>
      <c r="G66" s="400">
        <v>3.8451299949717531E-3</v>
      </c>
      <c r="H66" s="400">
        <v>0</v>
      </c>
      <c r="I66" s="400">
        <v>0</v>
      </c>
      <c r="J66" s="400">
        <v>0</v>
      </c>
      <c r="K66" s="400">
        <v>0</v>
      </c>
      <c r="L66" s="400">
        <v>1.4352006888963306E-3</v>
      </c>
      <c r="M66" s="400">
        <v>3.7463976945244955E-2</v>
      </c>
      <c r="N66" s="400">
        <v>0</v>
      </c>
      <c r="O66" s="400">
        <v>0</v>
      </c>
      <c r="P66" s="400">
        <v>0</v>
      </c>
      <c r="Q66" s="400">
        <v>4.7412155353278376E-3</v>
      </c>
      <c r="R66" s="400">
        <v>0</v>
      </c>
      <c r="S66" s="400">
        <v>2.9973495478640474E-2</v>
      </c>
      <c r="T66" s="400">
        <v>0</v>
      </c>
      <c r="U66" s="400">
        <v>0</v>
      </c>
      <c r="V66" s="400">
        <v>2.7136492507087891E-2</v>
      </c>
      <c r="W66" s="400">
        <v>1.671681711802073E-3</v>
      </c>
      <c r="X66" s="400">
        <v>0</v>
      </c>
      <c r="Y66" s="400">
        <v>3.1014621178555605E-3</v>
      </c>
      <c r="Z66" s="400">
        <v>0</v>
      </c>
      <c r="AA66" s="400">
        <v>0</v>
      </c>
      <c r="AB66" s="400">
        <v>0</v>
      </c>
      <c r="AC66" s="400">
        <v>0</v>
      </c>
      <c r="AD66" s="400">
        <v>0</v>
      </c>
      <c r="AE66" s="400">
        <v>0</v>
      </c>
      <c r="AF66" s="400">
        <v>1.5374656093218968E-3</v>
      </c>
      <c r="AG66" s="400">
        <v>0</v>
      </c>
      <c r="AH66" s="400">
        <v>0</v>
      </c>
      <c r="AI66" s="400">
        <v>1.5808143121529918E-2</v>
      </c>
      <c r="AJ66" s="400">
        <v>1.8208905810296308E-3</v>
      </c>
      <c r="AK66" s="400">
        <v>1.5625E-2</v>
      </c>
      <c r="AL66" s="400">
        <v>2.4682216463038382E-4</v>
      </c>
      <c r="AM66" s="400">
        <v>3.0674846625766871E-2</v>
      </c>
      <c r="AN66" s="400">
        <v>7.8308535630383712E-4</v>
      </c>
      <c r="AO66" s="400">
        <v>3.4621578099838968E-3</v>
      </c>
      <c r="AP66" s="400">
        <v>5.339028296849973E-4</v>
      </c>
      <c r="AQ66" s="400">
        <v>4.5292484604219217E-2</v>
      </c>
      <c r="AR66" s="400">
        <v>3.4729759062296505E-3</v>
      </c>
      <c r="AS66" s="400">
        <v>0</v>
      </c>
      <c r="AT66" s="400">
        <v>3.7913893335580085E-4</v>
      </c>
      <c r="AU66" s="400">
        <v>0</v>
      </c>
      <c r="AV66" s="400">
        <v>0</v>
      </c>
      <c r="AW66" s="400">
        <v>0</v>
      </c>
      <c r="AX66" s="400">
        <v>3.1287887676483239E-4</v>
      </c>
      <c r="AY66" s="400">
        <v>0</v>
      </c>
      <c r="AZ66" s="400">
        <v>0</v>
      </c>
      <c r="BA66" s="400">
        <v>0</v>
      </c>
      <c r="BB66" s="400">
        <v>0</v>
      </c>
      <c r="BC66" s="400">
        <v>0</v>
      </c>
      <c r="BD66" s="400">
        <v>0</v>
      </c>
      <c r="BE66" s="400">
        <v>0</v>
      </c>
      <c r="BF66" s="400">
        <v>0</v>
      </c>
      <c r="BG66" s="400">
        <v>0</v>
      </c>
      <c r="BH66" s="400">
        <v>3.8519510969686819E-4</v>
      </c>
      <c r="BI66" s="400">
        <v>0</v>
      </c>
      <c r="BJ66" s="400">
        <v>0</v>
      </c>
      <c r="BK66" s="400">
        <v>0</v>
      </c>
      <c r="BL66" s="400">
        <v>0</v>
      </c>
      <c r="BM66" s="400">
        <v>0</v>
      </c>
      <c r="BN66" s="400">
        <v>0</v>
      </c>
      <c r="BO66" s="400">
        <v>2.4701087435968311E-4</v>
      </c>
      <c r="BP66" s="400">
        <v>1.6342539630658606E-5</v>
      </c>
      <c r="BQ66" s="400">
        <v>7.6686128565656092E-3</v>
      </c>
      <c r="BR66" s="400">
        <v>5.4801670146137791E-3</v>
      </c>
      <c r="BS66" s="400">
        <v>0</v>
      </c>
      <c r="BT66" s="400">
        <v>0</v>
      </c>
      <c r="BU66" s="400">
        <v>0</v>
      </c>
      <c r="BV66" s="400">
        <v>0</v>
      </c>
      <c r="BW66" s="400">
        <v>0</v>
      </c>
      <c r="BX66" s="400">
        <v>0</v>
      </c>
      <c r="BY66" s="400">
        <v>0</v>
      </c>
      <c r="BZ66" s="400">
        <v>0</v>
      </c>
      <c r="CA66" s="400">
        <v>4.2326497847186746E-4</v>
      </c>
      <c r="CB66" s="400">
        <v>0</v>
      </c>
      <c r="CC66" s="400">
        <v>0</v>
      </c>
      <c r="CD66" s="400">
        <v>0</v>
      </c>
      <c r="CE66" s="400">
        <v>0</v>
      </c>
      <c r="CF66" s="400">
        <v>0</v>
      </c>
      <c r="CG66" s="400">
        <v>0</v>
      </c>
      <c r="CH66" s="400">
        <v>0</v>
      </c>
      <c r="CI66" s="400">
        <v>0</v>
      </c>
      <c r="CJ66" s="400">
        <v>0</v>
      </c>
      <c r="CK66" s="400">
        <v>0</v>
      </c>
      <c r="CL66" s="400">
        <v>0</v>
      </c>
      <c r="CM66" s="400">
        <v>0</v>
      </c>
      <c r="CN66" s="400">
        <v>0</v>
      </c>
      <c r="CO66" s="400">
        <v>0</v>
      </c>
      <c r="CP66" s="400">
        <v>0</v>
      </c>
      <c r="CQ66" s="400">
        <v>0</v>
      </c>
      <c r="CR66" s="400">
        <v>0</v>
      </c>
      <c r="CS66" s="400">
        <v>0</v>
      </c>
      <c r="CT66" s="400">
        <v>0</v>
      </c>
      <c r="CU66" s="400">
        <v>0</v>
      </c>
      <c r="CV66" s="400">
        <v>0</v>
      </c>
      <c r="CW66" s="400">
        <v>0</v>
      </c>
      <c r="CX66" s="400">
        <v>0</v>
      </c>
      <c r="CY66" s="400">
        <v>0</v>
      </c>
      <c r="CZ66" s="400">
        <v>0</v>
      </c>
      <c r="DA66" s="400">
        <v>6.6753891751889131E-5</v>
      </c>
      <c r="DB66" s="400">
        <v>0</v>
      </c>
      <c r="DC66" s="400">
        <v>0</v>
      </c>
      <c r="DD66" s="400">
        <v>0</v>
      </c>
      <c r="DE66" s="400">
        <v>0</v>
      </c>
      <c r="DF66" s="400">
        <v>0</v>
      </c>
      <c r="DG66" s="401">
        <v>1.4382387821813998E-3</v>
      </c>
    </row>
    <row r="67" spans="2:111" ht="14.15" customHeight="1">
      <c r="B67" s="74" t="s">
        <v>545</v>
      </c>
      <c r="C67" s="273" t="s">
        <v>659</v>
      </c>
      <c r="D67" s="400">
        <v>0</v>
      </c>
      <c r="E67" s="400">
        <v>0</v>
      </c>
      <c r="F67" s="400">
        <v>0</v>
      </c>
      <c r="G67" s="400">
        <v>0</v>
      </c>
      <c r="H67" s="400">
        <v>0</v>
      </c>
      <c r="I67" s="400">
        <v>0</v>
      </c>
      <c r="J67" s="400">
        <v>0</v>
      </c>
      <c r="K67" s="400">
        <v>0</v>
      </c>
      <c r="L67" s="400">
        <v>0</v>
      </c>
      <c r="M67" s="400">
        <v>0</v>
      </c>
      <c r="N67" s="400">
        <v>0</v>
      </c>
      <c r="O67" s="400">
        <v>0</v>
      </c>
      <c r="P67" s="400">
        <v>0</v>
      </c>
      <c r="Q67" s="400">
        <v>0</v>
      </c>
      <c r="R67" s="400">
        <v>0</v>
      </c>
      <c r="S67" s="400">
        <v>0</v>
      </c>
      <c r="T67" s="400">
        <v>0</v>
      </c>
      <c r="U67" s="400">
        <v>0</v>
      </c>
      <c r="V67" s="400">
        <v>0</v>
      </c>
      <c r="W67" s="400">
        <v>0</v>
      </c>
      <c r="X67" s="400">
        <v>0</v>
      </c>
      <c r="Y67" s="400">
        <v>0</v>
      </c>
      <c r="Z67" s="400">
        <v>0</v>
      </c>
      <c r="AA67" s="400">
        <v>0</v>
      </c>
      <c r="AB67" s="400">
        <v>0</v>
      </c>
      <c r="AC67" s="400">
        <v>0</v>
      </c>
      <c r="AD67" s="400">
        <v>0</v>
      </c>
      <c r="AE67" s="400">
        <v>0</v>
      </c>
      <c r="AF67" s="400">
        <v>0</v>
      </c>
      <c r="AG67" s="400">
        <v>0</v>
      </c>
      <c r="AH67" s="400">
        <v>0</v>
      </c>
      <c r="AI67" s="400">
        <v>0</v>
      </c>
      <c r="AJ67" s="400">
        <v>0</v>
      </c>
      <c r="AK67" s="400">
        <v>0</v>
      </c>
      <c r="AL67" s="400">
        <v>0</v>
      </c>
      <c r="AM67" s="400">
        <v>0</v>
      </c>
      <c r="AN67" s="400">
        <v>0</v>
      </c>
      <c r="AO67" s="400">
        <v>0</v>
      </c>
      <c r="AP67" s="400">
        <v>0</v>
      </c>
      <c r="AQ67" s="400">
        <v>0</v>
      </c>
      <c r="AR67" s="400">
        <v>0</v>
      </c>
      <c r="AS67" s="400">
        <v>0</v>
      </c>
      <c r="AT67" s="400">
        <v>0</v>
      </c>
      <c r="AU67" s="400">
        <v>0</v>
      </c>
      <c r="AV67" s="400">
        <v>0</v>
      </c>
      <c r="AW67" s="400">
        <v>0</v>
      </c>
      <c r="AX67" s="400">
        <v>0</v>
      </c>
      <c r="AY67" s="400">
        <v>0</v>
      </c>
      <c r="AZ67" s="400">
        <v>0</v>
      </c>
      <c r="BA67" s="400">
        <v>0</v>
      </c>
      <c r="BB67" s="400">
        <v>0</v>
      </c>
      <c r="BC67" s="400">
        <v>0</v>
      </c>
      <c r="BD67" s="400">
        <v>0</v>
      </c>
      <c r="BE67" s="400">
        <v>0</v>
      </c>
      <c r="BF67" s="400">
        <v>0</v>
      </c>
      <c r="BG67" s="400">
        <v>0</v>
      </c>
      <c r="BH67" s="400">
        <v>0</v>
      </c>
      <c r="BI67" s="400">
        <v>0</v>
      </c>
      <c r="BJ67" s="400">
        <v>0</v>
      </c>
      <c r="BK67" s="400">
        <v>0</v>
      </c>
      <c r="BL67" s="400">
        <v>0</v>
      </c>
      <c r="BM67" s="400">
        <v>0</v>
      </c>
      <c r="BN67" s="400">
        <v>0</v>
      </c>
      <c r="BO67" s="400">
        <v>0</v>
      </c>
      <c r="BP67" s="400">
        <v>0</v>
      </c>
      <c r="BQ67" s="400">
        <v>0</v>
      </c>
      <c r="BR67" s="400">
        <v>0</v>
      </c>
      <c r="BS67" s="400">
        <v>0</v>
      </c>
      <c r="BT67" s="400">
        <v>0</v>
      </c>
      <c r="BU67" s="400">
        <v>0</v>
      </c>
      <c r="BV67" s="400">
        <v>0</v>
      </c>
      <c r="BW67" s="400">
        <v>0</v>
      </c>
      <c r="BX67" s="400">
        <v>0</v>
      </c>
      <c r="BY67" s="400">
        <v>0</v>
      </c>
      <c r="BZ67" s="400">
        <v>0</v>
      </c>
      <c r="CA67" s="400">
        <v>0</v>
      </c>
      <c r="CB67" s="400">
        <v>0</v>
      </c>
      <c r="CC67" s="400">
        <v>0</v>
      </c>
      <c r="CD67" s="400">
        <v>0</v>
      </c>
      <c r="CE67" s="400">
        <v>0</v>
      </c>
      <c r="CF67" s="400">
        <v>0</v>
      </c>
      <c r="CG67" s="400">
        <v>0</v>
      </c>
      <c r="CH67" s="400">
        <v>0</v>
      </c>
      <c r="CI67" s="400">
        <v>0</v>
      </c>
      <c r="CJ67" s="400">
        <v>0</v>
      </c>
      <c r="CK67" s="400">
        <v>0</v>
      </c>
      <c r="CL67" s="400">
        <v>0</v>
      </c>
      <c r="CM67" s="400">
        <v>0</v>
      </c>
      <c r="CN67" s="400">
        <v>0</v>
      </c>
      <c r="CO67" s="400">
        <v>0</v>
      </c>
      <c r="CP67" s="400">
        <v>0</v>
      </c>
      <c r="CQ67" s="400">
        <v>0</v>
      </c>
      <c r="CR67" s="400">
        <v>0</v>
      </c>
      <c r="CS67" s="400">
        <v>0</v>
      </c>
      <c r="CT67" s="400">
        <v>0</v>
      </c>
      <c r="CU67" s="400">
        <v>0</v>
      </c>
      <c r="CV67" s="400">
        <v>0</v>
      </c>
      <c r="CW67" s="400">
        <v>0</v>
      </c>
      <c r="CX67" s="400">
        <v>0</v>
      </c>
      <c r="CY67" s="400">
        <v>0</v>
      </c>
      <c r="CZ67" s="400">
        <v>0</v>
      </c>
      <c r="DA67" s="400">
        <v>0</v>
      </c>
      <c r="DB67" s="400">
        <v>0</v>
      </c>
      <c r="DC67" s="400">
        <v>0</v>
      </c>
      <c r="DD67" s="400">
        <v>0</v>
      </c>
      <c r="DE67" s="400">
        <v>0</v>
      </c>
      <c r="DF67" s="400">
        <v>0</v>
      </c>
      <c r="DG67" s="401">
        <v>0</v>
      </c>
    </row>
    <row r="68" spans="2:111" ht="14.15" customHeight="1">
      <c r="B68" s="74" t="s">
        <v>546</v>
      </c>
      <c r="C68" s="273" t="s">
        <v>461</v>
      </c>
      <c r="D68" s="400">
        <v>3.1186687609551776E-3</v>
      </c>
      <c r="E68" s="400">
        <v>1.9571045576407507E-3</v>
      </c>
      <c r="F68" s="400">
        <v>2.4786380536168549E-3</v>
      </c>
      <c r="G68" s="400">
        <v>1.0648052293767932E-3</v>
      </c>
      <c r="H68" s="400">
        <v>0</v>
      </c>
      <c r="I68" s="400">
        <v>3.0455508474576272E-3</v>
      </c>
      <c r="J68" s="400">
        <v>3.4087810199072812E-3</v>
      </c>
      <c r="K68" s="400">
        <v>5.3242902311561083E-4</v>
      </c>
      <c r="L68" s="400">
        <v>1.4830407118595417E-3</v>
      </c>
      <c r="M68" s="400">
        <v>0</v>
      </c>
      <c r="N68" s="400">
        <v>0</v>
      </c>
      <c r="O68" s="400">
        <v>2.7100271002710027E-3</v>
      </c>
      <c r="P68" s="400">
        <v>2.6174150261741502E-3</v>
      </c>
      <c r="Q68" s="400">
        <v>3.9647795417375645E-4</v>
      </c>
      <c r="R68" s="400">
        <v>1.963350785340314E-3</v>
      </c>
      <c r="S68" s="400">
        <v>6.0609603991269101E-3</v>
      </c>
      <c r="T68" s="400">
        <v>3.2618825722273998E-3</v>
      </c>
      <c r="U68" s="400">
        <v>1.5153155103366164E-3</v>
      </c>
      <c r="V68" s="400">
        <v>2.4301336573511541E-3</v>
      </c>
      <c r="W68" s="400">
        <v>3.6776997659645604E-3</v>
      </c>
      <c r="X68" s="400">
        <v>0</v>
      </c>
      <c r="Y68" s="400">
        <v>6.202924235711121E-3</v>
      </c>
      <c r="Z68" s="400">
        <v>3.9543057996485062E-3</v>
      </c>
      <c r="AA68" s="400">
        <v>0</v>
      </c>
      <c r="AB68" s="400">
        <v>1.3172338090010978E-3</v>
      </c>
      <c r="AC68" s="400">
        <v>3.0343897505057315E-3</v>
      </c>
      <c r="AD68" s="400">
        <v>0</v>
      </c>
      <c r="AE68" s="400">
        <v>3.8201076575794411E-3</v>
      </c>
      <c r="AF68" s="400">
        <v>3.3581485677294061E-3</v>
      </c>
      <c r="AG68" s="400">
        <v>1.9720873786407767E-3</v>
      </c>
      <c r="AH68" s="400">
        <v>3.5574528637495552E-4</v>
      </c>
      <c r="AI68" s="400">
        <v>4.6653300431832205E-3</v>
      </c>
      <c r="AJ68" s="400">
        <v>5.7937427578215531E-3</v>
      </c>
      <c r="AK68" s="400">
        <v>0</v>
      </c>
      <c r="AL68" s="400">
        <v>6.6641984450203631E-3</v>
      </c>
      <c r="AM68" s="400">
        <v>1.4796102490075786E-2</v>
      </c>
      <c r="AN68" s="400">
        <v>2.0882276168102325E-3</v>
      </c>
      <c r="AO68" s="400">
        <v>5.2334943639291464E-3</v>
      </c>
      <c r="AP68" s="400">
        <v>3.2034169781099838E-3</v>
      </c>
      <c r="AQ68" s="400">
        <v>4.9322867490593425E-3</v>
      </c>
      <c r="AR68" s="400">
        <v>2.8217929238115911E-3</v>
      </c>
      <c r="AS68" s="400">
        <v>3.8078753786239725E-3</v>
      </c>
      <c r="AT68" s="400">
        <v>3.075238014997051E-3</v>
      </c>
      <c r="AU68" s="400">
        <v>2.0851951146857312E-3</v>
      </c>
      <c r="AV68" s="400">
        <v>1.9359001935900194E-3</v>
      </c>
      <c r="AW68" s="400">
        <v>1.5037374445223079E-3</v>
      </c>
      <c r="AX68" s="400">
        <v>1.8870507254878956E-3</v>
      </c>
      <c r="AY68" s="400">
        <v>4.8654092954497456E-3</v>
      </c>
      <c r="AZ68" s="400">
        <v>1.9931485518530053E-3</v>
      </c>
      <c r="BA68" s="400">
        <v>2.0161290322580645E-3</v>
      </c>
      <c r="BB68" s="400">
        <v>1.0708548991611637E-3</v>
      </c>
      <c r="BC68" s="400">
        <v>1.7577266735022705E-3</v>
      </c>
      <c r="BD68" s="400">
        <v>1.9277108433734939E-3</v>
      </c>
      <c r="BE68" s="400">
        <v>1.2232415902140672E-3</v>
      </c>
      <c r="BF68" s="400">
        <v>0</v>
      </c>
      <c r="BG68" s="400">
        <v>0</v>
      </c>
      <c r="BH68" s="400">
        <v>5.1917601741751805E-4</v>
      </c>
      <c r="BI68" s="400">
        <v>0</v>
      </c>
      <c r="BJ68" s="400">
        <v>3.1446540880503146E-3</v>
      </c>
      <c r="BK68" s="400">
        <v>1.1477761836441894E-3</v>
      </c>
      <c r="BL68" s="400">
        <v>3.325573661456601E-4</v>
      </c>
      <c r="BM68" s="400">
        <v>6.669890447049407E-4</v>
      </c>
      <c r="BN68" s="400">
        <v>1.1042711175985277E-3</v>
      </c>
      <c r="BO68" s="400">
        <v>3.9404115671663737E-4</v>
      </c>
      <c r="BP68" s="400">
        <v>2.614806340905377E-4</v>
      </c>
      <c r="BQ68" s="400">
        <v>1.2473574176773385E-2</v>
      </c>
      <c r="BR68" s="400">
        <v>2.4791231732776618E-2</v>
      </c>
      <c r="BS68" s="400">
        <v>2.9289329460034142E-2</v>
      </c>
      <c r="BT68" s="400">
        <v>2.8495440729483282E-3</v>
      </c>
      <c r="BU68" s="400">
        <v>3.0707840203146966E-3</v>
      </c>
      <c r="BV68" s="400">
        <v>2.4725444542888345E-3</v>
      </c>
      <c r="BW68" s="400">
        <v>3.9494120257377412E-3</v>
      </c>
      <c r="BX68" s="400">
        <v>1.0588235294117647E-2</v>
      </c>
      <c r="BY68" s="400">
        <v>9.9863098193197029E-3</v>
      </c>
      <c r="BZ68" s="400">
        <v>1.317976727618143E-2</v>
      </c>
      <c r="CA68" s="400">
        <v>9.3410202145515582E-4</v>
      </c>
      <c r="CB68" s="400">
        <v>1.1803379534400893E-2</v>
      </c>
      <c r="CC68" s="400">
        <v>2.247664536067992E-3</v>
      </c>
      <c r="CD68" s="400">
        <v>7.6499388004895954E-5</v>
      </c>
      <c r="CE68" s="400">
        <v>4.8859934853420191E-3</v>
      </c>
      <c r="CF68" s="400">
        <v>1.1994421199442121E-2</v>
      </c>
      <c r="CG68" s="400">
        <v>1.231874759399461E-2</v>
      </c>
      <c r="CH68" s="400">
        <v>1.4996786402913661E-3</v>
      </c>
      <c r="CI68" s="400">
        <v>3.9707990643627856E-3</v>
      </c>
      <c r="CJ68" s="400">
        <v>9.6274422555721849E-3</v>
      </c>
      <c r="CK68" s="400">
        <v>5.2394002901821695E-4</v>
      </c>
      <c r="CL68" s="400">
        <v>6.3619621630671358E-3</v>
      </c>
      <c r="CM68" s="400">
        <v>2.0481730296575454E-3</v>
      </c>
      <c r="CN68" s="400">
        <v>9.5549860548852176E-3</v>
      </c>
      <c r="CO68" s="400">
        <v>4.4346344954091458E-3</v>
      </c>
      <c r="CP68" s="400">
        <v>3.0085012953269467E-3</v>
      </c>
      <c r="CQ68" s="400">
        <v>1.8444931357621222E-3</v>
      </c>
      <c r="CR68" s="400">
        <v>1.5389350569405972E-3</v>
      </c>
      <c r="CS68" s="400">
        <v>3.3311483865421606E-3</v>
      </c>
      <c r="CT68" s="400">
        <v>2.4130470960226327E-3</v>
      </c>
      <c r="CU68" s="400">
        <v>2.0044919941072767E-3</v>
      </c>
      <c r="CV68" s="400">
        <v>1.4407442473140411E-3</v>
      </c>
      <c r="CW68" s="400">
        <v>2.0758372543592583E-4</v>
      </c>
      <c r="CX68" s="400">
        <v>7.4929233501692841E-4</v>
      </c>
      <c r="CY68" s="400">
        <v>2.1692554900910551E-3</v>
      </c>
      <c r="CZ68" s="400">
        <v>1.7543859649122807E-3</v>
      </c>
      <c r="DA68" s="400">
        <v>1.241622386585138E-3</v>
      </c>
      <c r="DB68" s="400">
        <v>2.3002032737776826E-3</v>
      </c>
      <c r="DC68" s="400">
        <v>3.5399054472623954E-3</v>
      </c>
      <c r="DD68" s="400">
        <v>3.6667897133013413E-3</v>
      </c>
      <c r="DE68" s="400">
        <v>0</v>
      </c>
      <c r="DF68" s="400">
        <v>0</v>
      </c>
      <c r="DG68" s="401">
        <v>4.3252085486588784E-3</v>
      </c>
    </row>
    <row r="69" spans="2:111" ht="14.15" customHeight="1">
      <c r="B69" s="74" t="s">
        <v>547</v>
      </c>
      <c r="C69" s="273" t="s">
        <v>462</v>
      </c>
      <c r="D69" s="400">
        <v>0</v>
      </c>
      <c r="E69" s="400">
        <v>0</v>
      </c>
      <c r="F69" s="400">
        <v>0</v>
      </c>
      <c r="G69" s="400">
        <v>0</v>
      </c>
      <c r="H69" s="400">
        <v>0</v>
      </c>
      <c r="I69" s="400">
        <v>0</v>
      </c>
      <c r="J69" s="400">
        <v>0</v>
      </c>
      <c r="K69" s="400">
        <v>0</v>
      </c>
      <c r="L69" s="400">
        <v>0</v>
      </c>
      <c r="M69" s="400">
        <v>0</v>
      </c>
      <c r="N69" s="400">
        <v>0</v>
      </c>
      <c r="O69" s="400">
        <v>0</v>
      </c>
      <c r="P69" s="400">
        <v>0</v>
      </c>
      <c r="Q69" s="400">
        <v>0</v>
      </c>
      <c r="R69" s="400">
        <v>0</v>
      </c>
      <c r="S69" s="400">
        <v>0</v>
      </c>
      <c r="T69" s="400">
        <v>0</v>
      </c>
      <c r="U69" s="400">
        <v>0</v>
      </c>
      <c r="V69" s="400">
        <v>0</v>
      </c>
      <c r="W69" s="400">
        <v>0</v>
      </c>
      <c r="X69" s="400">
        <v>0</v>
      </c>
      <c r="Y69" s="400">
        <v>0</v>
      </c>
      <c r="Z69" s="400">
        <v>0</v>
      </c>
      <c r="AA69" s="400">
        <v>0</v>
      </c>
      <c r="AB69" s="400">
        <v>0</v>
      </c>
      <c r="AC69" s="400">
        <v>0</v>
      </c>
      <c r="AD69" s="400">
        <v>0</v>
      </c>
      <c r="AE69" s="400">
        <v>0</v>
      </c>
      <c r="AF69" s="400">
        <v>0</v>
      </c>
      <c r="AG69" s="400">
        <v>0</v>
      </c>
      <c r="AH69" s="400">
        <v>0</v>
      </c>
      <c r="AI69" s="400">
        <v>0</v>
      </c>
      <c r="AJ69" s="400">
        <v>0</v>
      </c>
      <c r="AK69" s="400">
        <v>0</v>
      </c>
      <c r="AL69" s="400">
        <v>0</v>
      </c>
      <c r="AM69" s="400">
        <v>0</v>
      </c>
      <c r="AN69" s="400">
        <v>0</v>
      </c>
      <c r="AO69" s="400">
        <v>0</v>
      </c>
      <c r="AP69" s="400">
        <v>0</v>
      </c>
      <c r="AQ69" s="400">
        <v>0</v>
      </c>
      <c r="AR69" s="400">
        <v>0</v>
      </c>
      <c r="AS69" s="400">
        <v>0</v>
      </c>
      <c r="AT69" s="400">
        <v>0</v>
      </c>
      <c r="AU69" s="400">
        <v>0</v>
      </c>
      <c r="AV69" s="400">
        <v>0</v>
      </c>
      <c r="AW69" s="400">
        <v>0</v>
      </c>
      <c r="AX69" s="400">
        <v>0</v>
      </c>
      <c r="AY69" s="400">
        <v>0</v>
      </c>
      <c r="AZ69" s="400">
        <v>0</v>
      </c>
      <c r="BA69" s="400">
        <v>0</v>
      </c>
      <c r="BB69" s="400">
        <v>0</v>
      </c>
      <c r="BC69" s="400">
        <v>0</v>
      </c>
      <c r="BD69" s="400">
        <v>0</v>
      </c>
      <c r="BE69" s="400">
        <v>0</v>
      </c>
      <c r="BF69" s="400">
        <v>0</v>
      </c>
      <c r="BG69" s="400">
        <v>0</v>
      </c>
      <c r="BH69" s="400">
        <v>0</v>
      </c>
      <c r="BI69" s="400">
        <v>0</v>
      </c>
      <c r="BJ69" s="400">
        <v>0</v>
      </c>
      <c r="BK69" s="400">
        <v>0</v>
      </c>
      <c r="BL69" s="400">
        <v>0</v>
      </c>
      <c r="BM69" s="400">
        <v>0</v>
      </c>
      <c r="BN69" s="400">
        <v>0</v>
      </c>
      <c r="BO69" s="400">
        <v>0</v>
      </c>
      <c r="BP69" s="400">
        <v>0</v>
      </c>
      <c r="BQ69" s="400">
        <v>0</v>
      </c>
      <c r="BR69" s="400">
        <v>0</v>
      </c>
      <c r="BS69" s="400">
        <v>0</v>
      </c>
      <c r="BT69" s="400">
        <v>0</v>
      </c>
      <c r="BU69" s="400">
        <v>0</v>
      </c>
      <c r="BV69" s="400">
        <v>0</v>
      </c>
      <c r="BW69" s="400">
        <v>0</v>
      </c>
      <c r="BX69" s="400">
        <v>0</v>
      </c>
      <c r="BY69" s="400">
        <v>0</v>
      </c>
      <c r="BZ69" s="400">
        <v>0</v>
      </c>
      <c r="CA69" s="400">
        <v>0</v>
      </c>
      <c r="CB69" s="400">
        <v>0</v>
      </c>
      <c r="CC69" s="400">
        <v>0</v>
      </c>
      <c r="CD69" s="400">
        <v>0</v>
      </c>
      <c r="CE69" s="400">
        <v>0</v>
      </c>
      <c r="CF69" s="400">
        <v>0</v>
      </c>
      <c r="CG69" s="400">
        <v>0</v>
      </c>
      <c r="CH69" s="400">
        <v>0</v>
      </c>
      <c r="CI69" s="400">
        <v>0</v>
      </c>
      <c r="CJ69" s="400">
        <v>0</v>
      </c>
      <c r="CK69" s="400">
        <v>0</v>
      </c>
      <c r="CL69" s="400">
        <v>0</v>
      </c>
      <c r="CM69" s="400">
        <v>0</v>
      </c>
      <c r="CN69" s="400">
        <v>0</v>
      </c>
      <c r="CO69" s="400">
        <v>0</v>
      </c>
      <c r="CP69" s="400">
        <v>0</v>
      </c>
      <c r="CQ69" s="400">
        <v>0</v>
      </c>
      <c r="CR69" s="400">
        <v>0</v>
      </c>
      <c r="CS69" s="400">
        <v>0</v>
      </c>
      <c r="CT69" s="400">
        <v>0</v>
      </c>
      <c r="CU69" s="400">
        <v>0</v>
      </c>
      <c r="CV69" s="400">
        <v>0</v>
      </c>
      <c r="CW69" s="400">
        <v>0</v>
      </c>
      <c r="CX69" s="400">
        <v>0</v>
      </c>
      <c r="CY69" s="400">
        <v>0</v>
      </c>
      <c r="CZ69" s="400">
        <v>0</v>
      </c>
      <c r="DA69" s="400">
        <v>0</v>
      </c>
      <c r="DB69" s="400">
        <v>0</v>
      </c>
      <c r="DC69" s="400">
        <v>0</v>
      </c>
      <c r="DD69" s="400">
        <v>0</v>
      </c>
      <c r="DE69" s="400">
        <v>0</v>
      </c>
      <c r="DF69" s="400">
        <v>0</v>
      </c>
      <c r="DG69" s="401">
        <v>0</v>
      </c>
    </row>
    <row r="70" spans="2:111" ht="14.15" customHeight="1">
      <c r="B70" s="74" t="s">
        <v>548</v>
      </c>
      <c r="C70" s="273" t="s">
        <v>463</v>
      </c>
      <c r="D70" s="400">
        <v>0</v>
      </c>
      <c r="E70" s="400">
        <v>0</v>
      </c>
      <c r="F70" s="400">
        <v>0</v>
      </c>
      <c r="G70" s="400">
        <v>0</v>
      </c>
      <c r="H70" s="400">
        <v>0</v>
      </c>
      <c r="I70" s="400">
        <v>0</v>
      </c>
      <c r="J70" s="400">
        <v>0</v>
      </c>
      <c r="K70" s="400">
        <v>0</v>
      </c>
      <c r="L70" s="400">
        <v>0</v>
      </c>
      <c r="M70" s="400">
        <v>0</v>
      </c>
      <c r="N70" s="400">
        <v>0</v>
      </c>
      <c r="O70" s="400">
        <v>0</v>
      </c>
      <c r="P70" s="400">
        <v>0</v>
      </c>
      <c r="Q70" s="400">
        <v>0</v>
      </c>
      <c r="R70" s="400">
        <v>0</v>
      </c>
      <c r="S70" s="400">
        <v>0</v>
      </c>
      <c r="T70" s="400">
        <v>0</v>
      </c>
      <c r="U70" s="400">
        <v>0</v>
      </c>
      <c r="V70" s="400">
        <v>0</v>
      </c>
      <c r="W70" s="400">
        <v>0</v>
      </c>
      <c r="X70" s="400">
        <v>0</v>
      </c>
      <c r="Y70" s="400">
        <v>0</v>
      </c>
      <c r="Z70" s="400">
        <v>0</v>
      </c>
      <c r="AA70" s="400">
        <v>0</v>
      </c>
      <c r="AB70" s="400">
        <v>0</v>
      </c>
      <c r="AC70" s="400">
        <v>0</v>
      </c>
      <c r="AD70" s="400">
        <v>0</v>
      </c>
      <c r="AE70" s="400">
        <v>0</v>
      </c>
      <c r="AF70" s="400">
        <v>0</v>
      </c>
      <c r="AG70" s="400">
        <v>0</v>
      </c>
      <c r="AH70" s="400">
        <v>0</v>
      </c>
      <c r="AI70" s="400">
        <v>0</v>
      </c>
      <c r="AJ70" s="400">
        <v>0</v>
      </c>
      <c r="AK70" s="400">
        <v>0</v>
      </c>
      <c r="AL70" s="400">
        <v>0</v>
      </c>
      <c r="AM70" s="400">
        <v>0</v>
      </c>
      <c r="AN70" s="400">
        <v>0</v>
      </c>
      <c r="AO70" s="400">
        <v>0</v>
      </c>
      <c r="AP70" s="400">
        <v>0</v>
      </c>
      <c r="AQ70" s="400">
        <v>0</v>
      </c>
      <c r="AR70" s="400">
        <v>0</v>
      </c>
      <c r="AS70" s="400">
        <v>0</v>
      </c>
      <c r="AT70" s="400">
        <v>0</v>
      </c>
      <c r="AU70" s="400">
        <v>0</v>
      </c>
      <c r="AV70" s="400">
        <v>0</v>
      </c>
      <c r="AW70" s="400">
        <v>0</v>
      </c>
      <c r="AX70" s="400">
        <v>0</v>
      </c>
      <c r="AY70" s="400">
        <v>0</v>
      </c>
      <c r="AZ70" s="400">
        <v>0</v>
      </c>
      <c r="BA70" s="400">
        <v>0</v>
      </c>
      <c r="BB70" s="400">
        <v>0</v>
      </c>
      <c r="BC70" s="400">
        <v>0</v>
      </c>
      <c r="BD70" s="400">
        <v>0</v>
      </c>
      <c r="BE70" s="400">
        <v>0</v>
      </c>
      <c r="BF70" s="400">
        <v>0</v>
      </c>
      <c r="BG70" s="400">
        <v>0</v>
      </c>
      <c r="BH70" s="400">
        <v>0</v>
      </c>
      <c r="BI70" s="400">
        <v>0</v>
      </c>
      <c r="BJ70" s="400">
        <v>0</v>
      </c>
      <c r="BK70" s="400">
        <v>0</v>
      </c>
      <c r="BL70" s="400">
        <v>0</v>
      </c>
      <c r="BM70" s="400">
        <v>0</v>
      </c>
      <c r="BN70" s="400">
        <v>0</v>
      </c>
      <c r="BO70" s="400">
        <v>0</v>
      </c>
      <c r="BP70" s="400">
        <v>0</v>
      </c>
      <c r="BQ70" s="400">
        <v>0</v>
      </c>
      <c r="BR70" s="400">
        <v>0</v>
      </c>
      <c r="BS70" s="400">
        <v>0</v>
      </c>
      <c r="BT70" s="400">
        <v>0</v>
      </c>
      <c r="BU70" s="400">
        <v>0</v>
      </c>
      <c r="BV70" s="400">
        <v>0</v>
      </c>
      <c r="BW70" s="400">
        <v>0</v>
      </c>
      <c r="BX70" s="400">
        <v>0</v>
      </c>
      <c r="BY70" s="400">
        <v>0</v>
      </c>
      <c r="BZ70" s="400">
        <v>0</v>
      </c>
      <c r="CA70" s="400">
        <v>0</v>
      </c>
      <c r="CB70" s="400">
        <v>0</v>
      </c>
      <c r="CC70" s="400">
        <v>0</v>
      </c>
      <c r="CD70" s="400">
        <v>0</v>
      </c>
      <c r="CE70" s="400">
        <v>0</v>
      </c>
      <c r="CF70" s="400">
        <v>0</v>
      </c>
      <c r="CG70" s="400">
        <v>0</v>
      </c>
      <c r="CH70" s="400">
        <v>0</v>
      </c>
      <c r="CI70" s="400">
        <v>0</v>
      </c>
      <c r="CJ70" s="400">
        <v>0</v>
      </c>
      <c r="CK70" s="400">
        <v>0</v>
      </c>
      <c r="CL70" s="400">
        <v>0</v>
      </c>
      <c r="CM70" s="400">
        <v>0</v>
      </c>
      <c r="CN70" s="400">
        <v>0</v>
      </c>
      <c r="CO70" s="400">
        <v>0</v>
      </c>
      <c r="CP70" s="400">
        <v>0</v>
      </c>
      <c r="CQ70" s="400">
        <v>0</v>
      </c>
      <c r="CR70" s="400">
        <v>0</v>
      </c>
      <c r="CS70" s="400">
        <v>0</v>
      </c>
      <c r="CT70" s="400">
        <v>0</v>
      </c>
      <c r="CU70" s="400">
        <v>0</v>
      </c>
      <c r="CV70" s="400">
        <v>0</v>
      </c>
      <c r="CW70" s="400">
        <v>0</v>
      </c>
      <c r="CX70" s="400">
        <v>0</v>
      </c>
      <c r="CY70" s="400">
        <v>0</v>
      </c>
      <c r="CZ70" s="400">
        <v>0</v>
      </c>
      <c r="DA70" s="400">
        <v>0</v>
      </c>
      <c r="DB70" s="400">
        <v>0</v>
      </c>
      <c r="DC70" s="400">
        <v>0</v>
      </c>
      <c r="DD70" s="400">
        <v>0</v>
      </c>
      <c r="DE70" s="400">
        <v>0</v>
      </c>
      <c r="DF70" s="400">
        <v>0</v>
      </c>
      <c r="DG70" s="401">
        <v>0</v>
      </c>
    </row>
    <row r="71" spans="2:111" ht="14.15" customHeight="1">
      <c r="B71" s="74" t="s">
        <v>549</v>
      </c>
      <c r="C71" s="273" t="s">
        <v>464</v>
      </c>
      <c r="D71" s="400">
        <v>5.948993451554402E-3</v>
      </c>
      <c r="E71" s="400">
        <v>1.3002680965147452E-2</v>
      </c>
      <c r="F71" s="400">
        <v>4.7094123018720242E-2</v>
      </c>
      <c r="G71" s="400">
        <v>4.7916235321955689E-3</v>
      </c>
      <c r="H71" s="400">
        <v>3.4291743603270903E-3</v>
      </c>
      <c r="I71" s="400">
        <v>6.1573093220338986E-2</v>
      </c>
      <c r="J71" s="400">
        <v>2.522497954731388E-2</v>
      </c>
      <c r="K71" s="400">
        <v>1.0869743287298702E-2</v>
      </c>
      <c r="L71" s="400">
        <v>1.6935368128976704E-2</v>
      </c>
      <c r="M71" s="400">
        <v>1.1527377521613832E-2</v>
      </c>
      <c r="N71" s="400">
        <v>0</v>
      </c>
      <c r="O71" s="400">
        <v>2.7100271002710029E-2</v>
      </c>
      <c r="P71" s="400">
        <v>2.3126643564599769E-2</v>
      </c>
      <c r="Q71" s="400">
        <v>1.7065071944228769E-2</v>
      </c>
      <c r="R71" s="400">
        <v>1.1967090501121914E-2</v>
      </c>
      <c r="S71" s="400">
        <v>0.11398893046460867</v>
      </c>
      <c r="T71" s="400">
        <v>1.048462255358807E-2</v>
      </c>
      <c r="U71" s="400">
        <v>2.2729732655049247E-2</v>
      </c>
      <c r="V71" s="400">
        <v>4.25273390036452E-2</v>
      </c>
      <c r="W71" s="400">
        <v>6.318956870611836E-2</v>
      </c>
      <c r="X71" s="400">
        <v>0</v>
      </c>
      <c r="Y71" s="400">
        <v>3.3229951262738151E-2</v>
      </c>
      <c r="Z71" s="400">
        <v>1.0984182776801407E-2</v>
      </c>
      <c r="AA71" s="400">
        <v>0</v>
      </c>
      <c r="AB71" s="400">
        <v>8.1915477497255754E-3</v>
      </c>
      <c r="AC71" s="400">
        <v>1.2474713418745786E-2</v>
      </c>
      <c r="AD71" s="400">
        <v>0</v>
      </c>
      <c r="AE71" s="400">
        <v>2.1705157145337731E-2</v>
      </c>
      <c r="AF71" s="400">
        <v>2.7633921346496195E-2</v>
      </c>
      <c r="AG71" s="400">
        <v>2.1996359223300972E-2</v>
      </c>
      <c r="AH71" s="400">
        <v>9.6051227321237997E-3</v>
      </c>
      <c r="AI71" s="400">
        <v>3.4932140653917337E-2</v>
      </c>
      <c r="AJ71" s="400">
        <v>3.6197097610770841E-2</v>
      </c>
      <c r="AK71" s="400">
        <v>3.125E-2</v>
      </c>
      <c r="AL71" s="400">
        <v>3.4801925212884117E-2</v>
      </c>
      <c r="AM71" s="400">
        <v>0.1526524720317575</v>
      </c>
      <c r="AN71" s="400">
        <v>1.9577133907595929E-2</v>
      </c>
      <c r="AO71" s="400">
        <v>0.10797101449275362</v>
      </c>
      <c r="AP71" s="400">
        <v>1.6017084890549919E-2</v>
      </c>
      <c r="AQ71" s="400">
        <v>0.12616789504093798</v>
      </c>
      <c r="AR71" s="400">
        <v>2.6047319296722379E-2</v>
      </c>
      <c r="AS71" s="400">
        <v>1.1683254002596278E-2</v>
      </c>
      <c r="AT71" s="400">
        <v>2.4475524475524476E-2</v>
      </c>
      <c r="AU71" s="400">
        <v>1.4298480786416443E-2</v>
      </c>
      <c r="AV71" s="400">
        <v>9.9698859969886006E-3</v>
      </c>
      <c r="AW71" s="400">
        <v>1.1037140854940435E-2</v>
      </c>
      <c r="AX71" s="400">
        <v>2.7621338339395361E-2</v>
      </c>
      <c r="AY71" s="400">
        <v>2.1049596309111879E-2</v>
      </c>
      <c r="AZ71" s="400">
        <v>1.1958891311118032E-2</v>
      </c>
      <c r="BA71" s="400">
        <v>6.0483870967741934E-3</v>
      </c>
      <c r="BB71" s="400">
        <v>4.9973228627520974E-3</v>
      </c>
      <c r="BC71" s="400">
        <v>1.2304086714515893E-2</v>
      </c>
      <c r="BD71" s="400">
        <v>4.0963855421686747E-3</v>
      </c>
      <c r="BE71" s="400">
        <v>4.8929663608562688E-3</v>
      </c>
      <c r="BF71" s="400">
        <v>0</v>
      </c>
      <c r="BG71" s="400">
        <v>0</v>
      </c>
      <c r="BH71" s="400">
        <v>1.0098810919443979E-2</v>
      </c>
      <c r="BI71" s="400">
        <v>0</v>
      </c>
      <c r="BJ71" s="400">
        <v>1.4465408805031447E-2</v>
      </c>
      <c r="BK71" s="400">
        <v>6.169296987087518E-3</v>
      </c>
      <c r="BL71" s="400">
        <v>2.726970402394413E-2</v>
      </c>
      <c r="BM71" s="400">
        <v>1.9731759239187828E-3</v>
      </c>
      <c r="BN71" s="400">
        <v>1.5992892047978675E-3</v>
      </c>
      <c r="BO71" s="400">
        <v>1.7643633882834509E-3</v>
      </c>
      <c r="BP71" s="400">
        <v>3.4155907828076482E-3</v>
      </c>
      <c r="BQ71" s="400">
        <v>9.5542893283595207E-2</v>
      </c>
      <c r="BR71" s="400">
        <v>1.3178496868475992E-2</v>
      </c>
      <c r="BS71" s="400">
        <v>4.0849330657961723E-2</v>
      </c>
      <c r="BT71" s="400">
        <v>7.0075037993920966E-2</v>
      </c>
      <c r="BU71" s="400">
        <v>2.3026345621910853E-2</v>
      </c>
      <c r="BV71" s="400">
        <v>4.2908948550470817E-3</v>
      </c>
      <c r="BW71" s="400">
        <v>1.4288883958287108E-2</v>
      </c>
      <c r="BX71" s="400">
        <v>5.1529411764705884E-3</v>
      </c>
      <c r="BY71" s="400">
        <v>0</v>
      </c>
      <c r="BZ71" s="400">
        <v>5.4025172168131089E-2</v>
      </c>
      <c r="CA71" s="400">
        <v>4.3202218492300959E-3</v>
      </c>
      <c r="CB71" s="400">
        <v>1.6340183394528921E-3</v>
      </c>
      <c r="CC71" s="400">
        <v>9.1311371777762164E-4</v>
      </c>
      <c r="CD71" s="400">
        <v>2.7539779681762548E-3</v>
      </c>
      <c r="CE71" s="400">
        <v>3.2573289902280132E-3</v>
      </c>
      <c r="CF71" s="400">
        <v>4.7280334728033474E-2</v>
      </c>
      <c r="CG71" s="400">
        <v>8.2766585397151295E-3</v>
      </c>
      <c r="CH71" s="400">
        <v>5.6416482182389486E-3</v>
      </c>
      <c r="CI71" s="400">
        <v>9.2337583943258132E-3</v>
      </c>
      <c r="CJ71" s="400">
        <v>5.0968811941264512E-3</v>
      </c>
      <c r="CK71" s="400">
        <v>2.1360631952281155E-3</v>
      </c>
      <c r="CL71" s="400">
        <v>3.6832412523020259E-3</v>
      </c>
      <c r="CM71" s="400">
        <v>4.5879075864329018E-3</v>
      </c>
      <c r="CN71" s="400">
        <v>9.026203042838802E-3</v>
      </c>
      <c r="CO71" s="400">
        <v>2.4990173253106762E-2</v>
      </c>
      <c r="CP71" s="400">
        <v>8.3189619151086032E-3</v>
      </c>
      <c r="CQ71" s="400">
        <v>6.8110075389014747E-3</v>
      </c>
      <c r="CR71" s="400">
        <v>1.1141889812249924E-2</v>
      </c>
      <c r="CS71" s="400">
        <v>1.7203769570496772E-2</v>
      </c>
      <c r="CT71" s="400">
        <v>1.1865535030787152E-2</v>
      </c>
      <c r="CU71" s="400">
        <v>2.9946627381843651E-3</v>
      </c>
      <c r="CV71" s="400">
        <v>4.692709834108591E-3</v>
      </c>
      <c r="CW71" s="400">
        <v>4.9128148353169108E-3</v>
      </c>
      <c r="CX71" s="400">
        <v>3.3579397235943831E-3</v>
      </c>
      <c r="CY71" s="400">
        <v>4.3831458668094981E-3</v>
      </c>
      <c r="CZ71" s="400">
        <v>3.8444669365721995E-2</v>
      </c>
      <c r="DA71" s="400">
        <v>1.885797441990868E-2</v>
      </c>
      <c r="DB71" s="400">
        <v>2.9635177062158981E-2</v>
      </c>
      <c r="DC71" s="400">
        <v>3.7332029157642235E-2</v>
      </c>
      <c r="DD71" s="400">
        <v>2.6799557032115173E-2</v>
      </c>
      <c r="DE71" s="400">
        <v>0</v>
      </c>
      <c r="DF71" s="400">
        <v>4.3562763889819717E-3</v>
      </c>
      <c r="DG71" s="401">
        <v>1.9695477554193434E-2</v>
      </c>
    </row>
    <row r="72" spans="2:111" ht="14.15" customHeight="1">
      <c r="B72" s="74" t="s">
        <v>550</v>
      </c>
      <c r="C72" s="273" t="s">
        <v>465</v>
      </c>
      <c r="D72" s="400">
        <v>0</v>
      </c>
      <c r="E72" s="400">
        <v>0</v>
      </c>
      <c r="F72" s="400">
        <v>3.9136390320266125E-4</v>
      </c>
      <c r="G72" s="400">
        <v>2.3662338430595404E-4</v>
      </c>
      <c r="H72" s="400">
        <v>0</v>
      </c>
      <c r="I72" s="400">
        <v>5.2966101694915254E-4</v>
      </c>
      <c r="J72" s="400">
        <v>0</v>
      </c>
      <c r="K72" s="400">
        <v>3.0143673924083814E-3</v>
      </c>
      <c r="L72" s="400">
        <v>3.1574415155719276E-3</v>
      </c>
      <c r="M72" s="400">
        <v>5.763688760806916E-3</v>
      </c>
      <c r="N72" s="400">
        <v>0</v>
      </c>
      <c r="O72" s="400">
        <v>5.4200542005420054E-3</v>
      </c>
      <c r="P72" s="400">
        <v>2.1750350217503503E-3</v>
      </c>
      <c r="Q72" s="400">
        <v>3.3039829514479702E-5</v>
      </c>
      <c r="R72" s="400">
        <v>3.7397157816005983E-4</v>
      </c>
      <c r="S72" s="400">
        <v>1.3252260679763018E-3</v>
      </c>
      <c r="T72" s="400">
        <v>6.9897483690587142E-4</v>
      </c>
      <c r="U72" s="400">
        <v>7.5765775516830822E-4</v>
      </c>
      <c r="V72" s="400">
        <v>1.4580801944106925E-2</v>
      </c>
      <c r="W72" s="400">
        <v>2.1731862253426947E-3</v>
      </c>
      <c r="X72" s="400">
        <v>0</v>
      </c>
      <c r="Y72" s="400">
        <v>2.658396101019052E-3</v>
      </c>
      <c r="Z72" s="400">
        <v>2.1968365553602811E-4</v>
      </c>
      <c r="AA72" s="400">
        <v>0</v>
      </c>
      <c r="AB72" s="400">
        <v>3.3891328210757408E-3</v>
      </c>
      <c r="AC72" s="400">
        <v>2.3600809170600135E-3</v>
      </c>
      <c r="AD72" s="400">
        <v>0</v>
      </c>
      <c r="AE72" s="400">
        <v>1.7364125716270185E-4</v>
      </c>
      <c r="AF72" s="400">
        <v>5.4215892539245828E-3</v>
      </c>
      <c r="AG72" s="400">
        <v>3.6407766990291263E-3</v>
      </c>
      <c r="AH72" s="400">
        <v>3.5574528637495552E-4</v>
      </c>
      <c r="AI72" s="400">
        <v>1.9972239358420726E-2</v>
      </c>
      <c r="AJ72" s="400">
        <v>5.5178502455443363E-4</v>
      </c>
      <c r="AK72" s="400">
        <v>1.5625E-2</v>
      </c>
      <c r="AL72" s="400">
        <v>6.9110206096507469E-3</v>
      </c>
      <c r="AM72" s="400">
        <v>3.6088054853843378E-3</v>
      </c>
      <c r="AN72" s="400">
        <v>7.5698251109370925E-3</v>
      </c>
      <c r="AO72" s="400">
        <v>1.6022544283413848E-2</v>
      </c>
      <c r="AP72" s="400">
        <v>1.0678056593699946E-3</v>
      </c>
      <c r="AQ72" s="400">
        <v>5.7778216203266581E-4</v>
      </c>
      <c r="AR72" s="400">
        <v>3.4729759062296505E-3</v>
      </c>
      <c r="AS72" s="400">
        <v>2.2789557190249533E-3</v>
      </c>
      <c r="AT72" s="400">
        <v>4.339034459516387E-3</v>
      </c>
      <c r="AU72" s="400">
        <v>1.4894250819183796E-3</v>
      </c>
      <c r="AV72" s="400">
        <v>1.1292751129275112E-3</v>
      </c>
      <c r="AW72" s="400">
        <v>1.7227283345012847E-3</v>
      </c>
      <c r="AX72" s="400">
        <v>1.9848253744769056E-3</v>
      </c>
      <c r="AY72" s="400">
        <v>1.6123267865555502E-3</v>
      </c>
      <c r="AZ72" s="400">
        <v>1.1211460604173154E-3</v>
      </c>
      <c r="BA72" s="400">
        <v>0</v>
      </c>
      <c r="BB72" s="400">
        <v>1.784758165268606E-4</v>
      </c>
      <c r="BC72" s="400">
        <v>1.7577266735022705E-3</v>
      </c>
      <c r="BD72" s="400">
        <v>1.2048192771084338E-3</v>
      </c>
      <c r="BE72" s="400">
        <v>6.116207951070336E-4</v>
      </c>
      <c r="BF72" s="400">
        <v>0</v>
      </c>
      <c r="BG72" s="400">
        <v>0</v>
      </c>
      <c r="BH72" s="400">
        <v>3.0480656506447833E-3</v>
      </c>
      <c r="BI72" s="400">
        <v>0</v>
      </c>
      <c r="BJ72" s="400">
        <v>3.1446540880503146E-3</v>
      </c>
      <c r="BK72" s="400">
        <v>1.2912482065997131E-3</v>
      </c>
      <c r="BL72" s="400">
        <v>3.1592949783837711E-3</v>
      </c>
      <c r="BM72" s="400">
        <v>7.5036267529305831E-4</v>
      </c>
      <c r="BN72" s="400">
        <v>1.0154217173319795E-3</v>
      </c>
      <c r="BO72" s="400">
        <v>5.116653826022007E-4</v>
      </c>
      <c r="BP72" s="400">
        <v>5.3930380781173394E-4</v>
      </c>
      <c r="BQ72" s="400">
        <v>1.6485028782918815E-3</v>
      </c>
      <c r="BR72" s="400">
        <v>6.5240083507306888E-3</v>
      </c>
      <c r="BS72" s="400">
        <v>1.7070468090203948E-3</v>
      </c>
      <c r="BT72" s="400">
        <v>3.7044072948328268E-3</v>
      </c>
      <c r="BU72" s="400">
        <v>5.3706978642361581E-3</v>
      </c>
      <c r="BV72" s="400">
        <v>9.3235530463808131E-4</v>
      </c>
      <c r="BW72" s="400">
        <v>1.9968937208786333E-3</v>
      </c>
      <c r="BX72" s="400">
        <v>1.6470588235294119E-4</v>
      </c>
      <c r="BY72" s="400">
        <v>0</v>
      </c>
      <c r="BZ72" s="400">
        <v>5.9368321063880318E-4</v>
      </c>
      <c r="CA72" s="400">
        <v>6.2759979566518278E-4</v>
      </c>
      <c r="CB72" s="400">
        <v>2.4990868721044233E-4</v>
      </c>
      <c r="CC72" s="400">
        <v>4.9167661726487325E-4</v>
      </c>
      <c r="CD72" s="400">
        <v>5.3549571603427168E-4</v>
      </c>
      <c r="CE72" s="400">
        <v>0</v>
      </c>
      <c r="CF72" s="400">
        <v>1.394700139470014E-4</v>
      </c>
      <c r="CG72" s="400">
        <v>8.0200179648402413E-4</v>
      </c>
      <c r="CH72" s="400">
        <v>9.9978576019424414E-4</v>
      </c>
      <c r="CI72" s="400">
        <v>8.8659171508337733E-4</v>
      </c>
      <c r="CJ72" s="400">
        <v>1.0112859512155657E-3</v>
      </c>
      <c r="CK72" s="400">
        <v>1.6121231662098983E-4</v>
      </c>
      <c r="CL72" s="400">
        <v>8.3710028461409674E-4</v>
      </c>
      <c r="CM72" s="400">
        <v>7.3734229067671641E-4</v>
      </c>
      <c r="CN72" s="400">
        <v>3.027590175949473E-3</v>
      </c>
      <c r="CO72" s="400">
        <v>4.6311694332738691E-3</v>
      </c>
      <c r="CP72" s="400">
        <v>4.2468490507266742E-3</v>
      </c>
      <c r="CQ72" s="400">
        <v>1.8123073495005014E-3</v>
      </c>
      <c r="CR72" s="400">
        <v>3.3240997229916896E-3</v>
      </c>
      <c r="CS72" s="400">
        <v>7.0061572516951246E-3</v>
      </c>
      <c r="CT72" s="400">
        <v>5.5916125811283079E-3</v>
      </c>
      <c r="CU72" s="400">
        <v>1.5456323809983818E-3</v>
      </c>
      <c r="CV72" s="400">
        <v>1.6465648540731897E-4</v>
      </c>
      <c r="CW72" s="400">
        <v>2.7677830058123442E-4</v>
      </c>
      <c r="CX72" s="400">
        <v>2.0674918132874507E-3</v>
      </c>
      <c r="CY72" s="400">
        <v>1.6604177825388323E-3</v>
      </c>
      <c r="CZ72" s="400">
        <v>1.8184885290148448E-2</v>
      </c>
      <c r="DA72" s="400">
        <v>1.7142399401885128E-2</v>
      </c>
      <c r="DB72" s="400">
        <v>9.7892371884026955E-3</v>
      </c>
      <c r="DC72" s="400">
        <v>1.6767973171242926E-3</v>
      </c>
      <c r="DD72" s="400">
        <v>9.1054509659160825E-3</v>
      </c>
      <c r="DE72" s="400">
        <v>0</v>
      </c>
      <c r="DF72" s="400">
        <v>1.6754909188392198E-4</v>
      </c>
      <c r="DG72" s="401">
        <v>2.8821272116553191E-3</v>
      </c>
    </row>
    <row r="73" spans="2:111" ht="14.15" customHeight="1">
      <c r="B73" s="74" t="s">
        <v>551</v>
      </c>
      <c r="C73" s="273" t="s">
        <v>466</v>
      </c>
      <c r="D73" s="400">
        <v>3.7940009257362257E-5</v>
      </c>
      <c r="E73" s="400">
        <v>1.0723860589812334E-3</v>
      </c>
      <c r="F73" s="400">
        <v>1.6959102472115322E-3</v>
      </c>
      <c r="G73" s="400">
        <v>1.7746753822946553E-4</v>
      </c>
      <c r="H73" s="400">
        <v>0</v>
      </c>
      <c r="I73" s="400">
        <v>4.2372881355932203E-3</v>
      </c>
      <c r="J73" s="400">
        <v>1.9089173711480775E-3</v>
      </c>
      <c r="K73" s="400">
        <v>1.9085532674759588E-3</v>
      </c>
      <c r="L73" s="400">
        <v>4.1620819977993585E-3</v>
      </c>
      <c r="M73" s="400">
        <v>0</v>
      </c>
      <c r="N73" s="400">
        <v>0</v>
      </c>
      <c r="O73" s="400">
        <v>0</v>
      </c>
      <c r="P73" s="400">
        <v>1.0199316768659834E-3</v>
      </c>
      <c r="Q73" s="400">
        <v>5.7819701650339481E-4</v>
      </c>
      <c r="R73" s="400">
        <v>3.7397157816005983E-4</v>
      </c>
      <c r="S73" s="400">
        <v>6.1194262550670411E-3</v>
      </c>
      <c r="T73" s="400">
        <v>9.3196644920782849E-4</v>
      </c>
      <c r="U73" s="400">
        <v>5.4118411083450585E-4</v>
      </c>
      <c r="V73" s="400">
        <v>3.6452004860267314E-3</v>
      </c>
      <c r="W73" s="400">
        <v>3.6776997659645604E-3</v>
      </c>
      <c r="X73" s="400">
        <v>0</v>
      </c>
      <c r="Y73" s="400">
        <v>3.544528134692069E-3</v>
      </c>
      <c r="Z73" s="400">
        <v>1.0984182776801407E-3</v>
      </c>
      <c r="AA73" s="400">
        <v>0</v>
      </c>
      <c r="AB73" s="400">
        <v>3.1833150384193193E-3</v>
      </c>
      <c r="AC73" s="400">
        <v>6.7430883344571813E-4</v>
      </c>
      <c r="AD73" s="400">
        <v>0</v>
      </c>
      <c r="AE73" s="400">
        <v>5.2092377148810556E-4</v>
      </c>
      <c r="AF73" s="400">
        <v>1.0519501537465609E-3</v>
      </c>
      <c r="AG73" s="400">
        <v>7.5849514563106795E-4</v>
      </c>
      <c r="AH73" s="400">
        <v>0</v>
      </c>
      <c r="AI73" s="400">
        <v>1.4651449722393585E-3</v>
      </c>
      <c r="AJ73" s="400">
        <v>1.213927054019754E-3</v>
      </c>
      <c r="AK73" s="400">
        <v>0</v>
      </c>
      <c r="AL73" s="400">
        <v>1.357521905467111E-3</v>
      </c>
      <c r="AM73" s="400">
        <v>0</v>
      </c>
      <c r="AN73" s="400">
        <v>1.0441138084051162E-3</v>
      </c>
      <c r="AO73" s="400">
        <v>1.3687600644122382E-3</v>
      </c>
      <c r="AP73" s="400">
        <v>5.339028296849973E-4</v>
      </c>
      <c r="AQ73" s="400">
        <v>1.8601767167880949E-3</v>
      </c>
      <c r="AR73" s="400">
        <v>0</v>
      </c>
      <c r="AS73" s="400">
        <v>5.7695081494302616E-4</v>
      </c>
      <c r="AT73" s="400">
        <v>8.0040441486224623E-4</v>
      </c>
      <c r="AU73" s="400">
        <v>9.9295005461225291E-4</v>
      </c>
      <c r="AV73" s="400">
        <v>6.883200688320069E-4</v>
      </c>
      <c r="AW73" s="400">
        <v>6.5697266993693061E-4</v>
      </c>
      <c r="AX73" s="400">
        <v>2.5714732684109665E-3</v>
      </c>
      <c r="AY73" s="400">
        <v>1.2955472164010592E-3</v>
      </c>
      <c r="AZ73" s="400">
        <v>1.2457178449081283E-4</v>
      </c>
      <c r="BA73" s="400">
        <v>0</v>
      </c>
      <c r="BB73" s="400">
        <v>1.784758165268606E-4</v>
      </c>
      <c r="BC73" s="400">
        <v>1.0253405595429912E-3</v>
      </c>
      <c r="BD73" s="400">
        <v>0</v>
      </c>
      <c r="BE73" s="400">
        <v>6.116207951070336E-4</v>
      </c>
      <c r="BF73" s="400">
        <v>0</v>
      </c>
      <c r="BG73" s="400">
        <v>0</v>
      </c>
      <c r="BH73" s="400">
        <v>2.5121420197621839E-4</v>
      </c>
      <c r="BI73" s="400">
        <v>0</v>
      </c>
      <c r="BJ73" s="400">
        <v>1.2578616352201257E-3</v>
      </c>
      <c r="BK73" s="400">
        <v>6.4562410329985654E-4</v>
      </c>
      <c r="BL73" s="400">
        <v>3.1592949783837711E-3</v>
      </c>
      <c r="BM73" s="400">
        <v>7.3368794917543477E-4</v>
      </c>
      <c r="BN73" s="400">
        <v>1.2819699181316241E-3</v>
      </c>
      <c r="BO73" s="400">
        <v>4.7049690354225354E-4</v>
      </c>
      <c r="BP73" s="400">
        <v>6.7004412485700273E-4</v>
      </c>
      <c r="BQ73" s="400">
        <v>4.0992966778128498E-4</v>
      </c>
      <c r="BR73" s="400">
        <v>1.5657620041753654E-3</v>
      </c>
      <c r="BS73" s="400">
        <v>8.903596777574796E-2</v>
      </c>
      <c r="BT73" s="400">
        <v>9.0235562310030399E-3</v>
      </c>
      <c r="BU73" s="400">
        <v>2.8114088786106201E-3</v>
      </c>
      <c r="BV73" s="400">
        <v>1.2774813013825645E-3</v>
      </c>
      <c r="BW73" s="400">
        <v>1.9081428888395829E-3</v>
      </c>
      <c r="BX73" s="400">
        <v>2.5882352941176468E-4</v>
      </c>
      <c r="BY73" s="400">
        <v>0</v>
      </c>
      <c r="BZ73" s="400">
        <v>5.8180954642602705E-3</v>
      </c>
      <c r="CA73" s="400">
        <v>1.0508647741370503E-3</v>
      </c>
      <c r="CB73" s="400">
        <v>1.0044406851342778E-2</v>
      </c>
      <c r="CC73" s="400">
        <v>5.61916134016998E-4</v>
      </c>
      <c r="CD73" s="400">
        <v>1.5299877600979191E-4</v>
      </c>
      <c r="CE73" s="400">
        <v>0</v>
      </c>
      <c r="CF73" s="400">
        <v>1.6736401673640166E-3</v>
      </c>
      <c r="CG73" s="400">
        <v>3.464647760810984E-3</v>
      </c>
      <c r="CH73" s="400">
        <v>6.4271941726772833E-4</v>
      </c>
      <c r="CI73" s="400">
        <v>4.065117331924847E-3</v>
      </c>
      <c r="CJ73" s="400">
        <v>4.8541725658347157E-4</v>
      </c>
      <c r="CK73" s="400">
        <v>1.6121231662098983E-4</v>
      </c>
      <c r="CL73" s="400">
        <v>1.5067805123053742E-3</v>
      </c>
      <c r="CM73" s="400">
        <v>9.8312305423562188E-4</v>
      </c>
      <c r="CN73" s="400">
        <v>4.1835344348416358E-3</v>
      </c>
      <c r="CO73" s="400">
        <v>8.4106874691339366E-3</v>
      </c>
      <c r="CP73" s="400">
        <v>1.1866866220456289E-2</v>
      </c>
      <c r="CQ73" s="400">
        <v>3.9365692427674823E-3</v>
      </c>
      <c r="CR73" s="400">
        <v>3.4472145275469377E-3</v>
      </c>
      <c r="CS73" s="400">
        <v>6.1250147752549399E-3</v>
      </c>
      <c r="CT73" s="400">
        <v>7.1975370277916461E-3</v>
      </c>
      <c r="CU73" s="400">
        <v>2.2218465476851741E-3</v>
      </c>
      <c r="CV73" s="400">
        <v>4.1164121351829747E-4</v>
      </c>
      <c r="CW73" s="400">
        <v>1.3838915029061721E-4</v>
      </c>
      <c r="CX73" s="400">
        <v>8.7417439085308321E-4</v>
      </c>
      <c r="CY73" s="400">
        <v>1.5041956793429745E-3</v>
      </c>
      <c r="CZ73" s="400">
        <v>1.1538461538461539E-2</v>
      </c>
      <c r="DA73" s="400">
        <v>9.205361672585512E-3</v>
      </c>
      <c r="DB73" s="400">
        <v>1.5860703969187973E-2</v>
      </c>
      <c r="DC73" s="400">
        <v>6.9400777847644333E-3</v>
      </c>
      <c r="DD73" s="400">
        <v>5.4386612526147408E-3</v>
      </c>
      <c r="DE73" s="400">
        <v>0</v>
      </c>
      <c r="DF73" s="400">
        <v>1.4074123718249448E-3</v>
      </c>
      <c r="DG73" s="401">
        <v>3.4629109533263268E-3</v>
      </c>
    </row>
    <row r="74" spans="2:111" ht="14.15" customHeight="1">
      <c r="B74" s="74" t="s">
        <v>552</v>
      </c>
      <c r="C74" s="273" t="s">
        <v>467</v>
      </c>
      <c r="D74" s="400">
        <v>0</v>
      </c>
      <c r="E74" s="400">
        <v>5.8981233243967832E-4</v>
      </c>
      <c r="F74" s="400">
        <v>2.4786380536168549E-3</v>
      </c>
      <c r="G74" s="400">
        <v>1.1831169215297702E-4</v>
      </c>
      <c r="H74" s="400">
        <v>0</v>
      </c>
      <c r="I74" s="400">
        <v>3.4427966101694915E-3</v>
      </c>
      <c r="J74" s="400">
        <v>1.7725661303517862E-3</v>
      </c>
      <c r="K74" s="400">
        <v>1.0320931832702609E-3</v>
      </c>
      <c r="L74" s="400">
        <v>4.305602066688992E-4</v>
      </c>
      <c r="M74" s="400">
        <v>8.6455331412103754E-3</v>
      </c>
      <c r="N74" s="400">
        <v>0</v>
      </c>
      <c r="O74" s="400">
        <v>0</v>
      </c>
      <c r="P74" s="400">
        <v>3.6865000368650004E-4</v>
      </c>
      <c r="Q74" s="400">
        <v>3.7995803941651661E-4</v>
      </c>
      <c r="R74" s="400">
        <v>9.3492894540014957E-5</v>
      </c>
      <c r="S74" s="400">
        <v>2.7673838478328655E-3</v>
      </c>
      <c r="T74" s="400">
        <v>4.6598322460391424E-4</v>
      </c>
      <c r="U74" s="400">
        <v>6.4942093300140709E-4</v>
      </c>
      <c r="V74" s="400">
        <v>5.2652895909275008E-3</v>
      </c>
      <c r="W74" s="400">
        <v>2.0060180541624875E-3</v>
      </c>
      <c r="X74" s="400">
        <v>0</v>
      </c>
      <c r="Y74" s="400">
        <v>0</v>
      </c>
      <c r="Z74" s="400">
        <v>0</v>
      </c>
      <c r="AA74" s="400">
        <v>0</v>
      </c>
      <c r="AB74" s="400">
        <v>3.8830954994511528E-3</v>
      </c>
      <c r="AC74" s="400">
        <v>6.7430883344571813E-4</v>
      </c>
      <c r="AD74" s="400">
        <v>0</v>
      </c>
      <c r="AE74" s="400">
        <v>0</v>
      </c>
      <c r="AF74" s="400">
        <v>4.0459621297944651E-5</v>
      </c>
      <c r="AG74" s="400">
        <v>0</v>
      </c>
      <c r="AH74" s="400">
        <v>0</v>
      </c>
      <c r="AI74" s="400">
        <v>1.1566933991363356E-4</v>
      </c>
      <c r="AJ74" s="400">
        <v>3.5314241571483751E-3</v>
      </c>
      <c r="AK74" s="400">
        <v>0</v>
      </c>
      <c r="AL74" s="400">
        <v>3.0852770578797977E-3</v>
      </c>
      <c r="AM74" s="400">
        <v>0</v>
      </c>
      <c r="AN74" s="400">
        <v>0</v>
      </c>
      <c r="AO74" s="400">
        <v>0</v>
      </c>
      <c r="AP74" s="400">
        <v>0</v>
      </c>
      <c r="AQ74" s="400">
        <v>0</v>
      </c>
      <c r="AR74" s="400">
        <v>6.5118298241805949E-4</v>
      </c>
      <c r="AS74" s="400">
        <v>1.1539016298860522E-4</v>
      </c>
      <c r="AT74" s="400">
        <v>0</v>
      </c>
      <c r="AU74" s="400">
        <v>1.9859001092245059E-4</v>
      </c>
      <c r="AV74" s="400">
        <v>1.0755001075500108E-5</v>
      </c>
      <c r="AW74" s="400">
        <v>1.6059331931791637E-4</v>
      </c>
      <c r="AX74" s="400">
        <v>6.6486761312526885E-4</v>
      </c>
      <c r="AY74" s="400">
        <v>6.0513020452588663E-4</v>
      </c>
      <c r="AZ74" s="400">
        <v>1.2457178449081283E-4</v>
      </c>
      <c r="BA74" s="400">
        <v>0</v>
      </c>
      <c r="BB74" s="400">
        <v>0</v>
      </c>
      <c r="BC74" s="400">
        <v>8.7886333675113524E-4</v>
      </c>
      <c r="BD74" s="400">
        <v>2.4096385542168674E-4</v>
      </c>
      <c r="BE74" s="400">
        <v>0</v>
      </c>
      <c r="BF74" s="400">
        <v>0</v>
      </c>
      <c r="BG74" s="400">
        <v>0</v>
      </c>
      <c r="BH74" s="400">
        <v>3.349522693016245E-5</v>
      </c>
      <c r="BI74" s="400">
        <v>0</v>
      </c>
      <c r="BJ74" s="400">
        <v>2.8301886792452828E-3</v>
      </c>
      <c r="BK74" s="400">
        <v>7.1736011477761835E-5</v>
      </c>
      <c r="BL74" s="400">
        <v>0</v>
      </c>
      <c r="BM74" s="400">
        <v>3.7796045866613306E-4</v>
      </c>
      <c r="BN74" s="400">
        <v>1.2692771466649743E-5</v>
      </c>
      <c r="BO74" s="400">
        <v>4.9049302194279932E-3</v>
      </c>
      <c r="BP74" s="400">
        <v>5.4257231573786565E-3</v>
      </c>
      <c r="BQ74" s="400">
        <v>1.302697922827812E-2</v>
      </c>
      <c r="BR74" s="400">
        <v>1.5657620041753654E-3</v>
      </c>
      <c r="BS74" s="400">
        <v>1.9765805157078253E-3</v>
      </c>
      <c r="BT74" s="400">
        <v>0</v>
      </c>
      <c r="BU74" s="400">
        <v>1.4038906271255612E-3</v>
      </c>
      <c r="BV74" s="400">
        <v>3.2761214019327058E-3</v>
      </c>
      <c r="BW74" s="400">
        <v>8.8750832039050372E-5</v>
      </c>
      <c r="BX74" s="400">
        <v>0</v>
      </c>
      <c r="BY74" s="400">
        <v>0</v>
      </c>
      <c r="BZ74" s="400">
        <v>2.3272381857041082E-2</v>
      </c>
      <c r="CA74" s="400">
        <v>2.2622783332117056E-3</v>
      </c>
      <c r="CB74" s="400">
        <v>0</v>
      </c>
      <c r="CC74" s="400">
        <v>1.6155088852988692E-3</v>
      </c>
      <c r="CD74" s="400">
        <v>7.6499388004895965E-4</v>
      </c>
      <c r="CE74" s="400">
        <v>3.2573289902280132E-3</v>
      </c>
      <c r="CF74" s="400">
        <v>1.5341701534170153E-3</v>
      </c>
      <c r="CG74" s="400">
        <v>6.287694084434749E-3</v>
      </c>
      <c r="CH74" s="400">
        <v>1.428265371706063E-3</v>
      </c>
      <c r="CI74" s="400">
        <v>7.0644382403984001E-3</v>
      </c>
      <c r="CJ74" s="400">
        <v>9.2633793131345812E-3</v>
      </c>
      <c r="CK74" s="400">
        <v>2.4181847493148477E-4</v>
      </c>
      <c r="CL74" s="400">
        <v>2.6787209107651095E-3</v>
      </c>
      <c r="CM74" s="400">
        <v>9.8312305423562188E-4</v>
      </c>
      <c r="CN74" s="400">
        <v>3.2196736793951707E-2</v>
      </c>
      <c r="CO74" s="400">
        <v>6.6569911004948652E-3</v>
      </c>
      <c r="CP74" s="400">
        <v>3.3351819915366909E-3</v>
      </c>
      <c r="CQ74" s="400">
        <v>3.1443037347891212E-3</v>
      </c>
      <c r="CR74" s="400">
        <v>6.7713142505386277E-3</v>
      </c>
      <c r="CS74" s="400">
        <v>3.8791760243281287E-3</v>
      </c>
      <c r="CT74" s="400">
        <v>4.0938592111832255E-3</v>
      </c>
      <c r="CU74" s="400">
        <v>4.8301011906199433E-5</v>
      </c>
      <c r="CV74" s="400">
        <v>7.821183056847652E-4</v>
      </c>
      <c r="CW74" s="400">
        <v>6.9194575145308605E-5</v>
      </c>
      <c r="CX74" s="400">
        <v>7.9091968696231338E-4</v>
      </c>
      <c r="CY74" s="400">
        <v>2.9012676307802176E-4</v>
      </c>
      <c r="CZ74" s="400">
        <v>4.6929824561403509E-2</v>
      </c>
      <c r="DA74" s="400">
        <v>1.5807321566847346E-2</v>
      </c>
      <c r="DB74" s="400">
        <v>1.4148924788702258E-2</v>
      </c>
      <c r="DC74" s="400">
        <v>1.2948601504459815E-2</v>
      </c>
      <c r="DD74" s="400">
        <v>1.6143718469299864E-2</v>
      </c>
      <c r="DE74" s="400">
        <v>0</v>
      </c>
      <c r="DF74" s="400">
        <v>1.4342202265263723E-2</v>
      </c>
      <c r="DG74" s="401">
        <v>5.5632883981910153E-3</v>
      </c>
    </row>
    <row r="75" spans="2:111" ht="14.15" customHeight="1">
      <c r="B75" s="74" t="s">
        <v>553</v>
      </c>
      <c r="C75" s="273" t="s">
        <v>3</v>
      </c>
      <c r="D75" s="400">
        <v>7.2579237709333999E-2</v>
      </c>
      <c r="E75" s="400">
        <v>6.1769436997319037E-2</v>
      </c>
      <c r="F75" s="400">
        <v>5.3616854738764597E-2</v>
      </c>
      <c r="G75" s="400">
        <v>1.7598864207755333E-2</v>
      </c>
      <c r="H75" s="400">
        <v>4.3260353468741755E-2</v>
      </c>
      <c r="I75" s="400">
        <v>1.2579449152542372E-2</v>
      </c>
      <c r="J75" s="400">
        <v>2.4815925824925006E-2</v>
      </c>
      <c r="K75" s="400">
        <v>8.1125800691338609E-2</v>
      </c>
      <c r="L75" s="400">
        <v>4.5782901975792947E-2</v>
      </c>
      <c r="M75" s="400">
        <v>3.7463976945244955E-2</v>
      </c>
      <c r="N75" s="400">
        <v>0</v>
      </c>
      <c r="O75" s="400">
        <v>5.9620596205962058E-2</v>
      </c>
      <c r="P75" s="400">
        <v>8.2626754159600871E-2</v>
      </c>
      <c r="Q75" s="400">
        <v>6.0908925709943336E-2</v>
      </c>
      <c r="R75" s="400">
        <v>7.4700822737471959E-2</v>
      </c>
      <c r="S75" s="400">
        <v>6.7352666043030876E-2</v>
      </c>
      <c r="T75" s="400">
        <v>7.7819198508853688E-2</v>
      </c>
      <c r="U75" s="400">
        <v>6.9271566186816749E-2</v>
      </c>
      <c r="V75" s="400">
        <v>3.1186715269339815E-2</v>
      </c>
      <c r="W75" s="400">
        <v>3.5773988632564362E-2</v>
      </c>
      <c r="X75" s="400">
        <v>0</v>
      </c>
      <c r="Y75" s="400">
        <v>6.823216659282233E-2</v>
      </c>
      <c r="Z75" s="400">
        <v>3.6247803163444642E-2</v>
      </c>
      <c r="AA75" s="400">
        <v>0</v>
      </c>
      <c r="AB75" s="400">
        <v>4.0285400658616903E-2</v>
      </c>
      <c r="AC75" s="400">
        <v>6.3385030343897503E-2</v>
      </c>
      <c r="AD75" s="400">
        <v>0</v>
      </c>
      <c r="AE75" s="400">
        <v>5.5391561034901893E-2</v>
      </c>
      <c r="AF75" s="400">
        <v>5.769541997086907E-2</v>
      </c>
      <c r="AG75" s="400">
        <v>4.7936893203883495E-2</v>
      </c>
      <c r="AH75" s="400">
        <v>0.10992529348986126</v>
      </c>
      <c r="AI75" s="400">
        <v>3.9019123997532386E-2</v>
      </c>
      <c r="AJ75" s="400">
        <v>3.1727638911879928E-2</v>
      </c>
      <c r="AK75" s="400">
        <v>4.6875E-2</v>
      </c>
      <c r="AL75" s="400">
        <v>3.8134024435394299E-2</v>
      </c>
      <c r="AM75" s="400">
        <v>2.2735474557921329E-2</v>
      </c>
      <c r="AN75" s="400">
        <v>2.5319759853824068E-2</v>
      </c>
      <c r="AO75" s="400">
        <v>2.2222222222222223E-2</v>
      </c>
      <c r="AP75" s="400">
        <v>6.7805659369994664E-2</v>
      </c>
      <c r="AQ75" s="400">
        <v>1.7192542382435422E-2</v>
      </c>
      <c r="AR75" s="400">
        <v>5.578467549381376E-2</v>
      </c>
      <c r="AS75" s="400">
        <v>4.9675465166594546E-2</v>
      </c>
      <c r="AT75" s="400">
        <v>4.0904878254275842E-2</v>
      </c>
      <c r="AU75" s="400">
        <v>4.2498262337404426E-2</v>
      </c>
      <c r="AV75" s="400">
        <v>4.0492579049257904E-2</v>
      </c>
      <c r="AW75" s="400">
        <v>4.5915089932258818E-2</v>
      </c>
      <c r="AX75" s="400">
        <v>4.7274042786186396E-2</v>
      </c>
      <c r="AY75" s="400">
        <v>3.5625517812758904E-2</v>
      </c>
      <c r="AZ75" s="400">
        <v>4.8769853628153226E-2</v>
      </c>
      <c r="BA75" s="400">
        <v>5.4435483870967742E-2</v>
      </c>
      <c r="BB75" s="400">
        <v>3.730144565411387E-2</v>
      </c>
      <c r="BC75" s="400">
        <v>5.2878277427859971E-2</v>
      </c>
      <c r="BD75" s="400">
        <v>4.2650602409638555E-2</v>
      </c>
      <c r="BE75" s="400">
        <v>3.7308868501529049E-2</v>
      </c>
      <c r="BF75" s="400">
        <v>0</v>
      </c>
      <c r="BG75" s="400">
        <v>1.9230769230769232E-2</v>
      </c>
      <c r="BH75" s="400">
        <v>4.940545972198962E-2</v>
      </c>
      <c r="BI75" s="400">
        <v>4.4247787610619468E-2</v>
      </c>
      <c r="BJ75" s="400">
        <v>3.3647798742138364E-2</v>
      </c>
      <c r="BK75" s="400">
        <v>9.368723098995696E-2</v>
      </c>
      <c r="BL75" s="400">
        <v>5.819753907549052E-3</v>
      </c>
      <c r="BM75" s="400">
        <v>5.9412049157092597E-2</v>
      </c>
      <c r="BN75" s="400">
        <v>7.2247255188170337E-2</v>
      </c>
      <c r="BO75" s="400">
        <v>4.0697982156404931E-2</v>
      </c>
      <c r="BP75" s="400">
        <v>3.7293675437162936E-2</v>
      </c>
      <c r="BQ75" s="400">
        <v>1.6593367337975298E-2</v>
      </c>
      <c r="BR75" s="400">
        <v>2.4660751565762005E-2</v>
      </c>
      <c r="BS75" s="400">
        <v>1.796891377916205E-2</v>
      </c>
      <c r="BT75" s="400">
        <v>1.4722644376899695E-2</v>
      </c>
      <c r="BU75" s="400">
        <v>1.0621684124608897E-2</v>
      </c>
      <c r="BV75" s="400">
        <v>5.4138421280365938E-3</v>
      </c>
      <c r="BW75" s="400">
        <v>1.3756378966052808E-3</v>
      </c>
      <c r="BX75" s="400">
        <v>3.0588235294117649E-3</v>
      </c>
      <c r="BY75" s="400">
        <v>7.0707526590543248E-4</v>
      </c>
      <c r="BZ75" s="400">
        <v>2.9684160531940158E-3</v>
      </c>
      <c r="CA75" s="400">
        <v>1.2697949354156024E-2</v>
      </c>
      <c r="CB75" s="400">
        <v>0.10868144331878736</v>
      </c>
      <c r="CC75" s="400">
        <v>1.1589520264100582E-2</v>
      </c>
      <c r="CD75" s="400">
        <v>8.1089351285189726E-3</v>
      </c>
      <c r="CE75" s="400">
        <v>8.1433224755700327E-3</v>
      </c>
      <c r="CF75" s="400">
        <v>7.5313807531380752E-3</v>
      </c>
      <c r="CG75" s="400">
        <v>7.9558578211215199E-3</v>
      </c>
      <c r="CH75" s="400">
        <v>6.4271941726772837E-3</v>
      </c>
      <c r="CI75" s="400">
        <v>5.2158001961819965E-3</v>
      </c>
      <c r="CJ75" s="400">
        <v>4.6923668136402245E-3</v>
      </c>
      <c r="CK75" s="400">
        <v>1.3944865387715621E-2</v>
      </c>
      <c r="CL75" s="400">
        <v>5.357441821530219E-3</v>
      </c>
      <c r="CM75" s="400">
        <v>4.5182697034245455E-2</v>
      </c>
      <c r="CN75" s="400">
        <v>9.5303914961853836E-3</v>
      </c>
      <c r="CO75" s="400">
        <v>8.511474616756871E-3</v>
      </c>
      <c r="CP75" s="400">
        <v>2.5298760892522049E-2</v>
      </c>
      <c r="CQ75" s="400">
        <v>6.7404463920971519E-2</v>
      </c>
      <c r="CR75" s="400">
        <v>1.9575253924284396E-2</v>
      </c>
      <c r="CS75" s="400">
        <v>2.9260377601788075E-2</v>
      </c>
      <c r="CT75" s="400">
        <v>2.4380096521883842E-2</v>
      </c>
      <c r="CU75" s="400">
        <v>3.9969087352380035E-2</v>
      </c>
      <c r="CV75" s="400">
        <v>1.1525953978512329E-2</v>
      </c>
      <c r="CW75" s="400">
        <v>7.3346249654027123E-3</v>
      </c>
      <c r="CX75" s="400">
        <v>6.1955375478714547E-2</v>
      </c>
      <c r="CY75" s="400">
        <v>1.2671844313515444E-2</v>
      </c>
      <c r="CZ75" s="400">
        <v>5.2209851551956815E-2</v>
      </c>
      <c r="DA75" s="400">
        <v>0.12242663747296467</v>
      </c>
      <c r="DB75" s="400">
        <v>2.7014015192040226E-2</v>
      </c>
      <c r="DC75" s="400">
        <v>2.3591606697873729E-2</v>
      </c>
      <c r="DD75" s="400">
        <v>4.1048357327427093E-2</v>
      </c>
      <c r="DE75" s="400">
        <v>0.2266953292945085</v>
      </c>
      <c r="DF75" s="400">
        <v>1.005294551303532E-2</v>
      </c>
      <c r="DG75" s="401">
        <v>3.4564380717140401E-2</v>
      </c>
    </row>
    <row r="76" spans="2:111" ht="14.15" customHeight="1">
      <c r="B76" s="74" t="s">
        <v>554</v>
      </c>
      <c r="C76" s="273" t="s">
        <v>4</v>
      </c>
      <c r="D76" s="400">
        <v>7.1782497514929393E-3</v>
      </c>
      <c r="E76" s="400">
        <v>4.075067024128686E-3</v>
      </c>
      <c r="F76" s="400">
        <v>9.4579609940643149E-3</v>
      </c>
      <c r="G76" s="400">
        <v>8.400130142861369E-3</v>
      </c>
      <c r="H76" s="400">
        <v>9.4961751516750206E-3</v>
      </c>
      <c r="I76" s="400">
        <v>2.7277542372881356E-2</v>
      </c>
      <c r="J76" s="400">
        <v>4.8677392964275971E-2</v>
      </c>
      <c r="K76" s="400">
        <v>4.0464605756786419E-3</v>
      </c>
      <c r="L76" s="400">
        <v>1.353872649858872E-2</v>
      </c>
      <c r="M76" s="400">
        <v>2.881844380403458E-3</v>
      </c>
      <c r="N76" s="400">
        <v>0</v>
      </c>
      <c r="O76" s="400">
        <v>8.130081300813009E-3</v>
      </c>
      <c r="P76" s="400">
        <v>1.8481653518149867E-2</v>
      </c>
      <c r="Q76" s="400">
        <v>6.6410057324104207E-3</v>
      </c>
      <c r="R76" s="400">
        <v>1.5145848915482424E-2</v>
      </c>
      <c r="S76" s="400">
        <v>8.6334580604926717E-3</v>
      </c>
      <c r="T76" s="400">
        <v>9.3196644920782844E-3</v>
      </c>
      <c r="U76" s="400">
        <v>9.3083667063535019E-3</v>
      </c>
      <c r="V76" s="400">
        <v>9.3155123531794247E-3</v>
      </c>
      <c r="W76" s="400">
        <v>4.5135406218655971E-3</v>
      </c>
      <c r="X76" s="400">
        <v>0</v>
      </c>
      <c r="Y76" s="400">
        <v>6.202924235711121E-3</v>
      </c>
      <c r="Z76" s="400">
        <v>3.9543057996485062E-3</v>
      </c>
      <c r="AA76" s="400">
        <v>0</v>
      </c>
      <c r="AB76" s="400">
        <v>6.3117453347969268E-3</v>
      </c>
      <c r="AC76" s="400">
        <v>6.7430883344571811E-3</v>
      </c>
      <c r="AD76" s="400">
        <v>0</v>
      </c>
      <c r="AE76" s="400">
        <v>1.9100538287897205E-3</v>
      </c>
      <c r="AF76" s="400">
        <v>3.5604466742191294E-3</v>
      </c>
      <c r="AG76" s="400">
        <v>4.8543689320388345E-3</v>
      </c>
      <c r="AH76" s="400">
        <v>4.6246887228744218E-3</v>
      </c>
      <c r="AI76" s="400">
        <v>1.0872917951881554E-2</v>
      </c>
      <c r="AJ76" s="400">
        <v>1.0594272471445124E-2</v>
      </c>
      <c r="AK76" s="400">
        <v>1.5625E-2</v>
      </c>
      <c r="AL76" s="400">
        <v>9.1324200913242004E-3</v>
      </c>
      <c r="AM76" s="400">
        <v>3.9696860339227718E-3</v>
      </c>
      <c r="AN76" s="400">
        <v>4.9595405899243014E-3</v>
      </c>
      <c r="AO76" s="400">
        <v>5.8776167471819643E-3</v>
      </c>
      <c r="AP76" s="400">
        <v>4.8051254671649763E-3</v>
      </c>
      <c r="AQ76" s="400">
        <v>6.3837882780682347E-3</v>
      </c>
      <c r="AR76" s="400">
        <v>7.163012806598654E-3</v>
      </c>
      <c r="AS76" s="400">
        <v>1.4135294966104139E-2</v>
      </c>
      <c r="AT76" s="400">
        <v>9.5627264301963097E-3</v>
      </c>
      <c r="AU76" s="400">
        <v>6.7520603713633201E-3</v>
      </c>
      <c r="AV76" s="400">
        <v>6.6465906646590665E-3</v>
      </c>
      <c r="AW76" s="400">
        <v>1.4832982947909367E-2</v>
      </c>
      <c r="AX76" s="400">
        <v>6.0424733075208261E-3</v>
      </c>
      <c r="AY76" s="400">
        <v>6.5427165066523707E-3</v>
      </c>
      <c r="AZ76" s="400">
        <v>4.6714419184054811E-3</v>
      </c>
      <c r="BA76" s="400">
        <v>8.0645161290322578E-3</v>
      </c>
      <c r="BB76" s="400">
        <v>5.8897019453864E-3</v>
      </c>
      <c r="BC76" s="400">
        <v>6.5914750256335138E-3</v>
      </c>
      <c r="BD76" s="400">
        <v>4.3373493975903616E-3</v>
      </c>
      <c r="BE76" s="400">
        <v>8.5626911314984708E-3</v>
      </c>
      <c r="BF76" s="400">
        <v>0</v>
      </c>
      <c r="BG76" s="400">
        <v>0</v>
      </c>
      <c r="BH76" s="400">
        <v>3.0480656506447833E-3</v>
      </c>
      <c r="BI76" s="400">
        <v>8.8495575221238937E-3</v>
      </c>
      <c r="BJ76" s="400">
        <v>8.4905660377358489E-3</v>
      </c>
      <c r="BK76" s="400">
        <v>2.4175035868005738E-2</v>
      </c>
      <c r="BL76" s="400">
        <v>2.494180246092451E-3</v>
      </c>
      <c r="BM76" s="400">
        <v>1.2567185250648925E-2</v>
      </c>
      <c r="BN76" s="400">
        <v>7.2348797359903533E-3</v>
      </c>
      <c r="BO76" s="400">
        <v>1.7484841177889E-2</v>
      </c>
      <c r="BP76" s="400">
        <v>1.5639810426540283E-2</v>
      </c>
      <c r="BQ76" s="400">
        <v>1.862837533160382E-2</v>
      </c>
      <c r="BR76" s="400">
        <v>5.4801670146137791E-3</v>
      </c>
      <c r="BS76" s="400">
        <v>2.3868707136653591E-2</v>
      </c>
      <c r="BT76" s="400">
        <v>2.6690729483282674E-2</v>
      </c>
      <c r="BU76" s="400">
        <v>1.6309799120301092E-2</v>
      </c>
      <c r="BV76" s="400">
        <v>4.0029464488080278E-2</v>
      </c>
      <c r="BW76" s="400">
        <v>8.9283337031284674E-2</v>
      </c>
      <c r="BX76" s="400">
        <v>6.4941176470588238E-2</v>
      </c>
      <c r="BY76" s="400">
        <v>7.5142543364775619E-2</v>
      </c>
      <c r="BZ76" s="400">
        <v>4.6426027071954402E-2</v>
      </c>
      <c r="CA76" s="400">
        <v>1.1296796321973291E-2</v>
      </c>
      <c r="CB76" s="400">
        <v>4.0917741594417426E-2</v>
      </c>
      <c r="CC76" s="400">
        <v>3.4206644658284754E-2</v>
      </c>
      <c r="CD76" s="400">
        <v>1.7365361077111383E-2</v>
      </c>
      <c r="CE76" s="400">
        <v>1.6286644951140065E-2</v>
      </c>
      <c r="CF76" s="400">
        <v>4.6025104602510462E-3</v>
      </c>
      <c r="CG76" s="400">
        <v>1.1805466444244836E-2</v>
      </c>
      <c r="CH76" s="400">
        <v>7.1413268585303151E-4</v>
      </c>
      <c r="CI76" s="400">
        <v>7.7623934203576552E-3</v>
      </c>
      <c r="CJ76" s="400">
        <v>5.7036527648557907E-3</v>
      </c>
      <c r="CK76" s="400">
        <v>4.1109140738352411E-3</v>
      </c>
      <c r="CL76" s="400">
        <v>4.0180813661476649E-3</v>
      </c>
      <c r="CM76" s="400">
        <v>4.0963460593150909E-3</v>
      </c>
      <c r="CN76" s="400">
        <v>1.9601863283767101E-2</v>
      </c>
      <c r="CO76" s="400">
        <v>1.255303923643657E-2</v>
      </c>
      <c r="CP76" s="400">
        <v>1.3902922652647253E-3</v>
      </c>
      <c r="CQ76" s="400">
        <v>5.2660897983436697E-3</v>
      </c>
      <c r="CR76" s="400">
        <v>3.484148968913512E-2</v>
      </c>
      <c r="CS76" s="400">
        <v>2.1716938352263571E-2</v>
      </c>
      <c r="CT76" s="400">
        <v>5.658179397570311E-3</v>
      </c>
      <c r="CU76" s="400">
        <v>2.3909000893568719E-2</v>
      </c>
      <c r="CV76" s="400">
        <v>3.6636068003128471E-2</v>
      </c>
      <c r="CW76" s="400">
        <v>2.0066426792139497E-3</v>
      </c>
      <c r="CX76" s="400">
        <v>8.0618304934228779E-3</v>
      </c>
      <c r="CY76" s="400">
        <v>3.7002321014104624E-3</v>
      </c>
      <c r="CZ76" s="400">
        <v>1.9854925775978409E-2</v>
      </c>
      <c r="DA76" s="400">
        <v>5.6540546313850098E-3</v>
      </c>
      <c r="DB76" s="400">
        <v>2.7014015192040226E-3</v>
      </c>
      <c r="DC76" s="400">
        <v>1.0852604858054449E-2</v>
      </c>
      <c r="DD76" s="400">
        <v>4.3558508674787742E-3</v>
      </c>
      <c r="DE76" s="400">
        <v>0</v>
      </c>
      <c r="DF76" s="400">
        <v>2.848334562026674E-3</v>
      </c>
      <c r="DG76" s="401">
        <v>1.6843697019423648E-2</v>
      </c>
    </row>
    <row r="77" spans="2:111" ht="14.15" customHeight="1">
      <c r="B77" s="74" t="s">
        <v>555</v>
      </c>
      <c r="C77" s="273" t="s">
        <v>468</v>
      </c>
      <c r="D77" s="400">
        <v>1.9728804813828375E-4</v>
      </c>
      <c r="E77" s="400">
        <v>0</v>
      </c>
      <c r="F77" s="400">
        <v>8.218641967255887E-3</v>
      </c>
      <c r="G77" s="400">
        <v>7.0987015291786211E-4</v>
      </c>
      <c r="H77" s="400">
        <v>2.637826431020839E-4</v>
      </c>
      <c r="I77" s="400">
        <v>1.8538135593220338E-2</v>
      </c>
      <c r="J77" s="400">
        <v>5.7267521134442322E-3</v>
      </c>
      <c r="K77" s="400">
        <v>2.752248488720696E-3</v>
      </c>
      <c r="L77" s="400">
        <v>5.4537626178060563E-3</v>
      </c>
      <c r="M77" s="400">
        <v>0</v>
      </c>
      <c r="N77" s="400">
        <v>0</v>
      </c>
      <c r="O77" s="400">
        <v>2.7100271002710027E-3</v>
      </c>
      <c r="P77" s="400">
        <v>4.9276217159428841E-3</v>
      </c>
      <c r="Q77" s="400">
        <v>1.1729139477640296E-3</v>
      </c>
      <c r="R77" s="400">
        <v>6.824981301421092E-3</v>
      </c>
      <c r="S77" s="400">
        <v>1.6760212036170876E-3</v>
      </c>
      <c r="T77" s="400">
        <v>1.863932898415657E-3</v>
      </c>
      <c r="U77" s="400">
        <v>4.654183353176751E-3</v>
      </c>
      <c r="V77" s="400">
        <v>1.215066828675577E-3</v>
      </c>
      <c r="W77" s="400">
        <v>1.671681711802073E-3</v>
      </c>
      <c r="X77" s="400">
        <v>0</v>
      </c>
      <c r="Y77" s="400">
        <v>2.215330084182543E-3</v>
      </c>
      <c r="Z77" s="400">
        <v>1.5377855887521968E-3</v>
      </c>
      <c r="AA77" s="400">
        <v>0</v>
      </c>
      <c r="AB77" s="400">
        <v>4.0477497255762898E-3</v>
      </c>
      <c r="AC77" s="400">
        <v>6.7430883344571813E-4</v>
      </c>
      <c r="AD77" s="400">
        <v>0</v>
      </c>
      <c r="AE77" s="400">
        <v>1.5627713144643167E-3</v>
      </c>
      <c r="AF77" s="400">
        <v>3.3176889464314615E-3</v>
      </c>
      <c r="AG77" s="400">
        <v>3.1856796116504853E-3</v>
      </c>
      <c r="AH77" s="400">
        <v>1.0672358591248667E-3</v>
      </c>
      <c r="AI77" s="400">
        <v>2.6218383713756941E-3</v>
      </c>
      <c r="AJ77" s="400">
        <v>4.5798157038017991E-3</v>
      </c>
      <c r="AK77" s="400">
        <v>0</v>
      </c>
      <c r="AL77" s="400">
        <v>2.4682216463038382E-3</v>
      </c>
      <c r="AM77" s="400">
        <v>1.0826416456153013E-3</v>
      </c>
      <c r="AN77" s="400">
        <v>1.3051422605063951E-3</v>
      </c>
      <c r="AO77" s="400">
        <v>3.2206119162640902E-3</v>
      </c>
      <c r="AP77" s="400">
        <v>1.6017084890549919E-3</v>
      </c>
      <c r="AQ77" s="400">
        <v>5.4959766632375526E-4</v>
      </c>
      <c r="AR77" s="400">
        <v>1.7364879531148252E-3</v>
      </c>
      <c r="AS77" s="400">
        <v>8.4523294389153326E-3</v>
      </c>
      <c r="AT77" s="400">
        <v>2.3590866964360939E-3</v>
      </c>
      <c r="AU77" s="400">
        <v>3.3760301856816601E-3</v>
      </c>
      <c r="AV77" s="400">
        <v>3.0544203054420306E-3</v>
      </c>
      <c r="AW77" s="400">
        <v>1.6059331931791638E-3</v>
      </c>
      <c r="AX77" s="400">
        <v>1.3297352262505377E-3</v>
      </c>
      <c r="AY77" s="400">
        <v>1.6204493396364346E-3</v>
      </c>
      <c r="AZ77" s="400">
        <v>1.9308626596075988E-3</v>
      </c>
      <c r="BA77" s="400">
        <v>2.0161290322580645E-3</v>
      </c>
      <c r="BB77" s="400">
        <v>1.9632339817954665E-3</v>
      </c>
      <c r="BC77" s="400">
        <v>2.7830672330452617E-3</v>
      </c>
      <c r="BD77" s="400">
        <v>9.6385542168674694E-4</v>
      </c>
      <c r="BE77" s="400">
        <v>4.8929663608562688E-3</v>
      </c>
      <c r="BF77" s="400">
        <v>0</v>
      </c>
      <c r="BG77" s="400">
        <v>0</v>
      </c>
      <c r="BH77" s="400">
        <v>3.8519510969686819E-4</v>
      </c>
      <c r="BI77" s="400">
        <v>0</v>
      </c>
      <c r="BJ77" s="400">
        <v>1.2578616352201257E-3</v>
      </c>
      <c r="BK77" s="400">
        <v>1.6499282639885222E-3</v>
      </c>
      <c r="BL77" s="400">
        <v>1.6627868307283005E-4</v>
      </c>
      <c r="BM77" s="400">
        <v>5.7249893003840742E-3</v>
      </c>
      <c r="BN77" s="400">
        <v>2.5766326077298978E-3</v>
      </c>
      <c r="BO77" s="400">
        <v>1.5879270494551059E-3</v>
      </c>
      <c r="BP77" s="400">
        <v>2.3533257068148392E-3</v>
      </c>
      <c r="BQ77" s="400">
        <v>5.1182647091549006E-3</v>
      </c>
      <c r="BR77" s="400">
        <v>8.4812108559498955E-3</v>
      </c>
      <c r="BS77" s="400">
        <v>1.3776167230690904E-3</v>
      </c>
      <c r="BT77" s="400">
        <v>1.8047112462006079E-3</v>
      </c>
      <c r="BU77" s="400">
        <v>2.5516709744705934E-2</v>
      </c>
      <c r="BV77" s="400">
        <v>1.485587126285208E-2</v>
      </c>
      <c r="BW77" s="400">
        <v>3.8251608608830708E-2</v>
      </c>
      <c r="BX77" s="400">
        <v>0.10061176470588236</v>
      </c>
      <c r="BY77" s="400">
        <v>7.9192429781408426E-3</v>
      </c>
      <c r="BZ77" s="400">
        <v>2.2559962004274521E-3</v>
      </c>
      <c r="CA77" s="400">
        <v>1.0610815149967161E-2</v>
      </c>
      <c r="CB77" s="400">
        <v>1.5503950479632442E-2</v>
      </c>
      <c r="CC77" s="400">
        <v>6.9958558685116246E-2</v>
      </c>
      <c r="CD77" s="400">
        <v>4.207466340269278E-3</v>
      </c>
      <c r="CE77" s="400">
        <v>9.1205211726384364E-2</v>
      </c>
      <c r="CF77" s="400">
        <v>7.2942817294281731E-2</v>
      </c>
      <c r="CG77" s="400">
        <v>2.3354292313614782E-2</v>
      </c>
      <c r="CH77" s="400">
        <v>1.4282653717060631E-2</v>
      </c>
      <c r="CI77" s="400">
        <v>1.0308986644533313E-2</v>
      </c>
      <c r="CJ77" s="400">
        <v>8.6970591804538654E-3</v>
      </c>
      <c r="CK77" s="400">
        <v>3.4942769627599547E-2</v>
      </c>
      <c r="CL77" s="400">
        <v>4.8049556336849153E-2</v>
      </c>
      <c r="CM77" s="400">
        <v>1.35179419957398E-2</v>
      </c>
      <c r="CN77" s="400">
        <v>1.2174306556417458E-3</v>
      </c>
      <c r="CO77" s="400">
        <v>8.0125782360233422E-4</v>
      </c>
      <c r="CP77" s="400">
        <v>1.0590532337590311E-2</v>
      </c>
      <c r="CQ77" s="400">
        <v>1.9192631930775802E-2</v>
      </c>
      <c r="CR77" s="400">
        <v>1.298861188057864E-2</v>
      </c>
      <c r="CS77" s="400">
        <v>3.0732530275840576E-3</v>
      </c>
      <c r="CT77" s="400">
        <v>1.0309535696455317E-2</v>
      </c>
      <c r="CU77" s="400">
        <v>1.9344555268432873E-2</v>
      </c>
      <c r="CV77" s="400">
        <v>1.5230724900177005E-2</v>
      </c>
      <c r="CW77" s="400">
        <v>8.9952947688901194E-4</v>
      </c>
      <c r="CX77" s="400">
        <v>3.0942998279402784E-3</v>
      </c>
      <c r="CY77" s="400">
        <v>7.7753972504909837E-3</v>
      </c>
      <c r="CZ77" s="400">
        <v>1.0610661268556006E-2</v>
      </c>
      <c r="DA77" s="400">
        <v>1.0146591546287149E-2</v>
      </c>
      <c r="DB77" s="400">
        <v>2.6345351449662994E-2</v>
      </c>
      <c r="DC77" s="400">
        <v>7.848342998206758E-3</v>
      </c>
      <c r="DD77" s="400">
        <v>3.5166728189984002E-2</v>
      </c>
      <c r="DE77" s="400">
        <v>0</v>
      </c>
      <c r="DF77" s="400">
        <v>3.1499229274177337E-2</v>
      </c>
      <c r="DG77" s="401">
        <v>9.7130350437936441E-3</v>
      </c>
    </row>
    <row r="78" spans="2:111" ht="14.15" customHeight="1">
      <c r="B78" s="74" t="s">
        <v>556</v>
      </c>
      <c r="C78" s="273" t="s">
        <v>469</v>
      </c>
      <c r="D78" s="400">
        <v>0</v>
      </c>
      <c r="E78" s="400">
        <v>0</v>
      </c>
      <c r="F78" s="400">
        <v>0</v>
      </c>
      <c r="G78" s="400">
        <v>0</v>
      </c>
      <c r="H78" s="400">
        <v>0</v>
      </c>
      <c r="I78" s="400">
        <v>0</v>
      </c>
      <c r="J78" s="400">
        <v>0</v>
      </c>
      <c r="K78" s="400">
        <v>0</v>
      </c>
      <c r="L78" s="400">
        <v>0</v>
      </c>
      <c r="M78" s="400">
        <v>0</v>
      </c>
      <c r="N78" s="400">
        <v>0</v>
      </c>
      <c r="O78" s="400">
        <v>0</v>
      </c>
      <c r="P78" s="400">
        <v>0</v>
      </c>
      <c r="Q78" s="400">
        <v>0</v>
      </c>
      <c r="R78" s="400">
        <v>0</v>
      </c>
      <c r="S78" s="400">
        <v>0</v>
      </c>
      <c r="T78" s="400">
        <v>0</v>
      </c>
      <c r="U78" s="400">
        <v>0</v>
      </c>
      <c r="V78" s="400">
        <v>0</v>
      </c>
      <c r="W78" s="400">
        <v>0</v>
      </c>
      <c r="X78" s="400">
        <v>0</v>
      </c>
      <c r="Y78" s="400">
        <v>0</v>
      </c>
      <c r="Z78" s="400">
        <v>0</v>
      </c>
      <c r="AA78" s="400">
        <v>0</v>
      </c>
      <c r="AB78" s="400">
        <v>0</v>
      </c>
      <c r="AC78" s="400">
        <v>0</v>
      </c>
      <c r="AD78" s="400">
        <v>0</v>
      </c>
      <c r="AE78" s="400">
        <v>0</v>
      </c>
      <c r="AF78" s="400">
        <v>0</v>
      </c>
      <c r="AG78" s="400">
        <v>0</v>
      </c>
      <c r="AH78" s="400">
        <v>0</v>
      </c>
      <c r="AI78" s="400">
        <v>0</v>
      </c>
      <c r="AJ78" s="400">
        <v>0</v>
      </c>
      <c r="AK78" s="400">
        <v>0</v>
      </c>
      <c r="AL78" s="400">
        <v>0</v>
      </c>
      <c r="AM78" s="400">
        <v>0</v>
      </c>
      <c r="AN78" s="400">
        <v>0</v>
      </c>
      <c r="AO78" s="400">
        <v>0</v>
      </c>
      <c r="AP78" s="400">
        <v>0</v>
      </c>
      <c r="AQ78" s="400">
        <v>0</v>
      </c>
      <c r="AR78" s="400">
        <v>0</v>
      </c>
      <c r="AS78" s="400">
        <v>0</v>
      </c>
      <c r="AT78" s="400">
        <v>0</v>
      </c>
      <c r="AU78" s="400">
        <v>0</v>
      </c>
      <c r="AV78" s="400">
        <v>0</v>
      </c>
      <c r="AW78" s="400">
        <v>0</v>
      </c>
      <c r="AX78" s="400">
        <v>0</v>
      </c>
      <c r="AY78" s="400">
        <v>0</v>
      </c>
      <c r="AZ78" s="400">
        <v>0</v>
      </c>
      <c r="BA78" s="400">
        <v>0</v>
      </c>
      <c r="BB78" s="400">
        <v>0</v>
      </c>
      <c r="BC78" s="400">
        <v>0</v>
      </c>
      <c r="BD78" s="400">
        <v>0</v>
      </c>
      <c r="BE78" s="400">
        <v>0</v>
      </c>
      <c r="BF78" s="400">
        <v>0</v>
      </c>
      <c r="BG78" s="400">
        <v>0</v>
      </c>
      <c r="BH78" s="400">
        <v>0</v>
      </c>
      <c r="BI78" s="400">
        <v>0</v>
      </c>
      <c r="BJ78" s="400">
        <v>0</v>
      </c>
      <c r="BK78" s="400">
        <v>0</v>
      </c>
      <c r="BL78" s="400">
        <v>0</v>
      </c>
      <c r="BM78" s="400">
        <v>0</v>
      </c>
      <c r="BN78" s="400">
        <v>0</v>
      </c>
      <c r="BO78" s="400">
        <v>0</v>
      </c>
      <c r="BP78" s="400">
        <v>0</v>
      </c>
      <c r="BQ78" s="400">
        <v>0</v>
      </c>
      <c r="BR78" s="400">
        <v>0</v>
      </c>
      <c r="BS78" s="400">
        <v>0</v>
      </c>
      <c r="BT78" s="400">
        <v>0</v>
      </c>
      <c r="BU78" s="400">
        <v>0</v>
      </c>
      <c r="BV78" s="400">
        <v>0</v>
      </c>
      <c r="BW78" s="400">
        <v>0</v>
      </c>
      <c r="BX78" s="400">
        <v>0</v>
      </c>
      <c r="BY78" s="400">
        <v>0</v>
      </c>
      <c r="BZ78" s="400">
        <v>0</v>
      </c>
      <c r="CA78" s="400">
        <v>0</v>
      </c>
      <c r="CB78" s="400">
        <v>0</v>
      </c>
      <c r="CC78" s="400">
        <v>0</v>
      </c>
      <c r="CD78" s="400">
        <v>0</v>
      </c>
      <c r="CE78" s="400">
        <v>0</v>
      </c>
      <c r="CF78" s="400">
        <v>0</v>
      </c>
      <c r="CG78" s="400">
        <v>0</v>
      </c>
      <c r="CH78" s="400">
        <v>0</v>
      </c>
      <c r="CI78" s="400">
        <v>0</v>
      </c>
      <c r="CJ78" s="400">
        <v>0</v>
      </c>
      <c r="CK78" s="400">
        <v>0</v>
      </c>
      <c r="CL78" s="400">
        <v>0</v>
      </c>
      <c r="CM78" s="400">
        <v>0</v>
      </c>
      <c r="CN78" s="400">
        <v>0</v>
      </c>
      <c r="CO78" s="400">
        <v>0</v>
      </c>
      <c r="CP78" s="400">
        <v>0</v>
      </c>
      <c r="CQ78" s="400">
        <v>0</v>
      </c>
      <c r="CR78" s="400">
        <v>0</v>
      </c>
      <c r="CS78" s="400">
        <v>0</v>
      </c>
      <c r="CT78" s="400">
        <v>0</v>
      </c>
      <c r="CU78" s="400">
        <v>0</v>
      </c>
      <c r="CV78" s="400">
        <v>0</v>
      </c>
      <c r="CW78" s="400">
        <v>0</v>
      </c>
      <c r="CX78" s="400">
        <v>0</v>
      </c>
      <c r="CY78" s="400">
        <v>0</v>
      </c>
      <c r="CZ78" s="400">
        <v>0</v>
      </c>
      <c r="DA78" s="400">
        <v>0</v>
      </c>
      <c r="DB78" s="400">
        <v>0</v>
      </c>
      <c r="DC78" s="400">
        <v>0</v>
      </c>
      <c r="DD78" s="400">
        <v>0</v>
      </c>
      <c r="DE78" s="400">
        <v>0</v>
      </c>
      <c r="DF78" s="400">
        <v>0</v>
      </c>
      <c r="DG78" s="401">
        <v>0</v>
      </c>
    </row>
    <row r="79" spans="2:111" ht="14.15" customHeight="1">
      <c r="B79" s="74" t="s">
        <v>557</v>
      </c>
      <c r="C79" s="273" t="s">
        <v>660</v>
      </c>
      <c r="D79" s="400">
        <v>0</v>
      </c>
      <c r="E79" s="400">
        <v>0</v>
      </c>
      <c r="F79" s="400">
        <v>0</v>
      </c>
      <c r="G79" s="400">
        <v>0</v>
      </c>
      <c r="H79" s="400">
        <v>0</v>
      </c>
      <c r="I79" s="400">
        <v>0</v>
      </c>
      <c r="J79" s="400">
        <v>0</v>
      </c>
      <c r="K79" s="400">
        <v>0</v>
      </c>
      <c r="L79" s="400">
        <v>0</v>
      </c>
      <c r="M79" s="400">
        <v>0</v>
      </c>
      <c r="N79" s="400">
        <v>0</v>
      </c>
      <c r="O79" s="400">
        <v>0</v>
      </c>
      <c r="P79" s="400">
        <v>0</v>
      </c>
      <c r="Q79" s="400">
        <v>0</v>
      </c>
      <c r="R79" s="400">
        <v>0</v>
      </c>
      <c r="S79" s="400">
        <v>0</v>
      </c>
      <c r="T79" s="400">
        <v>0</v>
      </c>
      <c r="U79" s="400">
        <v>0</v>
      </c>
      <c r="V79" s="400">
        <v>0</v>
      </c>
      <c r="W79" s="400">
        <v>0</v>
      </c>
      <c r="X79" s="400">
        <v>0</v>
      </c>
      <c r="Y79" s="400">
        <v>0</v>
      </c>
      <c r="Z79" s="400">
        <v>0</v>
      </c>
      <c r="AA79" s="400">
        <v>0</v>
      </c>
      <c r="AB79" s="400">
        <v>0</v>
      </c>
      <c r="AC79" s="400">
        <v>0</v>
      </c>
      <c r="AD79" s="400">
        <v>0</v>
      </c>
      <c r="AE79" s="400">
        <v>0</v>
      </c>
      <c r="AF79" s="400">
        <v>0</v>
      </c>
      <c r="AG79" s="400">
        <v>0</v>
      </c>
      <c r="AH79" s="400">
        <v>0</v>
      </c>
      <c r="AI79" s="400">
        <v>0</v>
      </c>
      <c r="AJ79" s="400">
        <v>0</v>
      </c>
      <c r="AK79" s="400">
        <v>0</v>
      </c>
      <c r="AL79" s="400">
        <v>0</v>
      </c>
      <c r="AM79" s="400">
        <v>0</v>
      </c>
      <c r="AN79" s="400">
        <v>0</v>
      </c>
      <c r="AO79" s="400">
        <v>0</v>
      </c>
      <c r="AP79" s="400">
        <v>0</v>
      </c>
      <c r="AQ79" s="400">
        <v>0</v>
      </c>
      <c r="AR79" s="400">
        <v>0</v>
      </c>
      <c r="AS79" s="400">
        <v>0</v>
      </c>
      <c r="AT79" s="400">
        <v>0</v>
      </c>
      <c r="AU79" s="400">
        <v>0</v>
      </c>
      <c r="AV79" s="400">
        <v>0</v>
      </c>
      <c r="AW79" s="400">
        <v>0</v>
      </c>
      <c r="AX79" s="400">
        <v>0</v>
      </c>
      <c r="AY79" s="400">
        <v>0</v>
      </c>
      <c r="AZ79" s="400">
        <v>0</v>
      </c>
      <c r="BA79" s="400">
        <v>0</v>
      </c>
      <c r="BB79" s="400">
        <v>0</v>
      </c>
      <c r="BC79" s="400">
        <v>0</v>
      </c>
      <c r="BD79" s="400">
        <v>0</v>
      </c>
      <c r="BE79" s="400">
        <v>0</v>
      </c>
      <c r="BF79" s="400">
        <v>0</v>
      </c>
      <c r="BG79" s="400">
        <v>0</v>
      </c>
      <c r="BH79" s="400">
        <v>0</v>
      </c>
      <c r="BI79" s="400">
        <v>0</v>
      </c>
      <c r="BJ79" s="400">
        <v>0</v>
      </c>
      <c r="BK79" s="400">
        <v>0</v>
      </c>
      <c r="BL79" s="400">
        <v>0</v>
      </c>
      <c r="BM79" s="400">
        <v>0</v>
      </c>
      <c r="BN79" s="400">
        <v>0</v>
      </c>
      <c r="BO79" s="400">
        <v>0</v>
      </c>
      <c r="BP79" s="400">
        <v>0</v>
      </c>
      <c r="BQ79" s="400">
        <v>0</v>
      </c>
      <c r="BR79" s="400">
        <v>0</v>
      </c>
      <c r="BS79" s="400">
        <v>0</v>
      </c>
      <c r="BT79" s="400">
        <v>0</v>
      </c>
      <c r="BU79" s="400">
        <v>0</v>
      </c>
      <c r="BV79" s="400">
        <v>0</v>
      </c>
      <c r="BW79" s="400">
        <v>0</v>
      </c>
      <c r="BX79" s="400">
        <v>0</v>
      </c>
      <c r="BY79" s="400">
        <v>0</v>
      </c>
      <c r="BZ79" s="400">
        <v>0</v>
      </c>
      <c r="CA79" s="400">
        <v>0</v>
      </c>
      <c r="CB79" s="400">
        <v>0</v>
      </c>
      <c r="CC79" s="400">
        <v>0</v>
      </c>
      <c r="CD79" s="400">
        <v>0</v>
      </c>
      <c r="CE79" s="400">
        <v>0</v>
      </c>
      <c r="CF79" s="400">
        <v>0</v>
      </c>
      <c r="CG79" s="400">
        <v>0</v>
      </c>
      <c r="CH79" s="400">
        <v>0</v>
      </c>
      <c r="CI79" s="400">
        <v>0</v>
      </c>
      <c r="CJ79" s="400">
        <v>0</v>
      </c>
      <c r="CK79" s="400">
        <v>0</v>
      </c>
      <c r="CL79" s="400">
        <v>0</v>
      </c>
      <c r="CM79" s="400">
        <v>0</v>
      </c>
      <c r="CN79" s="400">
        <v>0</v>
      </c>
      <c r="CO79" s="400">
        <v>0</v>
      </c>
      <c r="CP79" s="400">
        <v>0</v>
      </c>
      <c r="CQ79" s="400">
        <v>0</v>
      </c>
      <c r="CR79" s="400">
        <v>0</v>
      </c>
      <c r="CS79" s="400">
        <v>0</v>
      </c>
      <c r="CT79" s="400">
        <v>0</v>
      </c>
      <c r="CU79" s="400">
        <v>0</v>
      </c>
      <c r="CV79" s="400">
        <v>0</v>
      </c>
      <c r="CW79" s="400">
        <v>0</v>
      </c>
      <c r="CX79" s="400">
        <v>0</v>
      </c>
      <c r="CY79" s="400">
        <v>0</v>
      </c>
      <c r="CZ79" s="400">
        <v>0</v>
      </c>
      <c r="DA79" s="400">
        <v>0</v>
      </c>
      <c r="DB79" s="400">
        <v>0</v>
      </c>
      <c r="DC79" s="400">
        <v>0</v>
      </c>
      <c r="DD79" s="400">
        <v>0</v>
      </c>
      <c r="DE79" s="400">
        <v>0</v>
      </c>
      <c r="DF79" s="400">
        <v>0</v>
      </c>
      <c r="DG79" s="401">
        <v>0</v>
      </c>
    </row>
    <row r="80" spans="2:111" ht="14.15" customHeight="1">
      <c r="B80" s="74" t="s">
        <v>558</v>
      </c>
      <c r="C80" s="273" t="s">
        <v>470</v>
      </c>
      <c r="D80" s="400">
        <v>1.6693604073239393E-4</v>
      </c>
      <c r="E80" s="400">
        <v>1.3404825737265417E-4</v>
      </c>
      <c r="F80" s="400">
        <v>3.2613658600221771E-4</v>
      </c>
      <c r="G80" s="400">
        <v>7.3944807595610639E-4</v>
      </c>
      <c r="H80" s="400">
        <v>1.3189132155104195E-3</v>
      </c>
      <c r="I80" s="400">
        <v>4.5021186440677968E-3</v>
      </c>
      <c r="J80" s="400">
        <v>2.8633760567221161E-3</v>
      </c>
      <c r="K80" s="400">
        <v>7.8635671106305597E-4</v>
      </c>
      <c r="L80" s="400">
        <v>2.1049610103812851E-3</v>
      </c>
      <c r="M80" s="400">
        <v>0</v>
      </c>
      <c r="N80" s="400">
        <v>0</v>
      </c>
      <c r="O80" s="400">
        <v>2.7100271002710027E-3</v>
      </c>
      <c r="P80" s="400">
        <v>2.5191083585244171E-3</v>
      </c>
      <c r="Q80" s="400">
        <v>5.2863727223167523E-4</v>
      </c>
      <c r="R80" s="400">
        <v>1.5893792071802542E-3</v>
      </c>
      <c r="S80" s="400">
        <v>8.3801060180854379E-4</v>
      </c>
      <c r="T80" s="400">
        <v>2.096924510717614E-3</v>
      </c>
      <c r="U80" s="400">
        <v>2.7059205541725296E-3</v>
      </c>
      <c r="V80" s="400">
        <v>1.6200891049007696E-3</v>
      </c>
      <c r="W80" s="400">
        <v>1.671681711802073E-3</v>
      </c>
      <c r="X80" s="400">
        <v>0</v>
      </c>
      <c r="Y80" s="400">
        <v>1.7722640673460345E-3</v>
      </c>
      <c r="Z80" s="400">
        <v>2.1968365553602814E-3</v>
      </c>
      <c r="AA80" s="400">
        <v>0</v>
      </c>
      <c r="AB80" s="400">
        <v>4.4319429198682765E-3</v>
      </c>
      <c r="AC80" s="400">
        <v>1.6857720836142953E-3</v>
      </c>
      <c r="AD80" s="400">
        <v>0</v>
      </c>
      <c r="AE80" s="400">
        <v>6.9456502865080738E-4</v>
      </c>
      <c r="AF80" s="400">
        <v>3.034471597345849E-3</v>
      </c>
      <c r="AG80" s="400">
        <v>1.3652912621359224E-3</v>
      </c>
      <c r="AH80" s="400">
        <v>7.1149057274991104E-4</v>
      </c>
      <c r="AI80" s="400">
        <v>2.6989512646514498E-3</v>
      </c>
      <c r="AJ80" s="400">
        <v>1.213927054019754E-3</v>
      </c>
      <c r="AK80" s="400">
        <v>0</v>
      </c>
      <c r="AL80" s="400">
        <v>6.0471430334444031E-3</v>
      </c>
      <c r="AM80" s="400">
        <v>1.0826416456153013E-3</v>
      </c>
      <c r="AN80" s="400">
        <v>7.8308535630383712E-4</v>
      </c>
      <c r="AO80" s="400">
        <v>1.5297906602254427E-3</v>
      </c>
      <c r="AP80" s="400">
        <v>5.339028296849973E-4</v>
      </c>
      <c r="AQ80" s="400">
        <v>9.7236510195741321E-4</v>
      </c>
      <c r="AR80" s="400">
        <v>1.7364879531148252E-3</v>
      </c>
      <c r="AS80" s="400">
        <v>5.07716717149863E-3</v>
      </c>
      <c r="AT80" s="400">
        <v>1.5165557334232034E-3</v>
      </c>
      <c r="AU80" s="400">
        <v>1.3901300764571542E-3</v>
      </c>
      <c r="AV80" s="400">
        <v>2.0326952032695203E-3</v>
      </c>
      <c r="AW80" s="400">
        <v>1.7081289418360197E-3</v>
      </c>
      <c r="AX80" s="400">
        <v>4.7322930110680903E-3</v>
      </c>
      <c r="AY80" s="400">
        <v>3.6673327160192991E-3</v>
      </c>
      <c r="AZ80" s="400">
        <v>9.3428838368109625E-4</v>
      </c>
      <c r="BA80" s="400">
        <v>2.0161290322580645E-3</v>
      </c>
      <c r="BB80" s="400">
        <v>3.9264679635909331E-3</v>
      </c>
      <c r="BC80" s="400">
        <v>7.3238611395927931E-4</v>
      </c>
      <c r="BD80" s="400">
        <v>1.036144578313253E-2</v>
      </c>
      <c r="BE80" s="400">
        <v>2.4464831804281344E-3</v>
      </c>
      <c r="BF80" s="400">
        <v>0</v>
      </c>
      <c r="BG80" s="400">
        <v>0</v>
      </c>
      <c r="BH80" s="400">
        <v>4.019427231619494E-4</v>
      </c>
      <c r="BI80" s="400">
        <v>8.8495575221238937E-3</v>
      </c>
      <c r="BJ80" s="400">
        <v>6.2893081761006286E-4</v>
      </c>
      <c r="BK80" s="400">
        <v>1.3629842180774749E-3</v>
      </c>
      <c r="BL80" s="400">
        <v>1.8290655138011307E-3</v>
      </c>
      <c r="BM80" s="400">
        <v>1.4729341403900773E-3</v>
      </c>
      <c r="BN80" s="400">
        <v>1.5612108903979183E-3</v>
      </c>
      <c r="BO80" s="400">
        <v>1.2762228508583627E-3</v>
      </c>
      <c r="BP80" s="400">
        <v>8.1712698153293018E-4</v>
      </c>
      <c r="BQ80" s="400">
        <v>6.7052781372795901E-4</v>
      </c>
      <c r="BR80" s="400">
        <v>5.2192066805845506E-4</v>
      </c>
      <c r="BS80" s="400">
        <v>1.8867359468120151E-3</v>
      </c>
      <c r="BT80" s="400">
        <v>1.3559080547112462E-2</v>
      </c>
      <c r="BU80" s="400">
        <v>4.5435995102707117E-3</v>
      </c>
      <c r="BV80" s="400">
        <v>1.2779964148105413E-2</v>
      </c>
      <c r="BW80" s="400">
        <v>7.1000665631240298E-4</v>
      </c>
      <c r="BX80" s="400">
        <v>9.4117647058823535E-5</v>
      </c>
      <c r="BY80" s="400">
        <v>0</v>
      </c>
      <c r="BZ80" s="400">
        <v>7.124198527665638E-4</v>
      </c>
      <c r="CA80" s="400">
        <v>1.4011530321827337E-3</v>
      </c>
      <c r="CB80" s="400">
        <v>3.171917953055614E-4</v>
      </c>
      <c r="CC80" s="400">
        <v>2.1774250193158672E-3</v>
      </c>
      <c r="CD80" s="400">
        <v>7.6499388004895965E-4</v>
      </c>
      <c r="CE80" s="400">
        <v>6.5146579804560263E-3</v>
      </c>
      <c r="CF80" s="400">
        <v>1.8131101813110182E-3</v>
      </c>
      <c r="CG80" s="400">
        <v>1.9568843834210188E-3</v>
      </c>
      <c r="CH80" s="400">
        <v>2.2138113261443975E-3</v>
      </c>
      <c r="CI80" s="400">
        <v>2.4428431298573906E-3</v>
      </c>
      <c r="CJ80" s="400">
        <v>4.4901096233971117E-3</v>
      </c>
      <c r="CK80" s="400">
        <v>8.0606158310494926E-4</v>
      </c>
      <c r="CL80" s="400">
        <v>3.348401138456387E-3</v>
      </c>
      <c r="CM80" s="400">
        <v>2.2939537932164509E-3</v>
      </c>
      <c r="CN80" s="400">
        <v>6.5913417315553108E-3</v>
      </c>
      <c r="CO80" s="400">
        <v>4.9133734466180875E-3</v>
      </c>
      <c r="CP80" s="400">
        <v>1.3523061377984759E-2</v>
      </c>
      <c r="CQ80" s="400">
        <v>1.5696760376821281E-3</v>
      </c>
      <c r="CR80" s="400">
        <v>3.0163127116035705E-3</v>
      </c>
      <c r="CS80" s="400">
        <v>1.1497834753548747E-3</v>
      </c>
      <c r="CT80" s="400">
        <v>7.5719753702779163E-4</v>
      </c>
      <c r="CU80" s="400">
        <v>5.3614123215881375E-3</v>
      </c>
      <c r="CV80" s="400">
        <v>7.4095418433293547E-4</v>
      </c>
      <c r="CW80" s="400">
        <v>4.8436202601716028E-4</v>
      </c>
      <c r="CX80" s="400">
        <v>6.5216184714436362E-4</v>
      </c>
      <c r="CY80" s="400">
        <v>1.9594715229423318E-3</v>
      </c>
      <c r="CZ80" s="400">
        <v>1.3663967611336032E-3</v>
      </c>
      <c r="DA80" s="400">
        <v>2.2696323195642307E-3</v>
      </c>
      <c r="DB80" s="400">
        <v>2.2734567240825935E-3</v>
      </c>
      <c r="DC80" s="400">
        <v>1.700086168751019E-3</v>
      </c>
      <c r="DD80" s="400">
        <v>2.3132767318813831E-3</v>
      </c>
      <c r="DE80" s="400">
        <v>6.8399452804377564E-4</v>
      </c>
      <c r="DF80" s="400">
        <v>1.5414516453320823E-2</v>
      </c>
      <c r="DG80" s="401">
        <v>3.0367661289762821E-3</v>
      </c>
    </row>
    <row r="81" spans="2:111" ht="14.15" customHeight="1">
      <c r="B81" s="74" t="s">
        <v>559</v>
      </c>
      <c r="C81" s="273" t="s">
        <v>661</v>
      </c>
      <c r="D81" s="400">
        <v>8.6351461069756504E-3</v>
      </c>
      <c r="E81" s="400">
        <v>4.7667560321715818E-2</v>
      </c>
      <c r="F81" s="400">
        <v>8.4795512360576614E-3</v>
      </c>
      <c r="G81" s="400">
        <v>3.2979384187642347E-2</v>
      </c>
      <c r="H81" s="400">
        <v>6.8583487206541806E-3</v>
      </c>
      <c r="I81" s="400">
        <v>8.2097457627118651E-3</v>
      </c>
      <c r="J81" s="400">
        <v>1.0362694300518135E-2</v>
      </c>
      <c r="K81" s="400">
        <v>1.9167444832161991E-2</v>
      </c>
      <c r="L81" s="400">
        <v>1.1290245419317802E-2</v>
      </c>
      <c r="M81" s="400">
        <v>2.3054755043227664E-2</v>
      </c>
      <c r="N81" s="400">
        <v>0</v>
      </c>
      <c r="O81" s="400">
        <v>8.130081300813009E-3</v>
      </c>
      <c r="P81" s="400">
        <v>8.4420850844208507E-3</v>
      </c>
      <c r="Q81" s="400">
        <v>1.9708258305387145E-2</v>
      </c>
      <c r="R81" s="400">
        <v>2.1035901271503364E-2</v>
      </c>
      <c r="S81" s="400">
        <v>2.4789522918615529E-2</v>
      </c>
      <c r="T81" s="400">
        <v>2.5862068965517241E-2</v>
      </c>
      <c r="U81" s="400">
        <v>1.3854313237363351E-2</v>
      </c>
      <c r="V81" s="400">
        <v>1.2555690562980963E-2</v>
      </c>
      <c r="W81" s="400">
        <v>8.6927449013707789E-3</v>
      </c>
      <c r="X81" s="400">
        <v>0</v>
      </c>
      <c r="Y81" s="400">
        <v>1.7279574656623838E-2</v>
      </c>
      <c r="Z81" s="400">
        <v>1.1423550087873463E-2</v>
      </c>
      <c r="AA81" s="400">
        <v>0</v>
      </c>
      <c r="AB81" s="400">
        <v>1.0688803512623491E-2</v>
      </c>
      <c r="AC81" s="400">
        <v>1.4834794335805798E-2</v>
      </c>
      <c r="AD81" s="400">
        <v>0</v>
      </c>
      <c r="AE81" s="400">
        <v>5.0182323320020837E-2</v>
      </c>
      <c r="AF81" s="400">
        <v>9.5889302476128823E-3</v>
      </c>
      <c r="AG81" s="400">
        <v>1.0922330097087379E-2</v>
      </c>
      <c r="AH81" s="400">
        <v>1.5297047314123088E-2</v>
      </c>
      <c r="AI81" s="400">
        <v>1.6116594694632943E-2</v>
      </c>
      <c r="AJ81" s="400">
        <v>3.6583347127958944E-2</v>
      </c>
      <c r="AK81" s="400">
        <v>1.5625E-2</v>
      </c>
      <c r="AL81" s="400">
        <v>2.4065161051462423E-2</v>
      </c>
      <c r="AM81" s="400">
        <v>9.0220137134608448E-3</v>
      </c>
      <c r="AN81" s="400">
        <v>9.1359958235447663E-3</v>
      </c>
      <c r="AO81" s="400">
        <v>1.4170692431561997E-2</v>
      </c>
      <c r="AP81" s="400">
        <v>1.7618793379604911E-2</v>
      </c>
      <c r="AQ81" s="400">
        <v>7.3279688843167377E-3</v>
      </c>
      <c r="AR81" s="400">
        <v>1.5628391578033429E-2</v>
      </c>
      <c r="AS81" s="400">
        <v>1.4885331025530073E-2</v>
      </c>
      <c r="AT81" s="400">
        <v>1.0447383941359845E-2</v>
      </c>
      <c r="AU81" s="400">
        <v>9.6316155297388548E-3</v>
      </c>
      <c r="AV81" s="400">
        <v>8.044740804474081E-3</v>
      </c>
      <c r="AW81" s="400">
        <v>9.2706143424433549E-3</v>
      </c>
      <c r="AX81" s="400">
        <v>1.042277758222848E-2</v>
      </c>
      <c r="AY81" s="400">
        <v>8.8454603050830936E-3</v>
      </c>
      <c r="AZ81" s="400">
        <v>9.2183120523201493E-3</v>
      </c>
      <c r="BA81" s="400">
        <v>8.0645161290322578E-3</v>
      </c>
      <c r="BB81" s="400">
        <v>6.6036052114938426E-3</v>
      </c>
      <c r="BC81" s="400">
        <v>1.0546360041013622E-2</v>
      </c>
      <c r="BD81" s="400">
        <v>8.4337349397590362E-3</v>
      </c>
      <c r="BE81" s="400">
        <v>1.0397553516819572E-2</v>
      </c>
      <c r="BF81" s="400">
        <v>0</v>
      </c>
      <c r="BG81" s="400">
        <v>1.9230769230769232E-2</v>
      </c>
      <c r="BH81" s="400">
        <v>7.4191927650309828E-3</v>
      </c>
      <c r="BI81" s="400">
        <v>8.8495575221238937E-3</v>
      </c>
      <c r="BJ81" s="400">
        <v>5.3459119496855343E-3</v>
      </c>
      <c r="BK81" s="400">
        <v>1.4634146341463415E-2</v>
      </c>
      <c r="BL81" s="400">
        <v>0.38526770867974724</v>
      </c>
      <c r="BM81" s="400">
        <v>2.0393190041853561E-2</v>
      </c>
      <c r="BN81" s="400">
        <v>2.023227771783969E-2</v>
      </c>
      <c r="BO81" s="400">
        <v>1.9754988737480373E-2</v>
      </c>
      <c r="BP81" s="400">
        <v>2.1490439614316063E-2</v>
      </c>
      <c r="BQ81" s="400">
        <v>1.2101709406714648E-2</v>
      </c>
      <c r="BR81" s="400">
        <v>2.492171189979123E-2</v>
      </c>
      <c r="BS81" s="400">
        <v>8.295648528046479E-3</v>
      </c>
      <c r="BT81" s="400">
        <v>2.2558890577507599E-2</v>
      </c>
      <c r="BU81" s="400">
        <v>4.3513354192173401E-3</v>
      </c>
      <c r="BV81" s="400">
        <v>8.1593966991531531E-3</v>
      </c>
      <c r="BW81" s="400">
        <v>7.9875748835145333E-4</v>
      </c>
      <c r="BX81" s="400">
        <v>6.5882352941176476E-4</v>
      </c>
      <c r="BY81" s="400">
        <v>4.5132463781197814E-5</v>
      </c>
      <c r="BZ81" s="400">
        <v>7.124198527665638E-4</v>
      </c>
      <c r="CA81" s="400">
        <v>3.5904546449682553E-3</v>
      </c>
      <c r="CB81" s="400">
        <v>3.4218266402660565E-3</v>
      </c>
      <c r="CC81" s="400">
        <v>2.6691016365807405E-3</v>
      </c>
      <c r="CD81" s="400">
        <v>4.2839657282741734E-3</v>
      </c>
      <c r="CE81" s="400">
        <v>1.6286644951140066E-3</v>
      </c>
      <c r="CF81" s="400">
        <v>2.2315202231520223E-3</v>
      </c>
      <c r="CG81" s="400">
        <v>4.5553702040292575E-3</v>
      </c>
      <c r="CH81" s="400">
        <v>7.5198171820324219E-2</v>
      </c>
      <c r="CI81" s="400">
        <v>5.0837546215951107E-3</v>
      </c>
      <c r="CJ81" s="400">
        <v>4.2878524331539988E-3</v>
      </c>
      <c r="CK81" s="400">
        <v>6.0051587941318714E-3</v>
      </c>
      <c r="CL81" s="400">
        <v>7.1990624476812324E-3</v>
      </c>
      <c r="CM81" s="400">
        <v>1.486973619531378E-2</v>
      </c>
      <c r="CN81" s="400">
        <v>6.2740719243274618E-3</v>
      </c>
      <c r="CO81" s="400">
        <v>3.1143228615486953E-3</v>
      </c>
      <c r="CP81" s="400">
        <v>8.1822118562301042E-3</v>
      </c>
      <c r="CQ81" s="400">
        <v>8.2915537069360376E-3</v>
      </c>
      <c r="CR81" s="400">
        <v>3.8781163434903048E-3</v>
      </c>
      <c r="CS81" s="400">
        <v>4.8892661802473645E-3</v>
      </c>
      <c r="CT81" s="400">
        <v>3.4697953070394407E-3</v>
      </c>
      <c r="CU81" s="400">
        <v>1.1785446905112662E-2</v>
      </c>
      <c r="CV81" s="400">
        <v>2.2228625529988064E-3</v>
      </c>
      <c r="CW81" s="400">
        <v>3.1137558815388872E-3</v>
      </c>
      <c r="CX81" s="400">
        <v>8.4364766609313427E-3</v>
      </c>
      <c r="CY81" s="400">
        <v>3.3654704517050529E-3</v>
      </c>
      <c r="CZ81" s="400">
        <v>6.0560053981106613E-3</v>
      </c>
      <c r="DA81" s="400">
        <v>1.3878134095217751E-2</v>
      </c>
      <c r="DB81" s="400">
        <v>2.968867016154916E-3</v>
      </c>
      <c r="DC81" s="400">
        <v>3.749505111902932E-3</v>
      </c>
      <c r="DD81" s="400">
        <v>2.6430417128091546E-2</v>
      </c>
      <c r="DE81" s="400">
        <v>4.0062536642564005E-2</v>
      </c>
      <c r="DF81" s="400">
        <v>4.0111252597010927E-2</v>
      </c>
      <c r="DG81" s="401">
        <v>9.9440249088106579E-3</v>
      </c>
    </row>
    <row r="82" spans="2:111" ht="14.15" customHeight="1">
      <c r="B82" s="74" t="s">
        <v>560</v>
      </c>
      <c r="C82" s="273" t="s">
        <v>471</v>
      </c>
      <c r="D82" s="400">
        <v>3.9040269525825767E-2</v>
      </c>
      <c r="E82" s="400">
        <v>1.3270777479892762E-2</v>
      </c>
      <c r="F82" s="400">
        <v>1.5328419542104232E-2</v>
      </c>
      <c r="G82" s="400">
        <v>2.4165163122245557E-2</v>
      </c>
      <c r="H82" s="400">
        <v>2.5323133737800051E-2</v>
      </c>
      <c r="I82" s="400">
        <v>3.9327330508474576E-2</v>
      </c>
      <c r="J82" s="400">
        <v>0.24243250613580583</v>
      </c>
      <c r="K82" s="400">
        <v>6.5447813764518926E-3</v>
      </c>
      <c r="L82" s="400">
        <v>9.7115246615318371E-3</v>
      </c>
      <c r="M82" s="400">
        <v>5.763688760806916E-3</v>
      </c>
      <c r="N82" s="400">
        <v>0</v>
      </c>
      <c r="O82" s="400">
        <v>1.0840108401084011E-2</v>
      </c>
      <c r="P82" s="400">
        <v>7.1640984049743178E-3</v>
      </c>
      <c r="Q82" s="400">
        <v>1.1795219136669255E-2</v>
      </c>
      <c r="R82" s="400">
        <v>7.9468960359012717E-3</v>
      </c>
      <c r="S82" s="400">
        <v>3.6248830682881197E-3</v>
      </c>
      <c r="T82" s="400">
        <v>3.0288909599254427E-3</v>
      </c>
      <c r="U82" s="400">
        <v>8.4424721290182921E-3</v>
      </c>
      <c r="V82" s="400">
        <v>2.8351559335763467E-3</v>
      </c>
      <c r="W82" s="400">
        <v>4.0120361083249749E-3</v>
      </c>
      <c r="X82" s="400">
        <v>0</v>
      </c>
      <c r="Y82" s="400">
        <v>3.1014621178555605E-3</v>
      </c>
      <c r="Z82" s="400">
        <v>5.9314586994727589E-3</v>
      </c>
      <c r="AA82" s="400">
        <v>0</v>
      </c>
      <c r="AB82" s="400">
        <v>2.3463227222832051E-3</v>
      </c>
      <c r="AC82" s="400">
        <v>2.0229265003371545E-3</v>
      </c>
      <c r="AD82" s="400">
        <v>0</v>
      </c>
      <c r="AE82" s="400">
        <v>3.4728251432540369E-4</v>
      </c>
      <c r="AF82" s="400">
        <v>1.2137886389383395E-3</v>
      </c>
      <c r="AG82" s="400">
        <v>1.3652912621359224E-3</v>
      </c>
      <c r="AH82" s="400">
        <v>1.3874066168623266E-2</v>
      </c>
      <c r="AI82" s="400">
        <v>5.0894509561998768E-3</v>
      </c>
      <c r="AJ82" s="400">
        <v>3.1617281906969046E-2</v>
      </c>
      <c r="AK82" s="400">
        <v>0</v>
      </c>
      <c r="AL82" s="400">
        <v>1.1600641737628039E-2</v>
      </c>
      <c r="AM82" s="400">
        <v>3.2479249368459039E-3</v>
      </c>
      <c r="AN82" s="400">
        <v>4.1764552336204649E-3</v>
      </c>
      <c r="AO82" s="400">
        <v>3.7037037037037038E-3</v>
      </c>
      <c r="AP82" s="400">
        <v>4.2712226374799784E-3</v>
      </c>
      <c r="AQ82" s="400">
        <v>2.3393131438395739E-3</v>
      </c>
      <c r="AR82" s="400">
        <v>3.9070978945083571E-3</v>
      </c>
      <c r="AS82" s="400">
        <v>9.7216212317899897E-3</v>
      </c>
      <c r="AT82" s="400">
        <v>8.0882972449237509E-3</v>
      </c>
      <c r="AU82" s="400">
        <v>5.4612253003673917E-3</v>
      </c>
      <c r="AV82" s="400">
        <v>4.2697354269735427E-3</v>
      </c>
      <c r="AW82" s="400">
        <v>6.4091333800513897E-3</v>
      </c>
      <c r="AX82" s="400">
        <v>2.385701435331847E-3</v>
      </c>
      <c r="AY82" s="400">
        <v>6.376204168494241E-4</v>
      </c>
      <c r="AZ82" s="400">
        <v>2.0554344440984118E-3</v>
      </c>
      <c r="BA82" s="400">
        <v>0</v>
      </c>
      <c r="BB82" s="400">
        <v>2.1417097983223274E-3</v>
      </c>
      <c r="BC82" s="400">
        <v>2.6365900102534056E-3</v>
      </c>
      <c r="BD82" s="400">
        <v>0</v>
      </c>
      <c r="BE82" s="400">
        <v>6.1162079510703364E-3</v>
      </c>
      <c r="BF82" s="400">
        <v>0</v>
      </c>
      <c r="BG82" s="400">
        <v>0</v>
      </c>
      <c r="BH82" s="400">
        <v>9.3786635404454865E-4</v>
      </c>
      <c r="BI82" s="400">
        <v>0</v>
      </c>
      <c r="BJ82" s="400">
        <v>0</v>
      </c>
      <c r="BK82" s="400">
        <v>2.7833572453371591E-2</v>
      </c>
      <c r="BL82" s="400">
        <v>1.1473229132025274E-2</v>
      </c>
      <c r="BM82" s="400">
        <v>1.4779365582253646E-2</v>
      </c>
      <c r="BN82" s="400">
        <v>1.8924922256774768E-2</v>
      </c>
      <c r="BO82" s="400">
        <v>2.0648932854210652E-2</v>
      </c>
      <c r="BP82" s="400">
        <v>1.3237457100833469E-2</v>
      </c>
      <c r="BQ82" s="400">
        <v>3.783065219810144E-3</v>
      </c>
      <c r="BR82" s="400">
        <v>4.0448851774530269E-3</v>
      </c>
      <c r="BS82" s="400">
        <v>6.6784462879218949E-3</v>
      </c>
      <c r="BT82" s="400">
        <v>1.9804331306990882E-2</v>
      </c>
      <c r="BU82" s="400">
        <v>0.10229175168911259</v>
      </c>
      <c r="BV82" s="400">
        <v>7.0570539632827146E-3</v>
      </c>
      <c r="BW82" s="400">
        <v>4.8812957621477701E-3</v>
      </c>
      <c r="BX82" s="400">
        <v>2.7058823529411765E-3</v>
      </c>
      <c r="BY82" s="400">
        <v>6.9203111131169984E-4</v>
      </c>
      <c r="BZ82" s="400">
        <v>2.1372595582996915E-3</v>
      </c>
      <c r="CA82" s="400">
        <v>1.911990075166022E-3</v>
      </c>
      <c r="CB82" s="400">
        <v>0</v>
      </c>
      <c r="CC82" s="400">
        <v>4.0738919716232355E-3</v>
      </c>
      <c r="CD82" s="400">
        <v>1.3004895960832313E-3</v>
      </c>
      <c r="CE82" s="400">
        <v>1.6286644951140066E-3</v>
      </c>
      <c r="CF82" s="400">
        <v>2.0920502092050207E-3</v>
      </c>
      <c r="CG82" s="400">
        <v>3.5608879763890672E-3</v>
      </c>
      <c r="CH82" s="400">
        <v>7.4269799328715276E-3</v>
      </c>
      <c r="CI82" s="400">
        <v>6.4325058477325888E-3</v>
      </c>
      <c r="CJ82" s="400">
        <v>5.6227498887585457E-3</v>
      </c>
      <c r="CK82" s="400">
        <v>1.3098500725455424E-2</v>
      </c>
      <c r="CL82" s="400">
        <v>1.841620626151013E-3</v>
      </c>
      <c r="CM82" s="400">
        <v>1.0978207438964443E-2</v>
      </c>
      <c r="CN82" s="400">
        <v>1.1743901779170377E-2</v>
      </c>
      <c r="CO82" s="400">
        <v>8.5669075479494847E-3</v>
      </c>
      <c r="CP82" s="400">
        <v>5.9410303357213942E-3</v>
      </c>
      <c r="CQ82" s="400">
        <v>3.5404364887783018E-3</v>
      </c>
      <c r="CR82" s="400">
        <v>3.9396737457679286E-3</v>
      </c>
      <c r="CS82" s="400">
        <v>6.1250147752549399E-3</v>
      </c>
      <c r="CT82" s="400">
        <v>6.257280745548344E-3</v>
      </c>
      <c r="CU82" s="400">
        <v>1.1423189315816167E-2</v>
      </c>
      <c r="CV82" s="400">
        <v>1.0496850944716585E-2</v>
      </c>
      <c r="CW82" s="400">
        <v>1.0379186271796291E-2</v>
      </c>
      <c r="CX82" s="400">
        <v>4.329244602320031E-3</v>
      </c>
      <c r="CY82" s="400">
        <v>6.8693090519550077E-3</v>
      </c>
      <c r="CZ82" s="400">
        <v>2.850877192982456E-2</v>
      </c>
      <c r="DA82" s="400">
        <v>1.53533951029345E-3</v>
      </c>
      <c r="DB82" s="400">
        <v>1.4148924788702258E-2</v>
      </c>
      <c r="DC82" s="400">
        <v>2.8272665874845712E-2</v>
      </c>
      <c r="DD82" s="400">
        <v>2.3378860588162912E-2</v>
      </c>
      <c r="DE82" s="400">
        <v>0</v>
      </c>
      <c r="DF82" s="400">
        <v>1.172843643187454E-2</v>
      </c>
      <c r="DG82" s="401">
        <v>1.6793657286261334E-2</v>
      </c>
    </row>
    <row r="83" spans="2:111" ht="14.15" customHeight="1">
      <c r="B83" s="74" t="s">
        <v>561</v>
      </c>
      <c r="C83" s="273" t="s">
        <v>472</v>
      </c>
      <c r="D83" s="400">
        <v>2.1246405184122863E-3</v>
      </c>
      <c r="E83" s="400">
        <v>5.6568364611260056E-3</v>
      </c>
      <c r="F83" s="400">
        <v>6.5227317200443541E-4</v>
      </c>
      <c r="G83" s="400">
        <v>3.5493507645893105E-4</v>
      </c>
      <c r="H83" s="400">
        <v>1.3189132155104195E-3</v>
      </c>
      <c r="I83" s="400">
        <v>9.2690677966101697E-4</v>
      </c>
      <c r="J83" s="400">
        <v>4.0905372238887375E-4</v>
      </c>
      <c r="K83" s="400">
        <v>9.583722416080995E-4</v>
      </c>
      <c r="L83" s="400">
        <v>6.2192029852174333E-4</v>
      </c>
      <c r="M83" s="400">
        <v>2.881844380403458E-3</v>
      </c>
      <c r="N83" s="400">
        <v>0</v>
      </c>
      <c r="O83" s="400">
        <v>0</v>
      </c>
      <c r="P83" s="400">
        <v>2.5805500258055001E-4</v>
      </c>
      <c r="Q83" s="400">
        <v>3.0231444005748929E-3</v>
      </c>
      <c r="R83" s="400">
        <v>1.1219147344801795E-3</v>
      </c>
      <c r="S83" s="400">
        <v>3.6053944496414092E-3</v>
      </c>
      <c r="T83" s="400">
        <v>1.6309412861136999E-3</v>
      </c>
      <c r="U83" s="400">
        <v>7.5765775516830822E-4</v>
      </c>
      <c r="V83" s="400">
        <v>2.4301336573511541E-3</v>
      </c>
      <c r="W83" s="400">
        <v>3.009027081243731E-3</v>
      </c>
      <c r="X83" s="400">
        <v>0</v>
      </c>
      <c r="Y83" s="400">
        <v>2.658396101019052E-3</v>
      </c>
      <c r="Z83" s="400">
        <v>2.1968365553602814E-3</v>
      </c>
      <c r="AA83" s="400">
        <v>0</v>
      </c>
      <c r="AB83" s="400">
        <v>9.1931942919868282E-4</v>
      </c>
      <c r="AC83" s="400">
        <v>1.6857720836142953E-3</v>
      </c>
      <c r="AD83" s="400">
        <v>0</v>
      </c>
      <c r="AE83" s="400">
        <v>2.9519013717659317E-3</v>
      </c>
      <c r="AF83" s="400">
        <v>4.8551545557533581E-4</v>
      </c>
      <c r="AG83" s="400">
        <v>4.5509708737864079E-4</v>
      </c>
      <c r="AH83" s="400">
        <v>7.1149057274991104E-4</v>
      </c>
      <c r="AI83" s="400">
        <v>2.8917334978408389E-3</v>
      </c>
      <c r="AJ83" s="400">
        <v>7.6698118413066271E-3</v>
      </c>
      <c r="AK83" s="400">
        <v>0</v>
      </c>
      <c r="AL83" s="400">
        <v>6.1705541157595955E-3</v>
      </c>
      <c r="AM83" s="400">
        <v>2.1652832912306026E-3</v>
      </c>
      <c r="AN83" s="400">
        <v>2.3492560689115116E-3</v>
      </c>
      <c r="AO83" s="400">
        <v>3.0595813204508855E-3</v>
      </c>
      <c r="AP83" s="400">
        <v>5.3390282968499734E-3</v>
      </c>
      <c r="AQ83" s="400">
        <v>1.437409281154437E-2</v>
      </c>
      <c r="AR83" s="400">
        <v>8.6824397655741261E-4</v>
      </c>
      <c r="AS83" s="400">
        <v>2.5962786672436176E-3</v>
      </c>
      <c r="AT83" s="400">
        <v>1.6850619260257815E-3</v>
      </c>
      <c r="AU83" s="400">
        <v>1.1915400655347036E-3</v>
      </c>
      <c r="AV83" s="400">
        <v>9.5719509571950956E-4</v>
      </c>
      <c r="AW83" s="400">
        <v>6.4237327727166549E-4</v>
      </c>
      <c r="AX83" s="400">
        <v>5.0842817474285268E-4</v>
      </c>
      <c r="AY83" s="400">
        <v>6.1325275760677094E-4</v>
      </c>
      <c r="AZ83" s="400">
        <v>9.9657427592650264E-4</v>
      </c>
      <c r="BA83" s="400">
        <v>0</v>
      </c>
      <c r="BB83" s="400">
        <v>1.784758165268606E-4</v>
      </c>
      <c r="BC83" s="400">
        <v>8.7886333675113524E-4</v>
      </c>
      <c r="BD83" s="400">
        <v>4.8192771084337347E-4</v>
      </c>
      <c r="BE83" s="400">
        <v>0</v>
      </c>
      <c r="BF83" s="400">
        <v>0</v>
      </c>
      <c r="BG83" s="400">
        <v>0</v>
      </c>
      <c r="BH83" s="400">
        <v>1.2560710098810919E-3</v>
      </c>
      <c r="BI83" s="400">
        <v>0</v>
      </c>
      <c r="BJ83" s="400">
        <v>3.1446540880503143E-4</v>
      </c>
      <c r="BK83" s="400">
        <v>5.0215208034433282E-4</v>
      </c>
      <c r="BL83" s="400">
        <v>0.1067509145327569</v>
      </c>
      <c r="BM83" s="400">
        <v>9.2266817850850135E-4</v>
      </c>
      <c r="BN83" s="400">
        <v>7.3618074506568505E-4</v>
      </c>
      <c r="BO83" s="400">
        <v>1.8114130786376762E-3</v>
      </c>
      <c r="BP83" s="400">
        <v>2.2062428501389117E-3</v>
      </c>
      <c r="BQ83" s="400">
        <v>5.8444258349388909E-3</v>
      </c>
      <c r="BR83" s="400">
        <v>5.2192066805845511E-3</v>
      </c>
      <c r="BS83" s="400">
        <v>3.8932646521517775E-4</v>
      </c>
      <c r="BT83" s="400">
        <v>5.2241641337386015E-4</v>
      </c>
      <c r="BU83" s="400">
        <v>1.7049834489638597E-4</v>
      </c>
      <c r="BV83" s="400">
        <v>2.3180104258957823E-4</v>
      </c>
      <c r="BW83" s="400">
        <v>4.4375416019525186E-5</v>
      </c>
      <c r="BX83" s="400">
        <v>2.3529411764705884E-5</v>
      </c>
      <c r="BY83" s="400">
        <v>1.2035323674986084E-5</v>
      </c>
      <c r="BZ83" s="400">
        <v>0</v>
      </c>
      <c r="CA83" s="400">
        <v>2.8169014084507044E-3</v>
      </c>
      <c r="CB83" s="400">
        <v>6.0074203656356332E-3</v>
      </c>
      <c r="CC83" s="400">
        <v>0.2992203413640514</v>
      </c>
      <c r="CD83" s="400">
        <v>2.0654834761321909E-3</v>
      </c>
      <c r="CE83" s="400">
        <v>0</v>
      </c>
      <c r="CF83" s="400">
        <v>0</v>
      </c>
      <c r="CG83" s="400">
        <v>1.6040035929680481E-4</v>
      </c>
      <c r="CH83" s="400">
        <v>1.5710919088766694E-3</v>
      </c>
      <c r="CI83" s="400">
        <v>6.6022787293442989E-5</v>
      </c>
      <c r="CJ83" s="400">
        <v>8.0902876097245253E-5</v>
      </c>
      <c r="CK83" s="400">
        <v>3.6272771239722717E-4</v>
      </c>
      <c r="CL83" s="400">
        <v>0</v>
      </c>
      <c r="CM83" s="400">
        <v>5.7348844830411273E-4</v>
      </c>
      <c r="CN83" s="400">
        <v>1.4756735219899949E-4</v>
      </c>
      <c r="CO83" s="400">
        <v>1.7637750834013647E-4</v>
      </c>
      <c r="CP83" s="400">
        <v>4.2544462762199244E-4</v>
      </c>
      <c r="CQ83" s="400">
        <v>2.0054220670702268E-4</v>
      </c>
      <c r="CR83" s="400">
        <v>3.0778701138811941E-4</v>
      </c>
      <c r="CS83" s="400">
        <v>1.9342151921857706E-4</v>
      </c>
      <c r="CT83" s="400">
        <v>1.7473789316025962E-4</v>
      </c>
      <c r="CU83" s="400">
        <v>3.6225758929649577E-4</v>
      </c>
      <c r="CV83" s="400">
        <v>4.1164121351829743E-5</v>
      </c>
      <c r="CW83" s="400">
        <v>0</v>
      </c>
      <c r="CX83" s="400">
        <v>1.0545595826164178E-3</v>
      </c>
      <c r="CY83" s="400">
        <v>1.2944117121942511E-4</v>
      </c>
      <c r="CZ83" s="400">
        <v>2.1929824561403509E-4</v>
      </c>
      <c r="DA83" s="400">
        <v>4.8062802061360179E-4</v>
      </c>
      <c r="DB83" s="400">
        <v>1.8722584786562532E-4</v>
      </c>
      <c r="DC83" s="400">
        <v>2.5617736789398915E-4</v>
      </c>
      <c r="DD83" s="400">
        <v>2.4609326934908331E-4</v>
      </c>
      <c r="DE83" s="400">
        <v>2.638264608168849E-3</v>
      </c>
      <c r="DF83" s="400">
        <v>8.0423564104282553E-4</v>
      </c>
      <c r="DG83" s="401">
        <v>2.0027192559511366E-3</v>
      </c>
    </row>
    <row r="84" spans="2:111" ht="14.15" customHeight="1">
      <c r="B84" s="74" t="s">
        <v>562</v>
      </c>
      <c r="C84" s="273" t="s">
        <v>473</v>
      </c>
      <c r="D84" s="400">
        <v>0</v>
      </c>
      <c r="E84" s="400">
        <v>0</v>
      </c>
      <c r="F84" s="400">
        <v>8.4795512360576609E-4</v>
      </c>
      <c r="G84" s="400">
        <v>1.4788961519122127E-4</v>
      </c>
      <c r="H84" s="400">
        <v>5.2756528620416781E-4</v>
      </c>
      <c r="I84" s="400">
        <v>4.7669491525423732E-3</v>
      </c>
      <c r="J84" s="400">
        <v>1.636214889555495E-3</v>
      </c>
      <c r="K84" s="400">
        <v>1.2286823610360251E-4</v>
      </c>
      <c r="L84" s="400">
        <v>5.740802755585323E-4</v>
      </c>
      <c r="M84" s="400">
        <v>0</v>
      </c>
      <c r="N84" s="400">
        <v>0</v>
      </c>
      <c r="O84" s="400">
        <v>0</v>
      </c>
      <c r="P84" s="400">
        <v>3.5881933692152672E-3</v>
      </c>
      <c r="Q84" s="400">
        <v>2.1475889184411809E-4</v>
      </c>
      <c r="R84" s="400">
        <v>9.3492894540014957E-4</v>
      </c>
      <c r="S84" s="400">
        <v>2.1437480511381354E-4</v>
      </c>
      <c r="T84" s="400">
        <v>4.6598322460391424E-4</v>
      </c>
      <c r="U84" s="400">
        <v>1.6235523325035177E-3</v>
      </c>
      <c r="V84" s="400">
        <v>4.050222762251924E-4</v>
      </c>
      <c r="W84" s="400">
        <v>3.3433634236041456E-4</v>
      </c>
      <c r="X84" s="400">
        <v>0</v>
      </c>
      <c r="Y84" s="400">
        <v>4.4306601683650863E-4</v>
      </c>
      <c r="Z84" s="400">
        <v>6.5905096660808437E-4</v>
      </c>
      <c r="AA84" s="400">
        <v>0</v>
      </c>
      <c r="AB84" s="400">
        <v>4.6926454445664102E-3</v>
      </c>
      <c r="AC84" s="400">
        <v>0</v>
      </c>
      <c r="AD84" s="400">
        <v>0</v>
      </c>
      <c r="AE84" s="400">
        <v>3.4728251432540369E-4</v>
      </c>
      <c r="AF84" s="400">
        <v>6.8781356206505911E-4</v>
      </c>
      <c r="AG84" s="400">
        <v>9.1019417475728158E-4</v>
      </c>
      <c r="AH84" s="400">
        <v>0</v>
      </c>
      <c r="AI84" s="400">
        <v>7.3257248611967925E-4</v>
      </c>
      <c r="AJ84" s="400">
        <v>6.6214202946532027E-4</v>
      </c>
      <c r="AK84" s="400">
        <v>0</v>
      </c>
      <c r="AL84" s="400">
        <v>4.9364432926076764E-4</v>
      </c>
      <c r="AM84" s="400">
        <v>0</v>
      </c>
      <c r="AN84" s="400">
        <v>5.2205690420255811E-4</v>
      </c>
      <c r="AO84" s="400">
        <v>4.8309178743961351E-4</v>
      </c>
      <c r="AP84" s="400">
        <v>0</v>
      </c>
      <c r="AQ84" s="400">
        <v>2.2547596567128422E-4</v>
      </c>
      <c r="AR84" s="400">
        <v>2.1706099413935315E-4</v>
      </c>
      <c r="AS84" s="400">
        <v>1.413529496610414E-3</v>
      </c>
      <c r="AT84" s="400">
        <v>6.7402477041031254E-4</v>
      </c>
      <c r="AU84" s="400">
        <v>1.0922450600734782E-3</v>
      </c>
      <c r="AV84" s="400">
        <v>1.3873951387395138E-3</v>
      </c>
      <c r="AW84" s="400">
        <v>1.0511562718990891E-3</v>
      </c>
      <c r="AX84" s="400">
        <v>4.3998592045054559E-4</v>
      </c>
      <c r="AY84" s="400">
        <v>6.2949786376853968E-4</v>
      </c>
      <c r="AZ84" s="400">
        <v>7.4743070694487698E-4</v>
      </c>
      <c r="BA84" s="400">
        <v>0</v>
      </c>
      <c r="BB84" s="400">
        <v>1.6062823487417454E-3</v>
      </c>
      <c r="BC84" s="400">
        <v>1.171817782334847E-3</v>
      </c>
      <c r="BD84" s="400">
        <v>1.4457831325301205E-3</v>
      </c>
      <c r="BE84" s="400">
        <v>0</v>
      </c>
      <c r="BF84" s="400">
        <v>0</v>
      </c>
      <c r="BG84" s="400">
        <v>0</v>
      </c>
      <c r="BH84" s="400">
        <v>3.3495226930162453E-4</v>
      </c>
      <c r="BI84" s="400">
        <v>0</v>
      </c>
      <c r="BJ84" s="400">
        <v>0</v>
      </c>
      <c r="BK84" s="400">
        <v>7.173601147776184E-4</v>
      </c>
      <c r="BL84" s="400">
        <v>0</v>
      </c>
      <c r="BM84" s="400">
        <v>8.3373630588117587E-5</v>
      </c>
      <c r="BN84" s="400">
        <v>4.1886145839944153E-4</v>
      </c>
      <c r="BO84" s="400">
        <v>1.5879270494551057E-4</v>
      </c>
      <c r="BP84" s="400">
        <v>2.4513809445987904E-4</v>
      </c>
      <c r="BQ84" s="400">
        <v>3.2501566516944736E-4</v>
      </c>
      <c r="BR84" s="400">
        <v>2.6096033402922753E-4</v>
      </c>
      <c r="BS84" s="400">
        <v>8.3854930969422899E-4</v>
      </c>
      <c r="BT84" s="400">
        <v>3.9656155015197567E-3</v>
      </c>
      <c r="BU84" s="400">
        <v>2.9927900965854987E-3</v>
      </c>
      <c r="BV84" s="400">
        <v>1.1847608843467332E-3</v>
      </c>
      <c r="BW84" s="400">
        <v>2.6625249611715108E-4</v>
      </c>
      <c r="BX84" s="400">
        <v>1.1764705882352942E-4</v>
      </c>
      <c r="BY84" s="400">
        <v>0</v>
      </c>
      <c r="BZ84" s="400">
        <v>0</v>
      </c>
      <c r="CA84" s="400">
        <v>4.3786032255710428E-4</v>
      </c>
      <c r="CB84" s="400">
        <v>0</v>
      </c>
      <c r="CC84" s="400">
        <v>3.5119758376062375E-4</v>
      </c>
      <c r="CD84" s="400">
        <v>4.436964504283966E-3</v>
      </c>
      <c r="CE84" s="400">
        <v>1.6286644951140066E-3</v>
      </c>
      <c r="CF84" s="400">
        <v>4.1841004184100416E-4</v>
      </c>
      <c r="CG84" s="400">
        <v>4.491210060310535E-4</v>
      </c>
      <c r="CH84" s="400">
        <v>2.3280725558808828E-2</v>
      </c>
      <c r="CI84" s="400">
        <v>1.6222742020674565E-3</v>
      </c>
      <c r="CJ84" s="400">
        <v>4.9755268799805833E-3</v>
      </c>
      <c r="CK84" s="400">
        <v>4.4736417862324684E-3</v>
      </c>
      <c r="CL84" s="400">
        <v>2.0090406830738324E-3</v>
      </c>
      <c r="CM84" s="400">
        <v>1.7778141897427494E-2</v>
      </c>
      <c r="CN84" s="400">
        <v>7.1078274642518086E-4</v>
      </c>
      <c r="CO84" s="400">
        <v>3.225188723933924E-3</v>
      </c>
      <c r="CP84" s="400">
        <v>6.6171834046206326E-3</v>
      </c>
      <c r="CQ84" s="400">
        <v>7.006598086183632E-4</v>
      </c>
      <c r="CR84" s="400">
        <v>1.8467220683287164E-4</v>
      </c>
      <c r="CS84" s="400">
        <v>1.2894767947905136E-4</v>
      </c>
      <c r="CT84" s="400">
        <v>2.91229821933766E-4</v>
      </c>
      <c r="CU84" s="400">
        <v>3.8399304465428553E-3</v>
      </c>
      <c r="CV84" s="400">
        <v>1.2349236405548923E-3</v>
      </c>
      <c r="CW84" s="400">
        <v>2.6985884306670359E-3</v>
      </c>
      <c r="CX84" s="400">
        <v>3.1914303158128433E-4</v>
      </c>
      <c r="CY84" s="400">
        <v>2.5665059810748079E-3</v>
      </c>
      <c r="CZ84" s="400">
        <v>7.4224021592442647E-4</v>
      </c>
      <c r="DA84" s="400">
        <v>3.8049718298576807E-4</v>
      </c>
      <c r="DB84" s="400">
        <v>1.2303412859741094E-3</v>
      </c>
      <c r="DC84" s="400">
        <v>1.8863969817648292E-3</v>
      </c>
      <c r="DD84" s="400">
        <v>9.8437307739633324E-4</v>
      </c>
      <c r="DE84" s="400">
        <v>9.7713504006253661E-5</v>
      </c>
      <c r="DF84" s="400">
        <v>5.763688760806916E-3</v>
      </c>
      <c r="DG84" s="401">
        <v>1.3546240022521108E-3</v>
      </c>
    </row>
    <row r="85" spans="2:111" ht="14.15" customHeight="1">
      <c r="B85" s="74" t="s">
        <v>563</v>
      </c>
      <c r="C85" s="273" t="s">
        <v>662</v>
      </c>
      <c r="D85" s="400">
        <v>7.7397618885019005E-4</v>
      </c>
      <c r="E85" s="400">
        <v>3.3780160857908846E-3</v>
      </c>
      <c r="F85" s="400">
        <v>5.8704585480399193E-4</v>
      </c>
      <c r="G85" s="400">
        <v>2.3662338430595404E-4</v>
      </c>
      <c r="H85" s="400">
        <v>5.2756528620416781E-4</v>
      </c>
      <c r="I85" s="400">
        <v>2.6483050847457627E-4</v>
      </c>
      <c r="J85" s="400">
        <v>2.7270248159258248E-4</v>
      </c>
      <c r="K85" s="400">
        <v>1.6628167952687537E-3</v>
      </c>
      <c r="L85" s="400">
        <v>7.6544036741137632E-4</v>
      </c>
      <c r="M85" s="400">
        <v>2.881844380403458E-3</v>
      </c>
      <c r="N85" s="400">
        <v>0</v>
      </c>
      <c r="O85" s="400">
        <v>0</v>
      </c>
      <c r="P85" s="400">
        <v>5.406866720735334E-4</v>
      </c>
      <c r="Q85" s="400">
        <v>1.3050732658219483E-3</v>
      </c>
      <c r="R85" s="400">
        <v>1.4023934181002244E-3</v>
      </c>
      <c r="S85" s="400">
        <v>1.7734642968506393E-3</v>
      </c>
      <c r="T85" s="400">
        <v>1.863932898415657E-3</v>
      </c>
      <c r="U85" s="400">
        <v>1.4070786881697154E-3</v>
      </c>
      <c r="V85" s="400">
        <v>1.215066828675577E-3</v>
      </c>
      <c r="W85" s="400">
        <v>6.6867268472082912E-4</v>
      </c>
      <c r="X85" s="400">
        <v>0</v>
      </c>
      <c r="Y85" s="400">
        <v>1.7722640673460345E-3</v>
      </c>
      <c r="Z85" s="400">
        <v>1.0984182776801407E-3</v>
      </c>
      <c r="AA85" s="400">
        <v>0</v>
      </c>
      <c r="AB85" s="400">
        <v>6.7233809001097694E-4</v>
      </c>
      <c r="AC85" s="400">
        <v>1.3486176668914363E-3</v>
      </c>
      <c r="AD85" s="400">
        <v>0</v>
      </c>
      <c r="AE85" s="400">
        <v>3.2991838860913351E-3</v>
      </c>
      <c r="AF85" s="400">
        <v>6.4735394076711442E-4</v>
      </c>
      <c r="AG85" s="400">
        <v>6.0679611650485432E-4</v>
      </c>
      <c r="AH85" s="400">
        <v>7.1149057274991104E-4</v>
      </c>
      <c r="AI85" s="400">
        <v>1.4265885256014806E-3</v>
      </c>
      <c r="AJ85" s="400">
        <v>3.3107101473266016E-3</v>
      </c>
      <c r="AK85" s="400">
        <v>0</v>
      </c>
      <c r="AL85" s="400">
        <v>2.4682216463038382E-3</v>
      </c>
      <c r="AM85" s="400">
        <v>7.217610970768675E-4</v>
      </c>
      <c r="AN85" s="400">
        <v>7.8308535630383712E-4</v>
      </c>
      <c r="AO85" s="400">
        <v>1.0466988727858293E-3</v>
      </c>
      <c r="AP85" s="400">
        <v>1.6017084890549919E-3</v>
      </c>
      <c r="AQ85" s="400">
        <v>5.9187440988712114E-4</v>
      </c>
      <c r="AR85" s="400">
        <v>1.0853049706967658E-3</v>
      </c>
      <c r="AS85" s="400">
        <v>8.9427376316169043E-4</v>
      </c>
      <c r="AT85" s="400">
        <v>6.7402477041031254E-4</v>
      </c>
      <c r="AU85" s="400">
        <v>5.9577003276735179E-4</v>
      </c>
      <c r="AV85" s="400">
        <v>4.8397504839750485E-4</v>
      </c>
      <c r="AW85" s="400">
        <v>6.1317449194113526E-4</v>
      </c>
      <c r="AX85" s="400">
        <v>6.1598028863076384E-4</v>
      </c>
      <c r="AY85" s="400">
        <v>5.0359829101483177E-4</v>
      </c>
      <c r="AZ85" s="400">
        <v>5.6057303020865771E-4</v>
      </c>
      <c r="BA85" s="400">
        <v>0</v>
      </c>
      <c r="BB85" s="400">
        <v>5.3542744958058185E-4</v>
      </c>
      <c r="BC85" s="400">
        <v>5.8590889116742349E-4</v>
      </c>
      <c r="BD85" s="400">
        <v>4.8192771084337347E-4</v>
      </c>
      <c r="BE85" s="400">
        <v>0</v>
      </c>
      <c r="BF85" s="400">
        <v>0</v>
      </c>
      <c r="BG85" s="400">
        <v>0</v>
      </c>
      <c r="BH85" s="400">
        <v>5.6941885781276172E-4</v>
      </c>
      <c r="BI85" s="400">
        <v>0</v>
      </c>
      <c r="BJ85" s="400">
        <v>0</v>
      </c>
      <c r="BK85" s="400">
        <v>1.0043041606886656E-3</v>
      </c>
      <c r="BL85" s="400">
        <v>1.4965081476554707E-3</v>
      </c>
      <c r="BM85" s="400">
        <v>1.1894637963904776E-3</v>
      </c>
      <c r="BN85" s="400">
        <v>1.1550422034651267E-3</v>
      </c>
      <c r="BO85" s="400">
        <v>1.1468362023842431E-3</v>
      </c>
      <c r="BP85" s="400">
        <v>1.2910606308220297E-3</v>
      </c>
      <c r="BQ85" s="400">
        <v>1.1009539648983082E-3</v>
      </c>
      <c r="BR85" s="400">
        <v>1.9572025052192066E-3</v>
      </c>
      <c r="BS85" s="400">
        <v>2.3958551705549399E-4</v>
      </c>
      <c r="BT85" s="400">
        <v>2.1371580547112462E-4</v>
      </c>
      <c r="BU85" s="400">
        <v>1.4691878655965175E-4</v>
      </c>
      <c r="BV85" s="400">
        <v>9.7871551315599698E-5</v>
      </c>
      <c r="BW85" s="400">
        <v>4.4375416019525186E-5</v>
      </c>
      <c r="BX85" s="400">
        <v>2.3529411764705884E-5</v>
      </c>
      <c r="BY85" s="400">
        <v>6.0176618374930422E-6</v>
      </c>
      <c r="BZ85" s="400">
        <v>4.9869389693659467E-3</v>
      </c>
      <c r="CA85" s="400">
        <v>1.153032182733708E-3</v>
      </c>
      <c r="CB85" s="400">
        <v>7.2089044387627598E-4</v>
      </c>
      <c r="CC85" s="400">
        <v>2.80958067008499E-4</v>
      </c>
      <c r="CD85" s="400">
        <v>8.414932680538556E-4</v>
      </c>
      <c r="CE85" s="400">
        <v>4.8859934853420191E-3</v>
      </c>
      <c r="CF85" s="400">
        <v>1.394700139470014E-4</v>
      </c>
      <c r="CG85" s="400">
        <v>1.2832028743744385E-4</v>
      </c>
      <c r="CH85" s="400">
        <v>1.0283510676283653E-2</v>
      </c>
      <c r="CI85" s="400">
        <v>6.6022787293442989E-5</v>
      </c>
      <c r="CJ85" s="400">
        <v>8.0902876097245253E-5</v>
      </c>
      <c r="CK85" s="400">
        <v>3.2242463324197966E-4</v>
      </c>
      <c r="CL85" s="400">
        <v>0</v>
      </c>
      <c r="CM85" s="400">
        <v>1.1879403572013763E-3</v>
      </c>
      <c r="CN85" s="400">
        <v>1.1313497001923294E-4</v>
      </c>
      <c r="CO85" s="400">
        <v>1.4614136405325593E-4</v>
      </c>
      <c r="CP85" s="400">
        <v>2.8109734325024502E-4</v>
      </c>
      <c r="CQ85" s="400">
        <v>6.5857070350701277E-4</v>
      </c>
      <c r="CR85" s="400">
        <v>2.4622960911049554E-4</v>
      </c>
      <c r="CS85" s="400">
        <v>3.2236919869762842E-4</v>
      </c>
      <c r="CT85" s="400">
        <v>2.5794641371276419E-4</v>
      </c>
      <c r="CU85" s="400">
        <v>4.1055860120269521E-4</v>
      </c>
      <c r="CV85" s="400">
        <v>1.2349236405548924E-4</v>
      </c>
      <c r="CW85" s="400">
        <v>7.611403265983947E-4</v>
      </c>
      <c r="CX85" s="400">
        <v>6.5216184714436362E-4</v>
      </c>
      <c r="CY85" s="400">
        <v>1.4729512587038029E-4</v>
      </c>
      <c r="CZ85" s="400">
        <v>4.7233468286099863E-4</v>
      </c>
      <c r="DA85" s="400">
        <v>1.0880884355557929E-3</v>
      </c>
      <c r="DB85" s="400">
        <v>2.1397239756071467E-4</v>
      </c>
      <c r="DC85" s="400">
        <v>1.863108130138103E-4</v>
      </c>
      <c r="DD85" s="400">
        <v>3.1992125015380829E-4</v>
      </c>
      <c r="DE85" s="400">
        <v>3.2245456322063711E-3</v>
      </c>
      <c r="DF85" s="400">
        <v>1.6754909188392198E-4</v>
      </c>
      <c r="DG85" s="401">
        <v>6.0209098288850973E-4</v>
      </c>
    </row>
    <row r="86" spans="2:111" ht="14.15" customHeight="1">
      <c r="B86" s="74" t="s">
        <v>564</v>
      </c>
      <c r="C86" s="273" t="s">
        <v>474</v>
      </c>
      <c r="D86" s="400">
        <v>1.3658403332650413E-3</v>
      </c>
      <c r="E86" s="400">
        <v>6.3002680965147453E-3</v>
      </c>
      <c r="F86" s="400">
        <v>1.2393190268084275E-3</v>
      </c>
      <c r="G86" s="400">
        <v>4.7324676861190809E-4</v>
      </c>
      <c r="H86" s="400">
        <v>1.5826958586125032E-3</v>
      </c>
      <c r="I86" s="400">
        <v>3.9724576271186443E-4</v>
      </c>
      <c r="J86" s="400">
        <v>5.4540496318516497E-4</v>
      </c>
      <c r="K86" s="400">
        <v>3.7515768090299962E-3</v>
      </c>
      <c r="L86" s="400">
        <v>1.4830407118595417E-3</v>
      </c>
      <c r="M86" s="400">
        <v>5.763688760806916E-3</v>
      </c>
      <c r="N86" s="400">
        <v>0</v>
      </c>
      <c r="O86" s="400">
        <v>2.7100271002710027E-3</v>
      </c>
      <c r="P86" s="400">
        <v>1.3885816805524836E-3</v>
      </c>
      <c r="Q86" s="400">
        <v>2.461467298828738E-3</v>
      </c>
      <c r="R86" s="400">
        <v>2.0568436798803292E-3</v>
      </c>
      <c r="S86" s="400">
        <v>4.1510757717492987E-3</v>
      </c>
      <c r="T86" s="400">
        <v>3.9608574091332715E-3</v>
      </c>
      <c r="U86" s="400">
        <v>2.2729732655049247E-3</v>
      </c>
      <c r="V86" s="400">
        <v>5.2652895909275008E-3</v>
      </c>
      <c r="W86" s="400">
        <v>1.8388498829822802E-3</v>
      </c>
      <c r="X86" s="400">
        <v>0</v>
      </c>
      <c r="Y86" s="400">
        <v>1.7722640673460345E-3</v>
      </c>
      <c r="Z86" s="400">
        <v>1.3181019332161687E-3</v>
      </c>
      <c r="AA86" s="400">
        <v>0</v>
      </c>
      <c r="AB86" s="400">
        <v>1.2349066959385291E-3</v>
      </c>
      <c r="AC86" s="400">
        <v>2.3600809170600135E-3</v>
      </c>
      <c r="AD86" s="400">
        <v>0</v>
      </c>
      <c r="AE86" s="400">
        <v>4.6883139433929501E-3</v>
      </c>
      <c r="AF86" s="400">
        <v>1.9420618223013433E-3</v>
      </c>
      <c r="AG86" s="400">
        <v>1.3652912621359224E-3</v>
      </c>
      <c r="AH86" s="400">
        <v>1.7787264318747777E-3</v>
      </c>
      <c r="AI86" s="400">
        <v>3.9327575570635414E-3</v>
      </c>
      <c r="AJ86" s="400">
        <v>3.6969596645147051E-3</v>
      </c>
      <c r="AK86" s="400">
        <v>0</v>
      </c>
      <c r="AL86" s="400">
        <v>5.430087621868444E-3</v>
      </c>
      <c r="AM86" s="400">
        <v>1.443522194153735E-3</v>
      </c>
      <c r="AN86" s="400">
        <v>1.3051422605063951E-3</v>
      </c>
      <c r="AO86" s="400">
        <v>2.2544283413848632E-3</v>
      </c>
      <c r="AP86" s="400">
        <v>2.1356113187399892E-3</v>
      </c>
      <c r="AQ86" s="400">
        <v>4.3404123391722216E-3</v>
      </c>
      <c r="AR86" s="400">
        <v>5.6435858476231822E-3</v>
      </c>
      <c r="AS86" s="400">
        <v>1.702004904081927E-3</v>
      </c>
      <c r="AT86" s="400">
        <v>1.8535681186283596E-3</v>
      </c>
      <c r="AU86" s="400">
        <v>1.3901300764571542E-3</v>
      </c>
      <c r="AV86" s="400">
        <v>9.4644009464400942E-4</v>
      </c>
      <c r="AW86" s="400">
        <v>2.4088997897687456E-3</v>
      </c>
      <c r="AX86" s="400">
        <v>1.2612929719582307E-3</v>
      </c>
      <c r="AY86" s="400">
        <v>1.1615250905664669E-3</v>
      </c>
      <c r="AZ86" s="400">
        <v>1.7440049828713797E-3</v>
      </c>
      <c r="BA86" s="400">
        <v>0</v>
      </c>
      <c r="BB86" s="400">
        <v>1.2493307156880244E-3</v>
      </c>
      <c r="BC86" s="400">
        <v>2.343635564669694E-3</v>
      </c>
      <c r="BD86" s="400">
        <v>1.2048192771084338E-3</v>
      </c>
      <c r="BE86" s="400">
        <v>1.2232415902140672E-3</v>
      </c>
      <c r="BF86" s="400">
        <v>0</v>
      </c>
      <c r="BG86" s="400">
        <v>0</v>
      </c>
      <c r="BH86" s="400">
        <v>9.7136158097471106E-4</v>
      </c>
      <c r="BI86" s="400">
        <v>0</v>
      </c>
      <c r="BJ86" s="400">
        <v>9.4339622641509435E-4</v>
      </c>
      <c r="BK86" s="400">
        <v>1.9368723098995696E-3</v>
      </c>
      <c r="BL86" s="400">
        <v>2.460924509477885E-2</v>
      </c>
      <c r="BM86" s="400">
        <v>1.3228616053314658E-3</v>
      </c>
      <c r="BN86" s="400">
        <v>1.3454337754648727E-3</v>
      </c>
      <c r="BO86" s="400">
        <v>1.4644216122752642E-3</v>
      </c>
      <c r="BP86" s="400">
        <v>1.6015688838045433E-3</v>
      </c>
      <c r="BQ86" s="400">
        <v>9.3024753895795884E-3</v>
      </c>
      <c r="BR86" s="400">
        <v>1.9572025052192066E-2</v>
      </c>
      <c r="BS86" s="400">
        <v>4.7917103411098798E-4</v>
      </c>
      <c r="BT86" s="400">
        <v>4.5117781155015198E-4</v>
      </c>
      <c r="BU86" s="400">
        <v>3.2104475581553531E-4</v>
      </c>
      <c r="BV86" s="400">
        <v>2.5755671398842024E-4</v>
      </c>
      <c r="BW86" s="400">
        <v>1.3312624805857554E-4</v>
      </c>
      <c r="BX86" s="400">
        <v>4.7058823529411767E-5</v>
      </c>
      <c r="BY86" s="400">
        <v>6.0176618374930422E-6</v>
      </c>
      <c r="BZ86" s="400">
        <v>1.1873664212776063E-4</v>
      </c>
      <c r="CA86" s="400">
        <v>2.773115376194994E-4</v>
      </c>
      <c r="CB86" s="400">
        <v>9.0351602299159923E-4</v>
      </c>
      <c r="CC86" s="400">
        <v>2.80958067008499E-4</v>
      </c>
      <c r="CD86" s="400">
        <v>9.9449204406364751E-4</v>
      </c>
      <c r="CE86" s="400">
        <v>0</v>
      </c>
      <c r="CF86" s="400">
        <v>1.394700139470014E-4</v>
      </c>
      <c r="CG86" s="400">
        <v>3.5288079045297063E-4</v>
      </c>
      <c r="CH86" s="400">
        <v>1.4282653717060629E-4</v>
      </c>
      <c r="CI86" s="400">
        <v>2.4522749566135971E-4</v>
      </c>
      <c r="CJ86" s="400">
        <v>6.8767444682658473E-4</v>
      </c>
      <c r="CK86" s="400">
        <v>8.0606158310494926E-4</v>
      </c>
      <c r="CL86" s="400">
        <v>1.6742005692281934E-4</v>
      </c>
      <c r="CM86" s="400">
        <v>1.843355726691791E-3</v>
      </c>
      <c r="CN86" s="400">
        <v>2.7619689419912737E-3</v>
      </c>
      <c r="CO86" s="400">
        <v>3.2251887239339238E-4</v>
      </c>
      <c r="CP86" s="400">
        <v>6.2297249044648893E-4</v>
      </c>
      <c r="CQ86" s="400">
        <v>6.437157252324185E-4</v>
      </c>
      <c r="CR86" s="400">
        <v>5.54016620498615E-4</v>
      </c>
      <c r="CS86" s="400">
        <v>6.5548403735184451E-4</v>
      </c>
      <c r="CT86" s="400">
        <v>4.4932601098352469E-4</v>
      </c>
      <c r="CU86" s="400">
        <v>7.4866568454609128E-4</v>
      </c>
      <c r="CV86" s="400">
        <v>2.0582060675914873E-4</v>
      </c>
      <c r="CW86" s="400">
        <v>3.4597287572654304E-4</v>
      </c>
      <c r="CX86" s="400">
        <v>8.6029860687128826E-4</v>
      </c>
      <c r="CY86" s="400">
        <v>1.8746652383502945E-4</v>
      </c>
      <c r="CZ86" s="400">
        <v>7.591093117408907E-4</v>
      </c>
      <c r="DA86" s="400">
        <v>2.0626952551333743E-3</v>
      </c>
      <c r="DB86" s="400">
        <v>2.9421204664598267E-4</v>
      </c>
      <c r="DC86" s="400">
        <v>3.0275507114744171E-4</v>
      </c>
      <c r="DD86" s="400">
        <v>4.675772117632583E-4</v>
      </c>
      <c r="DE86" s="400">
        <v>4.1039671682626538E-3</v>
      </c>
      <c r="DF86" s="400">
        <v>2.3456872863749078E-4</v>
      </c>
      <c r="DG86" s="401">
        <v>1.6403347367595269E-3</v>
      </c>
    </row>
    <row r="87" spans="2:111" ht="14.15" customHeight="1">
      <c r="B87" s="74" t="s">
        <v>565</v>
      </c>
      <c r="C87" s="273" t="s">
        <v>663</v>
      </c>
      <c r="D87" s="400">
        <v>7.5880018514724522E-6</v>
      </c>
      <c r="E87" s="400">
        <v>0</v>
      </c>
      <c r="F87" s="400">
        <v>6.5227317200443541E-5</v>
      </c>
      <c r="G87" s="400">
        <v>0</v>
      </c>
      <c r="H87" s="400">
        <v>2.637826431020839E-3</v>
      </c>
      <c r="I87" s="400">
        <v>0</v>
      </c>
      <c r="J87" s="400">
        <v>1.3635124079629124E-4</v>
      </c>
      <c r="K87" s="400">
        <v>4.6689929719368947E-4</v>
      </c>
      <c r="L87" s="400">
        <v>1.8657608955652298E-3</v>
      </c>
      <c r="M87" s="400">
        <v>0</v>
      </c>
      <c r="N87" s="400">
        <v>0</v>
      </c>
      <c r="O87" s="400">
        <v>0</v>
      </c>
      <c r="P87" s="400">
        <v>3.0720833640541671E-4</v>
      </c>
      <c r="Q87" s="400">
        <v>3.3039829514479703E-4</v>
      </c>
      <c r="R87" s="400">
        <v>4.6746447270007478E-4</v>
      </c>
      <c r="S87" s="400">
        <v>3.2351106953539131E-3</v>
      </c>
      <c r="T87" s="400">
        <v>0</v>
      </c>
      <c r="U87" s="400">
        <v>1.7317891546704189E-3</v>
      </c>
      <c r="V87" s="400">
        <v>3.6452004860267314E-3</v>
      </c>
      <c r="W87" s="400">
        <v>2.6746907388833165E-3</v>
      </c>
      <c r="X87" s="400">
        <v>0</v>
      </c>
      <c r="Y87" s="400">
        <v>4.4306601683650863E-4</v>
      </c>
      <c r="Z87" s="400">
        <v>1.9771528998242531E-3</v>
      </c>
      <c r="AA87" s="400">
        <v>0</v>
      </c>
      <c r="AB87" s="400">
        <v>9.4676180021953892E-4</v>
      </c>
      <c r="AC87" s="400">
        <v>1.0114632501685772E-3</v>
      </c>
      <c r="AD87" s="400">
        <v>0</v>
      </c>
      <c r="AE87" s="400">
        <v>0</v>
      </c>
      <c r="AF87" s="400">
        <v>1.9420618223013433E-3</v>
      </c>
      <c r="AG87" s="400">
        <v>1.6686893203883494E-3</v>
      </c>
      <c r="AH87" s="400">
        <v>1.0672358591248667E-3</v>
      </c>
      <c r="AI87" s="400">
        <v>8.0968537939543495E-3</v>
      </c>
      <c r="AJ87" s="400">
        <v>0</v>
      </c>
      <c r="AK87" s="400">
        <v>0</v>
      </c>
      <c r="AL87" s="400">
        <v>3.7023324694557573E-4</v>
      </c>
      <c r="AM87" s="400">
        <v>0</v>
      </c>
      <c r="AN87" s="400">
        <v>3.1323414252153485E-3</v>
      </c>
      <c r="AO87" s="400">
        <v>3.2206119162640903E-4</v>
      </c>
      <c r="AP87" s="400">
        <v>0</v>
      </c>
      <c r="AQ87" s="400">
        <v>1.4092247854455264E-5</v>
      </c>
      <c r="AR87" s="400">
        <v>6.5118298241805949E-4</v>
      </c>
      <c r="AS87" s="400">
        <v>8.6542622241453918E-5</v>
      </c>
      <c r="AT87" s="400">
        <v>1.0952902519167579E-3</v>
      </c>
      <c r="AU87" s="400">
        <v>2.9788501638367589E-4</v>
      </c>
      <c r="AV87" s="400">
        <v>3.2265003226500323E-4</v>
      </c>
      <c r="AW87" s="400">
        <v>2.9198785330530251E-4</v>
      </c>
      <c r="AX87" s="400">
        <v>3.8132113105713948E-4</v>
      </c>
      <c r="AY87" s="400">
        <v>5.9294637490455999E-4</v>
      </c>
      <c r="AZ87" s="400">
        <v>2.8651510432886949E-3</v>
      </c>
      <c r="BA87" s="400">
        <v>0</v>
      </c>
      <c r="BB87" s="400">
        <v>1.0708548991611637E-3</v>
      </c>
      <c r="BC87" s="400">
        <v>1.6112494507104144E-3</v>
      </c>
      <c r="BD87" s="400">
        <v>0</v>
      </c>
      <c r="BE87" s="400">
        <v>2.4464831804281344E-3</v>
      </c>
      <c r="BF87" s="400">
        <v>0</v>
      </c>
      <c r="BG87" s="400">
        <v>0</v>
      </c>
      <c r="BH87" s="400">
        <v>1.5910232791827164E-3</v>
      </c>
      <c r="BI87" s="400">
        <v>0</v>
      </c>
      <c r="BJ87" s="400">
        <v>0</v>
      </c>
      <c r="BK87" s="400">
        <v>1.4347202295552368E-3</v>
      </c>
      <c r="BL87" s="400">
        <v>3.325573661456601E-4</v>
      </c>
      <c r="BM87" s="400">
        <v>0</v>
      </c>
      <c r="BN87" s="400">
        <v>0</v>
      </c>
      <c r="BO87" s="400">
        <v>2.3524845177112677E-5</v>
      </c>
      <c r="BP87" s="400">
        <v>0</v>
      </c>
      <c r="BQ87" s="400">
        <v>0</v>
      </c>
      <c r="BR87" s="400">
        <v>0</v>
      </c>
      <c r="BS87" s="400">
        <v>0</v>
      </c>
      <c r="BT87" s="400">
        <v>0</v>
      </c>
      <c r="BU87" s="400">
        <v>3.509726567813903E-3</v>
      </c>
      <c r="BV87" s="400">
        <v>5.1511342797684046E-6</v>
      </c>
      <c r="BW87" s="400">
        <v>0</v>
      </c>
      <c r="BX87" s="400">
        <v>0</v>
      </c>
      <c r="BY87" s="400">
        <v>0</v>
      </c>
      <c r="BZ87" s="400">
        <v>3.585846592258371E-2</v>
      </c>
      <c r="CA87" s="400">
        <v>3.1555133912281985E-2</v>
      </c>
      <c r="CB87" s="400">
        <v>0.12100386397277918</v>
      </c>
      <c r="CC87" s="400">
        <v>4.1932991501018473E-2</v>
      </c>
      <c r="CD87" s="400">
        <v>0.2651468788249694</v>
      </c>
      <c r="CE87" s="400">
        <v>4.071661237785016E-2</v>
      </c>
      <c r="CF87" s="400">
        <v>1.0320781032078103E-2</v>
      </c>
      <c r="CG87" s="400">
        <v>1.6906197869883229E-2</v>
      </c>
      <c r="CH87" s="400">
        <v>0</v>
      </c>
      <c r="CI87" s="400">
        <v>0</v>
      </c>
      <c r="CJ87" s="400">
        <v>0</v>
      </c>
      <c r="CK87" s="400">
        <v>0</v>
      </c>
      <c r="CL87" s="400">
        <v>0</v>
      </c>
      <c r="CM87" s="400">
        <v>1.8843191872849419E-3</v>
      </c>
      <c r="CN87" s="400">
        <v>1.3281061697909953E-4</v>
      </c>
      <c r="CO87" s="400">
        <v>0</v>
      </c>
      <c r="CP87" s="400">
        <v>1.5194450986499731E-5</v>
      </c>
      <c r="CQ87" s="400">
        <v>0</v>
      </c>
      <c r="CR87" s="400">
        <v>0</v>
      </c>
      <c r="CS87" s="400">
        <v>0</v>
      </c>
      <c r="CT87" s="400">
        <v>0</v>
      </c>
      <c r="CU87" s="400">
        <v>0</v>
      </c>
      <c r="CV87" s="400">
        <v>1.0538015066068414E-2</v>
      </c>
      <c r="CW87" s="400">
        <v>0</v>
      </c>
      <c r="CX87" s="400">
        <v>0</v>
      </c>
      <c r="CY87" s="400">
        <v>0</v>
      </c>
      <c r="CZ87" s="400">
        <v>6.8387314439946015E-2</v>
      </c>
      <c r="DA87" s="400">
        <v>3.2976422525433234E-3</v>
      </c>
      <c r="DB87" s="400">
        <v>0</v>
      </c>
      <c r="DC87" s="400">
        <v>6.9866554880178863E-4</v>
      </c>
      <c r="DD87" s="400">
        <v>0</v>
      </c>
      <c r="DE87" s="400">
        <v>0</v>
      </c>
      <c r="DF87" s="400">
        <v>1.9770792842302796E-2</v>
      </c>
      <c r="DG87" s="401">
        <v>4.584608068632561E-3</v>
      </c>
    </row>
    <row r="88" spans="2:111" ht="14.15" customHeight="1">
      <c r="B88" s="74" t="s">
        <v>566</v>
      </c>
      <c r="C88" s="273" t="s">
        <v>664</v>
      </c>
      <c r="D88" s="400">
        <v>8.3468020366196964E-5</v>
      </c>
      <c r="E88" s="400">
        <v>1.8766756032171581E-4</v>
      </c>
      <c r="F88" s="400">
        <v>1.9568195160133062E-4</v>
      </c>
      <c r="G88" s="400">
        <v>8.8733769114732763E-5</v>
      </c>
      <c r="H88" s="400">
        <v>2.637826431020839E-4</v>
      </c>
      <c r="I88" s="400">
        <v>1.8538135593220339E-3</v>
      </c>
      <c r="J88" s="400">
        <v>5.4540496318516497E-4</v>
      </c>
      <c r="K88" s="400">
        <v>8.1912157402401671E-5</v>
      </c>
      <c r="L88" s="400">
        <v>1.9136009185284408E-4</v>
      </c>
      <c r="M88" s="400">
        <v>0</v>
      </c>
      <c r="N88" s="400">
        <v>0</v>
      </c>
      <c r="O88" s="400">
        <v>0</v>
      </c>
      <c r="P88" s="400">
        <v>2.0890166875568334E-4</v>
      </c>
      <c r="Q88" s="400">
        <v>8.2599573786199258E-5</v>
      </c>
      <c r="R88" s="400">
        <v>1.8698578908002991E-4</v>
      </c>
      <c r="S88" s="400">
        <v>1.1693171188026193E-4</v>
      </c>
      <c r="T88" s="400">
        <v>2.3299161230195712E-4</v>
      </c>
      <c r="U88" s="400">
        <v>2.1647364433380236E-4</v>
      </c>
      <c r="V88" s="400">
        <v>0</v>
      </c>
      <c r="W88" s="400">
        <v>1.6716817118020728E-4</v>
      </c>
      <c r="X88" s="400">
        <v>0</v>
      </c>
      <c r="Y88" s="400">
        <v>0</v>
      </c>
      <c r="Z88" s="400">
        <v>2.1968365553602811E-4</v>
      </c>
      <c r="AA88" s="400">
        <v>0</v>
      </c>
      <c r="AB88" s="400">
        <v>9.3304061470911087E-4</v>
      </c>
      <c r="AC88" s="400">
        <v>0</v>
      </c>
      <c r="AD88" s="400">
        <v>0</v>
      </c>
      <c r="AE88" s="400">
        <v>1.7364125716270185E-4</v>
      </c>
      <c r="AF88" s="400">
        <v>1.618384851917786E-4</v>
      </c>
      <c r="AG88" s="400">
        <v>1.5169902912621358E-4</v>
      </c>
      <c r="AH88" s="400">
        <v>0</v>
      </c>
      <c r="AI88" s="400">
        <v>7.7112893275755709E-5</v>
      </c>
      <c r="AJ88" s="400">
        <v>1.1035700491088672E-4</v>
      </c>
      <c r="AK88" s="400">
        <v>0</v>
      </c>
      <c r="AL88" s="400">
        <v>2.4682216463038382E-4</v>
      </c>
      <c r="AM88" s="400">
        <v>0</v>
      </c>
      <c r="AN88" s="400">
        <v>0</v>
      </c>
      <c r="AO88" s="400">
        <v>8.0515297906602257E-5</v>
      </c>
      <c r="AP88" s="400">
        <v>0</v>
      </c>
      <c r="AQ88" s="400">
        <v>5.6368991417821055E-5</v>
      </c>
      <c r="AR88" s="400">
        <v>0</v>
      </c>
      <c r="AS88" s="400">
        <v>1.7308524448290784E-4</v>
      </c>
      <c r="AT88" s="400">
        <v>1.2637964445193361E-4</v>
      </c>
      <c r="AU88" s="400">
        <v>9.9295005461225294E-5</v>
      </c>
      <c r="AV88" s="400">
        <v>1.8283501828350184E-4</v>
      </c>
      <c r="AW88" s="400">
        <v>1.8979210464844663E-4</v>
      </c>
      <c r="AX88" s="400">
        <v>3.9109859595604049E-5</v>
      </c>
      <c r="AY88" s="400">
        <v>6.9041701187517261E-5</v>
      </c>
      <c r="AZ88" s="400">
        <v>6.2285892245406415E-5</v>
      </c>
      <c r="BA88" s="400">
        <v>0</v>
      </c>
      <c r="BB88" s="400">
        <v>1.784758165268606E-4</v>
      </c>
      <c r="BC88" s="400">
        <v>1.4647722279185587E-4</v>
      </c>
      <c r="BD88" s="400">
        <v>0</v>
      </c>
      <c r="BE88" s="400">
        <v>0</v>
      </c>
      <c r="BF88" s="400">
        <v>0</v>
      </c>
      <c r="BG88" s="400">
        <v>0</v>
      </c>
      <c r="BH88" s="400">
        <v>6.69904538603249E-5</v>
      </c>
      <c r="BI88" s="400">
        <v>0</v>
      </c>
      <c r="BJ88" s="400">
        <v>3.1446540880503143E-4</v>
      </c>
      <c r="BK88" s="400">
        <v>7.1736011477761835E-5</v>
      </c>
      <c r="BL88" s="400">
        <v>8.3139341536415034E-4</v>
      </c>
      <c r="BM88" s="400">
        <v>2.3900440768593708E-4</v>
      </c>
      <c r="BN88" s="400">
        <v>8.3772291679888307E-4</v>
      </c>
      <c r="BO88" s="400">
        <v>4.7637811483653173E-4</v>
      </c>
      <c r="BP88" s="400">
        <v>4.9027618891975809E-4</v>
      </c>
      <c r="BQ88" s="400">
        <v>9.6040665023043907E-4</v>
      </c>
      <c r="BR88" s="400">
        <v>2.3486430062630479E-3</v>
      </c>
      <c r="BS88" s="400">
        <v>1.0182384474858495E-3</v>
      </c>
      <c r="BT88" s="400">
        <v>8.5486322188449849E-4</v>
      </c>
      <c r="BU88" s="400">
        <v>1.3440348251938512E-3</v>
      </c>
      <c r="BV88" s="400">
        <v>6.4955803267879586E-3</v>
      </c>
      <c r="BW88" s="400">
        <v>3.9937874417572667E-4</v>
      </c>
      <c r="BX88" s="400">
        <v>7.5294117647058828E-4</v>
      </c>
      <c r="BY88" s="400">
        <v>0</v>
      </c>
      <c r="BZ88" s="400">
        <v>9.4989313702208502E-4</v>
      </c>
      <c r="CA88" s="400">
        <v>1.3135809676713129E-4</v>
      </c>
      <c r="CB88" s="400">
        <v>0</v>
      </c>
      <c r="CC88" s="400">
        <v>1.404790335042495E-3</v>
      </c>
      <c r="CD88" s="400">
        <v>5.3549571603427168E-4</v>
      </c>
      <c r="CE88" s="400">
        <v>1.6286644951140066E-3</v>
      </c>
      <c r="CF88" s="400">
        <v>9.7629009762900979E-4</v>
      </c>
      <c r="CG88" s="400">
        <v>1.1869626587963557E-3</v>
      </c>
      <c r="CH88" s="400">
        <v>1.7496250803399272E-2</v>
      </c>
      <c r="CI88" s="400">
        <v>7.3002339093035541E-3</v>
      </c>
      <c r="CJ88" s="400">
        <v>2.5079891590146031E-3</v>
      </c>
      <c r="CK88" s="400">
        <v>9.2697082057069163E-4</v>
      </c>
      <c r="CL88" s="400">
        <v>1.841620626151013E-3</v>
      </c>
      <c r="CM88" s="400">
        <v>2.2939537932164509E-3</v>
      </c>
      <c r="CN88" s="400">
        <v>3.9916968769829362E-3</v>
      </c>
      <c r="CO88" s="400">
        <v>1.0028321188482044E-3</v>
      </c>
      <c r="CP88" s="400">
        <v>3.8669877760641813E-3</v>
      </c>
      <c r="CQ88" s="400">
        <v>3.045270546291826E-4</v>
      </c>
      <c r="CR88" s="400">
        <v>3.4472145275469377E-3</v>
      </c>
      <c r="CS88" s="400">
        <v>3.8684303843715411E-3</v>
      </c>
      <c r="CT88" s="400">
        <v>1.1898818439008154E-3</v>
      </c>
      <c r="CU88" s="400">
        <v>4.9991547322916418E-3</v>
      </c>
      <c r="CV88" s="400">
        <v>5.7629769892561641E-4</v>
      </c>
      <c r="CW88" s="400">
        <v>2.0758372543592583E-4</v>
      </c>
      <c r="CX88" s="400">
        <v>8.6029860687128826E-4</v>
      </c>
      <c r="CY88" s="400">
        <v>9.2394215318693088E-4</v>
      </c>
      <c r="CZ88" s="400">
        <v>1.1977058029689609E-3</v>
      </c>
      <c r="DA88" s="400">
        <v>1.0079837654535259E-3</v>
      </c>
      <c r="DB88" s="400">
        <v>1.2035947362790201E-3</v>
      </c>
      <c r="DC88" s="400">
        <v>5.5893243904143086E-4</v>
      </c>
      <c r="DD88" s="400">
        <v>2.5101513473606498E-3</v>
      </c>
      <c r="DE88" s="400">
        <v>0</v>
      </c>
      <c r="DF88" s="400">
        <v>6.0317673078211914E-4</v>
      </c>
      <c r="DG88" s="401">
        <v>1.3087811499356667E-3</v>
      </c>
    </row>
    <row r="89" spans="2:111" ht="14.15" customHeight="1">
      <c r="B89" s="74" t="s">
        <v>567</v>
      </c>
      <c r="C89" s="273" t="s">
        <v>475</v>
      </c>
      <c r="D89" s="400">
        <v>1.2899603147503168E-4</v>
      </c>
      <c r="E89" s="400">
        <v>2.4128686327077749E-4</v>
      </c>
      <c r="F89" s="400">
        <v>1.6959102472115322E-3</v>
      </c>
      <c r="G89" s="400">
        <v>5.0282469165015232E-4</v>
      </c>
      <c r="H89" s="400">
        <v>3.1653917172250064E-3</v>
      </c>
      <c r="I89" s="400">
        <v>1.2182203389830509E-2</v>
      </c>
      <c r="J89" s="400">
        <v>1.636214889555495E-3</v>
      </c>
      <c r="K89" s="400">
        <v>5.7338510181681164E-4</v>
      </c>
      <c r="L89" s="400">
        <v>7.1760034444816529E-4</v>
      </c>
      <c r="M89" s="400">
        <v>0</v>
      </c>
      <c r="N89" s="400">
        <v>0</v>
      </c>
      <c r="O89" s="400">
        <v>0</v>
      </c>
      <c r="P89" s="400">
        <v>1.2042566787092335E-3</v>
      </c>
      <c r="Q89" s="400">
        <v>3.9647795417375645E-4</v>
      </c>
      <c r="R89" s="400">
        <v>1.1219147344801795E-3</v>
      </c>
      <c r="S89" s="400">
        <v>3.7028375428749608E-4</v>
      </c>
      <c r="T89" s="400">
        <v>9.3196644920782849E-4</v>
      </c>
      <c r="U89" s="400">
        <v>1.5153155103366164E-3</v>
      </c>
      <c r="V89" s="400">
        <v>4.050222762251924E-4</v>
      </c>
      <c r="W89" s="400">
        <v>3.3433634236041456E-4</v>
      </c>
      <c r="X89" s="400">
        <v>0</v>
      </c>
      <c r="Y89" s="400">
        <v>4.4306601683650863E-4</v>
      </c>
      <c r="Z89" s="400">
        <v>6.5905096660808437E-4</v>
      </c>
      <c r="AA89" s="400">
        <v>0</v>
      </c>
      <c r="AB89" s="400">
        <v>1.387211855104281E-2</v>
      </c>
      <c r="AC89" s="400">
        <v>0</v>
      </c>
      <c r="AD89" s="400">
        <v>0</v>
      </c>
      <c r="AE89" s="400">
        <v>1.3891300573016148E-3</v>
      </c>
      <c r="AF89" s="400">
        <v>6.4735394076711442E-4</v>
      </c>
      <c r="AG89" s="400">
        <v>7.5849514563106795E-4</v>
      </c>
      <c r="AH89" s="400">
        <v>7.1149057274991104E-4</v>
      </c>
      <c r="AI89" s="400">
        <v>4.6267735965453422E-4</v>
      </c>
      <c r="AJ89" s="400">
        <v>6.6214202946532027E-4</v>
      </c>
      <c r="AK89" s="400">
        <v>0</v>
      </c>
      <c r="AL89" s="400">
        <v>7.4046649389115145E-4</v>
      </c>
      <c r="AM89" s="400">
        <v>0</v>
      </c>
      <c r="AN89" s="400">
        <v>2.6102845210127906E-4</v>
      </c>
      <c r="AO89" s="400">
        <v>4.0257648953301127E-4</v>
      </c>
      <c r="AP89" s="400">
        <v>0</v>
      </c>
      <c r="AQ89" s="400">
        <v>2.6775270923465002E-4</v>
      </c>
      <c r="AR89" s="400">
        <v>2.1706099413935315E-4</v>
      </c>
      <c r="AS89" s="400">
        <v>7.5003605942593394E-4</v>
      </c>
      <c r="AT89" s="400">
        <v>6.7402477041031254E-4</v>
      </c>
      <c r="AU89" s="400">
        <v>1.0922450600734782E-3</v>
      </c>
      <c r="AV89" s="400">
        <v>1.505700150570015E-3</v>
      </c>
      <c r="AW89" s="400">
        <v>1.0511562718990891E-3</v>
      </c>
      <c r="AX89" s="400">
        <v>2.5421408737142634E-4</v>
      </c>
      <c r="AY89" s="400">
        <v>4.9953701447438955E-4</v>
      </c>
      <c r="AZ89" s="400">
        <v>6.228589224540642E-4</v>
      </c>
      <c r="BA89" s="400">
        <v>0</v>
      </c>
      <c r="BB89" s="400">
        <v>1.9632339817954665E-3</v>
      </c>
      <c r="BC89" s="400">
        <v>5.8590889116742349E-4</v>
      </c>
      <c r="BD89" s="400">
        <v>9.6385542168674694E-4</v>
      </c>
      <c r="BE89" s="400">
        <v>0</v>
      </c>
      <c r="BF89" s="400">
        <v>0</v>
      </c>
      <c r="BG89" s="400">
        <v>0</v>
      </c>
      <c r="BH89" s="400">
        <v>4.3543795009211186E-4</v>
      </c>
      <c r="BI89" s="400">
        <v>0</v>
      </c>
      <c r="BJ89" s="400">
        <v>0</v>
      </c>
      <c r="BK89" s="400">
        <v>7.173601147776184E-4</v>
      </c>
      <c r="BL89" s="400">
        <v>1.6627868307283005E-4</v>
      </c>
      <c r="BM89" s="400">
        <v>5.0024178352870558E-4</v>
      </c>
      <c r="BN89" s="400">
        <v>1.4482452243447358E-2</v>
      </c>
      <c r="BO89" s="400">
        <v>4.1991848641146131E-3</v>
      </c>
      <c r="BP89" s="400">
        <v>4.2654028436018955E-3</v>
      </c>
      <c r="BQ89" s="400">
        <v>3.3087180328060859E-4</v>
      </c>
      <c r="BR89" s="400">
        <v>6.5240083507306888E-4</v>
      </c>
      <c r="BS89" s="400">
        <v>1.677098619388458E-3</v>
      </c>
      <c r="BT89" s="400">
        <v>3.395706686930091E-3</v>
      </c>
      <c r="BU89" s="400">
        <v>1.209812723892441E-2</v>
      </c>
      <c r="BV89" s="400">
        <v>1.127068180413327E-2</v>
      </c>
      <c r="BW89" s="400">
        <v>4.5262924339915687E-3</v>
      </c>
      <c r="BX89" s="400">
        <v>4.4941176470588238E-3</v>
      </c>
      <c r="BY89" s="400">
        <v>0</v>
      </c>
      <c r="BZ89" s="400">
        <v>3.4433626217050583E-3</v>
      </c>
      <c r="CA89" s="400">
        <v>2.4082317740640735E-3</v>
      </c>
      <c r="CB89" s="400">
        <v>0</v>
      </c>
      <c r="CC89" s="400">
        <v>1.0044250895553839E-2</v>
      </c>
      <c r="CD89" s="400">
        <v>2.1419828641370867E-3</v>
      </c>
      <c r="CE89" s="400">
        <v>3.2573289902280132E-3</v>
      </c>
      <c r="CF89" s="400">
        <v>1.3947001394700139E-3</v>
      </c>
      <c r="CG89" s="400">
        <v>1.6360836648274093E-3</v>
      </c>
      <c r="CH89" s="400">
        <v>3.1421838177533388E-3</v>
      </c>
      <c r="CI89" s="400">
        <v>0.17334754395231269</v>
      </c>
      <c r="CJ89" s="400">
        <v>4.753043970713159E-2</v>
      </c>
      <c r="CK89" s="400">
        <v>3.7884894405932614E-3</v>
      </c>
      <c r="CL89" s="400">
        <v>3.3316591327641053E-2</v>
      </c>
      <c r="CM89" s="400">
        <v>1.3927576601671309E-2</v>
      </c>
      <c r="CN89" s="400">
        <v>6.9922330383625931E-3</v>
      </c>
      <c r="CO89" s="400">
        <v>5.593686693072899E-4</v>
      </c>
      <c r="CP89" s="400">
        <v>9.0862816899268395E-3</v>
      </c>
      <c r="CQ89" s="400">
        <v>1.6191926319307757E-3</v>
      </c>
      <c r="CR89" s="400">
        <v>4.2474607571560477E-3</v>
      </c>
      <c r="CS89" s="400">
        <v>7.7798433285694328E-3</v>
      </c>
      <c r="CT89" s="400">
        <v>2.0053253453153601E-3</v>
      </c>
      <c r="CU89" s="400">
        <v>1.371748738136064E-2</v>
      </c>
      <c r="CV89" s="400">
        <v>1.4407442473140411E-3</v>
      </c>
      <c r="CW89" s="400">
        <v>6.1583171879324664E-3</v>
      </c>
      <c r="CX89" s="400">
        <v>2.40051062885053E-3</v>
      </c>
      <c r="CY89" s="400">
        <v>3.5440099982146046E-3</v>
      </c>
      <c r="CZ89" s="400">
        <v>5.7017543859649127E-3</v>
      </c>
      <c r="DA89" s="400">
        <v>6.094630316947478E-3</v>
      </c>
      <c r="DB89" s="400">
        <v>6.4726650262116187E-3</v>
      </c>
      <c r="DC89" s="400">
        <v>2.2357297561657235E-3</v>
      </c>
      <c r="DD89" s="400">
        <v>3.1499938476682661E-3</v>
      </c>
      <c r="DE89" s="400">
        <v>0</v>
      </c>
      <c r="DF89" s="400">
        <v>4.9393472287380204E-2</v>
      </c>
      <c r="DG89" s="401">
        <v>7.2714189024607762E-3</v>
      </c>
    </row>
    <row r="90" spans="2:111" ht="14.15" customHeight="1">
      <c r="B90" s="74" t="s">
        <v>568</v>
      </c>
      <c r="C90" s="273" t="s">
        <v>476</v>
      </c>
      <c r="D90" s="400">
        <v>6.8292016663252066E-5</v>
      </c>
      <c r="E90" s="400">
        <v>2.680965147453083E-5</v>
      </c>
      <c r="F90" s="400">
        <v>6.5227317200443541E-5</v>
      </c>
      <c r="G90" s="400">
        <v>2.9577923038244256E-5</v>
      </c>
      <c r="H90" s="400">
        <v>0</v>
      </c>
      <c r="I90" s="400">
        <v>1.3241525423728814E-4</v>
      </c>
      <c r="J90" s="400">
        <v>0</v>
      </c>
      <c r="K90" s="400">
        <v>8.1912157402401664E-6</v>
      </c>
      <c r="L90" s="400">
        <v>0</v>
      </c>
      <c r="M90" s="400">
        <v>0</v>
      </c>
      <c r="N90" s="400">
        <v>0</v>
      </c>
      <c r="O90" s="400">
        <v>0</v>
      </c>
      <c r="P90" s="400">
        <v>2.4576666912433335E-5</v>
      </c>
      <c r="Q90" s="400">
        <v>0</v>
      </c>
      <c r="R90" s="400">
        <v>0</v>
      </c>
      <c r="S90" s="400">
        <v>0</v>
      </c>
      <c r="T90" s="400">
        <v>0</v>
      </c>
      <c r="U90" s="400">
        <v>0</v>
      </c>
      <c r="V90" s="400">
        <v>0</v>
      </c>
      <c r="W90" s="400">
        <v>0</v>
      </c>
      <c r="X90" s="400">
        <v>0</v>
      </c>
      <c r="Y90" s="400">
        <v>0</v>
      </c>
      <c r="Z90" s="400">
        <v>0</v>
      </c>
      <c r="AA90" s="400">
        <v>0</v>
      </c>
      <c r="AB90" s="400">
        <v>0</v>
      </c>
      <c r="AC90" s="400">
        <v>0</v>
      </c>
      <c r="AD90" s="400">
        <v>0</v>
      </c>
      <c r="AE90" s="400">
        <v>0</v>
      </c>
      <c r="AF90" s="400">
        <v>0</v>
      </c>
      <c r="AG90" s="400">
        <v>0</v>
      </c>
      <c r="AH90" s="400">
        <v>0</v>
      </c>
      <c r="AI90" s="400">
        <v>0</v>
      </c>
      <c r="AJ90" s="400">
        <v>0</v>
      </c>
      <c r="AK90" s="400">
        <v>0</v>
      </c>
      <c r="AL90" s="400">
        <v>0</v>
      </c>
      <c r="AM90" s="400">
        <v>0</v>
      </c>
      <c r="AN90" s="400">
        <v>0</v>
      </c>
      <c r="AO90" s="400">
        <v>0</v>
      </c>
      <c r="AP90" s="400">
        <v>0</v>
      </c>
      <c r="AQ90" s="400">
        <v>1.4092247854455264E-5</v>
      </c>
      <c r="AR90" s="400">
        <v>0</v>
      </c>
      <c r="AS90" s="400">
        <v>2.8847540747151304E-5</v>
      </c>
      <c r="AT90" s="400">
        <v>0</v>
      </c>
      <c r="AU90" s="400">
        <v>0</v>
      </c>
      <c r="AV90" s="400">
        <v>1.0755001075500108E-5</v>
      </c>
      <c r="AW90" s="400">
        <v>0</v>
      </c>
      <c r="AX90" s="400">
        <v>2.9332394696703038E-5</v>
      </c>
      <c r="AY90" s="400">
        <v>0</v>
      </c>
      <c r="AZ90" s="400">
        <v>0</v>
      </c>
      <c r="BA90" s="400">
        <v>0</v>
      </c>
      <c r="BB90" s="400">
        <v>0</v>
      </c>
      <c r="BC90" s="400">
        <v>0</v>
      </c>
      <c r="BD90" s="400">
        <v>0</v>
      </c>
      <c r="BE90" s="400">
        <v>0</v>
      </c>
      <c r="BF90" s="400">
        <v>0</v>
      </c>
      <c r="BG90" s="400">
        <v>0</v>
      </c>
      <c r="BH90" s="400">
        <v>0</v>
      </c>
      <c r="BI90" s="400">
        <v>0</v>
      </c>
      <c r="BJ90" s="400">
        <v>0</v>
      </c>
      <c r="BK90" s="400">
        <v>0</v>
      </c>
      <c r="BL90" s="400">
        <v>0</v>
      </c>
      <c r="BM90" s="400">
        <v>9.4490114666533265E-5</v>
      </c>
      <c r="BN90" s="400">
        <v>8.8849400266548207E-5</v>
      </c>
      <c r="BO90" s="400">
        <v>5.8812112942781692E-5</v>
      </c>
      <c r="BP90" s="400">
        <v>8.1712698153293023E-5</v>
      </c>
      <c r="BQ90" s="400">
        <v>0</v>
      </c>
      <c r="BR90" s="400">
        <v>0</v>
      </c>
      <c r="BS90" s="400">
        <v>0</v>
      </c>
      <c r="BT90" s="400">
        <v>2.1371580547112462E-4</v>
      </c>
      <c r="BU90" s="400">
        <v>3.6820387248900379E-4</v>
      </c>
      <c r="BV90" s="400">
        <v>2.7816125110749387E-4</v>
      </c>
      <c r="BW90" s="400">
        <v>1.3312624805857554E-4</v>
      </c>
      <c r="BX90" s="400">
        <v>9.4117647058823535E-5</v>
      </c>
      <c r="BY90" s="400">
        <v>0</v>
      </c>
      <c r="BZ90" s="400">
        <v>1.1873664212776063E-4</v>
      </c>
      <c r="CA90" s="400">
        <v>2.9190688170473619E-5</v>
      </c>
      <c r="CB90" s="400">
        <v>0</v>
      </c>
      <c r="CC90" s="400">
        <v>7.023951675212475E-5</v>
      </c>
      <c r="CD90" s="400">
        <v>0</v>
      </c>
      <c r="CE90" s="400">
        <v>0</v>
      </c>
      <c r="CF90" s="400">
        <v>0</v>
      </c>
      <c r="CG90" s="400">
        <v>3.2080071859360963E-4</v>
      </c>
      <c r="CH90" s="400">
        <v>7.1413268585303143E-5</v>
      </c>
      <c r="CI90" s="400">
        <v>8.4886440805855278E-5</v>
      </c>
      <c r="CJ90" s="400">
        <v>4.1988592694470285E-2</v>
      </c>
      <c r="CK90" s="400">
        <v>4.0303079155247458E-5</v>
      </c>
      <c r="CL90" s="400">
        <v>0.18483174284279258</v>
      </c>
      <c r="CM90" s="400">
        <v>8.192692118630182E-4</v>
      </c>
      <c r="CN90" s="400">
        <v>7.3783676099499746E-6</v>
      </c>
      <c r="CO90" s="400">
        <v>1.0078714762293513E-4</v>
      </c>
      <c r="CP90" s="400">
        <v>6.837502943924879E-5</v>
      </c>
      <c r="CQ90" s="400">
        <v>8.9129869647565637E-5</v>
      </c>
      <c r="CR90" s="400">
        <v>1.2311480455524777E-4</v>
      </c>
      <c r="CS90" s="400">
        <v>1.7193023930540184E-4</v>
      </c>
      <c r="CT90" s="400">
        <v>1.9137959727076053E-4</v>
      </c>
      <c r="CU90" s="400">
        <v>4.1055860120269521E-4</v>
      </c>
      <c r="CV90" s="400">
        <v>8.2328242703659486E-5</v>
      </c>
      <c r="CW90" s="400">
        <v>0.30314143371159702</v>
      </c>
      <c r="CX90" s="400">
        <v>1.2488205583615475E-4</v>
      </c>
      <c r="CY90" s="400">
        <v>6.2488841278343147E-5</v>
      </c>
      <c r="CZ90" s="400">
        <v>1.4170040485829961E-3</v>
      </c>
      <c r="DA90" s="400">
        <v>5.9210701983925659E-3</v>
      </c>
      <c r="DB90" s="400">
        <v>6.4994115759067078E-3</v>
      </c>
      <c r="DC90" s="400">
        <v>2.0261300915251869E-3</v>
      </c>
      <c r="DD90" s="400">
        <v>7.382798080472499E-5</v>
      </c>
      <c r="DE90" s="400">
        <v>0</v>
      </c>
      <c r="DF90" s="400">
        <v>6.0317673078211914E-4</v>
      </c>
      <c r="DG90" s="401">
        <v>1.351879887852887E-3</v>
      </c>
    </row>
    <row r="91" spans="2:111" ht="14.15" customHeight="1">
      <c r="B91" s="74" t="s">
        <v>569</v>
      </c>
      <c r="C91" s="273" t="s">
        <v>665</v>
      </c>
      <c r="D91" s="400">
        <v>1.3734283351165139E-3</v>
      </c>
      <c r="E91" s="400">
        <v>3.6461126005361932E-3</v>
      </c>
      <c r="F91" s="400">
        <v>5.7400039136390321E-3</v>
      </c>
      <c r="G91" s="400">
        <v>8.8733769114732763E-5</v>
      </c>
      <c r="H91" s="400">
        <v>1.0551305724083356E-3</v>
      </c>
      <c r="I91" s="400">
        <v>3.1779661016949155E-3</v>
      </c>
      <c r="J91" s="400">
        <v>8.181074447777475E-4</v>
      </c>
      <c r="K91" s="400">
        <v>2.0396127193198013E-3</v>
      </c>
      <c r="L91" s="400">
        <v>3.0139214466822946E-3</v>
      </c>
      <c r="M91" s="400">
        <v>0</v>
      </c>
      <c r="N91" s="400">
        <v>0</v>
      </c>
      <c r="O91" s="400">
        <v>2.7100271002710027E-3</v>
      </c>
      <c r="P91" s="400">
        <v>1.3885816805524836E-3</v>
      </c>
      <c r="Q91" s="400">
        <v>1.3546330100936679E-3</v>
      </c>
      <c r="R91" s="400">
        <v>3.9267015706806281E-3</v>
      </c>
      <c r="S91" s="400">
        <v>3.1376676021203616E-3</v>
      </c>
      <c r="T91" s="400">
        <v>3.0288909599254427E-3</v>
      </c>
      <c r="U91" s="400">
        <v>3.6800519536746403E-3</v>
      </c>
      <c r="V91" s="400">
        <v>6.4803564196030785E-3</v>
      </c>
      <c r="W91" s="400">
        <v>2.8418589100635237E-3</v>
      </c>
      <c r="X91" s="400">
        <v>0</v>
      </c>
      <c r="Y91" s="400">
        <v>5.7598582188746125E-3</v>
      </c>
      <c r="Z91" s="400">
        <v>4.8330404217926184E-3</v>
      </c>
      <c r="AA91" s="400">
        <v>0</v>
      </c>
      <c r="AB91" s="400">
        <v>1.4489571899012075E-2</v>
      </c>
      <c r="AC91" s="400">
        <v>4.720161834120027E-3</v>
      </c>
      <c r="AD91" s="400">
        <v>0</v>
      </c>
      <c r="AE91" s="400">
        <v>1.2154888001389131E-3</v>
      </c>
      <c r="AF91" s="400">
        <v>3.7222851594109077E-3</v>
      </c>
      <c r="AG91" s="400">
        <v>6.2196601941747571E-3</v>
      </c>
      <c r="AH91" s="400">
        <v>1.7787264318747777E-3</v>
      </c>
      <c r="AI91" s="400">
        <v>3.6243059839605181E-3</v>
      </c>
      <c r="AJ91" s="400">
        <v>2.8692821276830546E-3</v>
      </c>
      <c r="AK91" s="400">
        <v>1.5625E-2</v>
      </c>
      <c r="AL91" s="400">
        <v>5.6769097864988278E-3</v>
      </c>
      <c r="AM91" s="400">
        <v>2.88704438830747E-3</v>
      </c>
      <c r="AN91" s="400">
        <v>2.0882276168102325E-3</v>
      </c>
      <c r="AO91" s="400">
        <v>2.9790660225442835E-3</v>
      </c>
      <c r="AP91" s="400">
        <v>3.2034169781099838E-3</v>
      </c>
      <c r="AQ91" s="400">
        <v>3.4807852200504502E-3</v>
      </c>
      <c r="AR91" s="400">
        <v>3.4729759062296505E-3</v>
      </c>
      <c r="AS91" s="400">
        <v>3.8078753786239725E-3</v>
      </c>
      <c r="AT91" s="400">
        <v>2.9488583705451175E-3</v>
      </c>
      <c r="AU91" s="400">
        <v>2.9788501638367592E-3</v>
      </c>
      <c r="AV91" s="400">
        <v>1.0668961066896106E-2</v>
      </c>
      <c r="AW91" s="400">
        <v>4.0586311609437046E-3</v>
      </c>
      <c r="AX91" s="400">
        <v>3.6274394774922759E-3</v>
      </c>
      <c r="AY91" s="400">
        <v>7.192520753123122E-3</v>
      </c>
      <c r="AZ91" s="400">
        <v>1.1709747742136406E-2</v>
      </c>
      <c r="BA91" s="400">
        <v>2.0161290322580645E-3</v>
      </c>
      <c r="BB91" s="400">
        <v>1.4635016955202571E-2</v>
      </c>
      <c r="BC91" s="400">
        <v>5.1267027977149552E-3</v>
      </c>
      <c r="BD91" s="400">
        <v>3.8554216867469878E-3</v>
      </c>
      <c r="BE91" s="400">
        <v>2.5076452599388378E-2</v>
      </c>
      <c r="BF91" s="400">
        <v>0</v>
      </c>
      <c r="BG91" s="400">
        <v>0</v>
      </c>
      <c r="BH91" s="400">
        <v>1.8757327080890973E-3</v>
      </c>
      <c r="BI91" s="400">
        <v>0</v>
      </c>
      <c r="BJ91" s="400">
        <v>2.2012578616352201E-3</v>
      </c>
      <c r="BK91" s="400">
        <v>4.088952654232425E-3</v>
      </c>
      <c r="BL91" s="400">
        <v>0</v>
      </c>
      <c r="BM91" s="400">
        <v>2.0065253761540301E-3</v>
      </c>
      <c r="BN91" s="400">
        <v>1.9800723487973597E-3</v>
      </c>
      <c r="BO91" s="400">
        <v>2.7230008292507923E-3</v>
      </c>
      <c r="BP91" s="400">
        <v>4.2817453832325542E-3</v>
      </c>
      <c r="BQ91" s="400">
        <v>1.1235000966262789E-2</v>
      </c>
      <c r="BR91" s="400">
        <v>8.2202505219206683E-3</v>
      </c>
      <c r="BS91" s="400">
        <v>3.5907879368692164E-2</v>
      </c>
      <c r="BT91" s="400">
        <v>3.8706306990881458E-3</v>
      </c>
      <c r="BU91" s="400">
        <v>1.8292295832766516E-2</v>
      </c>
      <c r="BV91" s="400">
        <v>3.9612222611419036E-2</v>
      </c>
      <c r="BW91" s="400">
        <v>3.6387841136010651E-3</v>
      </c>
      <c r="BX91" s="400">
        <v>2.6117647058823529E-3</v>
      </c>
      <c r="BY91" s="400">
        <v>0</v>
      </c>
      <c r="BZ91" s="400">
        <v>1.0686297791498457E-3</v>
      </c>
      <c r="CA91" s="400">
        <v>3.678026709479676E-3</v>
      </c>
      <c r="CB91" s="400">
        <v>0</v>
      </c>
      <c r="CC91" s="400">
        <v>3.8631734213668608E-3</v>
      </c>
      <c r="CD91" s="400">
        <v>5.8904528763769892E-3</v>
      </c>
      <c r="CE91" s="400">
        <v>4.8859934853420191E-3</v>
      </c>
      <c r="CF91" s="400">
        <v>9.4839609483960956E-3</v>
      </c>
      <c r="CG91" s="400">
        <v>1.8991402540741692E-2</v>
      </c>
      <c r="CH91" s="400">
        <v>3.2135970863386419E-3</v>
      </c>
      <c r="CI91" s="400">
        <v>2.8210593827812571E-2</v>
      </c>
      <c r="CJ91" s="400">
        <v>6.1890700214392623E-3</v>
      </c>
      <c r="CK91" s="400">
        <v>2.6398516846687085E-2</v>
      </c>
      <c r="CL91" s="400">
        <v>6.8642223338355929E-2</v>
      </c>
      <c r="CM91" s="400">
        <v>2.834671473046043E-2</v>
      </c>
      <c r="CN91" s="400">
        <v>1.4840356719479383E-2</v>
      </c>
      <c r="CO91" s="400">
        <v>1.4815710700571464E-3</v>
      </c>
      <c r="CP91" s="400">
        <v>2.487331626490006E-2</v>
      </c>
      <c r="CQ91" s="400">
        <v>5.7563040814052812E-3</v>
      </c>
      <c r="CR91" s="400">
        <v>1.64973838104032E-2</v>
      </c>
      <c r="CS91" s="400">
        <v>8.9618637237940703E-3</v>
      </c>
      <c r="CT91" s="400">
        <v>1.0234648027958064E-3</v>
      </c>
      <c r="CU91" s="400">
        <v>3.477672857246359E-2</v>
      </c>
      <c r="CV91" s="400">
        <v>8.5621372411805868E-3</v>
      </c>
      <c r="CW91" s="400">
        <v>7.6805978411292556E-3</v>
      </c>
      <c r="CX91" s="400">
        <v>1.7067214297607815E-3</v>
      </c>
      <c r="CY91" s="400">
        <v>1.4970540974825924E-2</v>
      </c>
      <c r="CZ91" s="400">
        <v>1.3444669365721997E-2</v>
      </c>
      <c r="DA91" s="400">
        <v>1.8357320231769513E-3</v>
      </c>
      <c r="DB91" s="400">
        <v>1.3373274847544667E-4</v>
      </c>
      <c r="DC91" s="400">
        <v>5.1235473578797831E-3</v>
      </c>
      <c r="DD91" s="400">
        <v>8.8347483696320905E-3</v>
      </c>
      <c r="DE91" s="400">
        <v>0</v>
      </c>
      <c r="DF91" s="400">
        <v>4.0546880235909121E-3</v>
      </c>
      <c r="DG91" s="401">
        <v>9.3332173272422606E-3</v>
      </c>
    </row>
    <row r="92" spans="2:111" ht="14.15" customHeight="1">
      <c r="B92" s="74" t="s">
        <v>570</v>
      </c>
      <c r="C92" s="273" t="s">
        <v>666</v>
      </c>
      <c r="D92" s="400">
        <v>2.2764005554417357E-5</v>
      </c>
      <c r="E92" s="400">
        <v>8.0428954423592496E-5</v>
      </c>
      <c r="F92" s="400">
        <v>1.9568195160133062E-4</v>
      </c>
      <c r="G92" s="400">
        <v>0</v>
      </c>
      <c r="H92" s="400">
        <v>2.637826431020839E-4</v>
      </c>
      <c r="I92" s="400">
        <v>5.2966101694915254E-4</v>
      </c>
      <c r="J92" s="400">
        <v>2.7270248159258248E-4</v>
      </c>
      <c r="K92" s="400">
        <v>3.5222227683032718E-4</v>
      </c>
      <c r="L92" s="400">
        <v>2.8704013777926615E-4</v>
      </c>
      <c r="M92" s="400">
        <v>0</v>
      </c>
      <c r="N92" s="400">
        <v>0</v>
      </c>
      <c r="O92" s="400">
        <v>0</v>
      </c>
      <c r="P92" s="400">
        <v>8.601833419351668E-5</v>
      </c>
      <c r="Q92" s="400">
        <v>1.4867923281515868E-4</v>
      </c>
      <c r="R92" s="400">
        <v>0</v>
      </c>
      <c r="S92" s="400">
        <v>1.8319301527907701E-3</v>
      </c>
      <c r="T92" s="400">
        <v>4.6598322460391424E-4</v>
      </c>
      <c r="U92" s="400">
        <v>1.0823682216690118E-4</v>
      </c>
      <c r="V92" s="400">
        <v>8.1004455245038481E-4</v>
      </c>
      <c r="W92" s="400">
        <v>3.3433634236041456E-4</v>
      </c>
      <c r="X92" s="400">
        <v>0</v>
      </c>
      <c r="Y92" s="400">
        <v>8.8613203367301726E-4</v>
      </c>
      <c r="Z92" s="400">
        <v>4.3936731107205621E-4</v>
      </c>
      <c r="AA92" s="400">
        <v>0</v>
      </c>
      <c r="AB92" s="400">
        <v>2.6070252469813393E-3</v>
      </c>
      <c r="AC92" s="400">
        <v>3.3715441672285906E-4</v>
      </c>
      <c r="AD92" s="400">
        <v>0</v>
      </c>
      <c r="AE92" s="400">
        <v>0</v>
      </c>
      <c r="AF92" s="400">
        <v>3.6413659168150185E-4</v>
      </c>
      <c r="AG92" s="400">
        <v>0</v>
      </c>
      <c r="AH92" s="400">
        <v>3.5574528637495552E-4</v>
      </c>
      <c r="AI92" s="400">
        <v>3.8556446637877854E-5</v>
      </c>
      <c r="AJ92" s="400">
        <v>1.6553550736633007E-4</v>
      </c>
      <c r="AK92" s="400">
        <v>0</v>
      </c>
      <c r="AL92" s="400">
        <v>3.7023324694557573E-4</v>
      </c>
      <c r="AM92" s="400">
        <v>7.217610970768675E-4</v>
      </c>
      <c r="AN92" s="400">
        <v>2.6102845210127906E-4</v>
      </c>
      <c r="AO92" s="400">
        <v>4.8309178743961351E-4</v>
      </c>
      <c r="AP92" s="400">
        <v>0</v>
      </c>
      <c r="AQ92" s="400">
        <v>9.8645734981186848E-5</v>
      </c>
      <c r="AR92" s="400">
        <v>4.3412198827870631E-4</v>
      </c>
      <c r="AS92" s="400">
        <v>1.4423770373575654E-4</v>
      </c>
      <c r="AT92" s="400">
        <v>1.4323026371219141E-3</v>
      </c>
      <c r="AU92" s="400">
        <v>1.9859001092245059E-4</v>
      </c>
      <c r="AV92" s="400">
        <v>1.5057001505700151E-4</v>
      </c>
      <c r="AW92" s="400">
        <v>1.1095538425601496E-3</v>
      </c>
      <c r="AX92" s="400">
        <v>1.0461887441824084E-3</v>
      </c>
      <c r="AY92" s="400">
        <v>8.0819403154799613E-4</v>
      </c>
      <c r="AZ92" s="400">
        <v>3.7371535347243849E-4</v>
      </c>
      <c r="BA92" s="400">
        <v>0</v>
      </c>
      <c r="BB92" s="400">
        <v>2.3201856148491878E-3</v>
      </c>
      <c r="BC92" s="400">
        <v>5.8590889116742349E-4</v>
      </c>
      <c r="BD92" s="400">
        <v>3.1325301204819275E-3</v>
      </c>
      <c r="BE92" s="400">
        <v>0</v>
      </c>
      <c r="BF92" s="400">
        <v>0</v>
      </c>
      <c r="BG92" s="400">
        <v>0</v>
      </c>
      <c r="BH92" s="400">
        <v>1.5072852118573103E-4</v>
      </c>
      <c r="BI92" s="400">
        <v>0</v>
      </c>
      <c r="BJ92" s="400">
        <v>0</v>
      </c>
      <c r="BK92" s="400">
        <v>2.152080344332855E-4</v>
      </c>
      <c r="BL92" s="400">
        <v>0</v>
      </c>
      <c r="BM92" s="400">
        <v>1.1116484078415678E-4</v>
      </c>
      <c r="BN92" s="400">
        <v>3.4270482959954308E-4</v>
      </c>
      <c r="BO92" s="400">
        <v>2.3524845177112677E-5</v>
      </c>
      <c r="BP92" s="400">
        <v>1.6342539630658606E-5</v>
      </c>
      <c r="BQ92" s="400">
        <v>2.0496483389064248E-5</v>
      </c>
      <c r="BR92" s="400">
        <v>0</v>
      </c>
      <c r="BS92" s="400">
        <v>2.6953370668743076E-4</v>
      </c>
      <c r="BT92" s="400">
        <v>2.8495440729483281E-4</v>
      </c>
      <c r="BU92" s="400">
        <v>5.6463973155579739E-3</v>
      </c>
      <c r="BV92" s="400">
        <v>3.0288669565038222E-3</v>
      </c>
      <c r="BW92" s="400">
        <v>1.7750166407810074E-4</v>
      </c>
      <c r="BX92" s="400">
        <v>1.176470588235294E-3</v>
      </c>
      <c r="BY92" s="400">
        <v>0</v>
      </c>
      <c r="BZ92" s="400">
        <v>8.3115649489432441E-4</v>
      </c>
      <c r="CA92" s="400">
        <v>1.0362694300518134E-3</v>
      </c>
      <c r="CB92" s="400">
        <v>0</v>
      </c>
      <c r="CC92" s="400">
        <v>5.61916134016998E-4</v>
      </c>
      <c r="CD92" s="400">
        <v>3.0599755201958382E-4</v>
      </c>
      <c r="CE92" s="400">
        <v>1.6286644951140066E-3</v>
      </c>
      <c r="CF92" s="400">
        <v>8.3682008368200832E-4</v>
      </c>
      <c r="CG92" s="400">
        <v>8.9824201206210701E-4</v>
      </c>
      <c r="CH92" s="400">
        <v>1.5710919088766694E-3</v>
      </c>
      <c r="CI92" s="400">
        <v>1.745831132573757E-2</v>
      </c>
      <c r="CJ92" s="400">
        <v>1.0274665264350148E-2</v>
      </c>
      <c r="CK92" s="400">
        <v>1.1244559084314041E-2</v>
      </c>
      <c r="CL92" s="400">
        <v>0.11585467939059099</v>
      </c>
      <c r="CM92" s="400">
        <v>7.4553498279534653E-3</v>
      </c>
      <c r="CN92" s="400">
        <v>4.7221552703679838E-4</v>
      </c>
      <c r="CO92" s="400">
        <v>9.0708432860641617E-5</v>
      </c>
      <c r="CP92" s="400">
        <v>7.3693087284523696E-4</v>
      </c>
      <c r="CQ92" s="400">
        <v>3.9613275398918061E-5</v>
      </c>
      <c r="CR92" s="400">
        <v>4.3090181594336721E-4</v>
      </c>
      <c r="CS92" s="400">
        <v>6.8772095722160738E-4</v>
      </c>
      <c r="CT92" s="400">
        <v>4.9925112331502743E-5</v>
      </c>
      <c r="CU92" s="400">
        <v>6.520636607336924E-4</v>
      </c>
      <c r="CV92" s="400">
        <v>7.821183056847652E-4</v>
      </c>
      <c r="CW92" s="400">
        <v>4.3730971491835038E-2</v>
      </c>
      <c r="CX92" s="400">
        <v>1.9703613254148859E-3</v>
      </c>
      <c r="CY92" s="400">
        <v>8.1905016961256912E-3</v>
      </c>
      <c r="CZ92" s="400">
        <v>4.3859649122807018E-4</v>
      </c>
      <c r="DA92" s="400">
        <v>2.2696323195642307E-4</v>
      </c>
      <c r="DB92" s="400">
        <v>4.8143789451160799E-4</v>
      </c>
      <c r="DC92" s="400">
        <v>1.0479983232026828E-3</v>
      </c>
      <c r="DD92" s="400">
        <v>4.675772117632583E-4</v>
      </c>
      <c r="DE92" s="400">
        <v>0</v>
      </c>
      <c r="DF92" s="400">
        <v>1.501239863279941E-2</v>
      </c>
      <c r="DG92" s="401">
        <v>1.9018326971561451E-3</v>
      </c>
    </row>
    <row r="93" spans="2:111" ht="14.15" customHeight="1">
      <c r="B93" s="74" t="s">
        <v>571</v>
      </c>
      <c r="C93" s="273" t="s">
        <v>667</v>
      </c>
      <c r="D93" s="400">
        <v>4.3251610553392977E-4</v>
      </c>
      <c r="E93" s="400">
        <v>3.7533512064343163E-4</v>
      </c>
      <c r="F93" s="400">
        <v>3.0004565912204032E-3</v>
      </c>
      <c r="G93" s="400">
        <v>1.0056493833003046E-3</v>
      </c>
      <c r="H93" s="400">
        <v>1.0551305724083356E-3</v>
      </c>
      <c r="I93" s="400">
        <v>3.9724576271186443E-4</v>
      </c>
      <c r="J93" s="400">
        <v>1.4998636487592036E-3</v>
      </c>
      <c r="K93" s="400">
        <v>1.3433593813993872E-3</v>
      </c>
      <c r="L93" s="400">
        <v>3.8272018370568818E-3</v>
      </c>
      <c r="M93" s="400">
        <v>0</v>
      </c>
      <c r="N93" s="400">
        <v>0</v>
      </c>
      <c r="O93" s="400">
        <v>0</v>
      </c>
      <c r="P93" s="400">
        <v>2.8631816952984835E-3</v>
      </c>
      <c r="Q93" s="400">
        <v>1.0737944592205905E-3</v>
      </c>
      <c r="R93" s="400">
        <v>2.5243081525804039E-3</v>
      </c>
      <c r="S93" s="400">
        <v>4.0926099158091676E-4</v>
      </c>
      <c r="T93" s="400">
        <v>1.1649580615097856E-3</v>
      </c>
      <c r="U93" s="400">
        <v>2.0564996211711226E-3</v>
      </c>
      <c r="V93" s="400">
        <v>4.8602673147023082E-3</v>
      </c>
      <c r="W93" s="400">
        <v>1.3373453694416582E-3</v>
      </c>
      <c r="X93" s="400">
        <v>0</v>
      </c>
      <c r="Y93" s="400">
        <v>1.329198050509526E-3</v>
      </c>
      <c r="Z93" s="400">
        <v>8.7873462214411243E-4</v>
      </c>
      <c r="AA93" s="400">
        <v>0</v>
      </c>
      <c r="AB93" s="400">
        <v>2.7305159165751922E-3</v>
      </c>
      <c r="AC93" s="400">
        <v>1.0114632501685772E-3</v>
      </c>
      <c r="AD93" s="400">
        <v>0</v>
      </c>
      <c r="AE93" s="400">
        <v>1.3891300573016148E-3</v>
      </c>
      <c r="AF93" s="400">
        <v>7.2827318336300369E-4</v>
      </c>
      <c r="AG93" s="400">
        <v>3.0339805825242718E-3</v>
      </c>
      <c r="AH93" s="400">
        <v>2.4902170046246885E-3</v>
      </c>
      <c r="AI93" s="400">
        <v>4.6267735965453422E-4</v>
      </c>
      <c r="AJ93" s="400">
        <v>5.5178502455443363E-4</v>
      </c>
      <c r="AK93" s="400">
        <v>0</v>
      </c>
      <c r="AL93" s="400">
        <v>7.4046649389115145E-4</v>
      </c>
      <c r="AM93" s="400">
        <v>3.6088054853843375E-4</v>
      </c>
      <c r="AN93" s="400">
        <v>0</v>
      </c>
      <c r="AO93" s="400">
        <v>3.2206119162640903E-4</v>
      </c>
      <c r="AP93" s="400">
        <v>5.339028296849973E-4</v>
      </c>
      <c r="AQ93" s="400">
        <v>1.4655937768633474E-3</v>
      </c>
      <c r="AR93" s="400">
        <v>8.6824397655741261E-4</v>
      </c>
      <c r="AS93" s="400">
        <v>1.1539016298860523E-3</v>
      </c>
      <c r="AT93" s="400">
        <v>1.6008088297244925E-3</v>
      </c>
      <c r="AU93" s="400">
        <v>8.9365504915102768E-4</v>
      </c>
      <c r="AV93" s="400">
        <v>1.3121101312110132E-3</v>
      </c>
      <c r="AW93" s="400">
        <v>1.7081289418360197E-3</v>
      </c>
      <c r="AX93" s="400">
        <v>1.0168563494857054E-3</v>
      </c>
      <c r="AY93" s="400">
        <v>2.0306382702210959E-3</v>
      </c>
      <c r="AZ93" s="400">
        <v>1.3702896293989412E-3</v>
      </c>
      <c r="BA93" s="400">
        <v>0</v>
      </c>
      <c r="BB93" s="400">
        <v>1.4278065322148848E-3</v>
      </c>
      <c r="BC93" s="400">
        <v>1.4647722279185586E-3</v>
      </c>
      <c r="BD93" s="400">
        <v>1.4457831325301205E-3</v>
      </c>
      <c r="BE93" s="400">
        <v>4.2813455657492354E-3</v>
      </c>
      <c r="BF93" s="400">
        <v>0</v>
      </c>
      <c r="BG93" s="400">
        <v>0</v>
      </c>
      <c r="BH93" s="400">
        <v>4.8568079048735553E-4</v>
      </c>
      <c r="BI93" s="400">
        <v>0</v>
      </c>
      <c r="BJ93" s="400">
        <v>3.1446540880503143E-4</v>
      </c>
      <c r="BK93" s="400">
        <v>1.8651362984218078E-3</v>
      </c>
      <c r="BL93" s="400">
        <v>1.3302294645826404E-3</v>
      </c>
      <c r="BM93" s="400">
        <v>1.9731759239187828E-3</v>
      </c>
      <c r="BN93" s="400">
        <v>1.7516024623976645E-3</v>
      </c>
      <c r="BO93" s="400">
        <v>1.9349185158175177E-3</v>
      </c>
      <c r="BP93" s="400">
        <v>1.6179114234352019E-3</v>
      </c>
      <c r="BQ93" s="400">
        <v>3.5722442478083405E-4</v>
      </c>
      <c r="BR93" s="400">
        <v>2.6096033402922753E-4</v>
      </c>
      <c r="BS93" s="400">
        <v>1.7070468090203948E-3</v>
      </c>
      <c r="BT93" s="400">
        <v>1.8996960486322189E-3</v>
      </c>
      <c r="BU93" s="400">
        <v>2.6826282138484561E-3</v>
      </c>
      <c r="BV93" s="400">
        <v>3.8221416355881566E-3</v>
      </c>
      <c r="BW93" s="400">
        <v>1.1981362325271798E-3</v>
      </c>
      <c r="BX93" s="400">
        <v>7.294117647058824E-4</v>
      </c>
      <c r="BY93" s="400">
        <v>0</v>
      </c>
      <c r="BZ93" s="400">
        <v>1.89978627404417E-3</v>
      </c>
      <c r="CA93" s="400">
        <v>2.8023060643654675E-3</v>
      </c>
      <c r="CB93" s="400">
        <v>0</v>
      </c>
      <c r="CC93" s="400">
        <v>9.1311371777762164E-4</v>
      </c>
      <c r="CD93" s="400">
        <v>1.6829865361077112E-3</v>
      </c>
      <c r="CE93" s="400">
        <v>3.2573289902280132E-3</v>
      </c>
      <c r="CF93" s="400">
        <v>3.0683403068340305E-3</v>
      </c>
      <c r="CG93" s="400">
        <v>1.98896445528038E-3</v>
      </c>
      <c r="CH93" s="400">
        <v>7.7840462757980435E-3</v>
      </c>
      <c r="CI93" s="400">
        <v>9.8090998264543875E-3</v>
      </c>
      <c r="CJ93" s="400">
        <v>0.19299381092997855</v>
      </c>
      <c r="CK93" s="400">
        <v>1.0035466709656618E-2</v>
      </c>
      <c r="CL93" s="400">
        <v>6.8642223338355934E-3</v>
      </c>
      <c r="CM93" s="400">
        <v>4.6698345076192034E-2</v>
      </c>
      <c r="CN93" s="400">
        <v>6.9135304505231259E-3</v>
      </c>
      <c r="CO93" s="400">
        <v>4.1625091968272203E-3</v>
      </c>
      <c r="CP93" s="400">
        <v>1.0962796386759555E-2</v>
      </c>
      <c r="CQ93" s="400">
        <v>2.3569898862356247E-3</v>
      </c>
      <c r="CR93" s="400">
        <v>1.8467220683287165E-3</v>
      </c>
      <c r="CS93" s="400">
        <v>1.031581435832411E-2</v>
      </c>
      <c r="CT93" s="400">
        <v>2.1551006823098684E-3</v>
      </c>
      <c r="CU93" s="400">
        <v>2.3788248363803222E-2</v>
      </c>
      <c r="CV93" s="400">
        <v>1.6465648540731899E-3</v>
      </c>
      <c r="CW93" s="400">
        <v>0.18509548851370053</v>
      </c>
      <c r="CX93" s="400">
        <v>5.6890714325359378E-4</v>
      </c>
      <c r="CY93" s="400">
        <v>6.2801285484734865E-3</v>
      </c>
      <c r="CZ93" s="400">
        <v>4.4365721997300942E-3</v>
      </c>
      <c r="DA93" s="400">
        <v>2.1361245360604522E-3</v>
      </c>
      <c r="DB93" s="400">
        <v>5.4028030384080453E-3</v>
      </c>
      <c r="DC93" s="400">
        <v>1.7932415752579239E-2</v>
      </c>
      <c r="DD93" s="400">
        <v>5.1187400024609326E-3</v>
      </c>
      <c r="DE93" s="400">
        <v>0</v>
      </c>
      <c r="DF93" s="400">
        <v>6.4673949467193891E-3</v>
      </c>
      <c r="DG93" s="401">
        <v>4.4840443468257135E-3</v>
      </c>
    </row>
    <row r="94" spans="2:111" ht="14.15" customHeight="1">
      <c r="B94" s="74" t="s">
        <v>572</v>
      </c>
      <c r="C94" s="273" t="s">
        <v>5</v>
      </c>
      <c r="D94" s="400">
        <v>0</v>
      </c>
      <c r="E94" s="400">
        <v>0</v>
      </c>
      <c r="F94" s="400">
        <v>0</v>
      </c>
      <c r="G94" s="400">
        <v>0</v>
      </c>
      <c r="H94" s="400">
        <v>0</v>
      </c>
      <c r="I94" s="400">
        <v>0</v>
      </c>
      <c r="J94" s="400">
        <v>0</v>
      </c>
      <c r="K94" s="400">
        <v>0</v>
      </c>
      <c r="L94" s="400">
        <v>0</v>
      </c>
      <c r="M94" s="400">
        <v>0</v>
      </c>
      <c r="N94" s="400">
        <v>0</v>
      </c>
      <c r="O94" s="400">
        <v>0</v>
      </c>
      <c r="P94" s="400">
        <v>0</v>
      </c>
      <c r="Q94" s="400">
        <v>0</v>
      </c>
      <c r="R94" s="400">
        <v>0</v>
      </c>
      <c r="S94" s="400">
        <v>0</v>
      </c>
      <c r="T94" s="400">
        <v>0</v>
      </c>
      <c r="U94" s="400">
        <v>0</v>
      </c>
      <c r="V94" s="400">
        <v>0</v>
      </c>
      <c r="W94" s="400">
        <v>0</v>
      </c>
      <c r="X94" s="400">
        <v>0</v>
      </c>
      <c r="Y94" s="400">
        <v>0</v>
      </c>
      <c r="Z94" s="400">
        <v>0</v>
      </c>
      <c r="AA94" s="400">
        <v>0</v>
      </c>
      <c r="AB94" s="400">
        <v>0</v>
      </c>
      <c r="AC94" s="400">
        <v>0</v>
      </c>
      <c r="AD94" s="400">
        <v>0</v>
      </c>
      <c r="AE94" s="400">
        <v>0</v>
      </c>
      <c r="AF94" s="400">
        <v>0</v>
      </c>
      <c r="AG94" s="400">
        <v>0</v>
      </c>
      <c r="AH94" s="400">
        <v>0</v>
      </c>
      <c r="AI94" s="400">
        <v>0</v>
      </c>
      <c r="AJ94" s="400">
        <v>0</v>
      </c>
      <c r="AK94" s="400">
        <v>0</v>
      </c>
      <c r="AL94" s="400">
        <v>0</v>
      </c>
      <c r="AM94" s="400">
        <v>0</v>
      </c>
      <c r="AN94" s="400">
        <v>0</v>
      </c>
      <c r="AO94" s="400">
        <v>0</v>
      </c>
      <c r="AP94" s="400">
        <v>0</v>
      </c>
      <c r="AQ94" s="400">
        <v>0</v>
      </c>
      <c r="AR94" s="400">
        <v>0</v>
      </c>
      <c r="AS94" s="400">
        <v>0</v>
      </c>
      <c r="AT94" s="400">
        <v>0</v>
      </c>
      <c r="AU94" s="400">
        <v>0</v>
      </c>
      <c r="AV94" s="400">
        <v>0</v>
      </c>
      <c r="AW94" s="400">
        <v>0</v>
      </c>
      <c r="AX94" s="400">
        <v>0</v>
      </c>
      <c r="AY94" s="400">
        <v>0</v>
      </c>
      <c r="AZ94" s="400">
        <v>0</v>
      </c>
      <c r="BA94" s="400">
        <v>0</v>
      </c>
      <c r="BB94" s="400">
        <v>0</v>
      </c>
      <c r="BC94" s="400">
        <v>0</v>
      </c>
      <c r="BD94" s="400">
        <v>0</v>
      </c>
      <c r="BE94" s="400">
        <v>0</v>
      </c>
      <c r="BF94" s="400">
        <v>0</v>
      </c>
      <c r="BG94" s="400">
        <v>0</v>
      </c>
      <c r="BH94" s="400">
        <v>0</v>
      </c>
      <c r="BI94" s="400">
        <v>0</v>
      </c>
      <c r="BJ94" s="400">
        <v>0</v>
      </c>
      <c r="BK94" s="400">
        <v>0</v>
      </c>
      <c r="BL94" s="400">
        <v>0</v>
      </c>
      <c r="BM94" s="400">
        <v>0</v>
      </c>
      <c r="BN94" s="400">
        <v>0</v>
      </c>
      <c r="BO94" s="400">
        <v>0</v>
      </c>
      <c r="BP94" s="400">
        <v>0</v>
      </c>
      <c r="BQ94" s="400">
        <v>0</v>
      </c>
      <c r="BR94" s="400">
        <v>0</v>
      </c>
      <c r="BS94" s="400">
        <v>0</v>
      </c>
      <c r="BT94" s="400">
        <v>0</v>
      </c>
      <c r="BU94" s="400">
        <v>0</v>
      </c>
      <c r="BV94" s="400">
        <v>0</v>
      </c>
      <c r="BW94" s="400">
        <v>0</v>
      </c>
      <c r="BX94" s="400">
        <v>0</v>
      </c>
      <c r="BY94" s="400">
        <v>0</v>
      </c>
      <c r="BZ94" s="400">
        <v>0</v>
      </c>
      <c r="CA94" s="400">
        <v>0</v>
      </c>
      <c r="CB94" s="400">
        <v>0</v>
      </c>
      <c r="CC94" s="400">
        <v>0</v>
      </c>
      <c r="CD94" s="400">
        <v>0</v>
      </c>
      <c r="CE94" s="400">
        <v>0</v>
      </c>
      <c r="CF94" s="400">
        <v>0</v>
      </c>
      <c r="CG94" s="400">
        <v>0</v>
      </c>
      <c r="CH94" s="400">
        <v>0</v>
      </c>
      <c r="CI94" s="400">
        <v>0</v>
      </c>
      <c r="CJ94" s="400">
        <v>0</v>
      </c>
      <c r="CK94" s="400">
        <v>0</v>
      </c>
      <c r="CL94" s="400">
        <v>0</v>
      </c>
      <c r="CM94" s="400">
        <v>0</v>
      </c>
      <c r="CN94" s="400">
        <v>0</v>
      </c>
      <c r="CO94" s="400">
        <v>0</v>
      </c>
      <c r="CP94" s="400">
        <v>0</v>
      </c>
      <c r="CQ94" s="400">
        <v>0</v>
      </c>
      <c r="CR94" s="400">
        <v>0</v>
      </c>
      <c r="CS94" s="400">
        <v>0</v>
      </c>
      <c r="CT94" s="400">
        <v>0</v>
      </c>
      <c r="CU94" s="400">
        <v>0</v>
      </c>
      <c r="CV94" s="400">
        <v>0</v>
      </c>
      <c r="CW94" s="400">
        <v>0</v>
      </c>
      <c r="CX94" s="400">
        <v>0</v>
      </c>
      <c r="CY94" s="400">
        <v>0</v>
      </c>
      <c r="CZ94" s="400">
        <v>0</v>
      </c>
      <c r="DA94" s="400">
        <v>0</v>
      </c>
      <c r="DB94" s="400">
        <v>0</v>
      </c>
      <c r="DC94" s="400">
        <v>0</v>
      </c>
      <c r="DD94" s="400">
        <v>0</v>
      </c>
      <c r="DE94" s="400">
        <v>0</v>
      </c>
      <c r="DF94" s="400">
        <v>0.24659875343475637</v>
      </c>
      <c r="DG94" s="401">
        <v>1.1878786978757488E-3</v>
      </c>
    </row>
    <row r="95" spans="2:111" ht="14.15" customHeight="1">
      <c r="B95" s="74" t="s">
        <v>573</v>
      </c>
      <c r="C95" s="273" t="s">
        <v>477</v>
      </c>
      <c r="D95" s="400">
        <v>0</v>
      </c>
      <c r="E95" s="400">
        <v>0</v>
      </c>
      <c r="F95" s="400">
        <v>1.3045463440088708E-4</v>
      </c>
      <c r="G95" s="400">
        <v>1.7746753822946553E-4</v>
      </c>
      <c r="H95" s="400">
        <v>0</v>
      </c>
      <c r="I95" s="400">
        <v>0</v>
      </c>
      <c r="J95" s="400">
        <v>1.3635124079629124E-4</v>
      </c>
      <c r="K95" s="400">
        <v>3.9317835553152799E-4</v>
      </c>
      <c r="L95" s="400">
        <v>0</v>
      </c>
      <c r="M95" s="400">
        <v>0</v>
      </c>
      <c r="N95" s="400">
        <v>0</v>
      </c>
      <c r="O95" s="400">
        <v>0</v>
      </c>
      <c r="P95" s="400">
        <v>2.4576666912433335E-5</v>
      </c>
      <c r="Q95" s="400">
        <v>9.9119488543439113E-5</v>
      </c>
      <c r="R95" s="400">
        <v>1.8698578908002991E-4</v>
      </c>
      <c r="S95" s="400">
        <v>1.9488618646710322E-4</v>
      </c>
      <c r="T95" s="400">
        <v>0</v>
      </c>
      <c r="U95" s="400">
        <v>0</v>
      </c>
      <c r="V95" s="400">
        <v>0</v>
      </c>
      <c r="W95" s="400">
        <v>1.6716817118020728E-4</v>
      </c>
      <c r="X95" s="400">
        <v>0</v>
      </c>
      <c r="Y95" s="400">
        <v>0</v>
      </c>
      <c r="Z95" s="400">
        <v>2.1968365553602811E-4</v>
      </c>
      <c r="AA95" s="400">
        <v>0</v>
      </c>
      <c r="AB95" s="400">
        <v>3.0186608122941824E-4</v>
      </c>
      <c r="AC95" s="400">
        <v>0</v>
      </c>
      <c r="AD95" s="400">
        <v>0</v>
      </c>
      <c r="AE95" s="400">
        <v>0</v>
      </c>
      <c r="AF95" s="400">
        <v>1.618384851917786E-4</v>
      </c>
      <c r="AG95" s="400">
        <v>1.5169902912621358E-4</v>
      </c>
      <c r="AH95" s="400">
        <v>0</v>
      </c>
      <c r="AI95" s="400">
        <v>0</v>
      </c>
      <c r="AJ95" s="400">
        <v>1.6553550736633007E-4</v>
      </c>
      <c r="AK95" s="400">
        <v>0</v>
      </c>
      <c r="AL95" s="400">
        <v>0</v>
      </c>
      <c r="AM95" s="400">
        <v>0</v>
      </c>
      <c r="AN95" s="400">
        <v>0</v>
      </c>
      <c r="AO95" s="400">
        <v>2.4154589371980676E-4</v>
      </c>
      <c r="AP95" s="400">
        <v>0</v>
      </c>
      <c r="AQ95" s="400">
        <v>0</v>
      </c>
      <c r="AR95" s="400">
        <v>0</v>
      </c>
      <c r="AS95" s="400">
        <v>9.5196884465599313E-4</v>
      </c>
      <c r="AT95" s="400">
        <v>2.5275928890386722E-4</v>
      </c>
      <c r="AU95" s="400">
        <v>6.9506503822857712E-4</v>
      </c>
      <c r="AV95" s="400">
        <v>4.0869004086900411E-4</v>
      </c>
      <c r="AW95" s="400">
        <v>2.9198785330530251E-4</v>
      </c>
      <c r="AX95" s="400">
        <v>4.302084555516446E-4</v>
      </c>
      <c r="AY95" s="400">
        <v>1.5757752976915704E-3</v>
      </c>
      <c r="AZ95" s="400">
        <v>8.7200249143568986E-4</v>
      </c>
      <c r="BA95" s="400">
        <v>2.0161290322580645E-3</v>
      </c>
      <c r="BB95" s="400">
        <v>7.139032661074424E-4</v>
      </c>
      <c r="BC95" s="400">
        <v>7.3238611395927931E-4</v>
      </c>
      <c r="BD95" s="400">
        <v>2.6506024096385541E-3</v>
      </c>
      <c r="BE95" s="400">
        <v>0</v>
      </c>
      <c r="BF95" s="400">
        <v>0</v>
      </c>
      <c r="BG95" s="400">
        <v>0</v>
      </c>
      <c r="BH95" s="400">
        <v>1.339809077206498E-4</v>
      </c>
      <c r="BI95" s="400">
        <v>0</v>
      </c>
      <c r="BJ95" s="400">
        <v>0</v>
      </c>
      <c r="BK95" s="400">
        <v>2.152080344332855E-4</v>
      </c>
      <c r="BL95" s="400">
        <v>0</v>
      </c>
      <c r="BM95" s="400">
        <v>2.1677143952910573E-4</v>
      </c>
      <c r="BN95" s="400">
        <v>2.5385542933299486E-5</v>
      </c>
      <c r="BO95" s="400">
        <v>1.2350543717984155E-4</v>
      </c>
      <c r="BP95" s="400">
        <v>1.6342539630658605E-4</v>
      </c>
      <c r="BQ95" s="400">
        <v>6.3246291600541104E-4</v>
      </c>
      <c r="BR95" s="400">
        <v>3.9144050104384135E-4</v>
      </c>
      <c r="BS95" s="400">
        <v>8.984456889581025E-5</v>
      </c>
      <c r="BT95" s="400">
        <v>1.4247720364741641E-4</v>
      </c>
      <c r="BU95" s="400">
        <v>2.2309889810910081E-4</v>
      </c>
      <c r="BV95" s="400">
        <v>2.3695217686934663E-4</v>
      </c>
      <c r="BW95" s="400">
        <v>0</v>
      </c>
      <c r="BX95" s="400">
        <v>0</v>
      </c>
      <c r="BY95" s="400">
        <v>0</v>
      </c>
      <c r="BZ95" s="400">
        <v>6.5305153170268342E-3</v>
      </c>
      <c r="CA95" s="400">
        <v>2.6271619353426259E-4</v>
      </c>
      <c r="CB95" s="400">
        <v>3.652511582306465E-4</v>
      </c>
      <c r="CC95" s="400">
        <v>7.023951675212475E-5</v>
      </c>
      <c r="CD95" s="400">
        <v>7.6499388004895954E-5</v>
      </c>
      <c r="CE95" s="400">
        <v>0</v>
      </c>
      <c r="CF95" s="400">
        <v>2.7894002789400279E-4</v>
      </c>
      <c r="CG95" s="400">
        <v>4.1704093417169256E-4</v>
      </c>
      <c r="CH95" s="400">
        <v>2.1423980575590944E-4</v>
      </c>
      <c r="CI95" s="400">
        <v>5.3950049045499134E-3</v>
      </c>
      <c r="CJ95" s="400">
        <v>8.4948019902107523E-4</v>
      </c>
      <c r="CK95" s="400">
        <v>4.0706109946799934E-3</v>
      </c>
      <c r="CL95" s="400">
        <v>6.8642223338355934E-3</v>
      </c>
      <c r="CM95" s="400">
        <v>9.4215959364247093E-4</v>
      </c>
      <c r="CN95" s="400">
        <v>8.1162043709449722E-5</v>
      </c>
      <c r="CO95" s="400">
        <v>0</v>
      </c>
      <c r="CP95" s="400">
        <v>0</v>
      </c>
      <c r="CQ95" s="400">
        <v>1.0150901820972753E-4</v>
      </c>
      <c r="CR95" s="400">
        <v>0</v>
      </c>
      <c r="CS95" s="400">
        <v>9.6710759609288529E-5</v>
      </c>
      <c r="CT95" s="400">
        <v>1.6641704110500914E-5</v>
      </c>
      <c r="CU95" s="400">
        <v>0</v>
      </c>
      <c r="CV95" s="400">
        <v>4.1164121351829747E-4</v>
      </c>
      <c r="CW95" s="400">
        <v>1.0379186271796291E-3</v>
      </c>
      <c r="CX95" s="400">
        <v>0</v>
      </c>
      <c r="CY95" s="400">
        <v>5.3115515086591682E-4</v>
      </c>
      <c r="CZ95" s="400">
        <v>2.1929824561403509E-4</v>
      </c>
      <c r="DA95" s="400">
        <v>4.2722490721209047E-4</v>
      </c>
      <c r="DB95" s="400">
        <v>8.2914304054776931E-4</v>
      </c>
      <c r="DC95" s="400">
        <v>1.3973310976035772E-4</v>
      </c>
      <c r="DD95" s="400">
        <v>4.1835855789344159E-4</v>
      </c>
      <c r="DE95" s="400">
        <v>0</v>
      </c>
      <c r="DF95" s="400">
        <v>1.6754909188392198E-4</v>
      </c>
      <c r="DG95" s="401">
        <v>3.9014850017199138E-4</v>
      </c>
    </row>
    <row r="96" spans="2:111" ht="14.15" customHeight="1">
      <c r="B96" s="74" t="s">
        <v>574</v>
      </c>
      <c r="C96" s="273" t="s">
        <v>478</v>
      </c>
      <c r="D96" s="400">
        <v>0</v>
      </c>
      <c r="E96" s="400">
        <v>0</v>
      </c>
      <c r="F96" s="400">
        <v>0</v>
      </c>
      <c r="G96" s="400">
        <v>0</v>
      </c>
      <c r="H96" s="400">
        <v>0</v>
      </c>
      <c r="I96" s="400">
        <v>0</v>
      </c>
      <c r="J96" s="400">
        <v>0</v>
      </c>
      <c r="K96" s="400">
        <v>0</v>
      </c>
      <c r="L96" s="400">
        <v>0</v>
      </c>
      <c r="M96" s="400">
        <v>0</v>
      </c>
      <c r="N96" s="400">
        <v>0</v>
      </c>
      <c r="O96" s="400">
        <v>0</v>
      </c>
      <c r="P96" s="400">
        <v>0</v>
      </c>
      <c r="Q96" s="400">
        <v>0</v>
      </c>
      <c r="R96" s="400">
        <v>0</v>
      </c>
      <c r="S96" s="400">
        <v>0</v>
      </c>
      <c r="T96" s="400">
        <v>0</v>
      </c>
      <c r="U96" s="400">
        <v>0</v>
      </c>
      <c r="V96" s="400">
        <v>0</v>
      </c>
      <c r="W96" s="400">
        <v>0</v>
      </c>
      <c r="X96" s="400">
        <v>0</v>
      </c>
      <c r="Y96" s="400">
        <v>0</v>
      </c>
      <c r="Z96" s="400">
        <v>0</v>
      </c>
      <c r="AA96" s="400">
        <v>0</v>
      </c>
      <c r="AB96" s="400">
        <v>0</v>
      </c>
      <c r="AC96" s="400">
        <v>0</v>
      </c>
      <c r="AD96" s="400">
        <v>0</v>
      </c>
      <c r="AE96" s="400">
        <v>0</v>
      </c>
      <c r="AF96" s="400">
        <v>0</v>
      </c>
      <c r="AG96" s="400">
        <v>0</v>
      </c>
      <c r="AH96" s="400">
        <v>0</v>
      </c>
      <c r="AI96" s="400">
        <v>0</v>
      </c>
      <c r="AJ96" s="400">
        <v>0</v>
      </c>
      <c r="AK96" s="400">
        <v>0</v>
      </c>
      <c r="AL96" s="400">
        <v>0</v>
      </c>
      <c r="AM96" s="400">
        <v>0</v>
      </c>
      <c r="AN96" s="400">
        <v>0</v>
      </c>
      <c r="AO96" s="400">
        <v>0</v>
      </c>
      <c r="AP96" s="400">
        <v>0</v>
      </c>
      <c r="AQ96" s="400">
        <v>0</v>
      </c>
      <c r="AR96" s="400">
        <v>0</v>
      </c>
      <c r="AS96" s="400">
        <v>0</v>
      </c>
      <c r="AT96" s="400">
        <v>0</v>
      </c>
      <c r="AU96" s="400">
        <v>0</v>
      </c>
      <c r="AV96" s="400">
        <v>0</v>
      </c>
      <c r="AW96" s="400">
        <v>0</v>
      </c>
      <c r="AX96" s="400">
        <v>0</v>
      </c>
      <c r="AY96" s="400">
        <v>0</v>
      </c>
      <c r="AZ96" s="400">
        <v>0</v>
      </c>
      <c r="BA96" s="400">
        <v>0</v>
      </c>
      <c r="BB96" s="400">
        <v>0</v>
      </c>
      <c r="BC96" s="400">
        <v>0</v>
      </c>
      <c r="BD96" s="400">
        <v>0</v>
      </c>
      <c r="BE96" s="400">
        <v>0</v>
      </c>
      <c r="BF96" s="400">
        <v>0</v>
      </c>
      <c r="BG96" s="400">
        <v>0</v>
      </c>
      <c r="BH96" s="400">
        <v>0</v>
      </c>
      <c r="BI96" s="400">
        <v>0</v>
      </c>
      <c r="BJ96" s="400">
        <v>0</v>
      </c>
      <c r="BK96" s="400">
        <v>0</v>
      </c>
      <c r="BL96" s="400">
        <v>0</v>
      </c>
      <c r="BM96" s="400">
        <v>0</v>
      </c>
      <c r="BN96" s="400">
        <v>0</v>
      </c>
      <c r="BO96" s="400">
        <v>0</v>
      </c>
      <c r="BP96" s="400">
        <v>0</v>
      </c>
      <c r="BQ96" s="400">
        <v>0</v>
      </c>
      <c r="BR96" s="400">
        <v>0</v>
      </c>
      <c r="BS96" s="400">
        <v>0</v>
      </c>
      <c r="BT96" s="400">
        <v>0</v>
      </c>
      <c r="BU96" s="400">
        <v>0</v>
      </c>
      <c r="BV96" s="400">
        <v>0</v>
      </c>
      <c r="BW96" s="400">
        <v>0</v>
      </c>
      <c r="BX96" s="400">
        <v>0</v>
      </c>
      <c r="BY96" s="400">
        <v>0</v>
      </c>
      <c r="BZ96" s="400">
        <v>0</v>
      </c>
      <c r="CA96" s="400">
        <v>0</v>
      </c>
      <c r="CB96" s="400">
        <v>0</v>
      </c>
      <c r="CC96" s="400">
        <v>0</v>
      </c>
      <c r="CD96" s="400">
        <v>0</v>
      </c>
      <c r="CE96" s="400">
        <v>0</v>
      </c>
      <c r="CF96" s="400">
        <v>0</v>
      </c>
      <c r="CG96" s="400">
        <v>0</v>
      </c>
      <c r="CH96" s="400">
        <v>0</v>
      </c>
      <c r="CI96" s="400">
        <v>0</v>
      </c>
      <c r="CJ96" s="400">
        <v>0</v>
      </c>
      <c r="CK96" s="400">
        <v>0</v>
      </c>
      <c r="CL96" s="400">
        <v>0</v>
      </c>
      <c r="CM96" s="400">
        <v>0</v>
      </c>
      <c r="CN96" s="400">
        <v>0</v>
      </c>
      <c r="CO96" s="400">
        <v>0</v>
      </c>
      <c r="CP96" s="400">
        <v>0</v>
      </c>
      <c r="CQ96" s="400">
        <v>0</v>
      </c>
      <c r="CR96" s="400">
        <v>0</v>
      </c>
      <c r="CS96" s="400">
        <v>0</v>
      </c>
      <c r="CT96" s="400">
        <v>0</v>
      </c>
      <c r="CU96" s="400">
        <v>0</v>
      </c>
      <c r="CV96" s="400">
        <v>0</v>
      </c>
      <c r="CW96" s="400">
        <v>0</v>
      </c>
      <c r="CX96" s="400">
        <v>0</v>
      </c>
      <c r="CY96" s="400">
        <v>0</v>
      </c>
      <c r="CZ96" s="400">
        <v>0</v>
      </c>
      <c r="DA96" s="400">
        <v>0</v>
      </c>
      <c r="DB96" s="400">
        <v>0</v>
      </c>
      <c r="DC96" s="400">
        <v>0</v>
      </c>
      <c r="DD96" s="400">
        <v>0</v>
      </c>
      <c r="DE96" s="400">
        <v>0</v>
      </c>
      <c r="DF96" s="400">
        <v>0</v>
      </c>
      <c r="DG96" s="401">
        <v>0</v>
      </c>
    </row>
    <row r="97" spans="2:111" ht="14.15" customHeight="1">
      <c r="B97" s="74" t="s">
        <v>575</v>
      </c>
      <c r="C97" s="273" t="s">
        <v>668</v>
      </c>
      <c r="D97" s="400">
        <v>0</v>
      </c>
      <c r="E97" s="400">
        <v>0</v>
      </c>
      <c r="F97" s="400">
        <v>0</v>
      </c>
      <c r="G97" s="400">
        <v>0</v>
      </c>
      <c r="H97" s="400">
        <v>0</v>
      </c>
      <c r="I97" s="400">
        <v>0</v>
      </c>
      <c r="J97" s="400">
        <v>0</v>
      </c>
      <c r="K97" s="400">
        <v>0</v>
      </c>
      <c r="L97" s="400">
        <v>0</v>
      </c>
      <c r="M97" s="400">
        <v>0</v>
      </c>
      <c r="N97" s="400">
        <v>0</v>
      </c>
      <c r="O97" s="400">
        <v>0</v>
      </c>
      <c r="P97" s="400">
        <v>0</v>
      </c>
      <c r="Q97" s="400">
        <v>0</v>
      </c>
      <c r="R97" s="400">
        <v>0</v>
      </c>
      <c r="S97" s="400">
        <v>0</v>
      </c>
      <c r="T97" s="400">
        <v>0</v>
      </c>
      <c r="U97" s="400">
        <v>0</v>
      </c>
      <c r="V97" s="400">
        <v>0</v>
      </c>
      <c r="W97" s="400">
        <v>0</v>
      </c>
      <c r="X97" s="400">
        <v>0</v>
      </c>
      <c r="Y97" s="400">
        <v>0</v>
      </c>
      <c r="Z97" s="400">
        <v>0</v>
      </c>
      <c r="AA97" s="400">
        <v>0</v>
      </c>
      <c r="AB97" s="400">
        <v>0</v>
      </c>
      <c r="AC97" s="400">
        <v>0</v>
      </c>
      <c r="AD97" s="400">
        <v>0</v>
      </c>
      <c r="AE97" s="400">
        <v>0</v>
      </c>
      <c r="AF97" s="400">
        <v>0</v>
      </c>
      <c r="AG97" s="400">
        <v>0</v>
      </c>
      <c r="AH97" s="400">
        <v>0</v>
      </c>
      <c r="AI97" s="400">
        <v>0</v>
      </c>
      <c r="AJ97" s="400">
        <v>0</v>
      </c>
      <c r="AK97" s="400">
        <v>0</v>
      </c>
      <c r="AL97" s="400">
        <v>0</v>
      </c>
      <c r="AM97" s="400">
        <v>0</v>
      </c>
      <c r="AN97" s="400">
        <v>0</v>
      </c>
      <c r="AO97" s="400">
        <v>0</v>
      </c>
      <c r="AP97" s="400">
        <v>0</v>
      </c>
      <c r="AQ97" s="400">
        <v>0</v>
      </c>
      <c r="AR97" s="400">
        <v>0</v>
      </c>
      <c r="AS97" s="400">
        <v>0</v>
      </c>
      <c r="AT97" s="400">
        <v>0</v>
      </c>
      <c r="AU97" s="400">
        <v>0</v>
      </c>
      <c r="AV97" s="400">
        <v>0</v>
      </c>
      <c r="AW97" s="400">
        <v>0</v>
      </c>
      <c r="AX97" s="400">
        <v>0</v>
      </c>
      <c r="AY97" s="400">
        <v>0</v>
      </c>
      <c r="AZ97" s="400">
        <v>0</v>
      </c>
      <c r="BA97" s="400">
        <v>0</v>
      </c>
      <c r="BB97" s="400">
        <v>0</v>
      </c>
      <c r="BC97" s="400">
        <v>0</v>
      </c>
      <c r="BD97" s="400">
        <v>0</v>
      </c>
      <c r="BE97" s="400">
        <v>0</v>
      </c>
      <c r="BF97" s="400">
        <v>0</v>
      </c>
      <c r="BG97" s="400">
        <v>0</v>
      </c>
      <c r="BH97" s="400">
        <v>0</v>
      </c>
      <c r="BI97" s="400">
        <v>0</v>
      </c>
      <c r="BJ97" s="400">
        <v>0</v>
      </c>
      <c r="BK97" s="400">
        <v>0</v>
      </c>
      <c r="BL97" s="400">
        <v>0</v>
      </c>
      <c r="BM97" s="400">
        <v>0</v>
      </c>
      <c r="BN97" s="400">
        <v>0</v>
      </c>
      <c r="BO97" s="400">
        <v>0</v>
      </c>
      <c r="BP97" s="400">
        <v>0</v>
      </c>
      <c r="BQ97" s="400">
        <v>0</v>
      </c>
      <c r="BR97" s="400">
        <v>0</v>
      </c>
      <c r="BS97" s="400">
        <v>0</v>
      </c>
      <c r="BT97" s="400">
        <v>0</v>
      </c>
      <c r="BU97" s="400">
        <v>0</v>
      </c>
      <c r="BV97" s="400">
        <v>0</v>
      </c>
      <c r="BW97" s="400">
        <v>0</v>
      </c>
      <c r="BX97" s="400">
        <v>0</v>
      </c>
      <c r="BY97" s="400">
        <v>0</v>
      </c>
      <c r="BZ97" s="400">
        <v>0</v>
      </c>
      <c r="CA97" s="400">
        <v>0</v>
      </c>
      <c r="CB97" s="400">
        <v>0</v>
      </c>
      <c r="CC97" s="400">
        <v>0</v>
      </c>
      <c r="CD97" s="400">
        <v>0</v>
      </c>
      <c r="CE97" s="400">
        <v>0</v>
      </c>
      <c r="CF97" s="400">
        <v>0</v>
      </c>
      <c r="CG97" s="400">
        <v>0</v>
      </c>
      <c r="CH97" s="400">
        <v>0</v>
      </c>
      <c r="CI97" s="400">
        <v>0</v>
      </c>
      <c r="CJ97" s="400">
        <v>0</v>
      </c>
      <c r="CK97" s="400">
        <v>0</v>
      </c>
      <c r="CL97" s="400">
        <v>0</v>
      </c>
      <c r="CM97" s="400">
        <v>0</v>
      </c>
      <c r="CN97" s="400">
        <v>0</v>
      </c>
      <c r="CO97" s="400">
        <v>0</v>
      </c>
      <c r="CP97" s="400">
        <v>0</v>
      </c>
      <c r="CQ97" s="400">
        <v>6.5337146111090483E-3</v>
      </c>
      <c r="CR97" s="400">
        <v>0</v>
      </c>
      <c r="CS97" s="400">
        <v>0</v>
      </c>
      <c r="CT97" s="400">
        <v>6.2406390414378437E-4</v>
      </c>
      <c r="CU97" s="400">
        <v>0</v>
      </c>
      <c r="CV97" s="400">
        <v>0</v>
      </c>
      <c r="CW97" s="400">
        <v>0</v>
      </c>
      <c r="CX97" s="400">
        <v>0</v>
      </c>
      <c r="CY97" s="400">
        <v>0</v>
      </c>
      <c r="CZ97" s="400">
        <v>0</v>
      </c>
      <c r="DA97" s="400">
        <v>0</v>
      </c>
      <c r="DB97" s="400">
        <v>0</v>
      </c>
      <c r="DC97" s="400">
        <v>0</v>
      </c>
      <c r="DD97" s="400">
        <v>0</v>
      </c>
      <c r="DE97" s="400">
        <v>0</v>
      </c>
      <c r="DF97" s="400">
        <v>0</v>
      </c>
      <c r="DG97" s="401">
        <v>4.3808979291137139E-4</v>
      </c>
    </row>
    <row r="98" spans="2:111" ht="14.15" customHeight="1">
      <c r="B98" s="74" t="s">
        <v>576</v>
      </c>
      <c r="C98" s="273" t="s">
        <v>669</v>
      </c>
      <c r="D98" s="400">
        <v>0</v>
      </c>
      <c r="E98" s="400">
        <v>0</v>
      </c>
      <c r="F98" s="400">
        <v>1.6959102472115322E-3</v>
      </c>
      <c r="G98" s="400">
        <v>0</v>
      </c>
      <c r="H98" s="400">
        <v>0</v>
      </c>
      <c r="I98" s="400">
        <v>0</v>
      </c>
      <c r="J98" s="400">
        <v>0</v>
      </c>
      <c r="K98" s="400">
        <v>0</v>
      </c>
      <c r="L98" s="400">
        <v>0</v>
      </c>
      <c r="M98" s="400">
        <v>0</v>
      </c>
      <c r="N98" s="400">
        <v>0</v>
      </c>
      <c r="O98" s="400">
        <v>0</v>
      </c>
      <c r="P98" s="400">
        <v>0</v>
      </c>
      <c r="Q98" s="400">
        <v>0</v>
      </c>
      <c r="R98" s="400">
        <v>0</v>
      </c>
      <c r="S98" s="400">
        <v>0</v>
      </c>
      <c r="T98" s="400">
        <v>0</v>
      </c>
      <c r="U98" s="400">
        <v>0</v>
      </c>
      <c r="V98" s="400">
        <v>0</v>
      </c>
      <c r="W98" s="400">
        <v>0</v>
      </c>
      <c r="X98" s="400">
        <v>0</v>
      </c>
      <c r="Y98" s="400">
        <v>0</v>
      </c>
      <c r="Z98" s="400">
        <v>0</v>
      </c>
      <c r="AA98" s="400">
        <v>0</v>
      </c>
      <c r="AB98" s="400">
        <v>6.8605927552140507E-5</v>
      </c>
      <c r="AC98" s="400">
        <v>0</v>
      </c>
      <c r="AD98" s="400">
        <v>0</v>
      </c>
      <c r="AE98" s="400">
        <v>0</v>
      </c>
      <c r="AF98" s="400">
        <v>0</v>
      </c>
      <c r="AG98" s="400">
        <v>0</v>
      </c>
      <c r="AH98" s="400">
        <v>0</v>
      </c>
      <c r="AI98" s="400">
        <v>0</v>
      </c>
      <c r="AJ98" s="400">
        <v>0</v>
      </c>
      <c r="AK98" s="400">
        <v>0</v>
      </c>
      <c r="AL98" s="400">
        <v>0</v>
      </c>
      <c r="AM98" s="400">
        <v>0</v>
      </c>
      <c r="AN98" s="400">
        <v>0</v>
      </c>
      <c r="AO98" s="400">
        <v>0</v>
      </c>
      <c r="AP98" s="400">
        <v>0</v>
      </c>
      <c r="AQ98" s="400">
        <v>0</v>
      </c>
      <c r="AR98" s="400">
        <v>0</v>
      </c>
      <c r="AS98" s="400">
        <v>0</v>
      </c>
      <c r="AT98" s="400">
        <v>0</v>
      </c>
      <c r="AU98" s="400">
        <v>0</v>
      </c>
      <c r="AV98" s="400">
        <v>0</v>
      </c>
      <c r="AW98" s="400">
        <v>0</v>
      </c>
      <c r="AX98" s="400">
        <v>0</v>
      </c>
      <c r="AY98" s="400">
        <v>0</v>
      </c>
      <c r="AZ98" s="400">
        <v>0</v>
      </c>
      <c r="BA98" s="400">
        <v>0</v>
      </c>
      <c r="BB98" s="400">
        <v>0</v>
      </c>
      <c r="BC98" s="400">
        <v>0</v>
      </c>
      <c r="BD98" s="400">
        <v>0</v>
      </c>
      <c r="BE98" s="400">
        <v>0</v>
      </c>
      <c r="BF98" s="400">
        <v>0</v>
      </c>
      <c r="BG98" s="400">
        <v>0</v>
      </c>
      <c r="BH98" s="400">
        <v>0</v>
      </c>
      <c r="BI98" s="400">
        <v>0</v>
      </c>
      <c r="BJ98" s="400">
        <v>0</v>
      </c>
      <c r="BK98" s="400">
        <v>0</v>
      </c>
      <c r="BL98" s="400">
        <v>0</v>
      </c>
      <c r="BM98" s="400">
        <v>0</v>
      </c>
      <c r="BN98" s="400">
        <v>0</v>
      </c>
      <c r="BO98" s="400">
        <v>0</v>
      </c>
      <c r="BP98" s="400">
        <v>0</v>
      </c>
      <c r="BQ98" s="400">
        <v>4.0992966778128497E-5</v>
      </c>
      <c r="BR98" s="400">
        <v>0</v>
      </c>
      <c r="BS98" s="400">
        <v>2.9948189631936751E-4</v>
      </c>
      <c r="BT98" s="400">
        <v>0</v>
      </c>
      <c r="BU98" s="400">
        <v>2.7207182696231806E-5</v>
      </c>
      <c r="BV98" s="400">
        <v>1.7513856551212576E-4</v>
      </c>
      <c r="BW98" s="400">
        <v>0</v>
      </c>
      <c r="BX98" s="400">
        <v>2.3529411764705884E-5</v>
      </c>
      <c r="BY98" s="400">
        <v>0</v>
      </c>
      <c r="BZ98" s="400">
        <v>1.1873664212776063E-4</v>
      </c>
      <c r="CA98" s="400">
        <v>0</v>
      </c>
      <c r="CB98" s="400">
        <v>0</v>
      </c>
      <c r="CC98" s="400">
        <v>2.80958067008499E-4</v>
      </c>
      <c r="CD98" s="400">
        <v>0</v>
      </c>
      <c r="CE98" s="400">
        <v>0</v>
      </c>
      <c r="CF98" s="400">
        <v>2.4686192468619247E-2</v>
      </c>
      <c r="CG98" s="400">
        <v>1.3473630180931605E-3</v>
      </c>
      <c r="CH98" s="400">
        <v>7.1413268585303143E-5</v>
      </c>
      <c r="CI98" s="400">
        <v>1.3110239191126537E-3</v>
      </c>
      <c r="CJ98" s="400">
        <v>4.8541725658347157E-4</v>
      </c>
      <c r="CK98" s="400">
        <v>4.0303079155247458E-5</v>
      </c>
      <c r="CL98" s="400">
        <v>3.3484011384563869E-4</v>
      </c>
      <c r="CM98" s="400">
        <v>2.0481730296575455E-4</v>
      </c>
      <c r="CN98" s="400">
        <v>2.2135102829849925E-5</v>
      </c>
      <c r="CO98" s="400">
        <v>1.5118072143440268E-5</v>
      </c>
      <c r="CP98" s="400">
        <v>1.5194450986499731E-5</v>
      </c>
      <c r="CQ98" s="400">
        <v>1.2104331464081901E-2</v>
      </c>
      <c r="CR98" s="400">
        <v>5.5155432440751002E-2</v>
      </c>
      <c r="CS98" s="400">
        <v>3.2666745468026346E-3</v>
      </c>
      <c r="CT98" s="400">
        <v>1.4145448493925778E-3</v>
      </c>
      <c r="CU98" s="400">
        <v>0</v>
      </c>
      <c r="CV98" s="400">
        <v>0</v>
      </c>
      <c r="CW98" s="400">
        <v>0</v>
      </c>
      <c r="CX98" s="400">
        <v>0</v>
      </c>
      <c r="CY98" s="400">
        <v>5.3561863952865559E-5</v>
      </c>
      <c r="CZ98" s="400">
        <v>0</v>
      </c>
      <c r="DA98" s="400">
        <v>1.001308376278337E-4</v>
      </c>
      <c r="DB98" s="400">
        <v>0</v>
      </c>
      <c r="DC98" s="400">
        <v>1.1644425813363143E-4</v>
      </c>
      <c r="DD98" s="400">
        <v>4.9218653869816658E-5</v>
      </c>
      <c r="DE98" s="400">
        <v>0</v>
      </c>
      <c r="DF98" s="400">
        <v>2.446216741505261E-3</v>
      </c>
      <c r="DG98" s="401">
        <v>1.1087836357804753E-3</v>
      </c>
    </row>
    <row r="99" spans="2:111" ht="14.15" customHeight="1">
      <c r="B99" s="74" t="s">
        <v>577</v>
      </c>
      <c r="C99" s="273" t="s">
        <v>670</v>
      </c>
      <c r="D99" s="400">
        <v>0</v>
      </c>
      <c r="E99" s="400">
        <v>0</v>
      </c>
      <c r="F99" s="400">
        <v>0</v>
      </c>
      <c r="G99" s="400">
        <v>0</v>
      </c>
      <c r="H99" s="400">
        <v>0</v>
      </c>
      <c r="I99" s="400">
        <v>0</v>
      </c>
      <c r="J99" s="400">
        <v>0</v>
      </c>
      <c r="K99" s="400">
        <v>0</v>
      </c>
      <c r="L99" s="400">
        <v>0</v>
      </c>
      <c r="M99" s="400">
        <v>0</v>
      </c>
      <c r="N99" s="400">
        <v>0</v>
      </c>
      <c r="O99" s="400">
        <v>0</v>
      </c>
      <c r="P99" s="400">
        <v>0</v>
      </c>
      <c r="Q99" s="400">
        <v>0</v>
      </c>
      <c r="R99" s="400">
        <v>0</v>
      </c>
      <c r="S99" s="400">
        <v>0</v>
      </c>
      <c r="T99" s="400">
        <v>0</v>
      </c>
      <c r="U99" s="400">
        <v>0</v>
      </c>
      <c r="V99" s="400">
        <v>0</v>
      </c>
      <c r="W99" s="400">
        <v>0</v>
      </c>
      <c r="X99" s="400">
        <v>0</v>
      </c>
      <c r="Y99" s="400">
        <v>0</v>
      </c>
      <c r="Z99" s="400">
        <v>0</v>
      </c>
      <c r="AA99" s="400">
        <v>0</v>
      </c>
      <c r="AB99" s="400">
        <v>0</v>
      </c>
      <c r="AC99" s="400">
        <v>0</v>
      </c>
      <c r="AD99" s="400">
        <v>0</v>
      </c>
      <c r="AE99" s="400">
        <v>0</v>
      </c>
      <c r="AF99" s="400">
        <v>0</v>
      </c>
      <c r="AG99" s="400">
        <v>0</v>
      </c>
      <c r="AH99" s="400">
        <v>0</v>
      </c>
      <c r="AI99" s="400">
        <v>0</v>
      </c>
      <c r="AJ99" s="400">
        <v>0</v>
      </c>
      <c r="AK99" s="400">
        <v>0</v>
      </c>
      <c r="AL99" s="400">
        <v>0</v>
      </c>
      <c r="AM99" s="400">
        <v>0</v>
      </c>
      <c r="AN99" s="400">
        <v>0</v>
      </c>
      <c r="AO99" s="400">
        <v>0</v>
      </c>
      <c r="AP99" s="400">
        <v>0</v>
      </c>
      <c r="AQ99" s="400">
        <v>0</v>
      </c>
      <c r="AR99" s="400">
        <v>0</v>
      </c>
      <c r="AS99" s="400">
        <v>0</v>
      </c>
      <c r="AT99" s="400">
        <v>0</v>
      </c>
      <c r="AU99" s="400">
        <v>0</v>
      </c>
      <c r="AV99" s="400">
        <v>0</v>
      </c>
      <c r="AW99" s="400">
        <v>0</v>
      </c>
      <c r="AX99" s="400">
        <v>0</v>
      </c>
      <c r="AY99" s="400">
        <v>0</v>
      </c>
      <c r="AZ99" s="400">
        <v>0</v>
      </c>
      <c r="BA99" s="400">
        <v>0</v>
      </c>
      <c r="BB99" s="400">
        <v>0</v>
      </c>
      <c r="BC99" s="400">
        <v>0</v>
      </c>
      <c r="BD99" s="400">
        <v>0</v>
      </c>
      <c r="BE99" s="400">
        <v>0</v>
      </c>
      <c r="BF99" s="400">
        <v>0</v>
      </c>
      <c r="BG99" s="400">
        <v>0</v>
      </c>
      <c r="BH99" s="400">
        <v>0</v>
      </c>
      <c r="BI99" s="400">
        <v>0</v>
      </c>
      <c r="BJ99" s="400">
        <v>0</v>
      </c>
      <c r="BK99" s="400">
        <v>0</v>
      </c>
      <c r="BL99" s="400">
        <v>0</v>
      </c>
      <c r="BM99" s="400">
        <v>0</v>
      </c>
      <c r="BN99" s="400">
        <v>0</v>
      </c>
      <c r="BO99" s="400">
        <v>0</v>
      </c>
      <c r="BP99" s="400">
        <v>0</v>
      </c>
      <c r="BQ99" s="400">
        <v>0</v>
      </c>
      <c r="BR99" s="400">
        <v>0</v>
      </c>
      <c r="BS99" s="400">
        <v>0</v>
      </c>
      <c r="BT99" s="400">
        <v>0</v>
      </c>
      <c r="BU99" s="400">
        <v>0</v>
      </c>
      <c r="BV99" s="400">
        <v>0</v>
      </c>
      <c r="BW99" s="400">
        <v>0</v>
      </c>
      <c r="BX99" s="400">
        <v>0</v>
      </c>
      <c r="BY99" s="400">
        <v>0</v>
      </c>
      <c r="BZ99" s="400">
        <v>0</v>
      </c>
      <c r="CA99" s="400">
        <v>0</v>
      </c>
      <c r="CB99" s="400">
        <v>0</v>
      </c>
      <c r="CC99" s="400">
        <v>0</v>
      </c>
      <c r="CD99" s="400">
        <v>0</v>
      </c>
      <c r="CE99" s="400">
        <v>0</v>
      </c>
      <c r="CF99" s="400">
        <v>0</v>
      </c>
      <c r="CG99" s="400">
        <v>0</v>
      </c>
      <c r="CH99" s="400">
        <v>0</v>
      </c>
      <c r="CI99" s="400">
        <v>0</v>
      </c>
      <c r="CJ99" s="400">
        <v>0</v>
      </c>
      <c r="CK99" s="400">
        <v>0</v>
      </c>
      <c r="CL99" s="400">
        <v>0</v>
      </c>
      <c r="CM99" s="400">
        <v>0</v>
      </c>
      <c r="CN99" s="400">
        <v>0</v>
      </c>
      <c r="CO99" s="400">
        <v>0</v>
      </c>
      <c r="CP99" s="400">
        <v>0</v>
      </c>
      <c r="CQ99" s="400">
        <v>0</v>
      </c>
      <c r="CR99" s="400">
        <v>0</v>
      </c>
      <c r="CS99" s="400">
        <v>0</v>
      </c>
      <c r="CT99" s="400">
        <v>0</v>
      </c>
      <c r="CU99" s="400">
        <v>0</v>
      </c>
      <c r="CV99" s="400">
        <v>0</v>
      </c>
      <c r="CW99" s="400">
        <v>0</v>
      </c>
      <c r="CX99" s="400">
        <v>0</v>
      </c>
      <c r="CY99" s="400">
        <v>0</v>
      </c>
      <c r="CZ99" s="400">
        <v>0</v>
      </c>
      <c r="DA99" s="400">
        <v>0</v>
      </c>
      <c r="DB99" s="400">
        <v>0</v>
      </c>
      <c r="DC99" s="400">
        <v>0</v>
      </c>
      <c r="DD99" s="400">
        <v>0</v>
      </c>
      <c r="DE99" s="400">
        <v>0</v>
      </c>
      <c r="DF99" s="400">
        <v>0</v>
      </c>
      <c r="DG99" s="401">
        <v>0</v>
      </c>
    </row>
    <row r="100" spans="2:111" ht="14.15" customHeight="1">
      <c r="B100" s="74" t="s">
        <v>578</v>
      </c>
      <c r="C100" s="273" t="s">
        <v>586</v>
      </c>
      <c r="D100" s="400">
        <v>0</v>
      </c>
      <c r="E100" s="400">
        <v>0</v>
      </c>
      <c r="F100" s="400">
        <v>0</v>
      </c>
      <c r="G100" s="400">
        <v>0</v>
      </c>
      <c r="H100" s="400">
        <v>0</v>
      </c>
      <c r="I100" s="400">
        <v>0</v>
      </c>
      <c r="J100" s="400">
        <v>0</v>
      </c>
      <c r="K100" s="400">
        <v>0</v>
      </c>
      <c r="L100" s="400">
        <v>0</v>
      </c>
      <c r="M100" s="400">
        <v>0</v>
      </c>
      <c r="N100" s="400">
        <v>0</v>
      </c>
      <c r="O100" s="400">
        <v>0</v>
      </c>
      <c r="P100" s="400">
        <v>0</v>
      </c>
      <c r="Q100" s="400">
        <v>0</v>
      </c>
      <c r="R100" s="400">
        <v>0</v>
      </c>
      <c r="S100" s="400">
        <v>0</v>
      </c>
      <c r="T100" s="400">
        <v>0</v>
      </c>
      <c r="U100" s="400">
        <v>0</v>
      </c>
      <c r="V100" s="400">
        <v>0</v>
      </c>
      <c r="W100" s="400">
        <v>0</v>
      </c>
      <c r="X100" s="400">
        <v>0</v>
      </c>
      <c r="Y100" s="400">
        <v>0</v>
      </c>
      <c r="Z100" s="400">
        <v>0</v>
      </c>
      <c r="AA100" s="400">
        <v>0</v>
      </c>
      <c r="AB100" s="400">
        <v>0</v>
      </c>
      <c r="AC100" s="400">
        <v>0</v>
      </c>
      <c r="AD100" s="400">
        <v>0</v>
      </c>
      <c r="AE100" s="400">
        <v>0</v>
      </c>
      <c r="AF100" s="400">
        <v>0</v>
      </c>
      <c r="AG100" s="400">
        <v>0</v>
      </c>
      <c r="AH100" s="400">
        <v>0</v>
      </c>
      <c r="AI100" s="400">
        <v>0</v>
      </c>
      <c r="AJ100" s="400">
        <v>0</v>
      </c>
      <c r="AK100" s="400">
        <v>0</v>
      </c>
      <c r="AL100" s="400">
        <v>0</v>
      </c>
      <c r="AM100" s="400">
        <v>0</v>
      </c>
      <c r="AN100" s="400">
        <v>0</v>
      </c>
      <c r="AO100" s="400">
        <v>0</v>
      </c>
      <c r="AP100" s="400">
        <v>0</v>
      </c>
      <c r="AQ100" s="400">
        <v>0</v>
      </c>
      <c r="AR100" s="400">
        <v>0</v>
      </c>
      <c r="AS100" s="400">
        <v>0</v>
      </c>
      <c r="AT100" s="400">
        <v>0</v>
      </c>
      <c r="AU100" s="400">
        <v>0</v>
      </c>
      <c r="AV100" s="400">
        <v>0</v>
      </c>
      <c r="AW100" s="400">
        <v>0</v>
      </c>
      <c r="AX100" s="400">
        <v>0</v>
      </c>
      <c r="AY100" s="400">
        <v>0</v>
      </c>
      <c r="AZ100" s="400">
        <v>0</v>
      </c>
      <c r="BA100" s="400">
        <v>0</v>
      </c>
      <c r="BB100" s="400">
        <v>0</v>
      </c>
      <c r="BC100" s="400">
        <v>0</v>
      </c>
      <c r="BD100" s="400">
        <v>0</v>
      </c>
      <c r="BE100" s="400">
        <v>0</v>
      </c>
      <c r="BF100" s="400">
        <v>0</v>
      </c>
      <c r="BG100" s="400">
        <v>0</v>
      </c>
      <c r="BH100" s="400">
        <v>0</v>
      </c>
      <c r="BI100" s="400">
        <v>0</v>
      </c>
      <c r="BJ100" s="400">
        <v>0</v>
      </c>
      <c r="BK100" s="400">
        <v>0</v>
      </c>
      <c r="BL100" s="400">
        <v>0</v>
      </c>
      <c r="BM100" s="400">
        <v>0</v>
      </c>
      <c r="BN100" s="400">
        <v>0</v>
      </c>
      <c r="BO100" s="400">
        <v>0</v>
      </c>
      <c r="BP100" s="400">
        <v>0</v>
      </c>
      <c r="BQ100" s="400">
        <v>0</v>
      </c>
      <c r="BR100" s="400">
        <v>0</v>
      </c>
      <c r="BS100" s="400">
        <v>0</v>
      </c>
      <c r="BT100" s="400">
        <v>0</v>
      </c>
      <c r="BU100" s="400">
        <v>0</v>
      </c>
      <c r="BV100" s="400">
        <v>0</v>
      </c>
      <c r="BW100" s="400">
        <v>0</v>
      </c>
      <c r="BX100" s="400">
        <v>0</v>
      </c>
      <c r="BY100" s="400">
        <v>0</v>
      </c>
      <c r="BZ100" s="400">
        <v>0</v>
      </c>
      <c r="CA100" s="400">
        <v>0</v>
      </c>
      <c r="CB100" s="400">
        <v>0</v>
      </c>
      <c r="CC100" s="400">
        <v>0</v>
      </c>
      <c r="CD100" s="400">
        <v>0</v>
      </c>
      <c r="CE100" s="400">
        <v>0</v>
      </c>
      <c r="CF100" s="400">
        <v>0</v>
      </c>
      <c r="CG100" s="400">
        <v>0</v>
      </c>
      <c r="CH100" s="400">
        <v>0</v>
      </c>
      <c r="CI100" s="400">
        <v>0</v>
      </c>
      <c r="CJ100" s="400">
        <v>0</v>
      </c>
      <c r="CK100" s="400">
        <v>0</v>
      </c>
      <c r="CL100" s="400">
        <v>0</v>
      </c>
      <c r="CM100" s="400">
        <v>0</v>
      </c>
      <c r="CN100" s="400">
        <v>0</v>
      </c>
      <c r="CO100" s="400">
        <v>0</v>
      </c>
      <c r="CP100" s="400">
        <v>0</v>
      </c>
      <c r="CQ100" s="400">
        <v>0</v>
      </c>
      <c r="CR100" s="400">
        <v>0</v>
      </c>
      <c r="CS100" s="400">
        <v>0</v>
      </c>
      <c r="CT100" s="400">
        <v>0</v>
      </c>
      <c r="CU100" s="400">
        <v>0</v>
      </c>
      <c r="CV100" s="400">
        <v>0</v>
      </c>
      <c r="CW100" s="400">
        <v>0</v>
      </c>
      <c r="CX100" s="400">
        <v>0</v>
      </c>
      <c r="CY100" s="400">
        <v>0</v>
      </c>
      <c r="CZ100" s="400">
        <v>0</v>
      </c>
      <c r="DA100" s="400">
        <v>0</v>
      </c>
      <c r="DB100" s="400">
        <v>0</v>
      </c>
      <c r="DC100" s="400">
        <v>0</v>
      </c>
      <c r="DD100" s="400">
        <v>0</v>
      </c>
      <c r="DE100" s="400">
        <v>0</v>
      </c>
      <c r="DF100" s="400">
        <v>0</v>
      </c>
      <c r="DG100" s="401">
        <v>0</v>
      </c>
    </row>
    <row r="101" spans="2:111" ht="14.15" customHeight="1">
      <c r="B101" s="74" t="s">
        <v>579</v>
      </c>
      <c r="C101" s="273" t="s">
        <v>757</v>
      </c>
      <c r="D101" s="400">
        <v>7.5880018514724522E-6</v>
      </c>
      <c r="E101" s="400">
        <v>0</v>
      </c>
      <c r="F101" s="400">
        <v>3.9136390320266125E-4</v>
      </c>
      <c r="G101" s="400">
        <v>8.8733769114732763E-5</v>
      </c>
      <c r="H101" s="400">
        <v>4.7480875758375103E-3</v>
      </c>
      <c r="I101" s="400">
        <v>4.7669491525423732E-3</v>
      </c>
      <c r="J101" s="400">
        <v>2.317971093536951E-3</v>
      </c>
      <c r="K101" s="400">
        <v>6.6348847495945344E-4</v>
      </c>
      <c r="L101" s="400">
        <v>1.6265607807491747E-3</v>
      </c>
      <c r="M101" s="400">
        <v>0</v>
      </c>
      <c r="N101" s="400">
        <v>0</v>
      </c>
      <c r="O101" s="400">
        <v>0</v>
      </c>
      <c r="P101" s="400">
        <v>1.2779866794465334E-3</v>
      </c>
      <c r="Q101" s="400">
        <v>8.7555548213371216E-4</v>
      </c>
      <c r="R101" s="400">
        <v>2.1503365744203438E-3</v>
      </c>
      <c r="S101" s="400">
        <v>7.0159027128157152E-4</v>
      </c>
      <c r="T101" s="400">
        <v>1.1649580615097856E-3</v>
      </c>
      <c r="U101" s="400">
        <v>6.4942093300140709E-4</v>
      </c>
      <c r="V101" s="400">
        <v>8.1004455245038481E-4</v>
      </c>
      <c r="W101" s="400">
        <v>1.170177198261451E-2</v>
      </c>
      <c r="X101" s="400">
        <v>0</v>
      </c>
      <c r="Y101" s="400">
        <v>1.329198050509526E-3</v>
      </c>
      <c r="Z101" s="400">
        <v>1.3181019332161687E-3</v>
      </c>
      <c r="AA101" s="400">
        <v>0</v>
      </c>
      <c r="AB101" s="400">
        <v>3.2381997804610319E-3</v>
      </c>
      <c r="AC101" s="400">
        <v>1.0114632501685772E-3</v>
      </c>
      <c r="AD101" s="400">
        <v>0</v>
      </c>
      <c r="AE101" s="400">
        <v>8.6820628581350931E-4</v>
      </c>
      <c r="AF101" s="400">
        <v>4.8551545557533581E-4</v>
      </c>
      <c r="AG101" s="400">
        <v>1.5169902912621358E-4</v>
      </c>
      <c r="AH101" s="400">
        <v>0</v>
      </c>
      <c r="AI101" s="400">
        <v>1.5422578655151142E-4</v>
      </c>
      <c r="AJ101" s="400">
        <v>1.6001765712078575E-3</v>
      </c>
      <c r="AK101" s="400">
        <v>0</v>
      </c>
      <c r="AL101" s="400">
        <v>4.9364432926076764E-4</v>
      </c>
      <c r="AM101" s="400">
        <v>0</v>
      </c>
      <c r="AN101" s="400">
        <v>2.6102845210127906E-4</v>
      </c>
      <c r="AO101" s="400">
        <v>1.4492753623188406E-3</v>
      </c>
      <c r="AP101" s="400">
        <v>1.0678056593699946E-3</v>
      </c>
      <c r="AQ101" s="400">
        <v>3.1002945279801579E-4</v>
      </c>
      <c r="AR101" s="400">
        <v>6.5118298241805949E-4</v>
      </c>
      <c r="AS101" s="400">
        <v>1.0385114668974469E-3</v>
      </c>
      <c r="AT101" s="400">
        <v>9.6891060746482434E-4</v>
      </c>
      <c r="AU101" s="400">
        <v>2.3830801310694072E-3</v>
      </c>
      <c r="AV101" s="400">
        <v>2.8285652828565285E-3</v>
      </c>
      <c r="AW101" s="400">
        <v>6.7157206260219573E-4</v>
      </c>
      <c r="AX101" s="400">
        <v>6.4531268332746687E-4</v>
      </c>
      <c r="AY101" s="400">
        <v>6.9447828841561474E-4</v>
      </c>
      <c r="AZ101" s="400">
        <v>9.9657427592650264E-4</v>
      </c>
      <c r="BA101" s="400">
        <v>0</v>
      </c>
      <c r="BB101" s="400">
        <v>7.139032661074424E-4</v>
      </c>
      <c r="BC101" s="400">
        <v>7.3238611395927931E-4</v>
      </c>
      <c r="BD101" s="400">
        <v>1.2048192771084338E-3</v>
      </c>
      <c r="BE101" s="400">
        <v>3.0581039755351682E-3</v>
      </c>
      <c r="BF101" s="400">
        <v>0</v>
      </c>
      <c r="BG101" s="400">
        <v>0</v>
      </c>
      <c r="BH101" s="400">
        <v>8.3738067325406132E-5</v>
      </c>
      <c r="BI101" s="400">
        <v>0</v>
      </c>
      <c r="BJ101" s="400">
        <v>6.2893081761006286E-4</v>
      </c>
      <c r="BK101" s="400">
        <v>7.8909612625538016E-4</v>
      </c>
      <c r="BL101" s="400">
        <v>1.6627868307283007E-3</v>
      </c>
      <c r="BM101" s="400">
        <v>8.7264400015563083E-4</v>
      </c>
      <c r="BN101" s="400">
        <v>2.221235006663705E-3</v>
      </c>
      <c r="BO101" s="400">
        <v>1.2762228508583627E-3</v>
      </c>
      <c r="BP101" s="400">
        <v>1.1439777741461023E-3</v>
      </c>
      <c r="BQ101" s="400">
        <v>1.0511767909534377E-3</v>
      </c>
      <c r="BR101" s="400">
        <v>3.7839248434237997E-3</v>
      </c>
      <c r="BS101" s="400">
        <v>9.0743014584768345E-3</v>
      </c>
      <c r="BT101" s="400">
        <v>1.9234422492401216E-3</v>
      </c>
      <c r="BU101" s="400">
        <v>6.4390332381081934E-4</v>
      </c>
      <c r="BV101" s="400">
        <v>3.1370407763789587E-3</v>
      </c>
      <c r="BW101" s="400">
        <v>8.4313290437097851E-4</v>
      </c>
      <c r="BX101" s="400">
        <v>9.4117647058823532E-4</v>
      </c>
      <c r="BY101" s="400">
        <v>0</v>
      </c>
      <c r="BZ101" s="400">
        <v>9.4989313702208502E-4</v>
      </c>
      <c r="CA101" s="400">
        <v>1.6930599138874698E-3</v>
      </c>
      <c r="CB101" s="400">
        <v>0</v>
      </c>
      <c r="CC101" s="400">
        <v>1.2643113015382455E-3</v>
      </c>
      <c r="CD101" s="400">
        <v>7.6499388004895954E-5</v>
      </c>
      <c r="CE101" s="400">
        <v>1.6286644951140066E-3</v>
      </c>
      <c r="CF101" s="400">
        <v>4.4630404463040447E-3</v>
      </c>
      <c r="CG101" s="400">
        <v>1.9568843834210188E-3</v>
      </c>
      <c r="CH101" s="400">
        <v>7.1413268585303143E-5</v>
      </c>
      <c r="CI101" s="400">
        <v>9.9034180940164493E-4</v>
      </c>
      <c r="CJ101" s="400">
        <v>2.8720521014522068E-3</v>
      </c>
      <c r="CK101" s="400">
        <v>9.6727389972593909E-4</v>
      </c>
      <c r="CL101" s="400">
        <v>1.0045203415369162E-3</v>
      </c>
      <c r="CM101" s="400">
        <v>2.8674422415205635E-3</v>
      </c>
      <c r="CN101" s="400">
        <v>2.459455869983325E-6</v>
      </c>
      <c r="CO101" s="400">
        <v>1.0078714762293513E-4</v>
      </c>
      <c r="CP101" s="400">
        <v>2.4007232558669574E-3</v>
      </c>
      <c r="CQ101" s="400">
        <v>1.2403906859286219E-3</v>
      </c>
      <c r="CR101" s="400">
        <v>7.3868882733148656E-4</v>
      </c>
      <c r="CS101" s="400">
        <v>2.1491279913175231E-5</v>
      </c>
      <c r="CT101" s="400">
        <v>3.910800465967715E-4</v>
      </c>
      <c r="CU101" s="400">
        <v>0</v>
      </c>
      <c r="CV101" s="400">
        <v>2.9638167373317419E-3</v>
      </c>
      <c r="CW101" s="400">
        <v>2.2142264046498754E-3</v>
      </c>
      <c r="CX101" s="400">
        <v>1.6789698617971915E-3</v>
      </c>
      <c r="CY101" s="400">
        <v>1.9416175682913765E-3</v>
      </c>
      <c r="CZ101" s="400">
        <v>1.4844804318488529E-3</v>
      </c>
      <c r="DA101" s="400">
        <v>1.53533951029345E-3</v>
      </c>
      <c r="DB101" s="400">
        <v>1.5245533326200919E-3</v>
      </c>
      <c r="DC101" s="400">
        <v>1.0433405528773376E-2</v>
      </c>
      <c r="DD101" s="400">
        <v>2.1164021164021165E-3</v>
      </c>
      <c r="DE101" s="400">
        <v>0</v>
      </c>
      <c r="DF101" s="400">
        <v>4.8254138462569532E-3</v>
      </c>
      <c r="DG101" s="401">
        <v>1.1421972640533766E-3</v>
      </c>
    </row>
    <row r="102" spans="2:111" ht="14.15" customHeight="1">
      <c r="B102" s="74" t="s">
        <v>580</v>
      </c>
      <c r="C102" s="273" t="s">
        <v>480</v>
      </c>
      <c r="D102" s="400">
        <v>3.376660823905241E-3</v>
      </c>
      <c r="E102" s="400">
        <v>4.4504021447721179E-3</v>
      </c>
      <c r="F102" s="400">
        <v>6.1965951340421368E-3</v>
      </c>
      <c r="G102" s="400">
        <v>2.7507468425567155E-3</v>
      </c>
      <c r="H102" s="400">
        <v>0</v>
      </c>
      <c r="I102" s="400">
        <v>4.7801906779661014E-2</v>
      </c>
      <c r="J102" s="400">
        <v>6.2721570766293977E-3</v>
      </c>
      <c r="K102" s="400">
        <v>2.6785275470585343E-3</v>
      </c>
      <c r="L102" s="400">
        <v>9.2331244318997266E-3</v>
      </c>
      <c r="M102" s="400">
        <v>5.763688760806916E-3</v>
      </c>
      <c r="N102" s="400">
        <v>0</v>
      </c>
      <c r="O102" s="400">
        <v>2.7100271002710027E-3</v>
      </c>
      <c r="P102" s="400">
        <v>3.0966600309666002E-3</v>
      </c>
      <c r="Q102" s="400">
        <v>3.6839409908644869E-3</v>
      </c>
      <c r="R102" s="400">
        <v>6.5445026178010471E-3</v>
      </c>
      <c r="S102" s="400">
        <v>1.0718740255690677E-3</v>
      </c>
      <c r="T102" s="400">
        <v>2.7958993476234857E-3</v>
      </c>
      <c r="U102" s="400">
        <v>8.875419417685897E-3</v>
      </c>
      <c r="V102" s="400">
        <v>1.6200891049007696E-3</v>
      </c>
      <c r="W102" s="400">
        <v>3.3433634236041459E-3</v>
      </c>
      <c r="X102" s="400">
        <v>0</v>
      </c>
      <c r="Y102" s="400">
        <v>1.329198050509526E-3</v>
      </c>
      <c r="Z102" s="400">
        <v>1.3181019332161687E-3</v>
      </c>
      <c r="AA102" s="400">
        <v>0</v>
      </c>
      <c r="AB102" s="400">
        <v>1.3446761800219539E-3</v>
      </c>
      <c r="AC102" s="400">
        <v>2.6972353337828725E-3</v>
      </c>
      <c r="AD102" s="400">
        <v>0</v>
      </c>
      <c r="AE102" s="400">
        <v>1.8926897030734503E-2</v>
      </c>
      <c r="AF102" s="400">
        <v>3.8841236446026865E-3</v>
      </c>
      <c r="AG102" s="400">
        <v>6.9781553398058256E-3</v>
      </c>
      <c r="AH102" s="400">
        <v>1.0672358591248667E-3</v>
      </c>
      <c r="AI102" s="400">
        <v>3.8556446637877852E-3</v>
      </c>
      <c r="AJ102" s="400">
        <v>4.4694586988909121E-3</v>
      </c>
      <c r="AK102" s="400">
        <v>0</v>
      </c>
      <c r="AL102" s="400">
        <v>9.3792422559545851E-3</v>
      </c>
      <c r="AM102" s="400">
        <v>7.217610970768675E-4</v>
      </c>
      <c r="AN102" s="400">
        <v>2.0882276168102325E-3</v>
      </c>
      <c r="AO102" s="400">
        <v>5.475040257648953E-3</v>
      </c>
      <c r="AP102" s="400">
        <v>5.3390282968499734E-3</v>
      </c>
      <c r="AQ102" s="400">
        <v>1.493778272572258E-3</v>
      </c>
      <c r="AR102" s="400">
        <v>3.6900369003690036E-3</v>
      </c>
      <c r="AS102" s="400">
        <v>2.1347180152891964E-3</v>
      </c>
      <c r="AT102" s="400">
        <v>4.4654141039683209E-3</v>
      </c>
      <c r="AU102" s="400">
        <v>4.964750273061265E-3</v>
      </c>
      <c r="AV102" s="400">
        <v>7.0122607012260705E-3</v>
      </c>
      <c r="AW102" s="400">
        <v>2.9344779257182902E-3</v>
      </c>
      <c r="AX102" s="400">
        <v>7.4210958582658689E-3</v>
      </c>
      <c r="AY102" s="400">
        <v>5.5801939665675714E-3</v>
      </c>
      <c r="AZ102" s="400">
        <v>1.5322329492369979E-2</v>
      </c>
      <c r="BA102" s="400">
        <v>4.0322580645161289E-3</v>
      </c>
      <c r="BB102" s="400">
        <v>3.7479921470640726E-3</v>
      </c>
      <c r="BC102" s="400">
        <v>1.2157609491724036E-2</v>
      </c>
      <c r="BD102" s="400">
        <v>2.6506024096385541E-3</v>
      </c>
      <c r="BE102" s="400">
        <v>3.0581039755351682E-3</v>
      </c>
      <c r="BF102" s="400">
        <v>0</v>
      </c>
      <c r="BG102" s="400">
        <v>0</v>
      </c>
      <c r="BH102" s="400">
        <v>2.7131133813431585E-3</v>
      </c>
      <c r="BI102" s="400">
        <v>0</v>
      </c>
      <c r="BJ102" s="400">
        <v>1.9496855345911949E-2</v>
      </c>
      <c r="BK102" s="400">
        <v>4.30416068866571E-3</v>
      </c>
      <c r="BL102" s="400">
        <v>5.0382440971067512E-2</v>
      </c>
      <c r="BM102" s="400">
        <v>1.8431130602013197E-2</v>
      </c>
      <c r="BN102" s="400">
        <v>1.0103446087453196E-2</v>
      </c>
      <c r="BO102" s="400">
        <v>3.7528009268788999E-2</v>
      </c>
      <c r="BP102" s="400">
        <v>5.6022225853897697E-2</v>
      </c>
      <c r="BQ102" s="400">
        <v>4.1988510257025902E-3</v>
      </c>
      <c r="BR102" s="400">
        <v>7.0459290187891441E-3</v>
      </c>
      <c r="BS102" s="400">
        <v>2.4557515498188132E-3</v>
      </c>
      <c r="BT102" s="400">
        <v>5.4616261398176295E-3</v>
      </c>
      <c r="BU102" s="400">
        <v>9.1271028884958964E-3</v>
      </c>
      <c r="BV102" s="400">
        <v>1.02713617538582E-2</v>
      </c>
      <c r="BW102" s="400">
        <v>1.5531395606833815E-3</v>
      </c>
      <c r="BX102" s="400">
        <v>1.7411764705882354E-3</v>
      </c>
      <c r="BY102" s="400">
        <v>0</v>
      </c>
      <c r="BZ102" s="400">
        <v>2.3747328425552127E-3</v>
      </c>
      <c r="CA102" s="400">
        <v>9.5161643435744004E-3</v>
      </c>
      <c r="CB102" s="400">
        <v>0.12965454929929449</v>
      </c>
      <c r="CC102" s="400">
        <v>3.090538737093489E-3</v>
      </c>
      <c r="CD102" s="400">
        <v>9.0422276621787021E-2</v>
      </c>
      <c r="CE102" s="400">
        <v>1.1400651465798045E-2</v>
      </c>
      <c r="CF102" s="400">
        <v>5.5788005578800556E-3</v>
      </c>
      <c r="CG102" s="400">
        <v>8.8540998331836269E-3</v>
      </c>
      <c r="CH102" s="400">
        <v>2.1423980575590944E-4</v>
      </c>
      <c r="CI102" s="400">
        <v>1.1138987399079453E-2</v>
      </c>
      <c r="CJ102" s="400">
        <v>1.553335221067109E-2</v>
      </c>
      <c r="CK102" s="400">
        <v>9.8339513138803805E-3</v>
      </c>
      <c r="CL102" s="400">
        <v>4.9891176963000168E-2</v>
      </c>
      <c r="CM102" s="400">
        <v>9.42159593642471E-3</v>
      </c>
      <c r="CN102" s="400">
        <v>1.374343940146682E-2</v>
      </c>
      <c r="CO102" s="400">
        <v>2.0107035950775558E-3</v>
      </c>
      <c r="CP102" s="400">
        <v>4.338015756645673E-3</v>
      </c>
      <c r="CQ102" s="400">
        <v>5.9296121612755475E-3</v>
      </c>
      <c r="CR102" s="400">
        <v>1.3788858110187751E-2</v>
      </c>
      <c r="CS102" s="400">
        <v>9.0263375635335954E-3</v>
      </c>
      <c r="CT102" s="400">
        <v>1.8805125644866034E-2</v>
      </c>
      <c r="CU102" s="400">
        <v>6.8345931847272204E-3</v>
      </c>
      <c r="CV102" s="400">
        <v>2.5110114024616144E-3</v>
      </c>
      <c r="CW102" s="400">
        <v>1.591475228342098E-3</v>
      </c>
      <c r="CX102" s="400">
        <v>7.1876561025697953E-3</v>
      </c>
      <c r="CY102" s="400">
        <v>1.109176932690591E-2</v>
      </c>
      <c r="CZ102" s="400">
        <v>8.4851551956815121E-3</v>
      </c>
      <c r="DA102" s="400">
        <v>1.5753918453445836E-3</v>
      </c>
      <c r="DB102" s="400">
        <v>2.8886273670696481E-3</v>
      </c>
      <c r="DC102" s="400">
        <v>4.9605253964926993E-3</v>
      </c>
      <c r="DD102" s="400">
        <v>4.011320290390058E-3</v>
      </c>
      <c r="DE102" s="400">
        <v>0</v>
      </c>
      <c r="DF102" s="400">
        <v>4.6243549359962473E-3</v>
      </c>
      <c r="DG102" s="401">
        <v>1.0551765538991686E-2</v>
      </c>
    </row>
    <row r="103" spans="2:111" ht="14.15" customHeight="1">
      <c r="B103" s="74" t="s">
        <v>581</v>
      </c>
      <c r="C103" s="273" t="s">
        <v>479</v>
      </c>
      <c r="D103" s="400">
        <v>1.0623202592061432E-4</v>
      </c>
      <c r="E103" s="400">
        <v>0</v>
      </c>
      <c r="F103" s="400">
        <v>2.4134107364164113E-3</v>
      </c>
      <c r="G103" s="400">
        <v>1.1831169215297701E-3</v>
      </c>
      <c r="H103" s="400">
        <v>1.0551305724083356E-3</v>
      </c>
      <c r="I103" s="400">
        <v>1.7213983050847457E-3</v>
      </c>
      <c r="J103" s="400">
        <v>2.317971093536951E-3</v>
      </c>
      <c r="K103" s="400">
        <v>7.8963319735915211E-3</v>
      </c>
      <c r="L103" s="400">
        <v>3.5975697268334689E-2</v>
      </c>
      <c r="M103" s="400">
        <v>0</v>
      </c>
      <c r="N103" s="400">
        <v>0</v>
      </c>
      <c r="O103" s="400">
        <v>0</v>
      </c>
      <c r="P103" s="400">
        <v>5.6649217233158836E-3</v>
      </c>
      <c r="Q103" s="400">
        <v>5.2863727223167523E-4</v>
      </c>
      <c r="R103" s="400">
        <v>6.4510097232610324E-3</v>
      </c>
      <c r="S103" s="400">
        <v>8.7698783910196442E-4</v>
      </c>
      <c r="T103" s="400">
        <v>2.096924510717614E-3</v>
      </c>
      <c r="U103" s="400">
        <v>1.1906050438359129E-3</v>
      </c>
      <c r="V103" s="400">
        <v>2.8351559335763467E-3</v>
      </c>
      <c r="W103" s="400">
        <v>5.5165496489468406E-3</v>
      </c>
      <c r="X103" s="400">
        <v>0</v>
      </c>
      <c r="Y103" s="400">
        <v>8.8613203367301726E-4</v>
      </c>
      <c r="Z103" s="400">
        <v>1.0984182776801407E-3</v>
      </c>
      <c r="AA103" s="400">
        <v>0</v>
      </c>
      <c r="AB103" s="400">
        <v>4.9464873765093301E-2</v>
      </c>
      <c r="AC103" s="400">
        <v>1.9554956169925825E-2</v>
      </c>
      <c r="AD103" s="400">
        <v>0</v>
      </c>
      <c r="AE103" s="400">
        <v>1.7364125716270185E-4</v>
      </c>
      <c r="AF103" s="400">
        <v>4.8551545557533578E-3</v>
      </c>
      <c r="AG103" s="400">
        <v>3.7924757281553399E-3</v>
      </c>
      <c r="AH103" s="400">
        <v>2.1344717182497333E-3</v>
      </c>
      <c r="AI103" s="400">
        <v>4.2412091301665636E-4</v>
      </c>
      <c r="AJ103" s="400">
        <v>3.3107101473266014E-4</v>
      </c>
      <c r="AK103" s="400">
        <v>0</v>
      </c>
      <c r="AL103" s="400">
        <v>8.6387757620634336E-4</v>
      </c>
      <c r="AM103" s="400">
        <v>0</v>
      </c>
      <c r="AN103" s="400">
        <v>5.2205690420255811E-4</v>
      </c>
      <c r="AO103" s="400">
        <v>6.4412238325281806E-4</v>
      </c>
      <c r="AP103" s="400">
        <v>1.6017084890549919E-3</v>
      </c>
      <c r="AQ103" s="400">
        <v>6.4824340130494214E-4</v>
      </c>
      <c r="AR103" s="400">
        <v>1.302365964836119E-3</v>
      </c>
      <c r="AS103" s="400">
        <v>1.9904803115534399E-3</v>
      </c>
      <c r="AT103" s="400">
        <v>1.263796444519336E-3</v>
      </c>
      <c r="AU103" s="400">
        <v>4.368980240293913E-3</v>
      </c>
      <c r="AV103" s="400">
        <v>2.9146052914605291E-3</v>
      </c>
      <c r="AW103" s="400">
        <v>4.7010044382153702E-3</v>
      </c>
      <c r="AX103" s="400">
        <v>4.9376197739450112E-3</v>
      </c>
      <c r="AY103" s="400">
        <v>2.8591386844713032E-3</v>
      </c>
      <c r="AZ103" s="400">
        <v>4.17315478044223E-3</v>
      </c>
      <c r="BA103" s="400">
        <v>1.2096774193548387E-2</v>
      </c>
      <c r="BB103" s="400">
        <v>4.6403712296983757E-3</v>
      </c>
      <c r="BC103" s="400">
        <v>5.8590889116742345E-3</v>
      </c>
      <c r="BD103" s="400">
        <v>4.0963855421686747E-3</v>
      </c>
      <c r="BE103" s="400">
        <v>4.2813455657492354E-3</v>
      </c>
      <c r="BF103" s="400">
        <v>0</v>
      </c>
      <c r="BG103" s="400">
        <v>0</v>
      </c>
      <c r="BH103" s="400">
        <v>4.0864176854798189E-3</v>
      </c>
      <c r="BI103" s="400">
        <v>0</v>
      </c>
      <c r="BJ103" s="400">
        <v>2.2012578616352201E-3</v>
      </c>
      <c r="BK103" s="400">
        <v>6.169296987087518E-3</v>
      </c>
      <c r="BL103" s="400">
        <v>1.6627868307283005E-4</v>
      </c>
      <c r="BM103" s="400">
        <v>1.8286616308993791E-3</v>
      </c>
      <c r="BN103" s="400">
        <v>4.5693977279939073E-4</v>
      </c>
      <c r="BO103" s="400">
        <v>8.174883699046656E-4</v>
      </c>
      <c r="BP103" s="400">
        <v>9.6420983820885763E-4</v>
      </c>
      <c r="BQ103" s="400">
        <v>2.5386358711883862E-3</v>
      </c>
      <c r="BR103" s="400">
        <v>9.6555323590814188E-3</v>
      </c>
      <c r="BS103" s="400">
        <v>7.9063220628313013E-3</v>
      </c>
      <c r="BT103" s="400">
        <v>1.0448328267477203E-3</v>
      </c>
      <c r="BU103" s="400">
        <v>1.1965718949802749E-2</v>
      </c>
      <c r="BV103" s="400">
        <v>2.7496754785403747E-2</v>
      </c>
      <c r="BW103" s="400">
        <v>1.3534501885955182E-2</v>
      </c>
      <c r="BX103" s="400">
        <v>1.2941176470588235E-2</v>
      </c>
      <c r="BY103" s="400">
        <v>0</v>
      </c>
      <c r="BZ103" s="400">
        <v>4.8682023272381856E-3</v>
      </c>
      <c r="CA103" s="400">
        <v>3.4736918922863608E-3</v>
      </c>
      <c r="CB103" s="400">
        <v>0</v>
      </c>
      <c r="CC103" s="400">
        <v>1.896466952307368E-3</v>
      </c>
      <c r="CD103" s="400">
        <v>1.1092411260709914E-2</v>
      </c>
      <c r="CE103" s="400">
        <v>3.2573289902280132E-3</v>
      </c>
      <c r="CF103" s="400">
        <v>5.5788005578800558E-4</v>
      </c>
      <c r="CG103" s="400">
        <v>1.1324265366354421E-2</v>
      </c>
      <c r="CH103" s="400">
        <v>9.2837249160894096E-4</v>
      </c>
      <c r="CI103" s="400">
        <v>1.9721949747227043E-2</v>
      </c>
      <c r="CJ103" s="400">
        <v>1.8324501436026052E-2</v>
      </c>
      <c r="CK103" s="400">
        <v>1.7128808640980171E-2</v>
      </c>
      <c r="CL103" s="400">
        <v>2.9800770132261845E-2</v>
      </c>
      <c r="CM103" s="400">
        <v>3.2524987710961822E-2</v>
      </c>
      <c r="CN103" s="400">
        <v>1.5445382863495281E-3</v>
      </c>
      <c r="CO103" s="400">
        <v>1.4966891422005866E-3</v>
      </c>
      <c r="CP103" s="400">
        <v>1.2307505299064781E-3</v>
      </c>
      <c r="CQ103" s="400">
        <v>1.319617236726458E-3</v>
      </c>
      <c r="CR103" s="400">
        <v>7.5715604801477382E-3</v>
      </c>
      <c r="CS103" s="400">
        <v>7.5219479696113302E-4</v>
      </c>
      <c r="CT103" s="400">
        <v>1.4228657014478284E-3</v>
      </c>
      <c r="CU103" s="400">
        <v>4.9267032144323427E-3</v>
      </c>
      <c r="CV103" s="400">
        <v>6.9979006298110571E-3</v>
      </c>
      <c r="CW103" s="400">
        <v>7.611403265983947E-4</v>
      </c>
      <c r="CX103" s="400">
        <v>2.7474052283954042E-3</v>
      </c>
      <c r="CY103" s="400">
        <v>1.6367612926263167E-2</v>
      </c>
      <c r="CZ103" s="400">
        <v>2.8846153846153848E-3</v>
      </c>
      <c r="DA103" s="400">
        <v>1.0794104296280473E-2</v>
      </c>
      <c r="DB103" s="400">
        <v>8.1844442066973354E-3</v>
      </c>
      <c r="DC103" s="400">
        <v>1.0153939309252661E-2</v>
      </c>
      <c r="DD103" s="400">
        <v>7.3089700996677737E-3</v>
      </c>
      <c r="DE103" s="400">
        <v>0</v>
      </c>
      <c r="DF103" s="400">
        <v>5.0599825748944439E-3</v>
      </c>
      <c r="DG103" s="401">
        <v>6.0439926735373914E-3</v>
      </c>
    </row>
    <row r="104" spans="2:111" ht="14.15" customHeight="1">
      <c r="B104" s="74" t="s">
        <v>582</v>
      </c>
      <c r="C104" s="273" t="s">
        <v>671</v>
      </c>
      <c r="D104" s="400">
        <v>2.7263690652340519E-2</v>
      </c>
      <c r="E104" s="400">
        <v>4.7184986595174266E-3</v>
      </c>
      <c r="F104" s="400">
        <v>2.5438653708172984E-2</v>
      </c>
      <c r="G104" s="400">
        <v>1.9196072051820522E-2</v>
      </c>
      <c r="H104" s="400">
        <v>2.637826431020839E-4</v>
      </c>
      <c r="I104" s="400">
        <v>1.4830508474576272E-2</v>
      </c>
      <c r="J104" s="400">
        <v>9.680938096536678E-3</v>
      </c>
      <c r="K104" s="400">
        <v>4.3413443423272885E-3</v>
      </c>
      <c r="L104" s="400">
        <v>6.6497631918863319E-3</v>
      </c>
      <c r="M104" s="400">
        <v>0</v>
      </c>
      <c r="N104" s="400">
        <v>0</v>
      </c>
      <c r="O104" s="400">
        <v>8.130081300813009E-3</v>
      </c>
      <c r="P104" s="400">
        <v>5.0136400501364009E-3</v>
      </c>
      <c r="Q104" s="400">
        <v>7.8634794244461705E-3</v>
      </c>
      <c r="R104" s="400">
        <v>7.4794315632011965E-4</v>
      </c>
      <c r="S104" s="400">
        <v>4.3264733395696909E-3</v>
      </c>
      <c r="T104" s="400">
        <v>1.6309412861136999E-3</v>
      </c>
      <c r="U104" s="400">
        <v>3.1388678428401341E-3</v>
      </c>
      <c r="V104" s="400">
        <v>1.0935601458080195E-2</v>
      </c>
      <c r="W104" s="400">
        <v>1.5546639919759278E-2</v>
      </c>
      <c r="X104" s="400">
        <v>0</v>
      </c>
      <c r="Y104" s="400">
        <v>8.4182543198936637E-3</v>
      </c>
      <c r="Z104" s="400">
        <v>4.8330404217926184E-3</v>
      </c>
      <c r="AA104" s="400">
        <v>0</v>
      </c>
      <c r="AB104" s="400">
        <v>6.2156970362239302E-3</v>
      </c>
      <c r="AC104" s="400">
        <v>3.3715441672285905E-3</v>
      </c>
      <c r="AD104" s="400">
        <v>0</v>
      </c>
      <c r="AE104" s="400">
        <v>8.334780343809689E-3</v>
      </c>
      <c r="AF104" s="400">
        <v>7.3231914549279822E-3</v>
      </c>
      <c r="AG104" s="400">
        <v>1.1984223300970874E-2</v>
      </c>
      <c r="AH104" s="400">
        <v>2.4902170046246885E-3</v>
      </c>
      <c r="AI104" s="400">
        <v>4.9737816162862434E-3</v>
      </c>
      <c r="AJ104" s="400">
        <v>1.1035700491088672E-2</v>
      </c>
      <c r="AK104" s="400">
        <v>1.5625E-2</v>
      </c>
      <c r="AL104" s="400">
        <v>1.4932740960138221E-2</v>
      </c>
      <c r="AM104" s="400">
        <v>1.0104655359076146E-2</v>
      </c>
      <c r="AN104" s="400">
        <v>2.6102845210127902E-3</v>
      </c>
      <c r="AO104" s="400">
        <v>9.0982286634460549E-3</v>
      </c>
      <c r="AP104" s="400">
        <v>1.6017084890549919E-3</v>
      </c>
      <c r="AQ104" s="400">
        <v>4.8900100054959763E-3</v>
      </c>
      <c r="AR104" s="400">
        <v>8.0312567831560665E-3</v>
      </c>
      <c r="AS104" s="400">
        <v>7.9907687869609119E-3</v>
      </c>
      <c r="AT104" s="400">
        <v>6.5717415115005475E-3</v>
      </c>
      <c r="AU104" s="400">
        <v>4.8654552676000397E-3</v>
      </c>
      <c r="AV104" s="400">
        <v>5.1408905140890512E-3</v>
      </c>
      <c r="AW104" s="400">
        <v>3.8980378416257882E-3</v>
      </c>
      <c r="AX104" s="400">
        <v>8.5161719269427824E-3</v>
      </c>
      <c r="AY104" s="400">
        <v>9.5196322107964984E-3</v>
      </c>
      <c r="AZ104" s="400">
        <v>4.7960137028962941E-3</v>
      </c>
      <c r="BA104" s="400">
        <v>4.0322580645161289E-3</v>
      </c>
      <c r="BB104" s="400">
        <v>6.0681777619132609E-3</v>
      </c>
      <c r="BC104" s="400">
        <v>3.3689761242126849E-3</v>
      </c>
      <c r="BD104" s="400">
        <v>2.891566265060241E-3</v>
      </c>
      <c r="BE104" s="400">
        <v>3.0581039755351682E-3</v>
      </c>
      <c r="BF104" s="400">
        <v>0</v>
      </c>
      <c r="BG104" s="400">
        <v>0</v>
      </c>
      <c r="BH104" s="400">
        <v>4.3208842739909563E-3</v>
      </c>
      <c r="BI104" s="400">
        <v>0</v>
      </c>
      <c r="BJ104" s="400">
        <v>2.5157232704402514E-3</v>
      </c>
      <c r="BK104" s="400">
        <v>1.4347202295552368E-3</v>
      </c>
      <c r="BL104" s="400">
        <v>1.9953441968739607E-3</v>
      </c>
      <c r="BM104" s="400">
        <v>3.0903825737995587E-3</v>
      </c>
      <c r="BN104" s="400">
        <v>8.7326267690550231E-3</v>
      </c>
      <c r="BO104" s="400">
        <v>7.7573176971529054E-3</v>
      </c>
      <c r="BP104" s="400">
        <v>6.5043307730021241E-3</v>
      </c>
      <c r="BQ104" s="400">
        <v>2.9810671054866157E-2</v>
      </c>
      <c r="BR104" s="400">
        <v>1.8267223382045928E-3</v>
      </c>
      <c r="BS104" s="400">
        <v>2.4677308256715883E-2</v>
      </c>
      <c r="BT104" s="400">
        <v>1.8735752279635257E-2</v>
      </c>
      <c r="BU104" s="400">
        <v>5.8586133405885818E-4</v>
      </c>
      <c r="BV104" s="400">
        <v>2.4158819772113821E-3</v>
      </c>
      <c r="BW104" s="400">
        <v>2.174395384956734E-3</v>
      </c>
      <c r="BX104" s="400">
        <v>1.3882352941176472E-3</v>
      </c>
      <c r="BY104" s="400">
        <v>0</v>
      </c>
      <c r="BZ104" s="400">
        <v>2.1372595582996915E-3</v>
      </c>
      <c r="CA104" s="400">
        <v>3.4328249288476977E-2</v>
      </c>
      <c r="CB104" s="400">
        <v>0.20007112785712913</v>
      </c>
      <c r="CC104" s="400">
        <v>1.2643113015382455E-3</v>
      </c>
      <c r="CD104" s="400">
        <v>8.1854345165238672E-3</v>
      </c>
      <c r="CE104" s="400">
        <v>1.3029315960912053E-2</v>
      </c>
      <c r="CF104" s="400">
        <v>7.3919107391910736E-3</v>
      </c>
      <c r="CG104" s="400">
        <v>8.4370588990119334E-3</v>
      </c>
      <c r="CH104" s="400">
        <v>6.4271941726772833E-4</v>
      </c>
      <c r="CI104" s="400">
        <v>4.1122764657058782E-3</v>
      </c>
      <c r="CJ104" s="400">
        <v>9.3847336272804491E-3</v>
      </c>
      <c r="CK104" s="400">
        <v>1.5234563920683539E-2</v>
      </c>
      <c r="CL104" s="400">
        <v>4.352921479993303E-3</v>
      </c>
      <c r="CM104" s="400">
        <v>4.2601999016876942E-3</v>
      </c>
      <c r="CN104" s="400">
        <v>1.3814763621696336E-2</v>
      </c>
      <c r="CO104" s="400">
        <v>2.0862939557947571E-3</v>
      </c>
      <c r="CP104" s="400">
        <v>1.0810851876894558E-2</v>
      </c>
      <c r="CQ104" s="400">
        <v>1.7603149255394214E-3</v>
      </c>
      <c r="CR104" s="400">
        <v>9.9107417666974458E-3</v>
      </c>
      <c r="CS104" s="400">
        <v>4.4916775018536232E-3</v>
      </c>
      <c r="CT104" s="400">
        <v>1.9137959727076053E-3</v>
      </c>
      <c r="CU104" s="400">
        <v>7.9938174704760057E-3</v>
      </c>
      <c r="CV104" s="400">
        <v>9.6447536327337088E-2</v>
      </c>
      <c r="CW104" s="400">
        <v>1.6606698034874066E-3</v>
      </c>
      <c r="CX104" s="400">
        <v>7.6594327579508244E-3</v>
      </c>
      <c r="CY104" s="400">
        <v>4.0885556150687379E-3</v>
      </c>
      <c r="CZ104" s="400">
        <v>1.9230769230769232E-3</v>
      </c>
      <c r="DA104" s="400">
        <v>4.2054951803690158E-3</v>
      </c>
      <c r="DB104" s="400">
        <v>7.141328768588852E-3</v>
      </c>
      <c r="DC104" s="400">
        <v>6.6606115652437176E-3</v>
      </c>
      <c r="DD104" s="400">
        <v>1.1812476928755998E-3</v>
      </c>
      <c r="DE104" s="400">
        <v>0</v>
      </c>
      <c r="DF104" s="400">
        <v>3.1499229274177332E-3</v>
      </c>
      <c r="DG104" s="401">
        <v>1.1089773379733617E-2</v>
      </c>
    </row>
    <row r="105" spans="2:111" ht="14.15" customHeight="1">
      <c r="B105" s="74" t="s">
        <v>583</v>
      </c>
      <c r="C105" s="273" t="s">
        <v>481</v>
      </c>
      <c r="D105" s="400">
        <v>3.2628407961331543E-4</v>
      </c>
      <c r="E105" s="400">
        <v>8.3109919571045573E-4</v>
      </c>
      <c r="F105" s="400">
        <v>1.3502054660491813E-2</v>
      </c>
      <c r="G105" s="400">
        <v>2.662013073441983E-4</v>
      </c>
      <c r="H105" s="400">
        <v>9.4961751516750206E-3</v>
      </c>
      <c r="I105" s="400">
        <v>3.403072033898305E-2</v>
      </c>
      <c r="J105" s="400">
        <v>1.5134987728388328E-2</v>
      </c>
      <c r="K105" s="400">
        <v>1.6013826772169525E-2</v>
      </c>
      <c r="L105" s="400">
        <v>3.2435535569057074E-2</v>
      </c>
      <c r="M105" s="400">
        <v>0</v>
      </c>
      <c r="N105" s="400">
        <v>0</v>
      </c>
      <c r="O105" s="400">
        <v>8.130081300813009E-3</v>
      </c>
      <c r="P105" s="400">
        <v>3.6471773698051067E-2</v>
      </c>
      <c r="Q105" s="400">
        <v>5.1376934895015942E-3</v>
      </c>
      <c r="R105" s="400">
        <v>2.0848915482423337E-2</v>
      </c>
      <c r="S105" s="400">
        <v>8.2241970689117556E-3</v>
      </c>
      <c r="T105" s="400">
        <v>1.0251630941286114E-2</v>
      </c>
      <c r="U105" s="400">
        <v>2.8249810585561207E-2</v>
      </c>
      <c r="V105" s="400">
        <v>9.3155123531794247E-3</v>
      </c>
      <c r="W105" s="400">
        <v>1.2036108324974924E-2</v>
      </c>
      <c r="X105" s="400">
        <v>0</v>
      </c>
      <c r="Y105" s="400">
        <v>9.3043863535666807E-3</v>
      </c>
      <c r="Z105" s="400">
        <v>7.6889279437609842E-3</v>
      </c>
      <c r="AA105" s="400">
        <v>0</v>
      </c>
      <c r="AB105" s="400">
        <v>1.9936882546652032E-2</v>
      </c>
      <c r="AC105" s="400">
        <v>1.5171948752528659E-2</v>
      </c>
      <c r="AD105" s="400">
        <v>0</v>
      </c>
      <c r="AE105" s="400">
        <v>6.0774440006945646E-3</v>
      </c>
      <c r="AF105" s="400">
        <v>2.1039003074931218E-2</v>
      </c>
      <c r="AG105" s="400">
        <v>2.0175970873786409E-2</v>
      </c>
      <c r="AH105" s="400">
        <v>7.1149057274991108E-3</v>
      </c>
      <c r="AI105" s="400">
        <v>1.7119062307217766E-2</v>
      </c>
      <c r="AJ105" s="400">
        <v>4.5246372013463557E-2</v>
      </c>
      <c r="AK105" s="400">
        <v>1.5625E-2</v>
      </c>
      <c r="AL105" s="400">
        <v>3.8257435517709493E-2</v>
      </c>
      <c r="AM105" s="400">
        <v>3.2479249368459039E-3</v>
      </c>
      <c r="AN105" s="400">
        <v>3.3933698773166276E-3</v>
      </c>
      <c r="AO105" s="400">
        <v>2.1658615136876006E-2</v>
      </c>
      <c r="AP105" s="400">
        <v>1.0678056593699947E-2</v>
      </c>
      <c r="AQ105" s="400">
        <v>3.7062611857217346E-3</v>
      </c>
      <c r="AR105" s="400">
        <v>1.1287171695246364E-2</v>
      </c>
      <c r="AS105" s="400">
        <v>1.32698687436896E-2</v>
      </c>
      <c r="AT105" s="400">
        <v>2.0389249304911955E-2</v>
      </c>
      <c r="AU105" s="400">
        <v>2.323503127792672E-2</v>
      </c>
      <c r="AV105" s="400">
        <v>1.5637771563777155E-2</v>
      </c>
      <c r="AW105" s="400">
        <v>1.7971852370941368E-2</v>
      </c>
      <c r="AX105" s="400">
        <v>2.6340490437639329E-2</v>
      </c>
      <c r="AY105" s="400">
        <v>2.2178631187354809E-2</v>
      </c>
      <c r="AZ105" s="400">
        <v>2.1800062285892246E-2</v>
      </c>
      <c r="BA105" s="400">
        <v>1.2096774193548387E-2</v>
      </c>
      <c r="BB105" s="400">
        <v>2.070319471711583E-2</v>
      </c>
      <c r="BC105" s="400">
        <v>1.7284312289438993E-2</v>
      </c>
      <c r="BD105" s="400">
        <v>2.2409638554216866E-2</v>
      </c>
      <c r="BE105" s="400">
        <v>3.914373088685015E-2</v>
      </c>
      <c r="BF105" s="400">
        <v>0</v>
      </c>
      <c r="BG105" s="400">
        <v>0</v>
      </c>
      <c r="BH105" s="400">
        <v>1.6228437447663707E-2</v>
      </c>
      <c r="BI105" s="400">
        <v>0</v>
      </c>
      <c r="BJ105" s="400">
        <v>2.6415094339622643E-2</v>
      </c>
      <c r="BK105" s="400">
        <v>1.1334289813486369E-2</v>
      </c>
      <c r="BL105" s="400">
        <v>1.9122048553375456E-2</v>
      </c>
      <c r="BM105" s="400">
        <v>5.7305475424232824E-2</v>
      </c>
      <c r="BN105" s="400">
        <v>1.920416322904106E-2</v>
      </c>
      <c r="BO105" s="400">
        <v>0.11196650062046778</v>
      </c>
      <c r="BP105" s="400">
        <v>3.065860434711554E-2</v>
      </c>
      <c r="BQ105" s="400">
        <v>3.5918623104807305E-2</v>
      </c>
      <c r="BR105" s="400">
        <v>2.1920668058455117E-2</v>
      </c>
      <c r="BS105" s="400">
        <v>0.10026653888772424</v>
      </c>
      <c r="BT105" s="400">
        <v>3.6664133738601827E-2</v>
      </c>
      <c r="BU105" s="400">
        <v>6.9380129687570846E-2</v>
      </c>
      <c r="BV105" s="400">
        <v>7.5639255764119256E-2</v>
      </c>
      <c r="BW105" s="400">
        <v>7.3751941424450851E-2</v>
      </c>
      <c r="BX105" s="400">
        <v>3.7364705882352939E-2</v>
      </c>
      <c r="BY105" s="400">
        <v>1.4953889666170209E-3</v>
      </c>
      <c r="BZ105" s="400">
        <v>2.2203752077891239E-2</v>
      </c>
      <c r="CA105" s="400">
        <v>1.335473983799168E-2</v>
      </c>
      <c r="CB105" s="400">
        <v>6.3438359061112281E-4</v>
      </c>
      <c r="CC105" s="400">
        <v>8.147783943246471E-3</v>
      </c>
      <c r="CD105" s="400">
        <v>1.5146878824969401E-2</v>
      </c>
      <c r="CE105" s="400">
        <v>3.5830618892508145E-2</v>
      </c>
      <c r="CF105" s="400">
        <v>0.11338912133891213</v>
      </c>
      <c r="CG105" s="400">
        <v>0.12209675349672783</v>
      </c>
      <c r="CH105" s="400">
        <v>7.8554595443833461E-3</v>
      </c>
      <c r="CI105" s="400">
        <v>9.3026107296461172E-2</v>
      </c>
      <c r="CJ105" s="400">
        <v>8.6161563043566203E-2</v>
      </c>
      <c r="CK105" s="400">
        <v>0.17902627760760922</v>
      </c>
      <c r="CL105" s="400">
        <v>0.13611250627825214</v>
      </c>
      <c r="CM105" s="400">
        <v>4.6083893167294776E-2</v>
      </c>
      <c r="CN105" s="400">
        <v>5.9954155742583511E-2</v>
      </c>
      <c r="CO105" s="400">
        <v>3.2428264747679375E-2</v>
      </c>
      <c r="CP105" s="400">
        <v>0.10559383713067988</v>
      </c>
      <c r="CQ105" s="400">
        <v>3.1950582438939848E-2</v>
      </c>
      <c r="CR105" s="400">
        <v>4.2536164973838102E-2</v>
      </c>
      <c r="CS105" s="400">
        <v>4.508870525784163E-2</v>
      </c>
      <c r="CT105" s="400">
        <v>2.4138791812281579E-2</v>
      </c>
      <c r="CU105" s="400">
        <v>6.3153573067355764E-2</v>
      </c>
      <c r="CV105" s="400">
        <v>5.1990285267360971E-2</v>
      </c>
      <c r="CW105" s="400">
        <v>5.653196789371713E-2</v>
      </c>
      <c r="CX105" s="400">
        <v>2.911139479380585E-2</v>
      </c>
      <c r="CY105" s="400">
        <v>0.14321549723263702</v>
      </c>
      <c r="CZ105" s="400">
        <v>1.2112010796221323E-2</v>
      </c>
      <c r="DA105" s="400">
        <v>1.5019625644175055E-2</v>
      </c>
      <c r="DB105" s="400">
        <v>2.7522199636246924E-2</v>
      </c>
      <c r="DC105" s="400">
        <v>2.7201378700016304E-2</v>
      </c>
      <c r="DD105" s="400">
        <v>1.9785898855666298E-2</v>
      </c>
      <c r="DE105" s="400">
        <v>0</v>
      </c>
      <c r="DF105" s="400">
        <v>2.7075933248441795E-2</v>
      </c>
      <c r="DG105" s="401">
        <v>4.3360235877617018E-2</v>
      </c>
    </row>
    <row r="106" spans="2:111" ht="14.15" customHeight="1">
      <c r="B106" s="74" t="s">
        <v>584</v>
      </c>
      <c r="C106" s="273" t="s">
        <v>672</v>
      </c>
      <c r="D106" s="400">
        <v>0</v>
      </c>
      <c r="E106" s="400">
        <v>0</v>
      </c>
      <c r="F106" s="400">
        <v>0</v>
      </c>
      <c r="G106" s="400">
        <v>0</v>
      </c>
      <c r="H106" s="400">
        <v>0</v>
      </c>
      <c r="I106" s="400">
        <v>0</v>
      </c>
      <c r="J106" s="400">
        <v>0</v>
      </c>
      <c r="K106" s="400">
        <v>0</v>
      </c>
      <c r="L106" s="400">
        <v>0</v>
      </c>
      <c r="M106" s="400">
        <v>0</v>
      </c>
      <c r="N106" s="400">
        <v>0</v>
      </c>
      <c r="O106" s="400">
        <v>0</v>
      </c>
      <c r="P106" s="400">
        <v>0</v>
      </c>
      <c r="Q106" s="400">
        <v>0</v>
      </c>
      <c r="R106" s="400">
        <v>0</v>
      </c>
      <c r="S106" s="400">
        <v>0</v>
      </c>
      <c r="T106" s="400">
        <v>0</v>
      </c>
      <c r="U106" s="400">
        <v>0</v>
      </c>
      <c r="V106" s="400">
        <v>0</v>
      </c>
      <c r="W106" s="400">
        <v>0</v>
      </c>
      <c r="X106" s="400">
        <v>0</v>
      </c>
      <c r="Y106" s="400">
        <v>0</v>
      </c>
      <c r="Z106" s="400">
        <v>0</v>
      </c>
      <c r="AA106" s="400">
        <v>0</v>
      </c>
      <c r="AB106" s="400">
        <v>0</v>
      </c>
      <c r="AC106" s="400">
        <v>0</v>
      </c>
      <c r="AD106" s="400">
        <v>0</v>
      </c>
      <c r="AE106" s="400">
        <v>0</v>
      </c>
      <c r="AF106" s="400">
        <v>0</v>
      </c>
      <c r="AG106" s="400">
        <v>0</v>
      </c>
      <c r="AH106" s="400">
        <v>0</v>
      </c>
      <c r="AI106" s="400">
        <v>0</v>
      </c>
      <c r="AJ106" s="400">
        <v>0</v>
      </c>
      <c r="AK106" s="400">
        <v>0</v>
      </c>
      <c r="AL106" s="400">
        <v>0</v>
      </c>
      <c r="AM106" s="400">
        <v>0</v>
      </c>
      <c r="AN106" s="400">
        <v>0</v>
      </c>
      <c r="AO106" s="400">
        <v>0</v>
      </c>
      <c r="AP106" s="400">
        <v>0</v>
      </c>
      <c r="AQ106" s="400">
        <v>0</v>
      </c>
      <c r="AR106" s="400">
        <v>0</v>
      </c>
      <c r="AS106" s="400">
        <v>0</v>
      </c>
      <c r="AT106" s="400">
        <v>0</v>
      </c>
      <c r="AU106" s="400">
        <v>0</v>
      </c>
      <c r="AV106" s="400">
        <v>0</v>
      </c>
      <c r="AW106" s="400">
        <v>0</v>
      </c>
      <c r="AX106" s="400">
        <v>0</v>
      </c>
      <c r="AY106" s="400">
        <v>0</v>
      </c>
      <c r="AZ106" s="400">
        <v>0</v>
      </c>
      <c r="BA106" s="400">
        <v>0</v>
      </c>
      <c r="BB106" s="400">
        <v>0</v>
      </c>
      <c r="BC106" s="400">
        <v>0</v>
      </c>
      <c r="BD106" s="400">
        <v>0</v>
      </c>
      <c r="BE106" s="400">
        <v>0</v>
      </c>
      <c r="BF106" s="400">
        <v>0</v>
      </c>
      <c r="BG106" s="400">
        <v>0</v>
      </c>
      <c r="BH106" s="400">
        <v>0</v>
      </c>
      <c r="BI106" s="400">
        <v>0</v>
      </c>
      <c r="BJ106" s="400">
        <v>0</v>
      </c>
      <c r="BK106" s="400">
        <v>0</v>
      </c>
      <c r="BL106" s="400">
        <v>0</v>
      </c>
      <c r="BM106" s="400">
        <v>0</v>
      </c>
      <c r="BN106" s="400">
        <v>0</v>
      </c>
      <c r="BO106" s="400">
        <v>0</v>
      </c>
      <c r="BP106" s="400">
        <v>0</v>
      </c>
      <c r="BQ106" s="400">
        <v>0</v>
      </c>
      <c r="BR106" s="400">
        <v>0</v>
      </c>
      <c r="BS106" s="400">
        <v>0</v>
      </c>
      <c r="BT106" s="400">
        <v>0</v>
      </c>
      <c r="BU106" s="400">
        <v>0</v>
      </c>
      <c r="BV106" s="400">
        <v>0</v>
      </c>
      <c r="BW106" s="400">
        <v>0</v>
      </c>
      <c r="BX106" s="400">
        <v>0</v>
      </c>
      <c r="BY106" s="400">
        <v>0</v>
      </c>
      <c r="BZ106" s="400">
        <v>0</v>
      </c>
      <c r="CA106" s="400">
        <v>0</v>
      </c>
      <c r="CB106" s="400">
        <v>0</v>
      </c>
      <c r="CC106" s="400">
        <v>0</v>
      </c>
      <c r="CD106" s="400">
        <v>0</v>
      </c>
      <c r="CE106" s="400">
        <v>0</v>
      </c>
      <c r="CF106" s="400">
        <v>0</v>
      </c>
      <c r="CG106" s="400">
        <v>0</v>
      </c>
      <c r="CH106" s="400">
        <v>0</v>
      </c>
      <c r="CI106" s="400">
        <v>0</v>
      </c>
      <c r="CJ106" s="400">
        <v>0</v>
      </c>
      <c r="CK106" s="400">
        <v>0</v>
      </c>
      <c r="CL106" s="400">
        <v>0</v>
      </c>
      <c r="CM106" s="400">
        <v>0</v>
      </c>
      <c r="CN106" s="400">
        <v>0</v>
      </c>
      <c r="CO106" s="400">
        <v>0</v>
      </c>
      <c r="CP106" s="400">
        <v>0</v>
      </c>
      <c r="CQ106" s="400">
        <v>0</v>
      </c>
      <c r="CR106" s="400">
        <v>0</v>
      </c>
      <c r="CS106" s="400">
        <v>0</v>
      </c>
      <c r="CT106" s="400">
        <v>0</v>
      </c>
      <c r="CU106" s="400">
        <v>0</v>
      </c>
      <c r="CV106" s="400">
        <v>0</v>
      </c>
      <c r="CW106" s="400">
        <v>0</v>
      </c>
      <c r="CX106" s="400">
        <v>0</v>
      </c>
      <c r="CY106" s="400">
        <v>0</v>
      </c>
      <c r="CZ106" s="400">
        <v>0</v>
      </c>
      <c r="DA106" s="400">
        <v>0</v>
      </c>
      <c r="DB106" s="400">
        <v>0</v>
      </c>
      <c r="DC106" s="400">
        <v>0</v>
      </c>
      <c r="DD106" s="400">
        <v>0</v>
      </c>
      <c r="DE106" s="400">
        <v>0</v>
      </c>
      <c r="DF106" s="400">
        <v>0</v>
      </c>
      <c r="DG106" s="401">
        <v>0</v>
      </c>
    </row>
    <row r="107" spans="2:111" ht="14.15" customHeight="1">
      <c r="B107" s="74" t="s">
        <v>585</v>
      </c>
      <c r="C107" s="273" t="s">
        <v>673</v>
      </c>
      <c r="D107" s="400">
        <v>0</v>
      </c>
      <c r="E107" s="400">
        <v>0</v>
      </c>
      <c r="F107" s="400">
        <v>0</v>
      </c>
      <c r="G107" s="400">
        <v>0</v>
      </c>
      <c r="H107" s="400">
        <v>0</v>
      </c>
      <c r="I107" s="400">
        <v>0</v>
      </c>
      <c r="J107" s="400">
        <v>0</v>
      </c>
      <c r="K107" s="400">
        <v>0</v>
      </c>
      <c r="L107" s="400">
        <v>0</v>
      </c>
      <c r="M107" s="400">
        <v>0</v>
      </c>
      <c r="N107" s="400">
        <v>0</v>
      </c>
      <c r="O107" s="400">
        <v>0</v>
      </c>
      <c r="P107" s="400">
        <v>0</v>
      </c>
      <c r="Q107" s="400">
        <v>0</v>
      </c>
      <c r="R107" s="400">
        <v>0</v>
      </c>
      <c r="S107" s="400">
        <v>0</v>
      </c>
      <c r="T107" s="400">
        <v>0</v>
      </c>
      <c r="U107" s="400">
        <v>0</v>
      </c>
      <c r="V107" s="400">
        <v>0</v>
      </c>
      <c r="W107" s="400">
        <v>0</v>
      </c>
      <c r="X107" s="400">
        <v>0</v>
      </c>
      <c r="Y107" s="400">
        <v>0</v>
      </c>
      <c r="Z107" s="400">
        <v>0</v>
      </c>
      <c r="AA107" s="400">
        <v>0</v>
      </c>
      <c r="AB107" s="400">
        <v>0</v>
      </c>
      <c r="AC107" s="400">
        <v>0</v>
      </c>
      <c r="AD107" s="400">
        <v>0</v>
      </c>
      <c r="AE107" s="400">
        <v>0</v>
      </c>
      <c r="AF107" s="400">
        <v>0</v>
      </c>
      <c r="AG107" s="400">
        <v>0</v>
      </c>
      <c r="AH107" s="400">
        <v>0</v>
      </c>
      <c r="AI107" s="400">
        <v>0</v>
      </c>
      <c r="AJ107" s="400">
        <v>0</v>
      </c>
      <c r="AK107" s="400">
        <v>0</v>
      </c>
      <c r="AL107" s="400">
        <v>0</v>
      </c>
      <c r="AM107" s="400">
        <v>0</v>
      </c>
      <c r="AN107" s="400">
        <v>0</v>
      </c>
      <c r="AO107" s="400">
        <v>0</v>
      </c>
      <c r="AP107" s="400">
        <v>0</v>
      </c>
      <c r="AQ107" s="400">
        <v>0</v>
      </c>
      <c r="AR107" s="400">
        <v>0</v>
      </c>
      <c r="AS107" s="400">
        <v>0</v>
      </c>
      <c r="AT107" s="400">
        <v>0</v>
      </c>
      <c r="AU107" s="400">
        <v>0</v>
      </c>
      <c r="AV107" s="400">
        <v>0</v>
      </c>
      <c r="AW107" s="400">
        <v>0</v>
      </c>
      <c r="AX107" s="400">
        <v>0</v>
      </c>
      <c r="AY107" s="400">
        <v>0</v>
      </c>
      <c r="AZ107" s="400">
        <v>0</v>
      </c>
      <c r="BA107" s="400">
        <v>0</v>
      </c>
      <c r="BB107" s="400">
        <v>0</v>
      </c>
      <c r="BC107" s="400">
        <v>0</v>
      </c>
      <c r="BD107" s="400">
        <v>0</v>
      </c>
      <c r="BE107" s="400">
        <v>0</v>
      </c>
      <c r="BF107" s="400">
        <v>0</v>
      </c>
      <c r="BG107" s="400">
        <v>0</v>
      </c>
      <c r="BH107" s="400">
        <v>0</v>
      </c>
      <c r="BI107" s="400">
        <v>0</v>
      </c>
      <c r="BJ107" s="400">
        <v>0</v>
      </c>
      <c r="BK107" s="400">
        <v>0</v>
      </c>
      <c r="BL107" s="400">
        <v>0</v>
      </c>
      <c r="BM107" s="400">
        <v>0</v>
      </c>
      <c r="BN107" s="400">
        <v>0</v>
      </c>
      <c r="BO107" s="400">
        <v>0</v>
      </c>
      <c r="BP107" s="400">
        <v>0</v>
      </c>
      <c r="BQ107" s="400">
        <v>0</v>
      </c>
      <c r="BR107" s="400">
        <v>0</v>
      </c>
      <c r="BS107" s="400">
        <v>0</v>
      </c>
      <c r="BT107" s="400">
        <v>0</v>
      </c>
      <c r="BU107" s="400">
        <v>0</v>
      </c>
      <c r="BV107" s="400">
        <v>0</v>
      </c>
      <c r="BW107" s="400">
        <v>0</v>
      </c>
      <c r="BX107" s="400">
        <v>0</v>
      </c>
      <c r="BY107" s="400">
        <v>0</v>
      </c>
      <c r="BZ107" s="400">
        <v>0</v>
      </c>
      <c r="CA107" s="400">
        <v>0</v>
      </c>
      <c r="CB107" s="400">
        <v>0</v>
      </c>
      <c r="CC107" s="400">
        <v>0</v>
      </c>
      <c r="CD107" s="400">
        <v>0</v>
      </c>
      <c r="CE107" s="400">
        <v>0</v>
      </c>
      <c r="CF107" s="400">
        <v>0</v>
      </c>
      <c r="CG107" s="400">
        <v>0</v>
      </c>
      <c r="CH107" s="400">
        <v>0</v>
      </c>
      <c r="CI107" s="400">
        <v>0</v>
      </c>
      <c r="CJ107" s="400">
        <v>0</v>
      </c>
      <c r="CK107" s="400">
        <v>0</v>
      </c>
      <c r="CL107" s="400">
        <v>0</v>
      </c>
      <c r="CM107" s="400">
        <v>0</v>
      </c>
      <c r="CN107" s="400">
        <v>0</v>
      </c>
      <c r="CO107" s="400">
        <v>2.6255051955774598E-3</v>
      </c>
      <c r="CP107" s="400">
        <v>0</v>
      </c>
      <c r="CQ107" s="400">
        <v>1.6810883747415853E-3</v>
      </c>
      <c r="CR107" s="400">
        <v>0</v>
      </c>
      <c r="CS107" s="400">
        <v>1.6978111131408431E-3</v>
      </c>
      <c r="CT107" s="400">
        <v>5.4418372441337997E-3</v>
      </c>
      <c r="CU107" s="400">
        <v>0</v>
      </c>
      <c r="CV107" s="400">
        <v>0</v>
      </c>
      <c r="CW107" s="400">
        <v>0</v>
      </c>
      <c r="CX107" s="400">
        <v>0</v>
      </c>
      <c r="CY107" s="400">
        <v>0</v>
      </c>
      <c r="CZ107" s="400">
        <v>1.4692982456140351E-2</v>
      </c>
      <c r="DA107" s="400">
        <v>7.0358601906491151E-3</v>
      </c>
      <c r="DB107" s="400">
        <v>0</v>
      </c>
      <c r="DC107" s="400">
        <v>0</v>
      </c>
      <c r="DD107" s="400">
        <v>0</v>
      </c>
      <c r="DE107" s="400">
        <v>0</v>
      </c>
      <c r="DF107" s="400">
        <v>0</v>
      </c>
      <c r="DG107" s="401">
        <v>6.3550461116141093E-4</v>
      </c>
    </row>
    <row r="108" spans="2:111" ht="14.15" customHeight="1">
      <c r="B108" s="74" t="s">
        <v>587</v>
      </c>
      <c r="C108" s="273" t="s">
        <v>674</v>
      </c>
      <c r="D108" s="400">
        <v>0</v>
      </c>
      <c r="E108" s="400">
        <v>0</v>
      </c>
      <c r="F108" s="400">
        <v>6.5227317200443541E-5</v>
      </c>
      <c r="G108" s="400">
        <v>0</v>
      </c>
      <c r="H108" s="400">
        <v>0</v>
      </c>
      <c r="I108" s="400">
        <v>0</v>
      </c>
      <c r="J108" s="400">
        <v>0</v>
      </c>
      <c r="K108" s="400">
        <v>6.5529725921921331E-5</v>
      </c>
      <c r="L108" s="400">
        <v>3.3488016074247718E-4</v>
      </c>
      <c r="M108" s="400">
        <v>0</v>
      </c>
      <c r="N108" s="400">
        <v>0</v>
      </c>
      <c r="O108" s="400">
        <v>0</v>
      </c>
      <c r="P108" s="400">
        <v>6.1441667281083345E-5</v>
      </c>
      <c r="Q108" s="400">
        <v>1.6519914757239851E-5</v>
      </c>
      <c r="R108" s="400">
        <v>0</v>
      </c>
      <c r="S108" s="400">
        <v>5.8465855940130964E-5</v>
      </c>
      <c r="T108" s="400">
        <v>0</v>
      </c>
      <c r="U108" s="400">
        <v>0</v>
      </c>
      <c r="V108" s="400">
        <v>0</v>
      </c>
      <c r="W108" s="400">
        <v>0</v>
      </c>
      <c r="X108" s="400">
        <v>0</v>
      </c>
      <c r="Y108" s="400">
        <v>0</v>
      </c>
      <c r="Z108" s="400">
        <v>0</v>
      </c>
      <c r="AA108" s="400">
        <v>0</v>
      </c>
      <c r="AB108" s="400">
        <v>8.2327113062568612E-5</v>
      </c>
      <c r="AC108" s="400">
        <v>0</v>
      </c>
      <c r="AD108" s="400">
        <v>0</v>
      </c>
      <c r="AE108" s="400">
        <v>0</v>
      </c>
      <c r="AF108" s="400">
        <v>4.0459621297944651E-5</v>
      </c>
      <c r="AG108" s="400">
        <v>0</v>
      </c>
      <c r="AH108" s="400">
        <v>0</v>
      </c>
      <c r="AI108" s="400">
        <v>0</v>
      </c>
      <c r="AJ108" s="400">
        <v>0</v>
      </c>
      <c r="AK108" s="400">
        <v>0</v>
      </c>
      <c r="AL108" s="400">
        <v>0</v>
      </c>
      <c r="AM108" s="400">
        <v>0</v>
      </c>
      <c r="AN108" s="400">
        <v>0</v>
      </c>
      <c r="AO108" s="400">
        <v>0</v>
      </c>
      <c r="AP108" s="400">
        <v>0</v>
      </c>
      <c r="AQ108" s="400">
        <v>0</v>
      </c>
      <c r="AR108" s="400">
        <v>0</v>
      </c>
      <c r="AS108" s="400">
        <v>2.8847540747151304E-5</v>
      </c>
      <c r="AT108" s="400">
        <v>0</v>
      </c>
      <c r="AU108" s="400">
        <v>0</v>
      </c>
      <c r="AV108" s="400">
        <v>2.1510002151000216E-5</v>
      </c>
      <c r="AW108" s="400">
        <v>4.3798177995795373E-5</v>
      </c>
      <c r="AX108" s="400">
        <v>4.8887324494505066E-5</v>
      </c>
      <c r="AY108" s="400">
        <v>8.1225530808843842E-5</v>
      </c>
      <c r="AZ108" s="400">
        <v>0</v>
      </c>
      <c r="BA108" s="400">
        <v>0</v>
      </c>
      <c r="BB108" s="400">
        <v>0</v>
      </c>
      <c r="BC108" s="400">
        <v>0</v>
      </c>
      <c r="BD108" s="400">
        <v>0</v>
      </c>
      <c r="BE108" s="400">
        <v>0</v>
      </c>
      <c r="BF108" s="400">
        <v>0</v>
      </c>
      <c r="BG108" s="400">
        <v>0</v>
      </c>
      <c r="BH108" s="400">
        <v>5.0242840395243675E-5</v>
      </c>
      <c r="BI108" s="400">
        <v>0</v>
      </c>
      <c r="BJ108" s="400">
        <v>0</v>
      </c>
      <c r="BK108" s="400">
        <v>0</v>
      </c>
      <c r="BL108" s="400">
        <v>0</v>
      </c>
      <c r="BM108" s="400">
        <v>1.1116484078415678E-5</v>
      </c>
      <c r="BN108" s="400">
        <v>1.2692771466649743E-5</v>
      </c>
      <c r="BO108" s="400">
        <v>7.64557468256162E-5</v>
      </c>
      <c r="BP108" s="400">
        <v>3.2685079261317212E-5</v>
      </c>
      <c r="BQ108" s="400">
        <v>5.2705243000450922E-5</v>
      </c>
      <c r="BR108" s="400">
        <v>0</v>
      </c>
      <c r="BS108" s="400">
        <v>2.9948189631936749E-5</v>
      </c>
      <c r="BT108" s="400">
        <v>7.1238601823708203E-5</v>
      </c>
      <c r="BU108" s="400">
        <v>6.1669614111458756E-5</v>
      </c>
      <c r="BV108" s="400">
        <v>6.1813611357220856E-5</v>
      </c>
      <c r="BW108" s="400">
        <v>4.4375416019525186E-5</v>
      </c>
      <c r="BX108" s="400">
        <v>2.3529411764705884E-5</v>
      </c>
      <c r="BY108" s="400">
        <v>0</v>
      </c>
      <c r="BZ108" s="400">
        <v>2.3747328425552127E-3</v>
      </c>
      <c r="CA108" s="400">
        <v>1.1676275268189448E-4</v>
      </c>
      <c r="CB108" s="400">
        <v>9.6118725850170137E-6</v>
      </c>
      <c r="CC108" s="400">
        <v>7.023951675212475E-5</v>
      </c>
      <c r="CD108" s="400">
        <v>2.2949816401468789E-4</v>
      </c>
      <c r="CE108" s="400">
        <v>0</v>
      </c>
      <c r="CF108" s="400">
        <v>0</v>
      </c>
      <c r="CG108" s="400">
        <v>3.2080071859360962E-5</v>
      </c>
      <c r="CH108" s="400">
        <v>2.8565307434121257E-4</v>
      </c>
      <c r="CI108" s="400">
        <v>4.2443220402927642E-4</v>
      </c>
      <c r="CJ108" s="400">
        <v>9.3038307511832043E-4</v>
      </c>
      <c r="CK108" s="400">
        <v>4.0303079155247458E-5</v>
      </c>
      <c r="CL108" s="400">
        <v>5.0226017076845811E-4</v>
      </c>
      <c r="CM108" s="400">
        <v>1.2289038177945273E-4</v>
      </c>
      <c r="CN108" s="400">
        <v>1.0083769066931632E-4</v>
      </c>
      <c r="CO108" s="400">
        <v>1.0078714762293513E-4</v>
      </c>
      <c r="CP108" s="400">
        <v>1.4434728437174744E-4</v>
      </c>
      <c r="CQ108" s="400">
        <v>9.6582117081987096E-3</v>
      </c>
      <c r="CR108" s="400">
        <v>4.8630347799322867E-3</v>
      </c>
      <c r="CS108" s="400">
        <v>1.1068009155285243E-2</v>
      </c>
      <c r="CT108" s="400">
        <v>9.5440173073722753E-3</v>
      </c>
      <c r="CU108" s="400">
        <v>7.2451517859299159E-5</v>
      </c>
      <c r="CV108" s="400">
        <v>4.1164121351829743E-5</v>
      </c>
      <c r="CW108" s="400">
        <v>8.3033490174370332E-4</v>
      </c>
      <c r="CX108" s="400">
        <v>1.3875783981794971E-5</v>
      </c>
      <c r="CY108" s="400">
        <v>6.6952329941081948E-5</v>
      </c>
      <c r="CZ108" s="400">
        <v>1.0897435897435897E-2</v>
      </c>
      <c r="DA108" s="400">
        <v>2.7836372860537768E-3</v>
      </c>
      <c r="DB108" s="400">
        <v>2.6077885952712099E-2</v>
      </c>
      <c r="DC108" s="400">
        <v>6.9866554880178858E-5</v>
      </c>
      <c r="DD108" s="400">
        <v>6.6445182724252495E-4</v>
      </c>
      <c r="DE108" s="400">
        <v>0</v>
      </c>
      <c r="DF108" s="400">
        <v>8.0423564104282553E-4</v>
      </c>
      <c r="DG108" s="401">
        <v>1.3927187668530997E-3</v>
      </c>
    </row>
    <row r="109" spans="2:111" ht="14.15" customHeight="1">
      <c r="B109" s="74" t="s">
        <v>626</v>
      </c>
      <c r="C109" s="273" t="s">
        <v>482</v>
      </c>
      <c r="D109" s="400">
        <v>0</v>
      </c>
      <c r="E109" s="400">
        <v>0</v>
      </c>
      <c r="F109" s="400">
        <v>0</v>
      </c>
      <c r="G109" s="400">
        <v>0</v>
      </c>
      <c r="H109" s="400">
        <v>0</v>
      </c>
      <c r="I109" s="400">
        <v>0</v>
      </c>
      <c r="J109" s="400">
        <v>0</v>
      </c>
      <c r="K109" s="400">
        <v>0</v>
      </c>
      <c r="L109" s="400">
        <v>0</v>
      </c>
      <c r="M109" s="400">
        <v>0</v>
      </c>
      <c r="N109" s="400">
        <v>0</v>
      </c>
      <c r="O109" s="400">
        <v>0</v>
      </c>
      <c r="P109" s="400">
        <v>0</v>
      </c>
      <c r="Q109" s="400">
        <v>0</v>
      </c>
      <c r="R109" s="400">
        <v>0</v>
      </c>
      <c r="S109" s="400">
        <v>0</v>
      </c>
      <c r="T109" s="400">
        <v>0</v>
      </c>
      <c r="U109" s="400">
        <v>0</v>
      </c>
      <c r="V109" s="400">
        <v>0</v>
      </c>
      <c r="W109" s="400">
        <v>0</v>
      </c>
      <c r="X109" s="400">
        <v>0</v>
      </c>
      <c r="Y109" s="400">
        <v>0</v>
      </c>
      <c r="Z109" s="400">
        <v>0</v>
      </c>
      <c r="AA109" s="400">
        <v>0</v>
      </c>
      <c r="AB109" s="400">
        <v>0</v>
      </c>
      <c r="AC109" s="400">
        <v>0</v>
      </c>
      <c r="AD109" s="400">
        <v>0</v>
      </c>
      <c r="AE109" s="400">
        <v>0</v>
      </c>
      <c r="AF109" s="400">
        <v>0</v>
      </c>
      <c r="AG109" s="400">
        <v>0</v>
      </c>
      <c r="AH109" s="400">
        <v>0</v>
      </c>
      <c r="AI109" s="400">
        <v>0</v>
      </c>
      <c r="AJ109" s="400">
        <v>0</v>
      </c>
      <c r="AK109" s="400">
        <v>0</v>
      </c>
      <c r="AL109" s="400">
        <v>0</v>
      </c>
      <c r="AM109" s="400">
        <v>0</v>
      </c>
      <c r="AN109" s="400">
        <v>0</v>
      </c>
      <c r="AO109" s="400">
        <v>0</v>
      </c>
      <c r="AP109" s="400">
        <v>0</v>
      </c>
      <c r="AQ109" s="400">
        <v>0</v>
      </c>
      <c r="AR109" s="400">
        <v>0</v>
      </c>
      <c r="AS109" s="400">
        <v>0</v>
      </c>
      <c r="AT109" s="400">
        <v>0</v>
      </c>
      <c r="AU109" s="400">
        <v>0</v>
      </c>
      <c r="AV109" s="400">
        <v>0</v>
      </c>
      <c r="AW109" s="400">
        <v>0</v>
      </c>
      <c r="AX109" s="400">
        <v>0</v>
      </c>
      <c r="AY109" s="400">
        <v>0</v>
      </c>
      <c r="AZ109" s="400">
        <v>0</v>
      </c>
      <c r="BA109" s="400">
        <v>0</v>
      </c>
      <c r="BB109" s="400">
        <v>0</v>
      </c>
      <c r="BC109" s="400">
        <v>0</v>
      </c>
      <c r="BD109" s="400">
        <v>0</v>
      </c>
      <c r="BE109" s="400">
        <v>0</v>
      </c>
      <c r="BF109" s="400">
        <v>0</v>
      </c>
      <c r="BG109" s="400">
        <v>0</v>
      </c>
      <c r="BH109" s="400">
        <v>0</v>
      </c>
      <c r="BI109" s="400">
        <v>0</v>
      </c>
      <c r="BJ109" s="400">
        <v>0</v>
      </c>
      <c r="BK109" s="400">
        <v>0</v>
      </c>
      <c r="BL109" s="400">
        <v>0</v>
      </c>
      <c r="BM109" s="400">
        <v>0</v>
      </c>
      <c r="BN109" s="400">
        <v>0</v>
      </c>
      <c r="BO109" s="400">
        <v>0</v>
      </c>
      <c r="BP109" s="400">
        <v>0</v>
      </c>
      <c r="BQ109" s="400">
        <v>0</v>
      </c>
      <c r="BR109" s="400">
        <v>0</v>
      </c>
      <c r="BS109" s="400">
        <v>0</v>
      </c>
      <c r="BT109" s="400">
        <v>0</v>
      </c>
      <c r="BU109" s="400">
        <v>2.1765746156985444E-5</v>
      </c>
      <c r="BV109" s="400">
        <v>0</v>
      </c>
      <c r="BW109" s="400">
        <v>0</v>
      </c>
      <c r="BX109" s="400">
        <v>0</v>
      </c>
      <c r="BY109" s="400">
        <v>0</v>
      </c>
      <c r="BZ109" s="400">
        <v>0</v>
      </c>
      <c r="CA109" s="400">
        <v>0</v>
      </c>
      <c r="CB109" s="400">
        <v>0</v>
      </c>
      <c r="CC109" s="400">
        <v>0</v>
      </c>
      <c r="CD109" s="400">
        <v>0</v>
      </c>
      <c r="CE109" s="400">
        <v>0</v>
      </c>
      <c r="CF109" s="400">
        <v>0</v>
      </c>
      <c r="CG109" s="400">
        <v>0</v>
      </c>
      <c r="CH109" s="400">
        <v>0</v>
      </c>
      <c r="CI109" s="400">
        <v>1.131819210744737E-4</v>
      </c>
      <c r="CJ109" s="400">
        <v>4.4253873225193155E-2</v>
      </c>
      <c r="CK109" s="400">
        <v>0</v>
      </c>
      <c r="CL109" s="400">
        <v>1.6742005692281934E-4</v>
      </c>
      <c r="CM109" s="400">
        <v>2.0072095690643946E-2</v>
      </c>
      <c r="CN109" s="400">
        <v>0</v>
      </c>
      <c r="CO109" s="400">
        <v>1.0582650500408187E-4</v>
      </c>
      <c r="CP109" s="400">
        <v>7.5972254932498653E-6</v>
      </c>
      <c r="CQ109" s="400">
        <v>0</v>
      </c>
      <c r="CR109" s="400">
        <v>0</v>
      </c>
      <c r="CS109" s="400">
        <v>0</v>
      </c>
      <c r="CT109" s="400">
        <v>0</v>
      </c>
      <c r="CU109" s="400">
        <v>0</v>
      </c>
      <c r="CV109" s="400">
        <v>0</v>
      </c>
      <c r="CW109" s="400">
        <v>2.6985884306670359E-3</v>
      </c>
      <c r="CX109" s="400">
        <v>0</v>
      </c>
      <c r="CY109" s="400">
        <v>0</v>
      </c>
      <c r="CZ109" s="400">
        <v>2.5978407557354925E-3</v>
      </c>
      <c r="DA109" s="400">
        <v>2.2696323195642307E-4</v>
      </c>
      <c r="DB109" s="400">
        <v>0</v>
      </c>
      <c r="DC109" s="400">
        <v>2.0727077947786396E-3</v>
      </c>
      <c r="DD109" s="400">
        <v>1.7472622123784914E-3</v>
      </c>
      <c r="DE109" s="400">
        <v>0</v>
      </c>
      <c r="DF109" s="400">
        <v>4.6913745727498156E-4</v>
      </c>
      <c r="DG109" s="401">
        <v>3.2800237995427657E-4</v>
      </c>
    </row>
    <row r="110" spans="2:111" ht="14.15" customHeight="1">
      <c r="B110" s="74" t="s">
        <v>588</v>
      </c>
      <c r="C110" s="273" t="s">
        <v>483</v>
      </c>
      <c r="D110" s="400">
        <v>0</v>
      </c>
      <c r="E110" s="400">
        <v>0</v>
      </c>
      <c r="F110" s="400">
        <v>9.1318244080620969E-4</v>
      </c>
      <c r="G110" s="400">
        <v>1.1831169215297702E-4</v>
      </c>
      <c r="H110" s="400">
        <v>7.9134792930625161E-4</v>
      </c>
      <c r="I110" s="400">
        <v>0</v>
      </c>
      <c r="J110" s="400">
        <v>0</v>
      </c>
      <c r="K110" s="400">
        <v>8.1912157402401671E-5</v>
      </c>
      <c r="L110" s="400">
        <v>4.305602066688992E-4</v>
      </c>
      <c r="M110" s="400">
        <v>0</v>
      </c>
      <c r="N110" s="400">
        <v>0</v>
      </c>
      <c r="O110" s="400">
        <v>0</v>
      </c>
      <c r="P110" s="400">
        <v>1.5974833493081667E-4</v>
      </c>
      <c r="Q110" s="400">
        <v>1.6519914757239851E-5</v>
      </c>
      <c r="R110" s="400">
        <v>0</v>
      </c>
      <c r="S110" s="400">
        <v>1.948861864671032E-5</v>
      </c>
      <c r="T110" s="400">
        <v>0</v>
      </c>
      <c r="U110" s="400">
        <v>0</v>
      </c>
      <c r="V110" s="400">
        <v>0</v>
      </c>
      <c r="W110" s="400">
        <v>0</v>
      </c>
      <c r="X110" s="400">
        <v>0</v>
      </c>
      <c r="Y110" s="400">
        <v>0</v>
      </c>
      <c r="Z110" s="400">
        <v>0</v>
      </c>
      <c r="AA110" s="400">
        <v>0</v>
      </c>
      <c r="AB110" s="400">
        <v>1.0976948408342481E-4</v>
      </c>
      <c r="AC110" s="400">
        <v>0</v>
      </c>
      <c r="AD110" s="400">
        <v>0</v>
      </c>
      <c r="AE110" s="400">
        <v>0</v>
      </c>
      <c r="AF110" s="400">
        <v>4.0459621297944651E-5</v>
      </c>
      <c r="AG110" s="400">
        <v>0</v>
      </c>
      <c r="AH110" s="400">
        <v>0</v>
      </c>
      <c r="AI110" s="400">
        <v>7.7112893275755709E-5</v>
      </c>
      <c r="AJ110" s="400">
        <v>0</v>
      </c>
      <c r="AK110" s="400">
        <v>0</v>
      </c>
      <c r="AL110" s="400">
        <v>0</v>
      </c>
      <c r="AM110" s="400">
        <v>0</v>
      </c>
      <c r="AN110" s="400">
        <v>0</v>
      </c>
      <c r="AO110" s="400">
        <v>0</v>
      </c>
      <c r="AP110" s="400">
        <v>0</v>
      </c>
      <c r="AQ110" s="400">
        <v>7.0461239272276324E-5</v>
      </c>
      <c r="AR110" s="400">
        <v>0</v>
      </c>
      <c r="AS110" s="400">
        <v>5.7695081494302608E-5</v>
      </c>
      <c r="AT110" s="400">
        <v>0</v>
      </c>
      <c r="AU110" s="400">
        <v>9.9295005461225294E-5</v>
      </c>
      <c r="AV110" s="400">
        <v>7.5285007528500753E-5</v>
      </c>
      <c r="AW110" s="400">
        <v>5.8397570661060497E-5</v>
      </c>
      <c r="AX110" s="400">
        <v>6.8442254292307094E-5</v>
      </c>
      <c r="AY110" s="400">
        <v>7.3102977727959446E-5</v>
      </c>
      <c r="AZ110" s="400">
        <v>0</v>
      </c>
      <c r="BA110" s="400">
        <v>0</v>
      </c>
      <c r="BB110" s="400">
        <v>0</v>
      </c>
      <c r="BC110" s="400">
        <v>0</v>
      </c>
      <c r="BD110" s="400">
        <v>0</v>
      </c>
      <c r="BE110" s="400">
        <v>0</v>
      </c>
      <c r="BF110" s="400">
        <v>0</v>
      </c>
      <c r="BG110" s="400">
        <v>0</v>
      </c>
      <c r="BH110" s="400">
        <v>3.349522693016245E-5</v>
      </c>
      <c r="BI110" s="400">
        <v>0</v>
      </c>
      <c r="BJ110" s="400">
        <v>0</v>
      </c>
      <c r="BK110" s="400">
        <v>0</v>
      </c>
      <c r="BL110" s="400">
        <v>0</v>
      </c>
      <c r="BM110" s="400">
        <v>1.8898022933306653E-4</v>
      </c>
      <c r="BN110" s="400">
        <v>1.1423494319984768E-4</v>
      </c>
      <c r="BO110" s="400">
        <v>3.058229873024648E-4</v>
      </c>
      <c r="BP110" s="400">
        <v>3.4319333224383069E-4</v>
      </c>
      <c r="BQ110" s="400">
        <v>3.5136828666967284E-5</v>
      </c>
      <c r="BR110" s="400">
        <v>0</v>
      </c>
      <c r="BS110" s="400">
        <v>2.0963732742355725E-4</v>
      </c>
      <c r="BT110" s="400">
        <v>0</v>
      </c>
      <c r="BU110" s="400">
        <v>7.1282818664127328E-4</v>
      </c>
      <c r="BV110" s="400">
        <v>1.4938289411328375E-4</v>
      </c>
      <c r="BW110" s="400">
        <v>1.1093854004881295E-3</v>
      </c>
      <c r="BX110" s="400">
        <v>5.1764705882352937E-4</v>
      </c>
      <c r="BY110" s="400">
        <v>3.0389192279339864E-4</v>
      </c>
      <c r="BZ110" s="400">
        <v>1.1873664212776063E-4</v>
      </c>
      <c r="CA110" s="400">
        <v>3.0650222578997298E-4</v>
      </c>
      <c r="CB110" s="400">
        <v>0</v>
      </c>
      <c r="CC110" s="400">
        <v>7.023951675212475E-5</v>
      </c>
      <c r="CD110" s="400">
        <v>7.6499388004895954E-5</v>
      </c>
      <c r="CE110" s="400">
        <v>0</v>
      </c>
      <c r="CF110" s="400">
        <v>1.394700139470014E-4</v>
      </c>
      <c r="CG110" s="400">
        <v>2.2456050301552675E-4</v>
      </c>
      <c r="CH110" s="400">
        <v>1.4282653717060629E-4</v>
      </c>
      <c r="CI110" s="400">
        <v>2.7352297592997811E-4</v>
      </c>
      <c r="CJ110" s="400">
        <v>1.0921888273128109E-3</v>
      </c>
      <c r="CK110" s="400">
        <v>1.6927293245203934E-3</v>
      </c>
      <c r="CL110" s="400">
        <v>1.6742005692281934E-4</v>
      </c>
      <c r="CM110" s="400">
        <v>4.178272980501393E-3</v>
      </c>
      <c r="CN110" s="400">
        <v>3.3448599831773217E-4</v>
      </c>
      <c r="CO110" s="400">
        <v>2.8220401334421835E-4</v>
      </c>
      <c r="CP110" s="400">
        <v>1.3371116868119762E-3</v>
      </c>
      <c r="CQ110" s="400">
        <v>3.1443037347891211E-4</v>
      </c>
      <c r="CR110" s="400">
        <v>3.0778701138811941E-4</v>
      </c>
      <c r="CS110" s="400">
        <v>1.6118459934881421E-4</v>
      </c>
      <c r="CT110" s="400">
        <v>2.7458811782326512E-4</v>
      </c>
      <c r="CU110" s="400">
        <v>2.5116526191223706E-3</v>
      </c>
      <c r="CV110" s="400">
        <v>1.1525953978512328E-3</v>
      </c>
      <c r="CW110" s="400">
        <v>2.6293938555217271E-3</v>
      </c>
      <c r="CX110" s="400">
        <v>3.746461675084642E-4</v>
      </c>
      <c r="CY110" s="400">
        <v>1.1471165863238706E-3</v>
      </c>
      <c r="CZ110" s="400">
        <v>2.5641025641025641E-3</v>
      </c>
      <c r="DA110" s="400">
        <v>3.8049718298576807E-4</v>
      </c>
      <c r="DB110" s="400">
        <v>1.9524981277415213E-3</v>
      </c>
      <c r="DC110" s="400">
        <v>3.6796385570227533E-3</v>
      </c>
      <c r="DD110" s="400">
        <v>1.2723022025347606E-2</v>
      </c>
      <c r="DE110" s="400">
        <v>0</v>
      </c>
      <c r="DF110" s="400">
        <v>4.0211782052141276E-4</v>
      </c>
      <c r="DG110" s="401">
        <v>4.8796810757961522E-4</v>
      </c>
    </row>
    <row r="111" spans="2:111" ht="14.15" customHeight="1">
      <c r="B111" s="74" t="s">
        <v>589</v>
      </c>
      <c r="C111" s="273" t="s">
        <v>93</v>
      </c>
      <c r="D111" s="400">
        <v>1.3658403332650413E-4</v>
      </c>
      <c r="E111" s="400">
        <v>9.6514745308310995E-4</v>
      </c>
      <c r="F111" s="400">
        <v>2.0220468332137497E-3</v>
      </c>
      <c r="G111" s="400">
        <v>2.1000325357153423E-3</v>
      </c>
      <c r="H111" s="400">
        <v>1.0551305724083356E-3</v>
      </c>
      <c r="I111" s="400">
        <v>3.9724576271186443E-4</v>
      </c>
      <c r="J111" s="400">
        <v>5.4540496318516497E-4</v>
      </c>
      <c r="K111" s="400">
        <v>8.5188643698497733E-4</v>
      </c>
      <c r="L111" s="400">
        <v>1.1003205281538535E-3</v>
      </c>
      <c r="M111" s="400">
        <v>0</v>
      </c>
      <c r="N111" s="400">
        <v>0</v>
      </c>
      <c r="O111" s="400">
        <v>0</v>
      </c>
      <c r="P111" s="400">
        <v>1.4131583474649167E-3</v>
      </c>
      <c r="Q111" s="400">
        <v>4.6255761320271587E-4</v>
      </c>
      <c r="R111" s="400">
        <v>1.4023934181002244E-3</v>
      </c>
      <c r="S111" s="400">
        <v>5.0670408481446835E-4</v>
      </c>
      <c r="T111" s="400">
        <v>6.9897483690587142E-4</v>
      </c>
      <c r="U111" s="400">
        <v>9.7413139950211058E-4</v>
      </c>
      <c r="V111" s="400">
        <v>8.1004455245038481E-4</v>
      </c>
      <c r="W111" s="400">
        <v>6.6867268472082912E-4</v>
      </c>
      <c r="X111" s="400">
        <v>0</v>
      </c>
      <c r="Y111" s="400">
        <v>0</v>
      </c>
      <c r="Z111" s="400">
        <v>1.3181019332161687E-3</v>
      </c>
      <c r="AA111" s="400">
        <v>0</v>
      </c>
      <c r="AB111" s="400">
        <v>5.4884742041712406E-4</v>
      </c>
      <c r="AC111" s="400">
        <v>1.0114632501685772E-3</v>
      </c>
      <c r="AD111" s="400">
        <v>0</v>
      </c>
      <c r="AE111" s="400">
        <v>3.4728251432540369E-4</v>
      </c>
      <c r="AF111" s="400">
        <v>1.2137886389383395E-4</v>
      </c>
      <c r="AG111" s="400">
        <v>3.0339805825242716E-4</v>
      </c>
      <c r="AH111" s="400">
        <v>7.1149057274991104E-4</v>
      </c>
      <c r="AI111" s="400">
        <v>2.3519432449105489E-3</v>
      </c>
      <c r="AJ111" s="400">
        <v>7.1732053192076364E-4</v>
      </c>
      <c r="AK111" s="400">
        <v>0</v>
      </c>
      <c r="AL111" s="400">
        <v>1.1106997408367272E-3</v>
      </c>
      <c r="AM111" s="400">
        <v>0</v>
      </c>
      <c r="AN111" s="400">
        <v>0</v>
      </c>
      <c r="AO111" s="400">
        <v>4.0257648953301127E-4</v>
      </c>
      <c r="AP111" s="400">
        <v>1.0678056593699946E-3</v>
      </c>
      <c r="AQ111" s="400">
        <v>2.1138371781682897E-4</v>
      </c>
      <c r="AR111" s="400">
        <v>6.5118298241805949E-4</v>
      </c>
      <c r="AS111" s="400">
        <v>4.0386557046011827E-4</v>
      </c>
      <c r="AT111" s="400">
        <v>3.3701238520515627E-4</v>
      </c>
      <c r="AU111" s="400">
        <v>5.9577003276735179E-4</v>
      </c>
      <c r="AV111" s="400">
        <v>1.2906001290600129E-3</v>
      </c>
      <c r="AW111" s="400">
        <v>1.4745386591917776E-3</v>
      </c>
      <c r="AX111" s="400">
        <v>1.0461887441824084E-3</v>
      </c>
      <c r="AY111" s="400">
        <v>5.8076254528323346E-4</v>
      </c>
      <c r="AZ111" s="400">
        <v>7.4743070694487698E-4</v>
      </c>
      <c r="BA111" s="400">
        <v>0</v>
      </c>
      <c r="BB111" s="400">
        <v>5.3542744958058185E-4</v>
      </c>
      <c r="BC111" s="400">
        <v>8.7886333675113524E-4</v>
      </c>
      <c r="BD111" s="400">
        <v>1.2048192771084338E-3</v>
      </c>
      <c r="BE111" s="400">
        <v>1.834862385321101E-3</v>
      </c>
      <c r="BF111" s="400">
        <v>0</v>
      </c>
      <c r="BG111" s="400">
        <v>0</v>
      </c>
      <c r="BH111" s="400">
        <v>2.679618154412996E-4</v>
      </c>
      <c r="BI111" s="400">
        <v>0</v>
      </c>
      <c r="BJ111" s="400">
        <v>6.2893081761006286E-4</v>
      </c>
      <c r="BK111" s="400">
        <v>1.8651362984218078E-3</v>
      </c>
      <c r="BL111" s="400">
        <v>1.6627868307283005E-4</v>
      </c>
      <c r="BM111" s="400">
        <v>8.6152751607721509E-4</v>
      </c>
      <c r="BN111" s="400">
        <v>2.5385542933299486E-5</v>
      </c>
      <c r="BO111" s="400">
        <v>2.3642469402998241E-3</v>
      </c>
      <c r="BP111" s="400">
        <v>4.0856349076646509E-4</v>
      </c>
      <c r="BQ111" s="400">
        <v>3.5136828666967284E-5</v>
      </c>
      <c r="BR111" s="400">
        <v>1.3048016701461377E-4</v>
      </c>
      <c r="BS111" s="400">
        <v>9.2839387859003928E-4</v>
      </c>
      <c r="BT111" s="400">
        <v>3.2532294832826746E-3</v>
      </c>
      <c r="BU111" s="400">
        <v>2.1330431233845737E-3</v>
      </c>
      <c r="BV111" s="400">
        <v>3.6263985329569571E-3</v>
      </c>
      <c r="BW111" s="400">
        <v>1.242511648546705E-3</v>
      </c>
      <c r="BX111" s="400">
        <v>5.1764705882352937E-4</v>
      </c>
      <c r="BY111" s="400">
        <v>0</v>
      </c>
      <c r="BZ111" s="400">
        <v>1.6623129897886488E-3</v>
      </c>
      <c r="CA111" s="400">
        <v>1.6492738816317595E-3</v>
      </c>
      <c r="CB111" s="400">
        <v>8.2662104231146308E-4</v>
      </c>
      <c r="CC111" s="400">
        <v>2.5988621198286157E-3</v>
      </c>
      <c r="CD111" s="400">
        <v>1.5299877600979193E-3</v>
      </c>
      <c r="CE111" s="400">
        <v>6.5146579804560263E-3</v>
      </c>
      <c r="CF111" s="400">
        <v>1.9525801952580196E-3</v>
      </c>
      <c r="CG111" s="400">
        <v>2.8551263954831258E-3</v>
      </c>
      <c r="CH111" s="400">
        <v>3.7849032350210669E-3</v>
      </c>
      <c r="CI111" s="400">
        <v>2.6314796649815138E-3</v>
      </c>
      <c r="CJ111" s="400">
        <v>2.5484405970632256E-3</v>
      </c>
      <c r="CK111" s="400">
        <v>6.8515234563920689E-4</v>
      </c>
      <c r="CL111" s="400">
        <v>1.841620626151013E-3</v>
      </c>
      <c r="CM111" s="400">
        <v>2.0891364902506965E-3</v>
      </c>
      <c r="CN111" s="400">
        <v>3.0792387492191227E-3</v>
      </c>
      <c r="CO111" s="400">
        <v>1.6579485783972828E-3</v>
      </c>
      <c r="CP111" s="400">
        <v>6.662766757580132E-3</v>
      </c>
      <c r="CQ111" s="400">
        <v>1.2205840482291629E-3</v>
      </c>
      <c r="CR111" s="400">
        <v>2.3391812865497076E-3</v>
      </c>
      <c r="CS111" s="400">
        <v>3.8899216642847164E-3</v>
      </c>
      <c r="CT111" s="400">
        <v>5.4251955400232985E-3</v>
      </c>
      <c r="CU111" s="400">
        <v>5.3372618156350372E-3</v>
      </c>
      <c r="CV111" s="400">
        <v>1.1114312764994032E-3</v>
      </c>
      <c r="CW111" s="400">
        <v>1.1071132023249377E-3</v>
      </c>
      <c r="CX111" s="400">
        <v>1.3875783981794972E-3</v>
      </c>
      <c r="CY111" s="400">
        <v>2.3210141046241741E-3</v>
      </c>
      <c r="CZ111" s="400">
        <v>2.2267206477732792E-3</v>
      </c>
      <c r="DA111" s="400">
        <v>8.6780059277455877E-4</v>
      </c>
      <c r="DB111" s="400">
        <v>3.7445169573125069E-3</v>
      </c>
      <c r="DC111" s="400">
        <v>1.6069307622441137E-3</v>
      </c>
      <c r="DD111" s="400">
        <v>2.3378860588162912E-3</v>
      </c>
      <c r="DE111" s="400">
        <v>0</v>
      </c>
      <c r="DF111" s="400">
        <v>0</v>
      </c>
      <c r="DG111" s="401">
        <v>1.65195686833271E-3</v>
      </c>
    </row>
    <row r="112" spans="2:111" ht="14.15" customHeight="1">
      <c r="B112" s="313" t="s">
        <v>590</v>
      </c>
      <c r="C112" s="317" t="s">
        <v>6</v>
      </c>
      <c r="D112" s="402">
        <v>6.8595536737310961E-3</v>
      </c>
      <c r="E112" s="402">
        <v>1.6085790884718499E-4</v>
      </c>
      <c r="F112" s="402">
        <v>1.9568195160133062E-4</v>
      </c>
      <c r="G112" s="402">
        <v>3.9634416871247302E-3</v>
      </c>
      <c r="H112" s="402">
        <v>9.4961751516750206E-3</v>
      </c>
      <c r="I112" s="402">
        <v>1.0460805084745763E-2</v>
      </c>
      <c r="J112" s="402">
        <v>1.1862557949277338E-2</v>
      </c>
      <c r="K112" s="402">
        <v>5.9632050588948413E-3</v>
      </c>
      <c r="L112" s="402">
        <v>5.1188824570635796E-3</v>
      </c>
      <c r="M112" s="402">
        <v>2.881844380403458E-3</v>
      </c>
      <c r="N112" s="402">
        <v>0</v>
      </c>
      <c r="O112" s="402">
        <v>2.7100271002710027E-3</v>
      </c>
      <c r="P112" s="402">
        <v>4.1043033743763668E-3</v>
      </c>
      <c r="Q112" s="402">
        <v>1.3893248310838716E-2</v>
      </c>
      <c r="R112" s="402">
        <v>2.243829468960359E-3</v>
      </c>
      <c r="S112" s="402">
        <v>1.7734642968506393E-3</v>
      </c>
      <c r="T112" s="402">
        <v>1.863932898415657E-3</v>
      </c>
      <c r="U112" s="402">
        <v>1.9482627990042212E-3</v>
      </c>
      <c r="V112" s="402">
        <v>4.050222762251924E-4</v>
      </c>
      <c r="W112" s="402">
        <v>1.3373453694416582E-3</v>
      </c>
      <c r="X112" s="402">
        <v>0</v>
      </c>
      <c r="Y112" s="402">
        <v>8.8613203367301726E-4</v>
      </c>
      <c r="Z112" s="402">
        <v>1.7574692442882249E-3</v>
      </c>
      <c r="AA112" s="402">
        <v>0</v>
      </c>
      <c r="AB112" s="402">
        <v>2.1130625686059277E-3</v>
      </c>
      <c r="AC112" s="402">
        <v>1.3486176668914363E-3</v>
      </c>
      <c r="AD112" s="402">
        <v>0</v>
      </c>
      <c r="AE112" s="402">
        <v>4.6883139433929501E-3</v>
      </c>
      <c r="AF112" s="402">
        <v>1.3756271241301182E-3</v>
      </c>
      <c r="AG112" s="402">
        <v>5.1577669902912624E-3</v>
      </c>
      <c r="AH112" s="402">
        <v>3.5574528637495554E-3</v>
      </c>
      <c r="AI112" s="402">
        <v>1.9663787785317707E-3</v>
      </c>
      <c r="AJ112" s="402">
        <v>9.3803454174253703E-3</v>
      </c>
      <c r="AK112" s="402">
        <v>0</v>
      </c>
      <c r="AL112" s="402">
        <v>8.5153646797482413E-3</v>
      </c>
      <c r="AM112" s="402">
        <v>6.4958498736918079E-3</v>
      </c>
      <c r="AN112" s="402">
        <v>3.1323414252153485E-3</v>
      </c>
      <c r="AO112" s="402">
        <v>1.320450885668277E-2</v>
      </c>
      <c r="AP112" s="402">
        <v>1.014415376401495E-2</v>
      </c>
      <c r="AQ112" s="402">
        <v>3.1284790236890685E-3</v>
      </c>
      <c r="AR112" s="402">
        <v>7.163012806598654E-3</v>
      </c>
      <c r="AS112" s="402">
        <v>1.9616327708062886E-3</v>
      </c>
      <c r="AT112" s="402">
        <v>5.3500716151318557E-3</v>
      </c>
      <c r="AU112" s="402">
        <v>7.2485353986694468E-3</v>
      </c>
      <c r="AV112" s="402">
        <v>4.6784254678425468E-3</v>
      </c>
      <c r="AW112" s="402">
        <v>2.2775052557813596E-3</v>
      </c>
      <c r="AX112" s="402">
        <v>1.1928507176659235E-3</v>
      </c>
      <c r="AY112" s="402">
        <v>5.4014977987881145E-4</v>
      </c>
      <c r="AZ112" s="402">
        <v>2.6782933665524759E-3</v>
      </c>
      <c r="BA112" s="402">
        <v>2.0161290322580645E-3</v>
      </c>
      <c r="BB112" s="402">
        <v>7.139032661074424E-4</v>
      </c>
      <c r="BC112" s="402">
        <v>5.2731800205068112E-3</v>
      </c>
      <c r="BD112" s="402">
        <v>1.2048192771084338E-3</v>
      </c>
      <c r="BE112" s="402">
        <v>2.4464831804281344E-3</v>
      </c>
      <c r="BF112" s="402">
        <v>0</v>
      </c>
      <c r="BG112" s="402">
        <v>0</v>
      </c>
      <c r="BH112" s="402">
        <v>2.3446658851113716E-4</v>
      </c>
      <c r="BI112" s="402">
        <v>8.8495575221238937E-3</v>
      </c>
      <c r="BJ112" s="402">
        <v>5.9748427672955979E-3</v>
      </c>
      <c r="BK112" s="402">
        <v>2.2955523672883787E-3</v>
      </c>
      <c r="BL112" s="402">
        <v>1.8290655138011307E-3</v>
      </c>
      <c r="BM112" s="402">
        <v>1.7536253633700732E-2</v>
      </c>
      <c r="BN112" s="402">
        <v>1.9128006600241162E-2</v>
      </c>
      <c r="BO112" s="402">
        <v>4.7814247822481519E-3</v>
      </c>
      <c r="BP112" s="402">
        <v>9.6747834613498934E-3</v>
      </c>
      <c r="BQ112" s="402">
        <v>3.1154654751377655E-3</v>
      </c>
      <c r="BR112" s="402">
        <v>1.3048016701461378E-3</v>
      </c>
      <c r="BS112" s="402">
        <v>9.0443532688448975E-3</v>
      </c>
      <c r="BT112" s="402">
        <v>2.1229103343465047E-2</v>
      </c>
      <c r="BU112" s="402">
        <v>7.1464199882102205E-3</v>
      </c>
      <c r="BV112" s="402">
        <v>4.9759957142562795E-3</v>
      </c>
      <c r="BW112" s="402">
        <v>8.0319502995340585E-3</v>
      </c>
      <c r="BX112" s="402">
        <v>9.1764705882352944E-4</v>
      </c>
      <c r="BY112" s="402">
        <v>8.123843480615607E-5</v>
      </c>
      <c r="BZ112" s="402">
        <v>9.4989313702208509E-3</v>
      </c>
      <c r="CA112" s="402">
        <v>1.2756330730496972E-2</v>
      </c>
      <c r="CB112" s="402">
        <v>0</v>
      </c>
      <c r="CC112" s="402">
        <v>9.9740113788017136E-3</v>
      </c>
      <c r="CD112" s="402">
        <v>7.1909424724602199E-3</v>
      </c>
      <c r="CE112" s="402">
        <v>1.6286644951140066E-3</v>
      </c>
      <c r="CF112" s="402">
        <v>3.0683403068340305E-3</v>
      </c>
      <c r="CG112" s="402">
        <v>1.0426023354292314E-2</v>
      </c>
      <c r="CH112" s="402">
        <v>1.2140255659501536E-3</v>
      </c>
      <c r="CI112" s="402">
        <v>3.9802308911189915E-3</v>
      </c>
      <c r="CJ112" s="402">
        <v>1.0234213826301524E-2</v>
      </c>
      <c r="CK112" s="402">
        <v>8.4636466226019672E-4</v>
      </c>
      <c r="CL112" s="402">
        <v>1.5067805123053742E-3</v>
      </c>
      <c r="CM112" s="402">
        <v>1.7204653449123383E-3</v>
      </c>
      <c r="CN112" s="402">
        <v>8.6326901036414699E-4</v>
      </c>
      <c r="CO112" s="402">
        <v>1.0219816768965622E-2</v>
      </c>
      <c r="CP112" s="402">
        <v>6.1613498750256405E-3</v>
      </c>
      <c r="CQ112" s="402">
        <v>1.7479357769772596E-3</v>
      </c>
      <c r="CR112" s="402">
        <v>1.3665743305632503E-2</v>
      </c>
      <c r="CS112" s="402">
        <v>1.2593890029120685E-2</v>
      </c>
      <c r="CT112" s="402">
        <v>3.8109502413047097E-3</v>
      </c>
      <c r="CU112" s="402">
        <v>5.4338638394474366E-3</v>
      </c>
      <c r="CV112" s="402">
        <v>8.8914502119952256E-3</v>
      </c>
      <c r="CW112" s="402">
        <v>2.0758372543592583E-4</v>
      </c>
      <c r="CX112" s="402">
        <v>1.8871066215241162E-3</v>
      </c>
      <c r="CY112" s="402">
        <v>3.8564542046063202E-3</v>
      </c>
      <c r="CZ112" s="402">
        <v>1.8049932523616734E-3</v>
      </c>
      <c r="DA112" s="402">
        <v>1.5553656778190168E-3</v>
      </c>
      <c r="DB112" s="402">
        <v>6.8738632716379587E-3</v>
      </c>
      <c r="DC112" s="402">
        <v>1.3740422459768509E-3</v>
      </c>
      <c r="DD112" s="402">
        <v>1.1714039621016366E-2</v>
      </c>
      <c r="DE112" s="402">
        <v>4.8856752003126835E-4</v>
      </c>
      <c r="DF112" s="402">
        <v>0</v>
      </c>
      <c r="DG112" s="403">
        <v>4.8178577925665819E-3</v>
      </c>
    </row>
    <row r="113" spans="2:125" ht="14.15" customHeight="1">
      <c r="B113" s="278" t="s">
        <v>675</v>
      </c>
      <c r="C113" s="287" t="s">
        <v>7</v>
      </c>
      <c r="D113" s="400">
        <v>0.4467739610128465</v>
      </c>
      <c r="E113" s="400">
        <v>0.75219839142091149</v>
      </c>
      <c r="F113" s="400">
        <v>0.38438458026221384</v>
      </c>
      <c r="G113" s="400">
        <v>0.31654293235529002</v>
      </c>
      <c r="H113" s="400">
        <v>0.37246109206014244</v>
      </c>
      <c r="I113" s="400">
        <v>0.38532838983050849</v>
      </c>
      <c r="J113" s="400">
        <v>0.5141805290428143</v>
      </c>
      <c r="K113" s="400">
        <v>0.70423158205140812</v>
      </c>
      <c r="L113" s="400">
        <v>0.44778261493565519</v>
      </c>
      <c r="M113" s="400">
        <v>0.61671469740634011</v>
      </c>
      <c r="N113" s="400">
        <v>0</v>
      </c>
      <c r="O113" s="400">
        <v>0.55013550135501355</v>
      </c>
      <c r="P113" s="400">
        <v>0.58066062080660619</v>
      </c>
      <c r="Q113" s="400">
        <v>0.61914988518659242</v>
      </c>
      <c r="R113" s="400">
        <v>0.57946896035901274</v>
      </c>
      <c r="S113" s="400">
        <v>0.79188104147178051</v>
      </c>
      <c r="T113" s="400">
        <v>0.55382106244175211</v>
      </c>
      <c r="U113" s="400">
        <v>0.46314536205217016</v>
      </c>
      <c r="V113" s="400">
        <v>0.68448764682057517</v>
      </c>
      <c r="W113" s="400">
        <v>0.57673019057171515</v>
      </c>
      <c r="X113" s="400">
        <v>0</v>
      </c>
      <c r="Y113" s="400">
        <v>0.65529463890119632</v>
      </c>
      <c r="Z113" s="400">
        <v>0.76054481546572938</v>
      </c>
      <c r="AA113" s="400">
        <v>0</v>
      </c>
      <c r="AB113" s="400">
        <v>0.47174807903402854</v>
      </c>
      <c r="AC113" s="400">
        <v>0.64497639919082939</v>
      </c>
      <c r="AD113" s="400">
        <v>0.63043478260869568</v>
      </c>
      <c r="AE113" s="400">
        <v>0.63014412224344507</v>
      </c>
      <c r="AF113" s="400">
        <v>0.64205373037708369</v>
      </c>
      <c r="AG113" s="400">
        <v>0.4834648058252427</v>
      </c>
      <c r="AH113" s="400">
        <v>0.59587335467805047</v>
      </c>
      <c r="AI113" s="400">
        <v>0.52749074645280691</v>
      </c>
      <c r="AJ113" s="400">
        <v>0.50008276775368321</v>
      </c>
      <c r="AK113" s="400">
        <v>0.40625</v>
      </c>
      <c r="AL113" s="400">
        <v>0.4560039491546341</v>
      </c>
      <c r="AM113" s="400">
        <v>0.6918080115481775</v>
      </c>
      <c r="AN113" s="400">
        <v>0.68702688593056638</v>
      </c>
      <c r="AO113" s="400">
        <v>0.54323671497584536</v>
      </c>
      <c r="AP113" s="400">
        <v>0.68980245595301659</v>
      </c>
      <c r="AQ113" s="400">
        <v>0.72738546525556291</v>
      </c>
      <c r="AR113" s="400">
        <v>0.76774473627089213</v>
      </c>
      <c r="AS113" s="400">
        <v>0.61257752776575802</v>
      </c>
      <c r="AT113" s="400">
        <v>0.48862583199932597</v>
      </c>
      <c r="AU113" s="400">
        <v>0.53122827921755533</v>
      </c>
      <c r="AV113" s="400">
        <v>0.52726392772639274</v>
      </c>
      <c r="AW113" s="400">
        <v>0.55660184536323287</v>
      </c>
      <c r="AX113" s="400">
        <v>0.62965896202432636</v>
      </c>
      <c r="AY113" s="400">
        <v>0.63978101596893933</v>
      </c>
      <c r="AZ113" s="400">
        <v>0.60498287137963247</v>
      </c>
      <c r="BA113" s="400">
        <v>0.63911290322580649</v>
      </c>
      <c r="BB113" s="400">
        <v>0.60788863109048719</v>
      </c>
      <c r="BC113" s="400">
        <v>0.63834773692690783</v>
      </c>
      <c r="BD113" s="400">
        <v>0.60867469879518077</v>
      </c>
      <c r="BE113" s="400">
        <v>0.6654434250764526</v>
      </c>
      <c r="BF113" s="400">
        <v>0</v>
      </c>
      <c r="BG113" s="400">
        <v>0.67307692307692313</v>
      </c>
      <c r="BH113" s="400">
        <v>0.74294088092446831</v>
      </c>
      <c r="BI113" s="400">
        <v>0.4247787610619469</v>
      </c>
      <c r="BJ113" s="400">
        <v>0.58710691823899375</v>
      </c>
      <c r="BK113" s="400">
        <v>0.59626972740315642</v>
      </c>
      <c r="BL113" s="400">
        <v>0.67292983039574328</v>
      </c>
      <c r="BM113" s="400">
        <v>0.53306876101226708</v>
      </c>
      <c r="BN113" s="400">
        <v>0.55584184806752557</v>
      </c>
      <c r="BO113" s="400">
        <v>0.50852481577105624</v>
      </c>
      <c r="BP113" s="400">
        <v>0.48128779212289591</v>
      </c>
      <c r="BQ113" s="400">
        <v>0.63604394446038615</v>
      </c>
      <c r="BR113" s="400">
        <v>0.68475991649269308</v>
      </c>
      <c r="BS113" s="400">
        <v>0.50271031116169029</v>
      </c>
      <c r="BT113" s="400">
        <v>0.33807465805471126</v>
      </c>
      <c r="BU113" s="400">
        <v>0.38054505056001453</v>
      </c>
      <c r="BV113" s="400">
        <v>0.320884758823893</v>
      </c>
      <c r="BW113" s="400">
        <v>0.27335256268027514</v>
      </c>
      <c r="BX113" s="400">
        <v>0.25844705882352942</v>
      </c>
      <c r="BY113" s="400">
        <v>9.7552316047599702E-2</v>
      </c>
      <c r="BZ113" s="400">
        <v>0.33863690334837332</v>
      </c>
      <c r="CA113" s="400">
        <v>0.24346493468583522</v>
      </c>
      <c r="CB113" s="400">
        <v>1</v>
      </c>
      <c r="CC113" s="400">
        <v>0.61220762801151929</v>
      </c>
      <c r="CD113" s="400">
        <v>0.82037943696450433</v>
      </c>
      <c r="CE113" s="400">
        <v>0.30456026058631924</v>
      </c>
      <c r="CF113" s="400">
        <v>0.36262203626220363</v>
      </c>
      <c r="CG113" s="400">
        <v>0.33055306043885541</v>
      </c>
      <c r="CH113" s="400">
        <v>0.21702492323073627</v>
      </c>
      <c r="CI113" s="400">
        <v>0.46098053270957517</v>
      </c>
      <c r="CJ113" s="400">
        <v>0.57149791675094053</v>
      </c>
      <c r="CK113" s="400">
        <v>0.40299048847331936</v>
      </c>
      <c r="CL113" s="400">
        <v>0.74769797421731121</v>
      </c>
      <c r="CM113" s="400">
        <v>0.53469605112239882</v>
      </c>
      <c r="CN113" s="400">
        <v>0.2825693443582542</v>
      </c>
      <c r="CO113" s="400">
        <v>0.17773309547566493</v>
      </c>
      <c r="CP113" s="400">
        <v>0.3593335713797321</v>
      </c>
      <c r="CQ113" s="400">
        <v>0.45197509315309292</v>
      </c>
      <c r="CR113" s="400">
        <v>0.35580178516466604</v>
      </c>
      <c r="CS113" s="400">
        <v>0.3007704623848873</v>
      </c>
      <c r="CT113" s="400">
        <v>0.22688467299051424</v>
      </c>
      <c r="CU113" s="400">
        <v>0.41570265897070546</v>
      </c>
      <c r="CV113" s="400">
        <v>0.30506730333841026</v>
      </c>
      <c r="CW113" s="400">
        <v>0.70924439523941318</v>
      </c>
      <c r="CX113" s="400">
        <v>0.60243103735361048</v>
      </c>
      <c r="CY113" s="400">
        <v>0.29527316550615962</v>
      </c>
      <c r="CZ113" s="400">
        <v>0.51484480431848856</v>
      </c>
      <c r="DA113" s="400">
        <v>0.59352887773357188</v>
      </c>
      <c r="DB113" s="400">
        <v>0.31058093505937734</v>
      </c>
      <c r="DC113" s="400">
        <v>0.30391951372877801</v>
      </c>
      <c r="DD113" s="400">
        <v>0.35592469545957917</v>
      </c>
      <c r="DE113" s="400">
        <v>1</v>
      </c>
      <c r="DF113" s="400">
        <v>0.58792976342068226</v>
      </c>
      <c r="DG113" s="401">
        <v>0.45038520102332869</v>
      </c>
    </row>
    <row r="114" spans="2:125" ht="14.15" customHeight="1">
      <c r="B114" s="288" t="s">
        <v>676</v>
      </c>
      <c r="C114" s="289" t="s">
        <v>677</v>
      </c>
      <c r="D114" s="398">
        <v>1.6845364110268843E-3</v>
      </c>
      <c r="E114" s="398">
        <v>1.1796246648793566E-3</v>
      </c>
      <c r="F114" s="398">
        <v>7.5011414780510079E-3</v>
      </c>
      <c r="G114" s="398">
        <v>9.5832470643911379E-3</v>
      </c>
      <c r="H114" s="398">
        <v>3.5610656818781325E-2</v>
      </c>
      <c r="I114" s="398">
        <v>3.1912076271186439E-2</v>
      </c>
      <c r="J114" s="398">
        <v>4.2268884646850288E-2</v>
      </c>
      <c r="K114" s="398">
        <v>8.9611900198227415E-3</v>
      </c>
      <c r="L114" s="398">
        <v>1.9327369277137255E-2</v>
      </c>
      <c r="M114" s="398">
        <v>1.7291066282420751E-2</v>
      </c>
      <c r="N114" s="398">
        <v>0</v>
      </c>
      <c r="O114" s="398">
        <v>1.0840108401084011E-2</v>
      </c>
      <c r="P114" s="398">
        <v>1.3480301801469684E-2</v>
      </c>
      <c r="Q114" s="398">
        <v>6.0793286306642658E-3</v>
      </c>
      <c r="R114" s="398">
        <v>1.6174270755422587E-2</v>
      </c>
      <c r="S114" s="398">
        <v>1.2687090739008419E-2</v>
      </c>
      <c r="T114" s="398">
        <v>2.0503261882572229E-2</v>
      </c>
      <c r="U114" s="398">
        <v>2.013204892304362E-2</v>
      </c>
      <c r="V114" s="398">
        <v>4.0907249898744433E-2</v>
      </c>
      <c r="W114" s="398">
        <v>6.6867268472082918E-3</v>
      </c>
      <c r="X114" s="398">
        <v>0</v>
      </c>
      <c r="Y114" s="398">
        <v>1.9494904740806378E-2</v>
      </c>
      <c r="Z114" s="398">
        <v>1.9112478031634447E-2</v>
      </c>
      <c r="AA114" s="398">
        <v>0</v>
      </c>
      <c r="AB114" s="398">
        <v>1.6300768386388585E-2</v>
      </c>
      <c r="AC114" s="398">
        <v>1.5171948752528659E-2</v>
      </c>
      <c r="AD114" s="398">
        <v>0</v>
      </c>
      <c r="AE114" s="398">
        <v>9.7239104011113044E-3</v>
      </c>
      <c r="AF114" s="398">
        <v>1.8409127690564818E-2</v>
      </c>
      <c r="AG114" s="398">
        <v>1.9265776699029125E-2</v>
      </c>
      <c r="AH114" s="398">
        <v>3.1305585200996085E-2</v>
      </c>
      <c r="AI114" s="398">
        <v>1.869987661937076E-2</v>
      </c>
      <c r="AJ114" s="398">
        <v>1.478783865805882E-2</v>
      </c>
      <c r="AK114" s="398">
        <v>1.5625E-2</v>
      </c>
      <c r="AL114" s="398">
        <v>1.7030729359496483E-2</v>
      </c>
      <c r="AM114" s="398">
        <v>2.5983399494767231E-2</v>
      </c>
      <c r="AN114" s="398">
        <v>4.6985121378230231E-3</v>
      </c>
      <c r="AO114" s="398">
        <v>5.7165861513687605E-3</v>
      </c>
      <c r="AP114" s="398">
        <v>2.6695141484249867E-3</v>
      </c>
      <c r="AQ114" s="398">
        <v>9.1599611053959223E-3</v>
      </c>
      <c r="AR114" s="398">
        <v>1.1721293683525071E-2</v>
      </c>
      <c r="AS114" s="398">
        <v>2.3481898168181161E-2</v>
      </c>
      <c r="AT114" s="398">
        <v>1.449153256382172E-2</v>
      </c>
      <c r="AU114" s="398">
        <v>1.479495581372257E-2</v>
      </c>
      <c r="AV114" s="398">
        <v>1.8627661862766185E-2</v>
      </c>
      <c r="AW114" s="398">
        <v>1.7139686989021255E-2</v>
      </c>
      <c r="AX114" s="398">
        <v>1.0852986037780125E-2</v>
      </c>
      <c r="AY114" s="398">
        <v>1.5497831278327405E-2</v>
      </c>
      <c r="AZ114" s="398">
        <v>1.7190906259732172E-2</v>
      </c>
      <c r="BA114" s="398">
        <v>1.0080645161290322E-2</v>
      </c>
      <c r="BB114" s="398">
        <v>2.5343565946814205E-2</v>
      </c>
      <c r="BC114" s="398">
        <v>1.3622381719642595E-2</v>
      </c>
      <c r="BD114" s="398">
        <v>1.4457831325301205E-2</v>
      </c>
      <c r="BE114" s="398">
        <v>2.5688073394495414E-2</v>
      </c>
      <c r="BF114" s="398">
        <v>0</v>
      </c>
      <c r="BG114" s="398">
        <v>0</v>
      </c>
      <c r="BH114" s="398">
        <v>6.7827834533578969E-3</v>
      </c>
      <c r="BI114" s="398">
        <v>8.8495575221238937E-3</v>
      </c>
      <c r="BJ114" s="398">
        <v>1.2264150943396227E-2</v>
      </c>
      <c r="BK114" s="398">
        <v>1.8579626972740317E-2</v>
      </c>
      <c r="BL114" s="398">
        <v>8.9790488859328235E-3</v>
      </c>
      <c r="BM114" s="398">
        <v>2.4378449583965584E-2</v>
      </c>
      <c r="BN114" s="398">
        <v>1.486323538744685E-2</v>
      </c>
      <c r="BO114" s="398">
        <v>2.0060811724782836E-2</v>
      </c>
      <c r="BP114" s="398">
        <v>1.2796208530805687E-2</v>
      </c>
      <c r="BQ114" s="398">
        <v>1.0283378523199091E-2</v>
      </c>
      <c r="BR114" s="398">
        <v>1.1873695198329854E-2</v>
      </c>
      <c r="BS114" s="398">
        <v>1.4075649127010273E-2</v>
      </c>
      <c r="BT114" s="398">
        <v>2.4553571428571428E-2</v>
      </c>
      <c r="BU114" s="398">
        <v>2.180020858840067E-2</v>
      </c>
      <c r="BV114" s="398">
        <v>3.0242309356520305E-2</v>
      </c>
      <c r="BW114" s="398">
        <v>1.1093854004881295E-2</v>
      </c>
      <c r="BX114" s="398">
        <v>1.0188235294117647E-2</v>
      </c>
      <c r="BY114" s="398">
        <v>0</v>
      </c>
      <c r="BZ114" s="398">
        <v>1.7454286392780811E-2</v>
      </c>
      <c r="CA114" s="398">
        <v>1.7222506020579436E-2</v>
      </c>
      <c r="CB114" s="398">
        <v>0</v>
      </c>
      <c r="CC114" s="398">
        <v>3.2801854323242258E-2</v>
      </c>
      <c r="CD114" s="398">
        <v>1.0939412484700123E-2</v>
      </c>
      <c r="CE114" s="398">
        <v>3.2573289902280131E-2</v>
      </c>
      <c r="CF114" s="398">
        <v>1.5899581589958158E-2</v>
      </c>
      <c r="CG114" s="398">
        <v>2.7268061080456821E-2</v>
      </c>
      <c r="CH114" s="398">
        <v>3.0636292223095052E-2</v>
      </c>
      <c r="CI114" s="398">
        <v>8.2151211046555504E-3</v>
      </c>
      <c r="CJ114" s="398">
        <v>1.7677278427248089E-2</v>
      </c>
      <c r="CK114" s="398">
        <v>2.2327905852007092E-2</v>
      </c>
      <c r="CL114" s="398">
        <v>1.841620626151013E-3</v>
      </c>
      <c r="CM114" s="398">
        <v>4.4486318204161886E-2</v>
      </c>
      <c r="CN114" s="398">
        <v>9.7419047010039502E-3</v>
      </c>
      <c r="CO114" s="398">
        <v>4.6362087906550156E-3</v>
      </c>
      <c r="CP114" s="398">
        <v>1.5938979084838219E-2</v>
      </c>
      <c r="CQ114" s="398">
        <v>6.9347990245230929E-3</v>
      </c>
      <c r="CR114" s="398">
        <v>1.7974761465066175E-2</v>
      </c>
      <c r="CS114" s="398">
        <v>2.1770666552046507E-2</v>
      </c>
      <c r="CT114" s="398">
        <v>1.6575137294058913E-2</v>
      </c>
      <c r="CU114" s="398">
        <v>3.7071026638008063E-2</v>
      </c>
      <c r="CV114" s="398">
        <v>6.2157823241262913E-3</v>
      </c>
      <c r="CW114" s="398">
        <v>2.2488236922225298E-2</v>
      </c>
      <c r="CX114" s="398">
        <v>1.2169062552034191E-2</v>
      </c>
      <c r="CY114" s="398">
        <v>1.9340296375647204E-2</v>
      </c>
      <c r="CZ114" s="398">
        <v>2.2587719298245615E-2</v>
      </c>
      <c r="DA114" s="398">
        <v>1.5573682945715735E-2</v>
      </c>
      <c r="DB114" s="398">
        <v>4.6325024071894726E-2</v>
      </c>
      <c r="DC114" s="398">
        <v>2.5501292531265284E-2</v>
      </c>
      <c r="DD114" s="398">
        <v>2.4978466838931956E-2</v>
      </c>
      <c r="DE114" s="398">
        <v>0</v>
      </c>
      <c r="DF114" s="398">
        <v>4.155217478721265E-3</v>
      </c>
      <c r="DG114" s="399">
        <v>1.4311202265928252E-2</v>
      </c>
      <c r="DH114" s="244"/>
      <c r="DI114" s="244"/>
      <c r="DJ114" s="244"/>
      <c r="DK114" s="244"/>
      <c r="DL114" s="244"/>
      <c r="DM114" s="244"/>
      <c r="DN114" s="244"/>
      <c r="DO114" s="244"/>
      <c r="DP114" s="244"/>
      <c r="DQ114" s="244"/>
      <c r="DR114" s="244"/>
      <c r="DS114" s="244"/>
      <c r="DT114" s="244"/>
      <c r="DU114" s="244"/>
    </row>
    <row r="115" spans="2:125" ht="14.15" customHeight="1">
      <c r="B115" s="278" t="s">
        <v>678</v>
      </c>
      <c r="C115" s="279" t="s">
        <v>11</v>
      </c>
      <c r="D115" s="400">
        <v>6.7684976515134276E-2</v>
      </c>
      <c r="E115" s="400">
        <v>6.9329758713136735E-2</v>
      </c>
      <c r="F115" s="400">
        <v>0.32033135477137825</v>
      </c>
      <c r="G115" s="400">
        <v>0.26102517081250554</v>
      </c>
      <c r="H115" s="400">
        <v>0.19440780796623583</v>
      </c>
      <c r="I115" s="400">
        <v>0.11784957627118645</v>
      </c>
      <c r="J115" s="400">
        <v>0.24325061358058359</v>
      </c>
      <c r="K115" s="400">
        <v>0.15488769843220132</v>
      </c>
      <c r="L115" s="400">
        <v>0.11993493756877004</v>
      </c>
      <c r="M115" s="400">
        <v>0.19884726224783861</v>
      </c>
      <c r="N115" s="400">
        <v>0</v>
      </c>
      <c r="O115" s="400">
        <v>0.21680216802168023</v>
      </c>
      <c r="P115" s="400">
        <v>0.27023274103566075</v>
      </c>
      <c r="Q115" s="400">
        <v>0.15574975633125734</v>
      </c>
      <c r="R115" s="400">
        <v>0.26467838444278236</v>
      </c>
      <c r="S115" s="400">
        <v>7.7213907078266295E-2</v>
      </c>
      <c r="T115" s="400">
        <v>0.22367194780987884</v>
      </c>
      <c r="U115" s="400">
        <v>0.26810260850741424</v>
      </c>
      <c r="V115" s="400">
        <v>7.8979343863912518E-2</v>
      </c>
      <c r="W115" s="400">
        <v>0.13891675025075226</v>
      </c>
      <c r="X115" s="400">
        <v>0</v>
      </c>
      <c r="Y115" s="400">
        <v>0.10677891005759858</v>
      </c>
      <c r="Z115" s="400">
        <v>0.11072056239015818</v>
      </c>
      <c r="AA115" s="400">
        <v>0</v>
      </c>
      <c r="AB115" s="400">
        <v>8.6292535675082327E-2</v>
      </c>
      <c r="AC115" s="400">
        <v>0.14059339177343222</v>
      </c>
      <c r="AD115" s="400">
        <v>6.5217391304347824E-2</v>
      </c>
      <c r="AE115" s="400">
        <v>8.8557041152977953E-2</v>
      </c>
      <c r="AF115" s="400">
        <v>0.22357986729244214</v>
      </c>
      <c r="AG115" s="400">
        <v>0.29505461165048541</v>
      </c>
      <c r="AH115" s="400">
        <v>0.26431874777659198</v>
      </c>
      <c r="AI115" s="400">
        <v>0.2403994447871684</v>
      </c>
      <c r="AJ115" s="400">
        <v>0.2177343706891795</v>
      </c>
      <c r="AK115" s="400">
        <v>0.28125</v>
      </c>
      <c r="AL115" s="400">
        <v>0.23238306799950637</v>
      </c>
      <c r="AM115" s="400">
        <v>4.5110068567304221E-2</v>
      </c>
      <c r="AN115" s="400">
        <v>8.7183503001827201E-2</v>
      </c>
      <c r="AO115" s="400">
        <v>0.16948470209339775</v>
      </c>
      <c r="AP115" s="400">
        <v>0.13080619327282433</v>
      </c>
      <c r="AQ115" s="400">
        <v>7.7690562421611875E-2</v>
      </c>
      <c r="AR115" s="400">
        <v>0.17017581940525286</v>
      </c>
      <c r="AS115" s="400">
        <v>0.22928025385835857</v>
      </c>
      <c r="AT115" s="400">
        <v>0.33566433566433568</v>
      </c>
      <c r="AU115" s="400">
        <v>0.28547314070102275</v>
      </c>
      <c r="AV115" s="400">
        <v>0.26000215100021512</v>
      </c>
      <c r="AW115" s="400">
        <v>0.23829128708245736</v>
      </c>
      <c r="AX115" s="400">
        <v>0.1342152606672142</v>
      </c>
      <c r="AY115" s="400">
        <v>0.26998148057897559</v>
      </c>
      <c r="AZ115" s="400">
        <v>0.22703207723450639</v>
      </c>
      <c r="BA115" s="400">
        <v>0.11693548387096774</v>
      </c>
      <c r="BB115" s="400">
        <v>0.21024451186864179</v>
      </c>
      <c r="BC115" s="400">
        <v>0.15409403837703237</v>
      </c>
      <c r="BD115" s="400">
        <v>0.19903614457831326</v>
      </c>
      <c r="BE115" s="400">
        <v>0.24342507645259939</v>
      </c>
      <c r="BF115" s="400">
        <v>0</v>
      </c>
      <c r="BG115" s="400">
        <v>9.6153846153846159E-2</v>
      </c>
      <c r="BH115" s="400">
        <v>0.15667392396583488</v>
      </c>
      <c r="BI115" s="400">
        <v>0.23008849557522124</v>
      </c>
      <c r="BJ115" s="400">
        <v>0.22547169811320755</v>
      </c>
      <c r="BK115" s="400">
        <v>0.26248206599713059</v>
      </c>
      <c r="BL115" s="400">
        <v>0.23628200864649151</v>
      </c>
      <c r="BM115" s="400">
        <v>0.34328258658351535</v>
      </c>
      <c r="BN115" s="400">
        <v>0.33407374500222126</v>
      </c>
      <c r="BO115" s="400">
        <v>0.34138667199896489</v>
      </c>
      <c r="BP115" s="400">
        <v>0.4397450563817617</v>
      </c>
      <c r="BQ115" s="400">
        <v>8.0407704335299049E-2</v>
      </c>
      <c r="BR115" s="400">
        <v>8.755219206680584E-2</v>
      </c>
      <c r="BS115" s="400">
        <v>0.14321224281992154</v>
      </c>
      <c r="BT115" s="400">
        <v>0.48050436930091184</v>
      </c>
      <c r="BU115" s="400">
        <v>0.35366798168049701</v>
      </c>
      <c r="BV115" s="400">
        <v>0.32178105618857272</v>
      </c>
      <c r="BW115" s="400">
        <v>0.16130463723097405</v>
      </c>
      <c r="BX115" s="400">
        <v>0.15644705882352941</v>
      </c>
      <c r="BY115" s="400">
        <v>0</v>
      </c>
      <c r="BZ115" s="400">
        <v>0.26454523866065066</v>
      </c>
      <c r="CA115" s="400">
        <v>0.52855579070276582</v>
      </c>
      <c r="CB115" s="400">
        <v>0</v>
      </c>
      <c r="CC115" s="400">
        <v>0.17826789351689259</v>
      </c>
      <c r="CD115" s="400">
        <v>0.11390758873929009</v>
      </c>
      <c r="CE115" s="400">
        <v>0.31921824104234525</v>
      </c>
      <c r="CF115" s="400">
        <v>0.22775453277545327</v>
      </c>
      <c r="CG115" s="400">
        <v>0.26697035801360197</v>
      </c>
      <c r="CH115" s="400">
        <v>0.66350067842605154</v>
      </c>
      <c r="CI115" s="400">
        <v>7.7878593525994119E-2</v>
      </c>
      <c r="CJ115" s="400">
        <v>0.14396666801504793</v>
      </c>
      <c r="CK115" s="400">
        <v>0.35958407222311783</v>
      </c>
      <c r="CL115" s="400">
        <v>0.16340197555667169</v>
      </c>
      <c r="CM115" s="400">
        <v>0.25524332295592334</v>
      </c>
      <c r="CN115" s="400">
        <v>0.36598424964460863</v>
      </c>
      <c r="CO115" s="400">
        <v>0.61495782057871984</v>
      </c>
      <c r="CP115" s="400">
        <v>0.3358961307330563</v>
      </c>
      <c r="CQ115" s="400">
        <v>0.4329334868347755</v>
      </c>
      <c r="CR115" s="400">
        <v>0.53893505694059707</v>
      </c>
      <c r="CS115" s="400">
        <v>0.63524999731359</v>
      </c>
      <c r="CT115" s="400">
        <v>0.63453153602928936</v>
      </c>
      <c r="CU115" s="400">
        <v>0.49175260221701644</v>
      </c>
      <c r="CV115" s="400">
        <v>0.13341291730128021</v>
      </c>
      <c r="CW115" s="400">
        <v>0.13935787434265154</v>
      </c>
      <c r="CX115" s="400">
        <v>0.30503135927179886</v>
      </c>
      <c r="CY115" s="400">
        <v>0.4099848241385467</v>
      </c>
      <c r="CZ115" s="400">
        <v>0.24524291497975709</v>
      </c>
      <c r="DA115" s="400">
        <v>0.28435822808469735</v>
      </c>
      <c r="DB115" s="400">
        <v>0.2597624906387076</v>
      </c>
      <c r="DC115" s="400">
        <v>0.19138778266843662</v>
      </c>
      <c r="DD115" s="400">
        <v>0.24510889627168697</v>
      </c>
      <c r="DE115" s="400">
        <v>0</v>
      </c>
      <c r="DF115" s="400">
        <v>1.2700221164801287E-2</v>
      </c>
      <c r="DG115" s="401">
        <v>0.28002444521674225</v>
      </c>
      <c r="DH115" s="244"/>
      <c r="DI115" s="244"/>
      <c r="DJ115" s="244"/>
      <c r="DK115" s="244"/>
      <c r="DL115" s="244"/>
      <c r="DM115" s="244"/>
      <c r="DN115" s="244"/>
      <c r="DO115" s="244"/>
      <c r="DP115" s="244"/>
      <c r="DQ115" s="244"/>
      <c r="DR115" s="244"/>
      <c r="DS115" s="244"/>
      <c r="DT115" s="244"/>
      <c r="DU115" s="244"/>
    </row>
    <row r="116" spans="2:125" ht="14.15" customHeight="1">
      <c r="B116" s="278" t="s">
        <v>679</v>
      </c>
      <c r="C116" s="279" t="s">
        <v>12</v>
      </c>
      <c r="D116" s="400">
        <v>0.30523496247733084</v>
      </c>
      <c r="E116" s="400">
        <v>8.018766756032171E-2</v>
      </c>
      <c r="F116" s="400">
        <v>0.13547713782532125</v>
      </c>
      <c r="G116" s="400">
        <v>0.34461238131858379</v>
      </c>
      <c r="H116" s="400">
        <v>0.17963597995251912</v>
      </c>
      <c r="I116" s="400">
        <v>0.1428760593220339</v>
      </c>
      <c r="J116" s="400">
        <v>6.8584674120534497E-2</v>
      </c>
      <c r="K116" s="400">
        <v>7.2467685653904754E-2</v>
      </c>
      <c r="L116" s="400">
        <v>6.0900349232167632E-2</v>
      </c>
      <c r="M116" s="400">
        <v>7.7809798270893377E-2</v>
      </c>
      <c r="N116" s="400">
        <v>0</v>
      </c>
      <c r="O116" s="400">
        <v>-3.5230352303523033E-2</v>
      </c>
      <c r="P116" s="400">
        <v>-2.3224950232249501E-3</v>
      </c>
      <c r="Q116" s="400">
        <v>0.11172418350321313</v>
      </c>
      <c r="R116" s="400">
        <v>5.4786836200448767E-2</v>
      </c>
      <c r="S116" s="400">
        <v>3.7106329903336455E-2</v>
      </c>
      <c r="T116" s="400">
        <v>0.10391425908667289</v>
      </c>
      <c r="U116" s="400">
        <v>9.6330771728542056E-2</v>
      </c>
      <c r="V116" s="400">
        <v>7.2904009720534624E-2</v>
      </c>
      <c r="W116" s="400">
        <v>0.18706118355065196</v>
      </c>
      <c r="X116" s="400">
        <v>0</v>
      </c>
      <c r="Y116" s="400">
        <v>2.968542312804608E-2</v>
      </c>
      <c r="Z116" s="400">
        <v>9.8857644991212652E-3</v>
      </c>
      <c r="AA116" s="400">
        <v>0</v>
      </c>
      <c r="AB116" s="400">
        <v>0.13614160263446762</v>
      </c>
      <c r="AC116" s="400">
        <v>7.2151045178691836E-2</v>
      </c>
      <c r="AD116" s="400">
        <v>4.3478260869565216E-2</v>
      </c>
      <c r="AE116" s="400">
        <v>0.15228338253168952</v>
      </c>
      <c r="AF116" s="400">
        <v>-6.7972163780547013E-3</v>
      </c>
      <c r="AG116" s="400">
        <v>2.8064320388349516E-2</v>
      </c>
      <c r="AH116" s="400">
        <v>4.0554962646744928E-2</v>
      </c>
      <c r="AI116" s="400">
        <v>4.5496607032695863E-3</v>
      </c>
      <c r="AJ116" s="400">
        <v>0.12117199139215362</v>
      </c>
      <c r="AK116" s="400">
        <v>1.5625E-2</v>
      </c>
      <c r="AL116" s="400">
        <v>0.1705541157595952</v>
      </c>
      <c r="AM116" s="400">
        <v>0.11079032840129917</v>
      </c>
      <c r="AN116" s="400">
        <v>0.1743670060036544</v>
      </c>
      <c r="AO116" s="400">
        <v>0.18349436392914653</v>
      </c>
      <c r="AP116" s="400">
        <v>0.12279765082754938</v>
      </c>
      <c r="AQ116" s="400">
        <v>0.11936133932723608</v>
      </c>
      <c r="AR116" s="400">
        <v>1.302365964836119E-3</v>
      </c>
      <c r="AS116" s="400">
        <v>4.0271166883023221E-2</v>
      </c>
      <c r="AT116" s="400">
        <v>2.7382256297918947E-2</v>
      </c>
      <c r="AU116" s="400">
        <v>5.9279118260351503E-2</v>
      </c>
      <c r="AV116" s="400">
        <v>7.2262852226285229E-2</v>
      </c>
      <c r="AW116" s="400">
        <v>2.8322821770614341E-2</v>
      </c>
      <c r="AX116" s="400">
        <v>-5.4656028784856661E-3</v>
      </c>
      <c r="AY116" s="400">
        <v>-9.1784849813993541E-2</v>
      </c>
      <c r="AZ116" s="400">
        <v>-1.2021177203363438E-2</v>
      </c>
      <c r="BA116" s="400">
        <v>2.2177419354838711E-2</v>
      </c>
      <c r="BB116" s="400">
        <v>-3.2839550240942351E-2</v>
      </c>
      <c r="BC116" s="400">
        <v>5.7712025779991211E-2</v>
      </c>
      <c r="BD116" s="400">
        <v>-2.0240963855421686E-2</v>
      </c>
      <c r="BE116" s="400">
        <v>-0.16146788990825689</v>
      </c>
      <c r="BF116" s="400">
        <v>0</v>
      </c>
      <c r="BG116" s="400">
        <v>0</v>
      </c>
      <c r="BH116" s="400">
        <v>2.9643275833193768E-3</v>
      </c>
      <c r="BI116" s="400">
        <v>1.7699115044247787E-2</v>
      </c>
      <c r="BJ116" s="400">
        <v>6.918238993710692E-3</v>
      </c>
      <c r="BK116" s="400">
        <v>-2.5107604017216641E-3</v>
      </c>
      <c r="BL116" s="400">
        <v>-4.8220818091120722E-3</v>
      </c>
      <c r="BM116" s="400">
        <v>3.2882559903953577E-2</v>
      </c>
      <c r="BN116" s="400">
        <v>3.5120898648219837E-2</v>
      </c>
      <c r="BO116" s="400">
        <v>1.6808501879047009E-2</v>
      </c>
      <c r="BP116" s="400">
        <v>1.9692760254943618E-2</v>
      </c>
      <c r="BQ116" s="400">
        <v>6.7052781372795899E-3</v>
      </c>
      <c r="BR116" s="400">
        <v>3.901356993736952E-2</v>
      </c>
      <c r="BS116" s="400">
        <v>0.13096343326045939</v>
      </c>
      <c r="BT116" s="400">
        <v>5.7632028875379937E-2</v>
      </c>
      <c r="BU116" s="400">
        <v>0.11318369382850406</v>
      </c>
      <c r="BV116" s="400">
        <v>0.24803741783940825</v>
      </c>
      <c r="BW116" s="400">
        <v>0.18038606611936986</v>
      </c>
      <c r="BX116" s="400">
        <v>0.26265882352941178</v>
      </c>
      <c r="BY116" s="400">
        <v>0.49312632576612359</v>
      </c>
      <c r="BZ116" s="400">
        <v>3.8351935407266682E-2</v>
      </c>
      <c r="CA116" s="400">
        <v>5.0062030212362253E-2</v>
      </c>
      <c r="CB116" s="400">
        <v>0</v>
      </c>
      <c r="CC116" s="400">
        <v>4.1300835850249351E-2</v>
      </c>
      <c r="CD116" s="400">
        <v>2.3714810281517747E-3</v>
      </c>
      <c r="CE116" s="400">
        <v>6.1889250814332247E-2</v>
      </c>
      <c r="CF116" s="400">
        <v>5.3277545327754534E-2</v>
      </c>
      <c r="CG116" s="400">
        <v>0.2211600153984345</v>
      </c>
      <c r="CH116" s="400">
        <v>5.5702349496536459E-3</v>
      </c>
      <c r="CI116" s="400">
        <v>0.23742737493397723</v>
      </c>
      <c r="CJ116" s="400">
        <v>0.16301929533594919</v>
      </c>
      <c r="CK116" s="400">
        <v>9.5477994518781237E-2</v>
      </c>
      <c r="CL116" s="400">
        <v>2.2601707684580613E-2</v>
      </c>
      <c r="CM116" s="400">
        <v>9.4748484351958054E-2</v>
      </c>
      <c r="CN116" s="400">
        <v>0</v>
      </c>
      <c r="CO116" s="400">
        <v>2.1921204607988388E-3</v>
      </c>
      <c r="CP116" s="400">
        <v>2.2928426538628092E-2</v>
      </c>
      <c r="CQ116" s="400">
        <v>3.9724687735977517E-2</v>
      </c>
      <c r="CR116" s="400">
        <v>3.1455832563865804E-2</v>
      </c>
      <c r="CS116" s="400">
        <v>8.8651529641847818E-3</v>
      </c>
      <c r="CT116" s="400">
        <v>3.2418039607255783E-2</v>
      </c>
      <c r="CU116" s="400">
        <v>-8.863235684787597E-3</v>
      </c>
      <c r="CV116" s="400">
        <v>0.12410982587576669</v>
      </c>
      <c r="CW116" s="400">
        <v>2.2073069471353447E-2</v>
      </c>
      <c r="CX116" s="400">
        <v>2.5684076150302493E-2</v>
      </c>
      <c r="CY116" s="400">
        <v>0.12008569898232459</v>
      </c>
      <c r="CZ116" s="400">
        <v>5.5178812415654518E-2</v>
      </c>
      <c r="DA116" s="400">
        <v>2.5459934314170516E-2</v>
      </c>
      <c r="DB116" s="400">
        <v>0.19487536107842088</v>
      </c>
      <c r="DC116" s="400">
        <v>0.3020098278953865</v>
      </c>
      <c r="DD116" s="400">
        <v>0.12651654977236373</v>
      </c>
      <c r="DE116" s="400">
        <v>0</v>
      </c>
      <c r="DF116" s="400">
        <v>0.33342269284900478</v>
      </c>
      <c r="DG116" s="401">
        <v>8.91661233589187E-2</v>
      </c>
      <c r="DH116" s="244"/>
      <c r="DI116" s="244"/>
      <c r="DJ116" s="244"/>
      <c r="DK116" s="244"/>
      <c r="DL116" s="244"/>
      <c r="DM116" s="244"/>
      <c r="DN116" s="244"/>
      <c r="DO116" s="244"/>
      <c r="DP116" s="244"/>
      <c r="DQ116" s="244"/>
      <c r="DR116" s="244"/>
      <c r="DS116" s="244"/>
      <c r="DT116" s="244"/>
      <c r="DU116" s="244"/>
    </row>
    <row r="117" spans="2:125" ht="14.15" customHeight="1">
      <c r="B117" s="278" t="s">
        <v>680</v>
      </c>
      <c r="C117" s="279" t="s">
        <v>13</v>
      </c>
      <c r="D117" s="400">
        <v>0.25917579123889306</v>
      </c>
      <c r="E117" s="400">
        <v>9.2895442359249333E-2</v>
      </c>
      <c r="F117" s="400">
        <v>0.12393190268084274</v>
      </c>
      <c r="G117" s="400">
        <v>8.8999970422076968E-2</v>
      </c>
      <c r="H117" s="400">
        <v>0.15747823793194407</v>
      </c>
      <c r="I117" s="400">
        <v>0.17213983050847459</v>
      </c>
      <c r="J117" s="400">
        <v>8.3037905644941373E-2</v>
      </c>
      <c r="K117" s="400">
        <v>4.7222358742484559E-2</v>
      </c>
      <c r="L117" s="400">
        <v>8.6686121609338376E-2</v>
      </c>
      <c r="M117" s="400">
        <v>5.1873198847262249E-2</v>
      </c>
      <c r="N117" s="400">
        <v>0</v>
      </c>
      <c r="O117" s="400">
        <v>0.18699186991869918</v>
      </c>
      <c r="P117" s="400">
        <v>9.600874929342082E-2</v>
      </c>
      <c r="Q117" s="400">
        <v>7.4207457089521422E-2</v>
      </c>
      <c r="R117" s="400">
        <v>5.1608077786088259E-2</v>
      </c>
      <c r="S117" s="400">
        <v>6.5501247271593385E-2</v>
      </c>
      <c r="T117" s="400">
        <v>6.0577819198508853E-2</v>
      </c>
      <c r="U117" s="400">
        <v>0.11440632103041455</v>
      </c>
      <c r="V117" s="400">
        <v>9.7205346294046174E-2</v>
      </c>
      <c r="W117" s="400">
        <v>7.8234704112337017E-2</v>
      </c>
      <c r="X117" s="400">
        <v>0</v>
      </c>
      <c r="Y117" s="400">
        <v>0.15950376606114311</v>
      </c>
      <c r="Z117" s="400">
        <v>8.7653778558875226E-2</v>
      </c>
      <c r="AA117" s="400">
        <v>0</v>
      </c>
      <c r="AB117" s="400">
        <v>0.26250000000000001</v>
      </c>
      <c r="AC117" s="400">
        <v>9.5414699932569111E-2</v>
      </c>
      <c r="AD117" s="400">
        <v>2.1739130434782608E-2</v>
      </c>
      <c r="AE117" s="400">
        <v>0.10453203681194652</v>
      </c>
      <c r="AF117" s="400">
        <v>8.3953714193235149E-2</v>
      </c>
      <c r="AG117" s="400">
        <v>0.13652912621359223</v>
      </c>
      <c r="AH117" s="400">
        <v>3.9131981501245111E-2</v>
      </c>
      <c r="AI117" s="400">
        <v>0.19158698334361504</v>
      </c>
      <c r="AJ117" s="400">
        <v>0.10196987253765932</v>
      </c>
      <c r="AK117" s="400">
        <v>0.125</v>
      </c>
      <c r="AL117" s="400">
        <v>8.8115512773047022E-2</v>
      </c>
      <c r="AM117" s="400">
        <v>8.11981234211476E-2</v>
      </c>
      <c r="AN117" s="400">
        <v>3.8893239363090575E-2</v>
      </c>
      <c r="AO117" s="400">
        <v>4.8872785829307569E-2</v>
      </c>
      <c r="AP117" s="400">
        <v>2.8296849973304859E-2</v>
      </c>
      <c r="AQ117" s="400">
        <v>5.8271444878172519E-2</v>
      </c>
      <c r="AR117" s="400">
        <v>3.7551551986108093E-2</v>
      </c>
      <c r="AS117" s="400">
        <v>6.6349343718448001E-2</v>
      </c>
      <c r="AT117" s="400">
        <v>0.10350492880613363</v>
      </c>
      <c r="AU117" s="400">
        <v>9.8302055406613048E-2</v>
      </c>
      <c r="AV117" s="400">
        <v>0.11592815659281566</v>
      </c>
      <c r="AW117" s="400">
        <v>0.14649030600327026</v>
      </c>
      <c r="AX117" s="400">
        <v>0.22430482224568815</v>
      </c>
      <c r="AY117" s="400">
        <v>0.15528290852380719</v>
      </c>
      <c r="AZ117" s="400">
        <v>0.15446901276860792</v>
      </c>
      <c r="BA117" s="400">
        <v>0.17137096774193547</v>
      </c>
      <c r="BB117" s="400">
        <v>0.18222380867392468</v>
      </c>
      <c r="BC117" s="400">
        <v>0.12304086714515892</v>
      </c>
      <c r="BD117" s="400">
        <v>0.1836144578313253</v>
      </c>
      <c r="BE117" s="400">
        <v>0.20917431192660552</v>
      </c>
      <c r="BF117" s="400">
        <v>0</v>
      </c>
      <c r="BG117" s="400">
        <v>9.6153846153846159E-2</v>
      </c>
      <c r="BH117" s="400">
        <v>8.8812594205325737E-2</v>
      </c>
      <c r="BI117" s="400">
        <v>0.1415929203539823</v>
      </c>
      <c r="BJ117" s="400">
        <v>0.10849056603773585</v>
      </c>
      <c r="BK117" s="400">
        <v>0.1124103299856528</v>
      </c>
      <c r="BL117" s="400">
        <v>2.0784835384103757E-2</v>
      </c>
      <c r="BM117" s="400">
        <v>2.7841234374392069E-2</v>
      </c>
      <c r="BN117" s="400">
        <v>2.5144380275433142E-2</v>
      </c>
      <c r="BO117" s="400">
        <v>7.4703145859921313E-2</v>
      </c>
      <c r="BP117" s="400">
        <v>4.2654028436018961E-2</v>
      </c>
      <c r="BQ117" s="400">
        <v>0.22867340903367864</v>
      </c>
      <c r="BR117" s="400">
        <v>0.15657620041753653</v>
      </c>
      <c r="BS117" s="400">
        <v>0.19253691114372137</v>
      </c>
      <c r="BT117" s="400">
        <v>5.3001519756838908E-2</v>
      </c>
      <c r="BU117" s="400">
        <v>9.0121071962998234E-2</v>
      </c>
      <c r="BV117" s="400">
        <v>7.4217542702903178E-2</v>
      </c>
      <c r="BW117" s="400">
        <v>0.29238961615265141</v>
      </c>
      <c r="BX117" s="400">
        <v>0.27534117647058826</v>
      </c>
      <c r="BY117" s="400">
        <v>0.36640339396127636</v>
      </c>
      <c r="BZ117" s="400">
        <v>0.29636665875089052</v>
      </c>
      <c r="CA117" s="400">
        <v>8.1894475662263738E-2</v>
      </c>
      <c r="CB117" s="400">
        <v>0</v>
      </c>
      <c r="CC117" s="400">
        <v>0.12193580108168856</v>
      </c>
      <c r="CD117" s="400">
        <v>0.13915238678090575</v>
      </c>
      <c r="CE117" s="400">
        <v>0.16938110749185667</v>
      </c>
      <c r="CF117" s="400">
        <v>0.2198047419804742</v>
      </c>
      <c r="CG117" s="400">
        <v>8.7674836391633523E-2</v>
      </c>
      <c r="CH117" s="400">
        <v>6.0915518103263587E-2</v>
      </c>
      <c r="CI117" s="400">
        <v>0.17873311703010639</v>
      </c>
      <c r="CJ117" s="400">
        <v>6.6057198333400749E-2</v>
      </c>
      <c r="CK117" s="400">
        <v>8.7659197162663224E-2</v>
      </c>
      <c r="CL117" s="400">
        <v>3.1809810815335675E-2</v>
      </c>
      <c r="CM117" s="400">
        <v>4.8869408487629037E-2</v>
      </c>
      <c r="CN117" s="400">
        <v>0</v>
      </c>
      <c r="CO117" s="400">
        <v>2.1326560437013073E-2</v>
      </c>
      <c r="CP117" s="400">
        <v>3.5137167906280624E-2</v>
      </c>
      <c r="CQ117" s="400">
        <v>6.8889961748430942E-2</v>
      </c>
      <c r="CR117" s="400">
        <v>3.2871652816251151E-2</v>
      </c>
      <c r="CS117" s="400">
        <v>2.4693480620238337E-2</v>
      </c>
      <c r="CT117" s="400">
        <v>7.6917956398735235E-2</v>
      </c>
      <c r="CU117" s="400">
        <v>6.0062308305358997E-2</v>
      </c>
      <c r="CV117" s="400">
        <v>0.40666035483472607</v>
      </c>
      <c r="CW117" s="400">
        <v>8.1857182396900083E-2</v>
      </c>
      <c r="CX117" s="400">
        <v>3.0845867791530222E-2</v>
      </c>
      <c r="CY117" s="400">
        <v>9.1541688984109984E-2</v>
      </c>
      <c r="CZ117" s="400">
        <v>0.13429487179487179</v>
      </c>
      <c r="DA117" s="400">
        <v>4.7889241942805263E-2</v>
      </c>
      <c r="DB117" s="400">
        <v>0.13549802075532255</v>
      </c>
      <c r="DC117" s="400">
        <v>0.14210857262628379</v>
      </c>
      <c r="DD117" s="400">
        <v>0.19222345268856897</v>
      </c>
      <c r="DE117" s="400">
        <v>0</v>
      </c>
      <c r="DF117" s="400">
        <v>4.9024864285235573E-2</v>
      </c>
      <c r="DG117" s="401">
        <v>0.11047772287576087</v>
      </c>
      <c r="DH117" s="244"/>
      <c r="DI117" s="244"/>
      <c r="DJ117" s="244"/>
      <c r="DK117" s="244"/>
      <c r="DL117" s="244"/>
      <c r="DM117" s="244"/>
      <c r="DN117" s="244"/>
      <c r="DO117" s="244"/>
      <c r="DP117" s="244"/>
      <c r="DQ117" s="244"/>
      <c r="DR117" s="244"/>
      <c r="DS117" s="244"/>
      <c r="DT117" s="244"/>
      <c r="DU117" s="244"/>
    </row>
    <row r="118" spans="2:125" ht="14.15" customHeight="1">
      <c r="B118" s="278" t="s">
        <v>681</v>
      </c>
      <c r="C118" s="346" t="s">
        <v>682</v>
      </c>
      <c r="D118" s="400">
        <v>0</v>
      </c>
      <c r="E118" s="400">
        <v>0</v>
      </c>
      <c r="F118" s="400">
        <v>0</v>
      </c>
      <c r="G118" s="400">
        <v>0</v>
      </c>
      <c r="H118" s="400">
        <v>0</v>
      </c>
      <c r="I118" s="400">
        <v>0</v>
      </c>
      <c r="J118" s="400">
        <v>0</v>
      </c>
      <c r="K118" s="400">
        <v>0</v>
      </c>
      <c r="L118" s="400">
        <v>0</v>
      </c>
      <c r="M118" s="400">
        <v>0</v>
      </c>
      <c r="N118" s="400">
        <v>0</v>
      </c>
      <c r="O118" s="400">
        <v>0</v>
      </c>
      <c r="P118" s="400">
        <v>0</v>
      </c>
      <c r="Q118" s="400">
        <v>0</v>
      </c>
      <c r="R118" s="400">
        <v>0</v>
      </c>
      <c r="S118" s="400">
        <v>0</v>
      </c>
      <c r="T118" s="400">
        <v>0</v>
      </c>
      <c r="U118" s="400">
        <v>0</v>
      </c>
      <c r="V118" s="400">
        <v>0</v>
      </c>
      <c r="W118" s="400">
        <v>0</v>
      </c>
      <c r="X118" s="400">
        <v>0</v>
      </c>
      <c r="Y118" s="400">
        <v>0</v>
      </c>
      <c r="Z118" s="400">
        <v>0</v>
      </c>
      <c r="AA118" s="400">
        <v>0</v>
      </c>
      <c r="AB118" s="400">
        <v>0</v>
      </c>
      <c r="AC118" s="400">
        <v>0</v>
      </c>
      <c r="AD118" s="400">
        <v>0</v>
      </c>
      <c r="AE118" s="400">
        <v>0</v>
      </c>
      <c r="AF118" s="400">
        <v>0</v>
      </c>
      <c r="AG118" s="400">
        <v>0</v>
      </c>
      <c r="AH118" s="400">
        <v>0</v>
      </c>
      <c r="AI118" s="400">
        <v>0</v>
      </c>
      <c r="AJ118" s="400">
        <v>0</v>
      </c>
      <c r="AK118" s="400">
        <v>0</v>
      </c>
      <c r="AL118" s="400">
        <v>0</v>
      </c>
      <c r="AM118" s="400">
        <v>0</v>
      </c>
      <c r="AN118" s="400">
        <v>0</v>
      </c>
      <c r="AO118" s="400">
        <v>0</v>
      </c>
      <c r="AP118" s="400">
        <v>0</v>
      </c>
      <c r="AQ118" s="400">
        <v>0</v>
      </c>
      <c r="AR118" s="400">
        <v>0</v>
      </c>
      <c r="AS118" s="400">
        <v>0</v>
      </c>
      <c r="AT118" s="400">
        <v>0</v>
      </c>
      <c r="AU118" s="400">
        <v>0</v>
      </c>
      <c r="AV118" s="400">
        <v>0</v>
      </c>
      <c r="AW118" s="400">
        <v>0</v>
      </c>
      <c r="AX118" s="400">
        <v>0</v>
      </c>
      <c r="AY118" s="400">
        <v>0</v>
      </c>
      <c r="AZ118" s="400">
        <v>0</v>
      </c>
      <c r="BA118" s="400">
        <v>0</v>
      </c>
      <c r="BB118" s="400">
        <v>0</v>
      </c>
      <c r="BC118" s="400">
        <v>0</v>
      </c>
      <c r="BD118" s="400">
        <v>0</v>
      </c>
      <c r="BE118" s="400">
        <v>0</v>
      </c>
      <c r="BF118" s="400">
        <v>0</v>
      </c>
      <c r="BG118" s="400">
        <v>0</v>
      </c>
      <c r="BH118" s="400">
        <v>0</v>
      </c>
      <c r="BI118" s="400">
        <v>0</v>
      </c>
      <c r="BJ118" s="400">
        <v>0</v>
      </c>
      <c r="BK118" s="400">
        <v>0</v>
      </c>
      <c r="BL118" s="400">
        <v>0</v>
      </c>
      <c r="BM118" s="400">
        <v>0</v>
      </c>
      <c r="BN118" s="400">
        <v>0</v>
      </c>
      <c r="BO118" s="400">
        <v>0</v>
      </c>
      <c r="BP118" s="400">
        <v>0</v>
      </c>
      <c r="BQ118" s="400">
        <v>0</v>
      </c>
      <c r="BR118" s="400">
        <v>0</v>
      </c>
      <c r="BS118" s="400">
        <v>2.1143421880147346E-2</v>
      </c>
      <c r="BT118" s="400">
        <v>2.7165653495440728E-2</v>
      </c>
      <c r="BU118" s="400">
        <v>0</v>
      </c>
      <c r="BV118" s="400">
        <v>0</v>
      </c>
      <c r="BW118" s="400">
        <v>0</v>
      </c>
      <c r="BX118" s="400">
        <v>0</v>
      </c>
      <c r="BY118" s="400">
        <v>0</v>
      </c>
      <c r="BZ118" s="400">
        <v>0</v>
      </c>
      <c r="CA118" s="400">
        <v>0</v>
      </c>
      <c r="CB118" s="400">
        <v>0</v>
      </c>
      <c r="CC118" s="400">
        <v>0</v>
      </c>
      <c r="CD118" s="400">
        <v>0</v>
      </c>
      <c r="CE118" s="400">
        <v>0</v>
      </c>
      <c r="CF118" s="400">
        <v>0</v>
      </c>
      <c r="CG118" s="400">
        <v>1.2511228025150777E-3</v>
      </c>
      <c r="CH118" s="400">
        <v>0</v>
      </c>
      <c r="CI118" s="400">
        <v>0</v>
      </c>
      <c r="CJ118" s="400">
        <v>0</v>
      </c>
      <c r="CK118" s="400">
        <v>0</v>
      </c>
      <c r="CL118" s="400">
        <v>0</v>
      </c>
      <c r="CM118" s="400">
        <v>0</v>
      </c>
      <c r="CN118" s="400">
        <v>0.34052150302267126</v>
      </c>
      <c r="CO118" s="400">
        <v>0.17412491559076387</v>
      </c>
      <c r="CP118" s="400">
        <v>0.20774613111291756</v>
      </c>
      <c r="CQ118" s="400">
        <v>0</v>
      </c>
      <c r="CR118" s="400">
        <v>1.7851646660510926E-3</v>
      </c>
      <c r="CS118" s="400">
        <v>2.8368489485391304E-3</v>
      </c>
      <c r="CT118" s="400">
        <v>0</v>
      </c>
      <c r="CU118" s="400">
        <v>0</v>
      </c>
      <c r="CV118" s="400">
        <v>0</v>
      </c>
      <c r="CW118" s="400">
        <v>0</v>
      </c>
      <c r="CX118" s="400">
        <v>0</v>
      </c>
      <c r="CY118" s="400">
        <v>0</v>
      </c>
      <c r="CZ118" s="400">
        <v>0</v>
      </c>
      <c r="DA118" s="400">
        <v>0</v>
      </c>
      <c r="DB118" s="400">
        <v>0</v>
      </c>
      <c r="DC118" s="400">
        <v>0</v>
      </c>
      <c r="DD118" s="400">
        <v>0</v>
      </c>
      <c r="DE118" s="400">
        <v>0</v>
      </c>
      <c r="DF118" s="400">
        <v>0</v>
      </c>
      <c r="DG118" s="401">
        <v>3.269273327837572E-2</v>
      </c>
      <c r="DH118" s="244"/>
      <c r="DI118" s="244"/>
      <c r="DJ118" s="244"/>
      <c r="DK118" s="244"/>
      <c r="DL118" s="244"/>
      <c r="DM118" s="244"/>
      <c r="DN118" s="244"/>
      <c r="DO118" s="244"/>
      <c r="DP118" s="244"/>
      <c r="DQ118" s="244"/>
      <c r="DR118" s="244"/>
      <c r="DS118" s="244"/>
      <c r="DT118" s="244"/>
      <c r="DU118" s="244"/>
    </row>
    <row r="119" spans="2:125" ht="14.15" customHeight="1">
      <c r="B119" s="278" t="s">
        <v>683</v>
      </c>
      <c r="C119" s="346" t="s">
        <v>684</v>
      </c>
      <c r="D119" s="400">
        <v>5.8898070371129173E-2</v>
      </c>
      <c r="E119" s="400">
        <v>1.6675603217158178E-2</v>
      </c>
      <c r="F119" s="400">
        <v>2.8439110299393385E-2</v>
      </c>
      <c r="G119" s="400">
        <v>2.5851104735425477E-2</v>
      </c>
      <c r="H119" s="400">
        <v>6.1725138485887628E-2</v>
      </c>
      <c r="I119" s="400">
        <v>0.15121822033898305</v>
      </c>
      <c r="J119" s="400">
        <v>4.8677392964275971E-2</v>
      </c>
      <c r="K119" s="400">
        <v>1.7185170623023868E-2</v>
      </c>
      <c r="L119" s="400">
        <v>0.26541644739989473</v>
      </c>
      <c r="M119" s="400">
        <v>3.7463976945244955E-2</v>
      </c>
      <c r="N119" s="400">
        <v>0</v>
      </c>
      <c r="O119" s="400">
        <v>7.0460704607046065E-2</v>
      </c>
      <c r="P119" s="400">
        <v>4.1952370419523703E-2</v>
      </c>
      <c r="Q119" s="400">
        <v>3.3105909173508662E-2</v>
      </c>
      <c r="R119" s="400">
        <v>3.3283470456245329E-2</v>
      </c>
      <c r="S119" s="400">
        <v>1.5610383536014967E-2</v>
      </c>
      <c r="T119" s="400">
        <v>3.7511649580615099E-2</v>
      </c>
      <c r="U119" s="400">
        <v>3.7882887758415411E-2</v>
      </c>
      <c r="V119" s="400">
        <v>2.551640340218712E-2</v>
      </c>
      <c r="W119" s="400">
        <v>1.2370444667335339E-2</v>
      </c>
      <c r="X119" s="400">
        <v>0</v>
      </c>
      <c r="Y119" s="400">
        <v>2.9242357111209569E-2</v>
      </c>
      <c r="Z119" s="400">
        <v>1.2082601054481546E-2</v>
      </c>
      <c r="AA119" s="400">
        <v>0</v>
      </c>
      <c r="AB119" s="400">
        <v>2.7017014270032932E-2</v>
      </c>
      <c r="AC119" s="400">
        <v>3.1692515171948751E-2</v>
      </c>
      <c r="AD119" s="400">
        <v>0.2391304347826087</v>
      </c>
      <c r="AE119" s="400">
        <v>1.4759506858829659E-2</v>
      </c>
      <c r="AF119" s="400">
        <v>3.8800776824728919E-2</v>
      </c>
      <c r="AG119" s="400">
        <v>3.7621359223300968E-2</v>
      </c>
      <c r="AH119" s="400">
        <v>2.8815368196371399E-2</v>
      </c>
      <c r="AI119" s="400">
        <v>1.7273288093769278E-2</v>
      </c>
      <c r="AJ119" s="400">
        <v>4.4253158969265571E-2</v>
      </c>
      <c r="AK119" s="400">
        <v>0.15625</v>
      </c>
      <c r="AL119" s="400">
        <v>3.5912624953720843E-2</v>
      </c>
      <c r="AM119" s="400">
        <v>4.5110068567304221E-2</v>
      </c>
      <c r="AN119" s="400">
        <v>7.8308535630383716E-3</v>
      </c>
      <c r="AO119" s="400">
        <v>4.9194847020933977E-2</v>
      </c>
      <c r="AP119" s="400">
        <v>2.562733582487987E-2</v>
      </c>
      <c r="AQ119" s="400">
        <v>8.1312270120206878E-3</v>
      </c>
      <c r="AR119" s="400">
        <v>1.1504232689385717E-2</v>
      </c>
      <c r="AS119" s="400">
        <v>2.8039809606231068E-2</v>
      </c>
      <c r="AT119" s="400">
        <v>3.0331114668464065E-2</v>
      </c>
      <c r="AU119" s="400">
        <v>1.0922450600734783E-2</v>
      </c>
      <c r="AV119" s="400">
        <v>5.9152505915250593E-3</v>
      </c>
      <c r="AW119" s="400">
        <v>1.3154052791403878E-2</v>
      </c>
      <c r="AX119" s="400">
        <v>6.4335719034768661E-3</v>
      </c>
      <c r="AY119" s="400">
        <v>1.1249736017024871E-2</v>
      </c>
      <c r="AZ119" s="400">
        <v>8.3463095608844601E-3</v>
      </c>
      <c r="BA119" s="400">
        <v>4.0322580645161289E-2</v>
      </c>
      <c r="BB119" s="400">
        <v>7.1390326610744244E-3</v>
      </c>
      <c r="BC119" s="400">
        <v>1.3182950051267028E-2</v>
      </c>
      <c r="BD119" s="400">
        <v>1.4457831325301205E-2</v>
      </c>
      <c r="BE119" s="400">
        <v>1.7737003058103974E-2</v>
      </c>
      <c r="BF119" s="400">
        <v>0</v>
      </c>
      <c r="BG119" s="400">
        <v>0.13461538461538461</v>
      </c>
      <c r="BH119" s="400">
        <v>1.8254898676938536E-3</v>
      </c>
      <c r="BI119" s="400">
        <v>0.17699115044247787</v>
      </c>
      <c r="BJ119" s="400">
        <v>5.9748427672955975E-2</v>
      </c>
      <c r="BK119" s="400">
        <v>1.2769010043041608E-2</v>
      </c>
      <c r="BL119" s="400">
        <v>6.5846358496840701E-2</v>
      </c>
      <c r="BM119" s="400">
        <v>3.8557525025984779E-2</v>
      </c>
      <c r="BN119" s="400">
        <v>3.4993970933553338E-2</v>
      </c>
      <c r="BO119" s="400">
        <v>4.1144954214770074E-2</v>
      </c>
      <c r="BP119" s="400">
        <v>3.065860434711554E-2</v>
      </c>
      <c r="BQ119" s="400">
        <v>3.7918494269768857E-2</v>
      </c>
      <c r="BR119" s="400">
        <v>2.2051148225469729E-2</v>
      </c>
      <c r="BS119" s="400">
        <v>4.4682698930849633E-2</v>
      </c>
      <c r="BT119" s="400">
        <v>1.9068199088145898E-2</v>
      </c>
      <c r="BU119" s="400">
        <v>4.1160839795039227E-2</v>
      </c>
      <c r="BV119" s="400">
        <v>1.9126161580780086E-2</v>
      </c>
      <c r="BW119" s="400">
        <v>8.1473263811848232E-2</v>
      </c>
      <c r="BX119" s="400">
        <v>3.8541176470588238E-2</v>
      </c>
      <c r="BY119" s="400">
        <v>4.2917964225000375E-2</v>
      </c>
      <c r="BZ119" s="400">
        <v>5.0819282830681552E-2</v>
      </c>
      <c r="CA119" s="400">
        <v>8.1719331533240902E-2</v>
      </c>
      <c r="CB119" s="400">
        <v>0</v>
      </c>
      <c r="CC119" s="400">
        <v>1.7419400154526938E-2</v>
      </c>
      <c r="CD119" s="400">
        <v>-8.6750305997552013E-2</v>
      </c>
      <c r="CE119" s="400">
        <v>0.11237785016286644</v>
      </c>
      <c r="CF119" s="400">
        <v>0.1206415620641562</v>
      </c>
      <c r="CG119" s="400">
        <v>6.8843834210188637E-2</v>
      </c>
      <c r="CH119" s="400">
        <v>2.2352353067199886E-2</v>
      </c>
      <c r="CI119" s="400">
        <v>3.676526069569154E-2</v>
      </c>
      <c r="CJ119" s="400">
        <v>3.7781643137413536E-2</v>
      </c>
      <c r="CK119" s="400">
        <v>3.1960341770111235E-2</v>
      </c>
      <c r="CL119" s="400">
        <v>3.2646911099949771E-2</v>
      </c>
      <c r="CM119" s="400">
        <v>2.1997378338522038E-2</v>
      </c>
      <c r="CN119" s="400">
        <v>1.1829982734619792E-3</v>
      </c>
      <c r="CO119" s="400">
        <v>5.1149477418639573E-3</v>
      </c>
      <c r="CP119" s="400">
        <v>2.3300690587797337E-2</v>
      </c>
      <c r="CQ119" s="400">
        <v>1.5402136641041829E-2</v>
      </c>
      <c r="CR119" s="400">
        <v>2.1175746383502617E-2</v>
      </c>
      <c r="CS119" s="400">
        <v>5.8133912165138999E-3</v>
      </c>
      <c r="CT119" s="400">
        <v>1.6483607921451156E-2</v>
      </c>
      <c r="CU119" s="400">
        <v>3.3134494167652816E-2</v>
      </c>
      <c r="CV119" s="400">
        <v>2.4533816325690527E-2</v>
      </c>
      <c r="CW119" s="400">
        <v>2.4979241627456409E-2</v>
      </c>
      <c r="CX119" s="400">
        <v>2.3838596880723761E-2</v>
      </c>
      <c r="CY119" s="400">
        <v>6.3841278343153007E-2</v>
      </c>
      <c r="CZ119" s="400">
        <v>2.7867746288798921E-2</v>
      </c>
      <c r="DA119" s="400">
        <v>3.319003497903928E-2</v>
      </c>
      <c r="DB119" s="400">
        <v>5.2958168396276879E-2</v>
      </c>
      <c r="DC119" s="400">
        <v>3.5073010549849785E-2</v>
      </c>
      <c r="DD119" s="400">
        <v>5.5247938968869204E-2</v>
      </c>
      <c r="DE119" s="400">
        <v>0</v>
      </c>
      <c r="DF119" s="400">
        <v>1.7827223376449298E-2</v>
      </c>
      <c r="DG119" s="401">
        <v>2.8854201489343877E-2</v>
      </c>
      <c r="DH119" s="244"/>
      <c r="DI119" s="244"/>
      <c r="DJ119" s="244"/>
      <c r="DK119" s="244"/>
      <c r="DL119" s="244"/>
      <c r="DM119" s="244"/>
      <c r="DN119" s="244"/>
      <c r="DO119" s="244"/>
      <c r="DP119" s="244"/>
      <c r="DQ119" s="244"/>
      <c r="DR119" s="244"/>
      <c r="DS119" s="244"/>
      <c r="DT119" s="244"/>
      <c r="DU119" s="244"/>
    </row>
    <row r="120" spans="2:125" ht="14.15" customHeight="1">
      <c r="B120" s="290" t="s">
        <v>685</v>
      </c>
      <c r="C120" s="291" t="s">
        <v>686</v>
      </c>
      <c r="D120" s="402">
        <v>-0.13945229802636072</v>
      </c>
      <c r="E120" s="402">
        <v>-1.2466487935656837E-2</v>
      </c>
      <c r="F120" s="402">
        <v>-6.5227317200443541E-5</v>
      </c>
      <c r="G120" s="402">
        <v>-4.6614806708272942E-2</v>
      </c>
      <c r="H120" s="402">
        <v>-1.3189132155104195E-3</v>
      </c>
      <c r="I120" s="402">
        <v>-1.3241525423728813E-3</v>
      </c>
      <c r="J120" s="402">
        <v>0</v>
      </c>
      <c r="K120" s="402">
        <v>-4.9556855228453005E-3</v>
      </c>
      <c r="L120" s="402">
        <v>-4.784002296321102E-5</v>
      </c>
      <c r="M120" s="402">
        <v>0</v>
      </c>
      <c r="N120" s="402">
        <v>0</v>
      </c>
      <c r="O120" s="402">
        <v>0</v>
      </c>
      <c r="P120" s="402">
        <v>-1.2288333456216668E-5</v>
      </c>
      <c r="Q120" s="402">
        <v>-1.6519914757239851E-5</v>
      </c>
      <c r="R120" s="402">
        <v>0</v>
      </c>
      <c r="S120" s="402">
        <v>0</v>
      </c>
      <c r="T120" s="402">
        <v>0</v>
      </c>
      <c r="U120" s="402">
        <v>0</v>
      </c>
      <c r="V120" s="402">
        <v>0</v>
      </c>
      <c r="W120" s="402">
        <v>0</v>
      </c>
      <c r="X120" s="402">
        <v>0</v>
      </c>
      <c r="Y120" s="402">
        <v>0</v>
      </c>
      <c r="Z120" s="402">
        <v>0</v>
      </c>
      <c r="AA120" s="402">
        <v>0</v>
      </c>
      <c r="AB120" s="402">
        <v>0</v>
      </c>
      <c r="AC120" s="402">
        <v>0</v>
      </c>
      <c r="AD120" s="402">
        <v>0</v>
      </c>
      <c r="AE120" s="402">
        <v>0</v>
      </c>
      <c r="AF120" s="402">
        <v>0</v>
      </c>
      <c r="AG120" s="402">
        <v>0</v>
      </c>
      <c r="AH120" s="402">
        <v>0</v>
      </c>
      <c r="AI120" s="402">
        <v>0</v>
      </c>
      <c r="AJ120" s="402">
        <v>0</v>
      </c>
      <c r="AK120" s="402">
        <v>0</v>
      </c>
      <c r="AL120" s="402">
        <v>0</v>
      </c>
      <c r="AM120" s="402">
        <v>0</v>
      </c>
      <c r="AN120" s="402">
        <v>0</v>
      </c>
      <c r="AO120" s="402">
        <v>0</v>
      </c>
      <c r="AP120" s="402">
        <v>0</v>
      </c>
      <c r="AQ120" s="402">
        <v>0</v>
      </c>
      <c r="AR120" s="402">
        <v>0</v>
      </c>
      <c r="AS120" s="402">
        <v>0</v>
      </c>
      <c r="AT120" s="402">
        <v>0</v>
      </c>
      <c r="AU120" s="402">
        <v>0</v>
      </c>
      <c r="AV120" s="402">
        <v>0</v>
      </c>
      <c r="AW120" s="402">
        <v>0</v>
      </c>
      <c r="AX120" s="402">
        <v>0</v>
      </c>
      <c r="AY120" s="402">
        <v>-8.1225530808843829E-6</v>
      </c>
      <c r="AZ120" s="402">
        <v>0</v>
      </c>
      <c r="BA120" s="402">
        <v>0</v>
      </c>
      <c r="BB120" s="402">
        <v>0</v>
      </c>
      <c r="BC120" s="402">
        <v>0</v>
      </c>
      <c r="BD120" s="402">
        <v>0</v>
      </c>
      <c r="BE120" s="402">
        <v>0</v>
      </c>
      <c r="BF120" s="402">
        <v>0</v>
      </c>
      <c r="BG120" s="402">
        <v>0</v>
      </c>
      <c r="BH120" s="402">
        <v>0</v>
      </c>
      <c r="BI120" s="402">
        <v>0</v>
      </c>
      <c r="BJ120" s="402">
        <v>0</v>
      </c>
      <c r="BK120" s="402">
        <v>0</v>
      </c>
      <c r="BL120" s="402">
        <v>0</v>
      </c>
      <c r="BM120" s="402">
        <v>-1.1116484078415678E-5</v>
      </c>
      <c r="BN120" s="402">
        <v>-3.8078314399949228E-5</v>
      </c>
      <c r="BO120" s="402">
        <v>-2.6289014485423416E-3</v>
      </c>
      <c r="BP120" s="402">
        <v>-2.6834450073541429E-2</v>
      </c>
      <c r="BQ120" s="402">
        <v>-3.2208759611386677E-5</v>
      </c>
      <c r="BR120" s="402">
        <v>-1.8267223382045928E-3</v>
      </c>
      <c r="BS120" s="402">
        <v>-4.9324668323799829E-2</v>
      </c>
      <c r="BT120" s="402">
        <v>0</v>
      </c>
      <c r="BU120" s="402">
        <v>-4.7884641545367976E-4</v>
      </c>
      <c r="BV120" s="402">
        <v>-1.4289246492077556E-2</v>
      </c>
      <c r="BW120" s="402">
        <v>0</v>
      </c>
      <c r="BX120" s="402">
        <v>-1.623529411764706E-3</v>
      </c>
      <c r="BY120" s="402">
        <v>0</v>
      </c>
      <c r="BZ120" s="402">
        <v>-6.1743053906435528E-3</v>
      </c>
      <c r="CA120" s="402">
        <v>-2.919068817047362E-3</v>
      </c>
      <c r="CB120" s="402">
        <v>0</v>
      </c>
      <c r="CC120" s="402">
        <v>-3.933412938118986E-3</v>
      </c>
      <c r="CD120" s="402">
        <v>0</v>
      </c>
      <c r="CE120" s="402">
        <v>0</v>
      </c>
      <c r="CF120" s="402">
        <v>0</v>
      </c>
      <c r="CG120" s="402">
        <v>-3.721288335685872E-3</v>
      </c>
      <c r="CH120" s="402">
        <v>0</v>
      </c>
      <c r="CI120" s="402">
        <v>0</v>
      </c>
      <c r="CJ120" s="402">
        <v>0</v>
      </c>
      <c r="CK120" s="402">
        <v>0</v>
      </c>
      <c r="CL120" s="402">
        <v>0</v>
      </c>
      <c r="CM120" s="402">
        <v>-4.0963460593150907E-5</v>
      </c>
      <c r="CN120" s="402">
        <v>0</v>
      </c>
      <c r="CO120" s="402">
        <v>-8.5669075479494856E-5</v>
      </c>
      <c r="CP120" s="402">
        <v>-2.8109734325024502E-4</v>
      </c>
      <c r="CQ120" s="402">
        <v>-1.586016513784182E-2</v>
      </c>
      <c r="CR120" s="402">
        <v>0</v>
      </c>
      <c r="CS120" s="402">
        <v>0</v>
      </c>
      <c r="CT120" s="402">
        <v>-3.8109502413047097E-3</v>
      </c>
      <c r="CU120" s="402">
        <v>-2.8859854613954163E-2</v>
      </c>
      <c r="CV120" s="402">
        <v>0</v>
      </c>
      <c r="CW120" s="402">
        <v>0</v>
      </c>
      <c r="CX120" s="402">
        <v>0</v>
      </c>
      <c r="CY120" s="402">
        <v>-6.6952329941081948E-5</v>
      </c>
      <c r="CZ120" s="402">
        <v>-1.6869095816464237E-5</v>
      </c>
      <c r="DA120" s="402">
        <v>0</v>
      </c>
      <c r="DB120" s="402">
        <v>0</v>
      </c>
      <c r="DC120" s="402">
        <v>0</v>
      </c>
      <c r="DD120" s="402">
        <v>0</v>
      </c>
      <c r="DE120" s="402">
        <v>0</v>
      </c>
      <c r="DF120" s="402">
        <v>-5.0599825748944439E-3</v>
      </c>
      <c r="DG120" s="403">
        <v>-5.9116295083983623E-3</v>
      </c>
      <c r="DH120" s="244"/>
      <c r="DI120" s="244"/>
      <c r="DJ120" s="244"/>
      <c r="DK120" s="244"/>
      <c r="DL120" s="244"/>
      <c r="DM120" s="244"/>
      <c r="DN120" s="244"/>
      <c r="DO120" s="244"/>
      <c r="DP120" s="244"/>
      <c r="DQ120" s="244"/>
      <c r="DR120" s="244"/>
      <c r="DS120" s="244"/>
      <c r="DT120" s="244"/>
      <c r="DU120" s="244"/>
    </row>
    <row r="121" spans="2:125" ht="14.15" customHeight="1">
      <c r="B121" s="278" t="s">
        <v>687</v>
      </c>
      <c r="C121" s="279" t="s">
        <v>14</v>
      </c>
      <c r="D121" s="400">
        <v>0.5532260389871535</v>
      </c>
      <c r="E121" s="400">
        <v>0.24780160857908848</v>
      </c>
      <c r="F121" s="400">
        <v>0.61561541973778622</v>
      </c>
      <c r="G121" s="400">
        <v>0.68345706764471004</v>
      </c>
      <c r="H121" s="400">
        <v>0.62753890793985756</v>
      </c>
      <c r="I121" s="400">
        <v>0.61467161016949157</v>
      </c>
      <c r="J121" s="400">
        <v>0.4858194709571857</v>
      </c>
      <c r="K121" s="400">
        <v>0.29576841794859193</v>
      </c>
      <c r="L121" s="400">
        <v>0.55221738506434481</v>
      </c>
      <c r="M121" s="400">
        <v>0.38328530259365995</v>
      </c>
      <c r="N121" s="400">
        <v>0</v>
      </c>
      <c r="O121" s="400">
        <v>0.44986449864498645</v>
      </c>
      <c r="P121" s="400">
        <v>0.41933937919339381</v>
      </c>
      <c r="Q121" s="400">
        <v>0.38085011481340758</v>
      </c>
      <c r="R121" s="400">
        <v>0.42053103964098726</v>
      </c>
      <c r="S121" s="400">
        <v>0.20811895852821952</v>
      </c>
      <c r="T121" s="400">
        <v>0.44617893755824789</v>
      </c>
      <c r="U121" s="400">
        <v>0.53685463794782984</v>
      </c>
      <c r="V121" s="400">
        <v>0.31551235317942489</v>
      </c>
      <c r="W121" s="400">
        <v>0.42326980942828485</v>
      </c>
      <c r="X121" s="400">
        <v>0</v>
      </c>
      <c r="Y121" s="400">
        <v>0.34470536109880373</v>
      </c>
      <c r="Z121" s="400">
        <v>0.23945518453427064</v>
      </c>
      <c r="AA121" s="400">
        <v>0</v>
      </c>
      <c r="AB121" s="400">
        <v>0.52825192096597151</v>
      </c>
      <c r="AC121" s="400">
        <v>0.35502360080917061</v>
      </c>
      <c r="AD121" s="400">
        <v>0.36956521739130432</v>
      </c>
      <c r="AE121" s="400">
        <v>0.36985587775655498</v>
      </c>
      <c r="AF121" s="400">
        <v>0.35794626962291631</v>
      </c>
      <c r="AG121" s="400">
        <v>0.51653519417475724</v>
      </c>
      <c r="AH121" s="400">
        <v>0.40412664532194947</v>
      </c>
      <c r="AI121" s="400">
        <v>0.47250925354719309</v>
      </c>
      <c r="AJ121" s="400">
        <v>0.49991723224631684</v>
      </c>
      <c r="AK121" s="400">
        <v>0.59375</v>
      </c>
      <c r="AL121" s="400">
        <v>0.54399605084536595</v>
      </c>
      <c r="AM121" s="400">
        <v>0.30819198845182244</v>
      </c>
      <c r="AN121" s="400">
        <v>0.31297311406943357</v>
      </c>
      <c r="AO121" s="400">
        <v>0.45676328502415459</v>
      </c>
      <c r="AP121" s="400">
        <v>0.31019754404698346</v>
      </c>
      <c r="AQ121" s="400">
        <v>0.27261453474443709</v>
      </c>
      <c r="AR121" s="400">
        <v>0.23225526372910787</v>
      </c>
      <c r="AS121" s="400">
        <v>0.38742247223424203</v>
      </c>
      <c r="AT121" s="400">
        <v>0.51137416800067403</v>
      </c>
      <c r="AU121" s="400">
        <v>0.46877172078244467</v>
      </c>
      <c r="AV121" s="400">
        <v>0.4727360722736072</v>
      </c>
      <c r="AW121" s="400">
        <v>0.44339815463676713</v>
      </c>
      <c r="AX121" s="400">
        <v>0.37034103797567369</v>
      </c>
      <c r="AY121" s="400">
        <v>0.36021898403106062</v>
      </c>
      <c r="AZ121" s="400">
        <v>0.39501712862036747</v>
      </c>
      <c r="BA121" s="400">
        <v>0.36088709677419356</v>
      </c>
      <c r="BB121" s="400">
        <v>0.39211136890951276</v>
      </c>
      <c r="BC121" s="400">
        <v>0.36165226307309212</v>
      </c>
      <c r="BD121" s="400">
        <v>0.39132530120481929</v>
      </c>
      <c r="BE121" s="400">
        <v>0.3345565749235474</v>
      </c>
      <c r="BF121" s="400">
        <v>0</v>
      </c>
      <c r="BG121" s="400">
        <v>0.32692307692307693</v>
      </c>
      <c r="BH121" s="400">
        <v>0.25705911907553175</v>
      </c>
      <c r="BI121" s="400">
        <v>0.5752212389380531</v>
      </c>
      <c r="BJ121" s="400">
        <v>0.41289308176100631</v>
      </c>
      <c r="BK121" s="400">
        <v>0.40373027259684363</v>
      </c>
      <c r="BL121" s="400">
        <v>0.32707016960425672</v>
      </c>
      <c r="BM121" s="400">
        <v>0.46693123898773298</v>
      </c>
      <c r="BN121" s="400">
        <v>0.44415815193247443</v>
      </c>
      <c r="BO121" s="400">
        <v>0.49147518422894382</v>
      </c>
      <c r="BP121" s="400">
        <v>0.51871220787710415</v>
      </c>
      <c r="BQ121" s="400">
        <v>0.36395605553961385</v>
      </c>
      <c r="BR121" s="400">
        <v>0.31524008350730687</v>
      </c>
      <c r="BS121" s="400">
        <v>0.49728968883830971</v>
      </c>
      <c r="BT121" s="400">
        <v>0.66192534194528874</v>
      </c>
      <c r="BU121" s="400">
        <v>0.61945494943998547</v>
      </c>
      <c r="BV121" s="400">
        <v>0.679115241176107</v>
      </c>
      <c r="BW121" s="400">
        <v>0.72664743731972492</v>
      </c>
      <c r="BX121" s="400">
        <v>0.74155294117647064</v>
      </c>
      <c r="BY121" s="400">
        <v>0.90244768395240027</v>
      </c>
      <c r="BZ121" s="400">
        <v>0.66136309665162674</v>
      </c>
      <c r="CA121" s="400">
        <v>0.75653506531416481</v>
      </c>
      <c r="CB121" s="400">
        <v>0</v>
      </c>
      <c r="CC121" s="400">
        <v>0.38779237198848071</v>
      </c>
      <c r="CD121" s="400">
        <v>0.17962056303549573</v>
      </c>
      <c r="CE121" s="400">
        <v>0.69543973941368076</v>
      </c>
      <c r="CF121" s="400">
        <v>0.63737796373779643</v>
      </c>
      <c r="CG121" s="400">
        <v>0.66944693956114465</v>
      </c>
      <c r="CH121" s="400">
        <v>0.7829750767692637</v>
      </c>
      <c r="CI121" s="400">
        <v>0.53901946729042483</v>
      </c>
      <c r="CJ121" s="400">
        <v>0.42850208324905953</v>
      </c>
      <c r="CK121" s="400">
        <v>0.59700951152668069</v>
      </c>
      <c r="CL121" s="400">
        <v>0.25230202578268879</v>
      </c>
      <c r="CM121" s="400">
        <v>0.46530394887760118</v>
      </c>
      <c r="CN121" s="400">
        <v>0.7174306556417458</v>
      </c>
      <c r="CO121" s="400">
        <v>0.82226690452433504</v>
      </c>
      <c r="CP121" s="400">
        <v>0.6406664286202679</v>
      </c>
      <c r="CQ121" s="400">
        <v>0.54802490684690708</v>
      </c>
      <c r="CR121" s="400">
        <v>0.6441982148353339</v>
      </c>
      <c r="CS121" s="400">
        <v>0.69922953761511264</v>
      </c>
      <c r="CT121" s="400">
        <v>0.77311532700948582</v>
      </c>
      <c r="CU121" s="400">
        <v>0.58429734102929454</v>
      </c>
      <c r="CV121" s="400">
        <v>0.69493269666158974</v>
      </c>
      <c r="CW121" s="400">
        <v>0.29075560476058676</v>
      </c>
      <c r="CX121" s="400">
        <v>0.39756896264638952</v>
      </c>
      <c r="CY121" s="400">
        <v>0.70472683449384044</v>
      </c>
      <c r="CZ121" s="400">
        <v>0.4851551956815115</v>
      </c>
      <c r="DA121" s="400">
        <v>0.40647112226642812</v>
      </c>
      <c r="DB121" s="400">
        <v>0.68941906494062266</v>
      </c>
      <c r="DC121" s="400">
        <v>0.69608048627122199</v>
      </c>
      <c r="DD121" s="400">
        <v>0.64407530454042083</v>
      </c>
      <c r="DE121" s="400">
        <v>0</v>
      </c>
      <c r="DF121" s="400">
        <v>0.41207023657931774</v>
      </c>
      <c r="DG121" s="401">
        <v>0.54961479897667131</v>
      </c>
      <c r="DH121" s="244"/>
      <c r="DI121" s="244"/>
      <c r="DJ121" s="244"/>
      <c r="DK121" s="244"/>
      <c r="DL121" s="244"/>
      <c r="DM121" s="244"/>
      <c r="DN121" s="244"/>
      <c r="DO121" s="244"/>
      <c r="DP121" s="244"/>
      <c r="DQ121" s="244"/>
      <c r="DR121" s="244"/>
      <c r="DS121" s="244"/>
      <c r="DT121" s="244"/>
      <c r="DU121" s="244"/>
    </row>
    <row r="122" spans="2:125" ht="14.15" customHeight="1">
      <c r="B122" s="292" t="s">
        <v>688</v>
      </c>
      <c r="C122" s="293" t="s">
        <v>9</v>
      </c>
      <c r="D122" s="404">
        <v>1</v>
      </c>
      <c r="E122" s="404">
        <v>1</v>
      </c>
      <c r="F122" s="404">
        <v>1</v>
      </c>
      <c r="G122" s="404">
        <v>1</v>
      </c>
      <c r="H122" s="404">
        <v>1</v>
      </c>
      <c r="I122" s="404">
        <v>1</v>
      </c>
      <c r="J122" s="404">
        <v>1</v>
      </c>
      <c r="K122" s="404">
        <v>1</v>
      </c>
      <c r="L122" s="404">
        <v>1</v>
      </c>
      <c r="M122" s="404">
        <v>1</v>
      </c>
      <c r="N122" s="404">
        <v>0</v>
      </c>
      <c r="O122" s="404">
        <v>1</v>
      </c>
      <c r="P122" s="404">
        <v>1</v>
      </c>
      <c r="Q122" s="404">
        <v>1</v>
      </c>
      <c r="R122" s="404">
        <v>1</v>
      </c>
      <c r="S122" s="404">
        <v>1</v>
      </c>
      <c r="T122" s="404">
        <v>1</v>
      </c>
      <c r="U122" s="404">
        <v>1</v>
      </c>
      <c r="V122" s="404">
        <v>1</v>
      </c>
      <c r="W122" s="404">
        <v>1</v>
      </c>
      <c r="X122" s="404">
        <v>0</v>
      </c>
      <c r="Y122" s="404">
        <v>1</v>
      </c>
      <c r="Z122" s="404">
        <v>1</v>
      </c>
      <c r="AA122" s="404">
        <v>0</v>
      </c>
      <c r="AB122" s="404">
        <v>1</v>
      </c>
      <c r="AC122" s="404">
        <v>1</v>
      </c>
      <c r="AD122" s="404">
        <v>1</v>
      </c>
      <c r="AE122" s="404">
        <v>1</v>
      </c>
      <c r="AF122" s="404">
        <v>1</v>
      </c>
      <c r="AG122" s="404">
        <v>1</v>
      </c>
      <c r="AH122" s="404">
        <v>1</v>
      </c>
      <c r="AI122" s="404">
        <v>1</v>
      </c>
      <c r="AJ122" s="404">
        <v>1</v>
      </c>
      <c r="AK122" s="404">
        <v>1</v>
      </c>
      <c r="AL122" s="404">
        <v>1</v>
      </c>
      <c r="AM122" s="404">
        <v>1</v>
      </c>
      <c r="AN122" s="404">
        <v>1</v>
      </c>
      <c r="AO122" s="404">
        <v>1</v>
      </c>
      <c r="AP122" s="404">
        <v>1</v>
      </c>
      <c r="AQ122" s="404">
        <v>1</v>
      </c>
      <c r="AR122" s="404">
        <v>1</v>
      </c>
      <c r="AS122" s="404">
        <v>1</v>
      </c>
      <c r="AT122" s="404">
        <v>1</v>
      </c>
      <c r="AU122" s="404">
        <v>1</v>
      </c>
      <c r="AV122" s="404">
        <v>1</v>
      </c>
      <c r="AW122" s="404">
        <v>1</v>
      </c>
      <c r="AX122" s="404">
        <v>1</v>
      </c>
      <c r="AY122" s="404">
        <v>1</v>
      </c>
      <c r="AZ122" s="404">
        <v>1</v>
      </c>
      <c r="BA122" s="404">
        <v>1</v>
      </c>
      <c r="BB122" s="404">
        <v>1</v>
      </c>
      <c r="BC122" s="404">
        <v>1</v>
      </c>
      <c r="BD122" s="404">
        <v>1</v>
      </c>
      <c r="BE122" s="404">
        <v>1</v>
      </c>
      <c r="BF122" s="404">
        <v>0</v>
      </c>
      <c r="BG122" s="404">
        <v>1</v>
      </c>
      <c r="BH122" s="404">
        <v>1</v>
      </c>
      <c r="BI122" s="404">
        <v>1</v>
      </c>
      <c r="BJ122" s="404">
        <v>1</v>
      </c>
      <c r="BK122" s="404">
        <v>1</v>
      </c>
      <c r="BL122" s="404">
        <v>1</v>
      </c>
      <c r="BM122" s="404">
        <v>1</v>
      </c>
      <c r="BN122" s="404">
        <v>1</v>
      </c>
      <c r="BO122" s="404">
        <v>1</v>
      </c>
      <c r="BP122" s="404">
        <v>1</v>
      </c>
      <c r="BQ122" s="404">
        <v>1</v>
      </c>
      <c r="BR122" s="404">
        <v>1</v>
      </c>
      <c r="BS122" s="404">
        <v>1</v>
      </c>
      <c r="BT122" s="404">
        <v>1</v>
      </c>
      <c r="BU122" s="404">
        <v>1</v>
      </c>
      <c r="BV122" s="404">
        <v>1</v>
      </c>
      <c r="BW122" s="404">
        <v>1</v>
      </c>
      <c r="BX122" s="404">
        <v>1</v>
      </c>
      <c r="BY122" s="404">
        <v>1</v>
      </c>
      <c r="BZ122" s="404">
        <v>1</v>
      </c>
      <c r="CA122" s="404">
        <v>1</v>
      </c>
      <c r="CB122" s="404">
        <v>1</v>
      </c>
      <c r="CC122" s="404">
        <v>1</v>
      </c>
      <c r="CD122" s="404">
        <v>1</v>
      </c>
      <c r="CE122" s="404">
        <v>1</v>
      </c>
      <c r="CF122" s="404">
        <v>1</v>
      </c>
      <c r="CG122" s="404">
        <v>1</v>
      </c>
      <c r="CH122" s="404">
        <v>1</v>
      </c>
      <c r="CI122" s="404">
        <v>1</v>
      </c>
      <c r="CJ122" s="404">
        <v>1</v>
      </c>
      <c r="CK122" s="404">
        <v>1</v>
      </c>
      <c r="CL122" s="404">
        <v>1</v>
      </c>
      <c r="CM122" s="404">
        <v>1</v>
      </c>
      <c r="CN122" s="404">
        <v>1</v>
      </c>
      <c r="CO122" s="404">
        <v>1</v>
      </c>
      <c r="CP122" s="404">
        <v>1</v>
      </c>
      <c r="CQ122" s="404">
        <v>1</v>
      </c>
      <c r="CR122" s="404">
        <v>1</v>
      </c>
      <c r="CS122" s="404">
        <v>1</v>
      </c>
      <c r="CT122" s="404">
        <v>1</v>
      </c>
      <c r="CU122" s="404">
        <v>1</v>
      </c>
      <c r="CV122" s="404">
        <v>1</v>
      </c>
      <c r="CW122" s="404">
        <v>1</v>
      </c>
      <c r="CX122" s="404">
        <v>1</v>
      </c>
      <c r="CY122" s="404">
        <v>1</v>
      </c>
      <c r="CZ122" s="404">
        <v>1</v>
      </c>
      <c r="DA122" s="404">
        <v>1</v>
      </c>
      <c r="DB122" s="404">
        <v>1</v>
      </c>
      <c r="DC122" s="404">
        <v>1</v>
      </c>
      <c r="DD122" s="404">
        <v>1</v>
      </c>
      <c r="DE122" s="404">
        <v>1</v>
      </c>
      <c r="DF122" s="404">
        <v>1</v>
      </c>
      <c r="DG122" s="405">
        <v>1</v>
      </c>
      <c r="DH122" s="244"/>
      <c r="DI122" s="244"/>
      <c r="DJ122" s="244"/>
      <c r="DK122" s="244"/>
      <c r="DL122" s="244"/>
      <c r="DM122" s="244"/>
      <c r="DN122" s="244"/>
      <c r="DO122" s="244"/>
      <c r="DP122" s="244"/>
      <c r="DQ122" s="244"/>
      <c r="DR122" s="244"/>
      <c r="DS122" s="244"/>
      <c r="DT122" s="244"/>
      <c r="DU122" s="244"/>
    </row>
  </sheetData>
  <sheetProtection sheet="1" selectLockedCells="1" selectUnlockedCells="1"/>
  <mergeCells count="2">
    <mergeCell ref="B4:C5"/>
    <mergeCell ref="B2:C2"/>
  </mergeCells>
  <phoneticPr fontId="9"/>
  <pageMargins left="0.78740157480314965" right="0.78740157480314965" top="0.78740157480314965" bottom="0.78740157480314965" header="0" footer="0.19685039370078741"/>
  <pageSetup paperSize="8" scale="85" orientation="landscape" r:id="rId1"/>
  <headerFooter alignWithMargins="0">
    <oddFooter>&amp;P / &amp;N ﾍﾟｰｼﾞ</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F113"/>
  <sheetViews>
    <sheetView showGridLines="0" view="pageBreakPreview" zoomScale="115" zoomScaleNormal="100" zoomScaleSheetLayoutView="115" workbookViewId="0">
      <selection activeCell="B2" sqref="B2:D2"/>
    </sheetView>
  </sheetViews>
  <sheetFormatPr defaultColWidth="10.08984375" defaultRowHeight="13.75" customHeight="1"/>
  <cols>
    <col min="1" max="1" width="1.6328125" style="203" customWidth="1"/>
    <col min="2" max="2" width="4.6328125" style="203" customWidth="1"/>
    <col min="3" max="3" width="26.6328125" style="203" customWidth="1"/>
    <col min="4" max="5" width="10.6328125" style="203" customWidth="1"/>
    <col min="6" max="16384" width="10.08984375" style="203"/>
  </cols>
  <sheetData>
    <row r="1" spans="2:6" ht="15" customHeight="1"/>
    <row r="2" spans="2:6" ht="20.25" customHeight="1">
      <c r="B2" s="484" t="s">
        <v>86</v>
      </c>
      <c r="C2" s="635"/>
      <c r="D2" s="485"/>
      <c r="F2" s="347"/>
    </row>
    <row r="3" spans="2:6" ht="18.75" customHeight="1">
      <c r="E3" s="265"/>
    </row>
    <row r="4" spans="2:6" ht="18.75" customHeight="1">
      <c r="B4" s="627"/>
      <c r="C4" s="633"/>
      <c r="D4" s="267"/>
      <c r="E4" s="271"/>
    </row>
    <row r="5" spans="2:6" s="234" customFormat="1" ht="36" customHeight="1">
      <c r="B5" s="629"/>
      <c r="C5" s="634"/>
      <c r="D5" s="294" t="s">
        <v>19</v>
      </c>
      <c r="E5" s="298" t="s">
        <v>20</v>
      </c>
    </row>
    <row r="6" spans="2:6" ht="13" customHeight="1">
      <c r="B6" s="74" t="s">
        <v>484</v>
      </c>
      <c r="C6" s="75" t="s">
        <v>627</v>
      </c>
      <c r="D6" s="295">
        <f>ROUND(ABS(取引基本表!EB6)/(取引基本表!DP6),6)</f>
        <v>0.708287</v>
      </c>
      <c r="E6" s="299">
        <f>1-D6</f>
        <v>0.291713</v>
      </c>
    </row>
    <row r="7" spans="2:6" ht="13" customHeight="1">
      <c r="B7" s="74" t="s">
        <v>485</v>
      </c>
      <c r="C7" s="75" t="s">
        <v>442</v>
      </c>
      <c r="D7" s="295">
        <f>ROUND(ABS(取引基本表!EB7)/(取引基本表!DP7),6)</f>
        <v>0.43994800000000001</v>
      </c>
      <c r="E7" s="299">
        <f t="shared" ref="E7:E69" si="0">1-D7</f>
        <v>0.56005199999999999</v>
      </c>
    </row>
    <row r="8" spans="2:6" ht="13" customHeight="1">
      <c r="B8" s="74" t="s">
        <v>486</v>
      </c>
      <c r="C8" s="75" t="s">
        <v>443</v>
      </c>
      <c r="D8" s="295">
        <f>ROUND(ABS(取引基本表!EB8)/(取引基本表!DP8),6)</f>
        <v>7.1299000000000001E-2</v>
      </c>
      <c r="E8" s="299">
        <f t="shared" si="0"/>
        <v>0.928701</v>
      </c>
    </row>
    <row r="9" spans="2:6" ht="13" customHeight="1">
      <c r="B9" s="74" t="s">
        <v>487</v>
      </c>
      <c r="C9" s="75" t="s">
        <v>1</v>
      </c>
      <c r="D9" s="295">
        <f>ROUND(ABS(取引基本表!EB9)/(取引基本表!DP9),6)</f>
        <v>0.19589599999999999</v>
      </c>
      <c r="E9" s="299">
        <f t="shared" si="0"/>
        <v>0.80410400000000004</v>
      </c>
    </row>
    <row r="10" spans="2:6" ht="13" customHeight="1">
      <c r="B10" s="74" t="s">
        <v>488</v>
      </c>
      <c r="C10" s="75" t="s">
        <v>2</v>
      </c>
      <c r="D10" s="295">
        <f>ROUND(ABS(取引基本表!EB10)/(取引基本表!DP10),6)</f>
        <v>0.72448199999999996</v>
      </c>
      <c r="E10" s="299">
        <f t="shared" si="0"/>
        <v>0.27551800000000004</v>
      </c>
    </row>
    <row r="11" spans="2:6" ht="13" customHeight="1">
      <c r="B11" s="74" t="s">
        <v>489</v>
      </c>
      <c r="C11" s="190" t="s">
        <v>628</v>
      </c>
      <c r="D11" s="295">
        <f>ROUND(ABS(取引基本表!EB11)/(取引基本表!DP11),6)</f>
        <v>0.97633000000000003</v>
      </c>
      <c r="E11" s="299">
        <f t="shared" si="0"/>
        <v>2.3669999999999969E-2</v>
      </c>
    </row>
    <row r="12" spans="2:6" ht="13" customHeight="1">
      <c r="B12" s="74" t="s">
        <v>490</v>
      </c>
      <c r="C12" s="75" t="s">
        <v>750</v>
      </c>
      <c r="D12" s="295">
        <f>ROUND(ABS(取引基本表!EB12)/(取引基本表!DP12),6)</f>
        <v>0.82109200000000004</v>
      </c>
      <c r="E12" s="299">
        <f t="shared" si="0"/>
        <v>0.17890799999999996</v>
      </c>
    </row>
    <row r="13" spans="2:6" ht="13" customHeight="1">
      <c r="B13" s="74" t="s">
        <v>491</v>
      </c>
      <c r="C13" s="190" t="s">
        <v>444</v>
      </c>
      <c r="D13" s="295">
        <f>ROUND(ABS(取引基本表!EB13)/(取引基本表!DP13),6)</f>
        <v>0.65064900000000003</v>
      </c>
      <c r="E13" s="299">
        <f t="shared" si="0"/>
        <v>0.34935099999999997</v>
      </c>
    </row>
    <row r="14" spans="2:6" ht="13" customHeight="1">
      <c r="B14" s="74" t="s">
        <v>492</v>
      </c>
      <c r="C14" s="190" t="s">
        <v>629</v>
      </c>
      <c r="D14" s="295">
        <f>ROUND(ABS(取引基本表!EB14)/(取引基本表!DP14),6)</f>
        <v>0.81137999999999999</v>
      </c>
      <c r="E14" s="299">
        <f t="shared" si="0"/>
        <v>0.18862000000000001</v>
      </c>
    </row>
    <row r="15" spans="2:6" ht="13" customHeight="1">
      <c r="B15" s="74" t="s">
        <v>493</v>
      </c>
      <c r="C15" s="409" t="s">
        <v>630</v>
      </c>
      <c r="D15" s="295">
        <f>ROUND(ABS(取引基本表!EB15)/(取引基本表!DP15),6)</f>
        <v>0.99080199999999996</v>
      </c>
      <c r="E15" s="299">
        <f t="shared" si="0"/>
        <v>9.1980000000000395E-3</v>
      </c>
    </row>
    <row r="16" spans="2:6" ht="13" customHeight="1">
      <c r="B16" s="74" t="s">
        <v>494</v>
      </c>
      <c r="C16" s="75" t="s">
        <v>445</v>
      </c>
      <c r="D16" s="295">
        <f>ROUND(ABS(取引基本表!EB16)/(取引基本表!DP16),6)</f>
        <v>1</v>
      </c>
      <c r="E16" s="299">
        <f t="shared" si="0"/>
        <v>0</v>
      </c>
    </row>
    <row r="17" spans="2:5" ht="13" customHeight="1">
      <c r="B17" s="74" t="s">
        <v>495</v>
      </c>
      <c r="C17" s="75" t="s">
        <v>446</v>
      </c>
      <c r="D17" s="295">
        <f>ROUND(ABS(取引基本表!EB17)/(取引基本表!DP17),6)</f>
        <v>0.99565300000000001</v>
      </c>
      <c r="E17" s="299">
        <f t="shared" si="0"/>
        <v>4.3469999999999898E-3</v>
      </c>
    </row>
    <row r="18" spans="2:5" ht="13" customHeight="1">
      <c r="B18" s="74" t="s">
        <v>496</v>
      </c>
      <c r="C18" s="75" t="s">
        <v>631</v>
      </c>
      <c r="D18" s="295">
        <f>ROUND(ABS(取引基本表!EB18)/(取引基本表!DP18),6)</f>
        <v>0.94881400000000005</v>
      </c>
      <c r="E18" s="299">
        <f t="shared" si="0"/>
        <v>5.1185999999999954E-2</v>
      </c>
    </row>
    <row r="19" spans="2:5" ht="13" customHeight="1">
      <c r="B19" s="74" t="s">
        <v>497</v>
      </c>
      <c r="C19" s="75" t="s">
        <v>632</v>
      </c>
      <c r="D19" s="295">
        <f>ROUND(ABS(取引基本表!EB19)/(取引基本表!DP19),6)</f>
        <v>0.62779600000000002</v>
      </c>
      <c r="E19" s="299">
        <f t="shared" si="0"/>
        <v>0.37220399999999998</v>
      </c>
    </row>
    <row r="20" spans="2:5" ht="13" customHeight="1">
      <c r="B20" s="74" t="s">
        <v>498</v>
      </c>
      <c r="C20" s="75" t="s">
        <v>447</v>
      </c>
      <c r="D20" s="295">
        <f>ROUND(ABS(取引基本表!EB20)/(取引基本表!DP20),6)</f>
        <v>0.94364700000000001</v>
      </c>
      <c r="E20" s="299">
        <f t="shared" si="0"/>
        <v>5.6352999999999986E-2</v>
      </c>
    </row>
    <row r="21" spans="2:5" ht="13" customHeight="1">
      <c r="B21" s="74" t="s">
        <v>499</v>
      </c>
      <c r="C21" s="75" t="s">
        <v>633</v>
      </c>
      <c r="D21" s="295">
        <f>ROUND(ABS(取引基本表!EB21)/(取引基本表!DP21),6)</f>
        <v>0.83601700000000001</v>
      </c>
      <c r="E21" s="299">
        <f t="shared" si="0"/>
        <v>0.16398299999999999</v>
      </c>
    </row>
    <row r="22" spans="2:5" ht="13" customHeight="1">
      <c r="B22" s="74" t="s">
        <v>500</v>
      </c>
      <c r="C22" s="75" t="s">
        <v>634</v>
      </c>
      <c r="D22" s="295">
        <f>ROUND(ABS(取引基本表!EB22)/(取引基本表!DP22),6)</f>
        <v>0.88270899999999997</v>
      </c>
      <c r="E22" s="299">
        <f t="shared" si="0"/>
        <v>0.11729100000000003</v>
      </c>
    </row>
    <row r="23" spans="2:5" ht="13" customHeight="1">
      <c r="B23" s="74" t="s">
        <v>501</v>
      </c>
      <c r="C23" s="75" t="s">
        <v>635</v>
      </c>
      <c r="D23" s="295">
        <f>ROUND(ABS(取引基本表!EB23)/(取引基本表!DP23),6)</f>
        <v>0.68281400000000003</v>
      </c>
      <c r="E23" s="299">
        <f t="shared" si="0"/>
        <v>0.31718599999999997</v>
      </c>
    </row>
    <row r="24" spans="2:5" ht="13" customHeight="1">
      <c r="B24" s="74" t="s">
        <v>502</v>
      </c>
      <c r="C24" s="75" t="s">
        <v>448</v>
      </c>
      <c r="D24" s="295">
        <f>ROUND(ABS(取引基本表!EB24)/(取引基本表!DP24),6)</f>
        <v>0.83637899999999998</v>
      </c>
      <c r="E24" s="299">
        <f t="shared" si="0"/>
        <v>0.16362100000000002</v>
      </c>
    </row>
    <row r="25" spans="2:5" ht="13" customHeight="1">
      <c r="B25" s="74" t="s">
        <v>503</v>
      </c>
      <c r="C25" s="75" t="s">
        <v>636</v>
      </c>
      <c r="D25" s="295">
        <f>ROUND(ABS(取引基本表!EB25)/(取引基本表!DP25),6)</f>
        <v>0.71138500000000005</v>
      </c>
      <c r="E25" s="299">
        <f t="shared" si="0"/>
        <v>0.28861499999999995</v>
      </c>
    </row>
    <row r="26" spans="2:5" ht="13" customHeight="1">
      <c r="B26" s="74" t="s">
        <v>504</v>
      </c>
      <c r="C26" s="75" t="s">
        <v>751</v>
      </c>
      <c r="D26" s="295">
        <f>ROUND(ABS(取引基本表!EB26)/(取引基本表!DP26),6)</f>
        <v>1</v>
      </c>
      <c r="E26" s="299">
        <f t="shared" si="0"/>
        <v>0</v>
      </c>
    </row>
    <row r="27" spans="2:5" ht="21.75" customHeight="1">
      <c r="B27" s="74" t="s">
        <v>505</v>
      </c>
      <c r="C27" s="75" t="s">
        <v>752</v>
      </c>
      <c r="D27" s="295">
        <f>ROUND(ABS(取引基本表!EB27)/(取引基本表!DP27),6)</f>
        <v>0.94444399999999995</v>
      </c>
      <c r="E27" s="299">
        <f t="shared" si="0"/>
        <v>5.555600000000005E-2</v>
      </c>
    </row>
    <row r="28" spans="2:5" ht="13" customHeight="1">
      <c r="B28" s="74" t="s">
        <v>506</v>
      </c>
      <c r="C28" s="75" t="s">
        <v>637</v>
      </c>
      <c r="D28" s="295">
        <f>ROUND(ABS(取引基本表!EB28)/(取引基本表!DP28),6)</f>
        <v>0.98144600000000004</v>
      </c>
      <c r="E28" s="299">
        <f t="shared" si="0"/>
        <v>1.8553999999999959E-2</v>
      </c>
    </row>
    <row r="29" spans="2:5" ht="13" customHeight="1">
      <c r="B29" s="74" t="s">
        <v>507</v>
      </c>
      <c r="C29" s="75" t="s">
        <v>638</v>
      </c>
      <c r="D29" s="295">
        <f>ROUND(ABS(取引基本表!EB29)/(取引基本表!DP29),6)</f>
        <v>1</v>
      </c>
      <c r="E29" s="299">
        <f t="shared" si="0"/>
        <v>0</v>
      </c>
    </row>
    <row r="30" spans="2:5" ht="13" customHeight="1">
      <c r="B30" s="74" t="s">
        <v>508</v>
      </c>
      <c r="C30" s="75" t="s">
        <v>639</v>
      </c>
      <c r="D30" s="295">
        <f>ROUND(ABS(取引基本表!EB30)/(取引基本表!DP30),6)</f>
        <v>0.96928300000000001</v>
      </c>
      <c r="E30" s="299">
        <f t="shared" si="0"/>
        <v>3.0716999999999994E-2</v>
      </c>
    </row>
    <row r="31" spans="2:5" ht="13" customHeight="1">
      <c r="B31" s="74" t="s">
        <v>509</v>
      </c>
      <c r="C31" s="409" t="s">
        <v>640</v>
      </c>
      <c r="D31" s="295">
        <f>ROUND(ABS(取引基本表!EB31)/(取引基本表!DP31),6)</f>
        <v>0.99460899999999997</v>
      </c>
      <c r="E31" s="299">
        <f t="shared" si="0"/>
        <v>5.3910000000000347E-3</v>
      </c>
    </row>
    <row r="32" spans="2:5" ht="13" customHeight="1">
      <c r="B32" s="74" t="s">
        <v>510</v>
      </c>
      <c r="C32" s="75" t="s">
        <v>641</v>
      </c>
      <c r="D32" s="295">
        <f>ROUND(ABS(取引基本表!EB32)/(取引基本表!DP32),6)</f>
        <v>1</v>
      </c>
      <c r="E32" s="299">
        <f t="shared" si="0"/>
        <v>0</v>
      </c>
    </row>
    <row r="33" spans="2:5" ht="13" customHeight="1">
      <c r="B33" s="74" t="s">
        <v>511</v>
      </c>
      <c r="C33" s="75" t="s">
        <v>642</v>
      </c>
      <c r="D33" s="295">
        <f>ROUND(ABS(取引基本表!EB33)/(取引基本表!DP33),6)</f>
        <v>0.70155999999999996</v>
      </c>
      <c r="E33" s="299">
        <f t="shared" si="0"/>
        <v>0.29844000000000004</v>
      </c>
    </row>
    <row r="34" spans="2:5" ht="13" customHeight="1">
      <c r="B34" s="74" t="s">
        <v>512</v>
      </c>
      <c r="C34" s="75" t="s">
        <v>449</v>
      </c>
      <c r="D34" s="295">
        <f>ROUND(ABS(取引基本表!EB34)/(取引基本表!DP34),6)</f>
        <v>0.83245599999999997</v>
      </c>
      <c r="E34" s="299">
        <f t="shared" si="0"/>
        <v>0.16754400000000003</v>
      </c>
    </row>
    <row r="35" spans="2:5" ht="13" customHeight="1">
      <c r="B35" s="74" t="s">
        <v>513</v>
      </c>
      <c r="C35" s="75" t="s">
        <v>450</v>
      </c>
      <c r="D35" s="295">
        <f>ROUND(ABS(取引基本表!EB35)/(取引基本表!DP35),6)</f>
        <v>0.88855300000000004</v>
      </c>
      <c r="E35" s="299">
        <f t="shared" si="0"/>
        <v>0.11144699999999996</v>
      </c>
    </row>
    <row r="36" spans="2:5" ht="13" customHeight="1">
      <c r="B36" s="74" t="s">
        <v>514</v>
      </c>
      <c r="C36" s="75" t="s">
        <v>753</v>
      </c>
      <c r="D36" s="295">
        <f>ROUND(ABS(取引基本表!EB36)/(取引基本表!DP36),6)</f>
        <v>0.96668799999999999</v>
      </c>
      <c r="E36" s="299">
        <f t="shared" si="0"/>
        <v>3.3312000000000008E-2</v>
      </c>
    </row>
    <row r="37" spans="2:5" ht="13" customHeight="1">
      <c r="B37" s="74" t="s">
        <v>515</v>
      </c>
      <c r="C37" s="75" t="s">
        <v>451</v>
      </c>
      <c r="D37" s="295">
        <f>ROUND(ABS(取引基本表!EB37)/(取引基本表!DP37),6)</f>
        <v>0.84173600000000004</v>
      </c>
      <c r="E37" s="299">
        <f t="shared" si="0"/>
        <v>0.15826399999999996</v>
      </c>
    </row>
    <row r="38" spans="2:5" ht="13" customHeight="1">
      <c r="B38" s="74" t="s">
        <v>516</v>
      </c>
      <c r="C38" s="75" t="s">
        <v>452</v>
      </c>
      <c r="D38" s="295">
        <f>ROUND(ABS(取引基本表!EB38)/(取引基本表!DP38),6)</f>
        <v>0.28852800000000001</v>
      </c>
      <c r="E38" s="299">
        <f t="shared" si="0"/>
        <v>0.71147199999999999</v>
      </c>
    </row>
    <row r="39" spans="2:5" ht="13" customHeight="1">
      <c r="B39" s="74" t="s">
        <v>517</v>
      </c>
      <c r="C39" s="75" t="s">
        <v>643</v>
      </c>
      <c r="D39" s="295">
        <f>ROUND(ABS(取引基本表!EB39)/(取引基本表!DP39),6)</f>
        <v>0.99855899999999997</v>
      </c>
      <c r="E39" s="299">
        <f t="shared" si="0"/>
        <v>1.4410000000000256E-3</v>
      </c>
    </row>
    <row r="40" spans="2:5" ht="13" customHeight="1">
      <c r="B40" s="74" t="s">
        <v>518</v>
      </c>
      <c r="C40" s="75" t="s">
        <v>453</v>
      </c>
      <c r="D40" s="295">
        <f>ROUND(ABS(取引基本表!EB40)/(取引基本表!DP40),6)</f>
        <v>0.72400600000000004</v>
      </c>
      <c r="E40" s="299">
        <f t="shared" si="0"/>
        <v>0.27599399999999996</v>
      </c>
    </row>
    <row r="41" spans="2:5" ht="13" customHeight="1">
      <c r="B41" s="74" t="s">
        <v>519</v>
      </c>
      <c r="C41" s="75" t="s">
        <v>454</v>
      </c>
      <c r="D41" s="295">
        <f>ROUND(ABS(取引基本表!EB41)/(取引基本表!DP41),6)</f>
        <v>0.99471799999999999</v>
      </c>
      <c r="E41" s="299">
        <f t="shared" si="0"/>
        <v>5.2820000000000089E-3</v>
      </c>
    </row>
    <row r="42" spans="2:5" ht="13" customHeight="1">
      <c r="B42" s="74" t="s">
        <v>520</v>
      </c>
      <c r="C42" s="75" t="s">
        <v>455</v>
      </c>
      <c r="D42" s="295">
        <f>ROUND(ABS(取引基本表!EB42)/(取引基本表!DP42),6)</f>
        <v>0.91299600000000003</v>
      </c>
      <c r="E42" s="299">
        <f t="shared" si="0"/>
        <v>8.700399999999997E-2</v>
      </c>
    </row>
    <row r="43" spans="2:5" ht="13" customHeight="1">
      <c r="B43" s="74" t="s">
        <v>521</v>
      </c>
      <c r="C43" s="75" t="s">
        <v>754</v>
      </c>
      <c r="D43" s="295">
        <f>ROUND(ABS(取引基本表!EB43)/(取引基本表!DP43),6)</f>
        <v>0.92198599999999997</v>
      </c>
      <c r="E43" s="299">
        <f t="shared" si="0"/>
        <v>7.8014000000000028E-2</v>
      </c>
    </row>
    <row r="44" spans="2:5" ht="13" customHeight="1">
      <c r="B44" s="74" t="s">
        <v>522</v>
      </c>
      <c r="C44" s="75" t="s">
        <v>644</v>
      </c>
      <c r="D44" s="295">
        <f>ROUND(ABS(取引基本表!EB44)/(取引基本表!DP44),6)</f>
        <v>0.93152400000000002</v>
      </c>
      <c r="E44" s="299">
        <f t="shared" si="0"/>
        <v>6.8475999999999981E-2</v>
      </c>
    </row>
    <row r="45" spans="2:5" ht="13" customHeight="1">
      <c r="B45" s="74" t="s">
        <v>523</v>
      </c>
      <c r="C45" s="75" t="s">
        <v>456</v>
      </c>
      <c r="D45" s="295">
        <f>ROUND(ABS(取引基本表!EB45)/(取引基本表!DP45),6)</f>
        <v>0.68915099999999996</v>
      </c>
      <c r="E45" s="299">
        <f t="shared" si="0"/>
        <v>0.31084900000000004</v>
      </c>
    </row>
    <row r="46" spans="2:5" ht="13" customHeight="1">
      <c r="B46" s="74" t="s">
        <v>524</v>
      </c>
      <c r="C46" s="75" t="s">
        <v>457</v>
      </c>
      <c r="D46" s="295">
        <f>ROUND(ABS(取引基本表!EB46)/(取引基本表!DP46),6)</f>
        <v>0.99857200000000002</v>
      </c>
      <c r="E46" s="299">
        <f t="shared" si="0"/>
        <v>1.4279999999999848E-3</v>
      </c>
    </row>
    <row r="47" spans="2:5" ht="13" customHeight="1">
      <c r="B47" s="74" t="s">
        <v>525</v>
      </c>
      <c r="C47" s="75" t="s">
        <v>755</v>
      </c>
      <c r="D47" s="295">
        <f>ROUND(ABS(取引基本表!EB47)/(取引基本表!DP47),6)</f>
        <v>0.76552500000000001</v>
      </c>
      <c r="E47" s="299">
        <f t="shared" si="0"/>
        <v>0.23447499999999999</v>
      </c>
    </row>
    <row r="48" spans="2:5" ht="13" customHeight="1">
      <c r="B48" s="74" t="s">
        <v>526</v>
      </c>
      <c r="C48" s="75" t="s">
        <v>458</v>
      </c>
      <c r="D48" s="295">
        <f>ROUND(ABS(取引基本表!EB48)/(取引基本表!DP48),6)</f>
        <v>0.85222900000000001</v>
      </c>
      <c r="E48" s="299">
        <f t="shared" si="0"/>
        <v>0.14777099999999999</v>
      </c>
    </row>
    <row r="49" spans="2:5" ht="13" customHeight="1">
      <c r="B49" s="74" t="s">
        <v>527</v>
      </c>
      <c r="C49" s="75" t="s">
        <v>645</v>
      </c>
      <c r="D49" s="295">
        <f>ROUND(ABS(取引基本表!EB49)/(取引基本表!DP49),6)</f>
        <v>0.89839599999999997</v>
      </c>
      <c r="E49" s="299">
        <f t="shared" si="0"/>
        <v>0.10160400000000003</v>
      </c>
    </row>
    <row r="50" spans="2:5" ht="13" customHeight="1">
      <c r="B50" s="74" t="s">
        <v>528</v>
      </c>
      <c r="C50" s="75" t="s">
        <v>646</v>
      </c>
      <c r="D50" s="295">
        <f>ROUND(ABS(取引基本表!EB50)/(取引基本表!DP50),6)</f>
        <v>0.72780699999999998</v>
      </c>
      <c r="E50" s="299">
        <f t="shared" si="0"/>
        <v>0.27219300000000002</v>
      </c>
    </row>
    <row r="51" spans="2:5" ht="13" customHeight="1">
      <c r="B51" s="74" t="s">
        <v>529</v>
      </c>
      <c r="C51" s="75" t="s">
        <v>647</v>
      </c>
      <c r="D51" s="295">
        <f>ROUND(ABS(取引基本表!EB51)/(取引基本表!DP51),6)</f>
        <v>0.96264400000000006</v>
      </c>
      <c r="E51" s="299">
        <f t="shared" si="0"/>
        <v>3.7355999999999945E-2</v>
      </c>
    </row>
    <row r="52" spans="2:5" ht="13" customHeight="1">
      <c r="B52" s="74" t="s">
        <v>530</v>
      </c>
      <c r="C52" s="75" t="s">
        <v>648</v>
      </c>
      <c r="D52" s="295">
        <f>ROUND(ABS(取引基本表!EB52)/(取引基本表!DP52),6)</f>
        <v>0.96676499999999999</v>
      </c>
      <c r="E52" s="299">
        <f t="shared" si="0"/>
        <v>3.3235000000000015E-2</v>
      </c>
    </row>
    <row r="53" spans="2:5" ht="13" customHeight="1">
      <c r="B53" s="74" t="s">
        <v>531</v>
      </c>
      <c r="C53" s="75" t="s">
        <v>649</v>
      </c>
      <c r="D53" s="295">
        <f>ROUND(ABS(取引基本表!EB53)/(取引基本表!DP53),6)</f>
        <v>0.909497</v>
      </c>
      <c r="E53" s="299">
        <f t="shared" si="0"/>
        <v>9.0503E-2</v>
      </c>
    </row>
    <row r="54" spans="2:5" ht="13" customHeight="1">
      <c r="B54" s="74" t="s">
        <v>532</v>
      </c>
      <c r="C54" s="75" t="s">
        <v>650</v>
      </c>
      <c r="D54" s="295">
        <f>ROUND(ABS(取引基本表!EB54)/(取引基本表!DP54),6)</f>
        <v>0.97832799999999998</v>
      </c>
      <c r="E54" s="299">
        <f t="shared" si="0"/>
        <v>2.1672000000000025E-2</v>
      </c>
    </row>
    <row r="55" spans="2:5" ht="13" customHeight="1">
      <c r="B55" s="74" t="s">
        <v>533</v>
      </c>
      <c r="C55" s="75" t="s">
        <v>651</v>
      </c>
      <c r="D55" s="295">
        <f>ROUND(ABS(取引基本表!EB55)/(取引基本表!DP55),6)</f>
        <v>0.99984499999999998</v>
      </c>
      <c r="E55" s="299">
        <f t="shared" si="0"/>
        <v>1.5500000000001624E-4</v>
      </c>
    </row>
    <row r="56" spans="2:5" ht="13" customHeight="1">
      <c r="B56" s="74" t="s">
        <v>534</v>
      </c>
      <c r="C56" s="75" t="s">
        <v>652</v>
      </c>
      <c r="D56" s="295">
        <f>ROUND(ABS(取引基本表!EB56)/(取引基本表!DP56),6)</f>
        <v>1</v>
      </c>
      <c r="E56" s="299">
        <f t="shared" si="0"/>
        <v>0</v>
      </c>
    </row>
    <row r="57" spans="2:5" ht="13" customHeight="1">
      <c r="B57" s="74" t="s">
        <v>535</v>
      </c>
      <c r="C57" s="75" t="s">
        <v>653</v>
      </c>
      <c r="D57" s="295">
        <f>ROUND(ABS(取引基本表!EB57)/(取引基本表!DP57),6)</f>
        <v>0.99539100000000003</v>
      </c>
      <c r="E57" s="299">
        <f t="shared" si="0"/>
        <v>4.6089999999999742E-3</v>
      </c>
    </row>
    <row r="58" spans="2:5" ht="13" customHeight="1">
      <c r="B58" s="74" t="s">
        <v>536</v>
      </c>
      <c r="C58" s="75" t="s">
        <v>756</v>
      </c>
      <c r="D58" s="295">
        <f>ROUND(ABS(取引基本表!EB58)/(取引基本表!DP58),6)</f>
        <v>0.99996099999999999</v>
      </c>
      <c r="E58" s="299">
        <f t="shared" si="0"/>
        <v>3.9000000000011248E-5</v>
      </c>
    </row>
    <row r="59" spans="2:5" ht="13" customHeight="1">
      <c r="B59" s="74" t="s">
        <v>537</v>
      </c>
      <c r="C59" s="75" t="s">
        <v>654</v>
      </c>
      <c r="D59" s="295">
        <f>ROUND(ABS(取引基本表!EB59)/(取引基本表!DP59),6)</f>
        <v>0.97370299999999999</v>
      </c>
      <c r="E59" s="299">
        <f t="shared" si="0"/>
        <v>2.6297000000000015E-2</v>
      </c>
    </row>
    <row r="60" spans="2:5" ht="13" customHeight="1">
      <c r="B60" s="74" t="s">
        <v>538</v>
      </c>
      <c r="C60" s="75" t="s">
        <v>655</v>
      </c>
      <c r="D60" s="295">
        <f>ROUND(ABS(取引基本表!EB60)/(取引基本表!DP60),6)</f>
        <v>1</v>
      </c>
      <c r="E60" s="299">
        <f t="shared" si="0"/>
        <v>0</v>
      </c>
    </row>
    <row r="61" spans="2:5" ht="13" customHeight="1">
      <c r="B61" s="74" t="s">
        <v>539</v>
      </c>
      <c r="C61" s="75" t="s">
        <v>656</v>
      </c>
      <c r="D61" s="295">
        <f>ROUND(ABS(取引基本表!EB61)/(取引基本表!DP61),6)</f>
        <v>0.99936800000000003</v>
      </c>
      <c r="E61" s="299">
        <f t="shared" si="0"/>
        <v>6.3199999999996592E-4</v>
      </c>
    </row>
    <row r="62" spans="2:5" ht="13" customHeight="1">
      <c r="B62" s="74" t="s">
        <v>540</v>
      </c>
      <c r="C62" s="75" t="s">
        <v>657</v>
      </c>
      <c r="D62" s="295">
        <f>ROUND(ABS(取引基本表!EB62)/(取引基本表!DP62),6)</f>
        <v>0.98611099999999996</v>
      </c>
      <c r="E62" s="299">
        <f t="shared" si="0"/>
        <v>1.388900000000004E-2</v>
      </c>
    </row>
    <row r="63" spans="2:5" ht="13" customHeight="1">
      <c r="B63" s="74" t="s">
        <v>541</v>
      </c>
      <c r="C63" s="75" t="s">
        <v>459</v>
      </c>
      <c r="D63" s="295">
        <f>ROUND(ABS(取引基本表!EB63)/(取引基本表!DP63),6)</f>
        <v>0.94141799999999998</v>
      </c>
      <c r="E63" s="299">
        <f t="shared" si="0"/>
        <v>5.8582000000000023E-2</v>
      </c>
    </row>
    <row r="64" spans="2:5" ht="13" customHeight="1">
      <c r="B64" s="74" t="s">
        <v>542</v>
      </c>
      <c r="C64" s="75" t="s">
        <v>460</v>
      </c>
      <c r="D64" s="295">
        <f>ROUND(ABS(取引基本表!EB64)/(取引基本表!DP64),6)</f>
        <v>0.91130299999999997</v>
      </c>
      <c r="E64" s="299">
        <f t="shared" si="0"/>
        <v>8.8697000000000026E-2</v>
      </c>
    </row>
    <row r="65" spans="2:5" ht="13" customHeight="1">
      <c r="B65" s="74" t="s">
        <v>543</v>
      </c>
      <c r="C65" s="75" t="s">
        <v>91</v>
      </c>
      <c r="D65" s="295">
        <f>ROUND(ABS(取引基本表!EB65)/(取引基本表!DP65),6)</f>
        <v>0.97190399999999999</v>
      </c>
      <c r="E65" s="299">
        <f t="shared" si="0"/>
        <v>2.809600000000001E-2</v>
      </c>
    </row>
    <row r="66" spans="2:5" ht="13" customHeight="1">
      <c r="B66" s="74" t="s">
        <v>544</v>
      </c>
      <c r="C66" s="75" t="s">
        <v>658</v>
      </c>
      <c r="D66" s="295">
        <f>ROUND(ABS(取引基本表!EB66)/(取引基本表!DP66),6)</f>
        <v>0.37698100000000001</v>
      </c>
      <c r="E66" s="299">
        <f t="shared" si="0"/>
        <v>0.62301899999999999</v>
      </c>
    </row>
    <row r="67" spans="2:5" ht="13" customHeight="1">
      <c r="B67" s="74" t="s">
        <v>545</v>
      </c>
      <c r="C67" s="75" t="s">
        <v>659</v>
      </c>
      <c r="D67" s="295">
        <f>ROUND(ABS(取引基本表!EB67)/(取引基本表!DP67),6)</f>
        <v>0</v>
      </c>
      <c r="E67" s="299">
        <f t="shared" si="0"/>
        <v>1</v>
      </c>
    </row>
    <row r="68" spans="2:5" ht="13" customHeight="1">
      <c r="B68" s="74" t="s">
        <v>546</v>
      </c>
      <c r="C68" s="75" t="s">
        <v>461</v>
      </c>
      <c r="D68" s="295">
        <f>ROUND(ABS(取引基本表!EB68)/(取引基本表!DP68),6)</f>
        <v>0</v>
      </c>
      <c r="E68" s="299">
        <f t="shared" si="0"/>
        <v>1</v>
      </c>
    </row>
    <row r="69" spans="2:5" ht="13" customHeight="1">
      <c r="B69" s="74" t="s">
        <v>547</v>
      </c>
      <c r="C69" s="75" t="s">
        <v>462</v>
      </c>
      <c r="D69" s="295">
        <f>ROUND(ABS(取引基本表!EB69)/(取引基本表!DP69),6)</f>
        <v>0</v>
      </c>
      <c r="E69" s="299">
        <f t="shared" si="0"/>
        <v>1</v>
      </c>
    </row>
    <row r="70" spans="2:5" ht="13" customHeight="1">
      <c r="B70" s="74" t="s">
        <v>548</v>
      </c>
      <c r="C70" s="75" t="s">
        <v>463</v>
      </c>
      <c r="D70" s="295">
        <f>ROUND(ABS(取引基本表!EB70)/(取引基本表!DP70),6)</f>
        <v>0</v>
      </c>
      <c r="E70" s="299">
        <f t="shared" ref="E70:E113" si="1">1-D70</f>
        <v>1</v>
      </c>
    </row>
    <row r="71" spans="2:5" ht="13" customHeight="1">
      <c r="B71" s="74" t="s">
        <v>549</v>
      </c>
      <c r="C71" s="75" t="s">
        <v>464</v>
      </c>
      <c r="D71" s="295">
        <f>ROUND(ABS(取引基本表!EB71)/(取引基本表!DP71),6)</f>
        <v>0.131243</v>
      </c>
      <c r="E71" s="299">
        <f t="shared" si="1"/>
        <v>0.868757</v>
      </c>
    </row>
    <row r="72" spans="2:5" ht="13" customHeight="1">
      <c r="B72" s="74" t="s">
        <v>550</v>
      </c>
      <c r="C72" s="75" t="s">
        <v>465</v>
      </c>
      <c r="D72" s="295">
        <f>ROUND(ABS(取引基本表!EB72)/(取引基本表!DP72),6)</f>
        <v>0.73462000000000005</v>
      </c>
      <c r="E72" s="299">
        <f t="shared" si="1"/>
        <v>0.26537999999999995</v>
      </c>
    </row>
    <row r="73" spans="2:5" ht="13" customHeight="1">
      <c r="B73" s="74" t="s">
        <v>551</v>
      </c>
      <c r="C73" s="75" t="s">
        <v>466</v>
      </c>
      <c r="D73" s="295">
        <f>ROUND(ABS(取引基本表!EB73)/(取引基本表!DP73),6)</f>
        <v>9.0000000000000006E-5</v>
      </c>
      <c r="E73" s="299">
        <f t="shared" si="1"/>
        <v>0.99990999999999997</v>
      </c>
    </row>
    <row r="74" spans="2:5" ht="13" customHeight="1">
      <c r="B74" s="74" t="s">
        <v>552</v>
      </c>
      <c r="C74" s="75" t="s">
        <v>467</v>
      </c>
      <c r="D74" s="295">
        <f>ROUND(ABS(取引基本表!EB74)/(取引基本表!DP74),6)</f>
        <v>6.9042999999999993E-2</v>
      </c>
      <c r="E74" s="299">
        <f t="shared" si="1"/>
        <v>0.93095700000000003</v>
      </c>
    </row>
    <row r="75" spans="2:5" ht="13" customHeight="1">
      <c r="B75" s="74" t="s">
        <v>553</v>
      </c>
      <c r="C75" s="75" t="s">
        <v>3</v>
      </c>
      <c r="D75" s="295">
        <f>ROUND(ABS(取引基本表!EB75)/(取引基本表!DP75),6)</f>
        <v>0.37055500000000002</v>
      </c>
      <c r="E75" s="299">
        <f t="shared" si="1"/>
        <v>0.62944500000000003</v>
      </c>
    </row>
    <row r="76" spans="2:5" ht="13" customHeight="1">
      <c r="B76" s="74" t="s">
        <v>554</v>
      </c>
      <c r="C76" s="75" t="s">
        <v>4</v>
      </c>
      <c r="D76" s="295">
        <f>ROUND(ABS(取引基本表!EB76)/(取引基本表!DP76),6)</f>
        <v>0.21230299999999999</v>
      </c>
      <c r="E76" s="299">
        <f t="shared" si="1"/>
        <v>0.78769699999999998</v>
      </c>
    </row>
    <row r="77" spans="2:5" ht="13" customHeight="1">
      <c r="B77" s="74" t="s">
        <v>555</v>
      </c>
      <c r="C77" s="75" t="s">
        <v>468</v>
      </c>
      <c r="D77" s="295">
        <f>ROUND(ABS(取引基本表!EB77)/(取引基本表!DP77),6)</f>
        <v>0.67038200000000003</v>
      </c>
      <c r="E77" s="299">
        <f t="shared" si="1"/>
        <v>0.32961799999999997</v>
      </c>
    </row>
    <row r="78" spans="2:5" ht="13" customHeight="1">
      <c r="B78" s="74" t="s">
        <v>556</v>
      </c>
      <c r="C78" s="75" t="s">
        <v>469</v>
      </c>
      <c r="D78" s="295">
        <f>ROUND(ABS(取引基本表!EB78)/(取引基本表!DP78),6)</f>
        <v>9.3999999999999994E-5</v>
      </c>
      <c r="E78" s="299">
        <f t="shared" si="1"/>
        <v>0.99990599999999996</v>
      </c>
    </row>
    <row r="79" spans="2:5" ht="13" customHeight="1">
      <c r="B79" s="74" t="s">
        <v>557</v>
      </c>
      <c r="C79" s="75" t="s">
        <v>660</v>
      </c>
      <c r="D79" s="295">
        <f>ROUND(ABS(取引基本表!EB79)/(取引基本表!DP79),6)</f>
        <v>0</v>
      </c>
      <c r="E79" s="299">
        <f t="shared" si="1"/>
        <v>1</v>
      </c>
    </row>
    <row r="80" spans="2:5" ht="13" customHeight="1">
      <c r="B80" s="74" t="s">
        <v>558</v>
      </c>
      <c r="C80" s="75" t="s">
        <v>470</v>
      </c>
      <c r="D80" s="295">
        <f>ROUND(ABS(取引基本表!EB80)/(取引基本表!DP80),6)</f>
        <v>0.84833599999999998</v>
      </c>
      <c r="E80" s="299">
        <f t="shared" si="1"/>
        <v>0.15166400000000002</v>
      </c>
    </row>
    <row r="81" spans="2:5" ht="13" customHeight="1">
      <c r="B81" s="74" t="s">
        <v>559</v>
      </c>
      <c r="C81" s="75" t="s">
        <v>661</v>
      </c>
      <c r="D81" s="295">
        <f>ROUND(ABS(取引基本表!EB81)/(取引基本表!DP81),6)</f>
        <v>0.46801999999999999</v>
      </c>
      <c r="E81" s="299">
        <f t="shared" si="1"/>
        <v>0.53198000000000001</v>
      </c>
    </row>
    <row r="82" spans="2:5" ht="13" customHeight="1">
      <c r="B82" s="74" t="s">
        <v>560</v>
      </c>
      <c r="C82" s="75" t="s">
        <v>471</v>
      </c>
      <c r="D82" s="295">
        <f>ROUND(ABS(取引基本表!EB82)/(取引基本表!DP82),6)</f>
        <v>0</v>
      </c>
      <c r="E82" s="299">
        <f t="shared" si="1"/>
        <v>1</v>
      </c>
    </row>
    <row r="83" spans="2:5" ht="13" customHeight="1">
      <c r="B83" s="74" t="s">
        <v>561</v>
      </c>
      <c r="C83" s="75" t="s">
        <v>472</v>
      </c>
      <c r="D83" s="295">
        <f>ROUND(ABS(取引基本表!EB83)/(取引基本表!DP83),6)</f>
        <v>0.57186300000000001</v>
      </c>
      <c r="E83" s="299">
        <f t="shared" si="1"/>
        <v>0.42813699999999999</v>
      </c>
    </row>
    <row r="84" spans="2:5" ht="13" customHeight="1">
      <c r="B84" s="74" t="s">
        <v>562</v>
      </c>
      <c r="C84" s="75" t="s">
        <v>473</v>
      </c>
      <c r="D84" s="295">
        <f>ROUND(ABS(取引基本表!EB84)/(取引基本表!DP84),6)</f>
        <v>0.74267399999999995</v>
      </c>
      <c r="E84" s="299">
        <f t="shared" si="1"/>
        <v>0.25732600000000005</v>
      </c>
    </row>
    <row r="85" spans="2:5" ht="13" customHeight="1">
      <c r="B85" s="74" t="s">
        <v>563</v>
      </c>
      <c r="C85" s="75" t="s">
        <v>662</v>
      </c>
      <c r="D85" s="295">
        <f>ROUND(ABS(取引基本表!EB85)/(取引基本表!DP85),6)</f>
        <v>0.94108599999999998</v>
      </c>
      <c r="E85" s="299">
        <f t="shared" si="1"/>
        <v>5.8914000000000022E-2</v>
      </c>
    </row>
    <row r="86" spans="2:5" ht="13" customHeight="1">
      <c r="B86" s="74" t="s">
        <v>564</v>
      </c>
      <c r="C86" s="75" t="s">
        <v>474</v>
      </c>
      <c r="D86" s="295">
        <f>ROUND(ABS(取引基本表!EB86)/(取引基本表!DP86),6)</f>
        <v>0.82319399999999998</v>
      </c>
      <c r="E86" s="299">
        <f t="shared" si="1"/>
        <v>0.17680600000000002</v>
      </c>
    </row>
    <row r="87" spans="2:5" ht="13" customHeight="1">
      <c r="B87" s="74" t="s">
        <v>565</v>
      </c>
      <c r="C87" s="75" t="s">
        <v>663</v>
      </c>
      <c r="D87" s="295">
        <f>ROUND(ABS(取引基本表!EB87)/(取引基本表!DP87),6)</f>
        <v>0.68246700000000005</v>
      </c>
      <c r="E87" s="299">
        <f t="shared" si="1"/>
        <v>0.31753299999999995</v>
      </c>
    </row>
    <row r="88" spans="2:5" ht="13" customHeight="1">
      <c r="B88" s="74" t="s">
        <v>566</v>
      </c>
      <c r="C88" s="75" t="s">
        <v>664</v>
      </c>
      <c r="D88" s="295">
        <f>ROUND(ABS(取引基本表!EB88)/(取引基本表!DP88),6)</f>
        <v>0.50492199999999998</v>
      </c>
      <c r="E88" s="299">
        <f t="shared" si="1"/>
        <v>0.49507800000000002</v>
      </c>
    </row>
    <row r="89" spans="2:5" ht="13" customHeight="1">
      <c r="B89" s="74" t="s">
        <v>567</v>
      </c>
      <c r="C89" s="75" t="s">
        <v>475</v>
      </c>
      <c r="D89" s="295">
        <f>ROUND(ABS(取引基本表!EB89)/(取引基本表!DP89),6)</f>
        <v>0.12106</v>
      </c>
      <c r="E89" s="299">
        <f t="shared" si="1"/>
        <v>0.87894000000000005</v>
      </c>
    </row>
    <row r="90" spans="2:5" ht="13" customHeight="1">
      <c r="B90" s="74" t="s">
        <v>568</v>
      </c>
      <c r="C90" s="75" t="s">
        <v>476</v>
      </c>
      <c r="D90" s="295">
        <f>ROUND(ABS(取引基本表!EB90)/(取引基本表!DP90),6)</f>
        <v>9.5100000000000002E-4</v>
      </c>
      <c r="E90" s="299">
        <f t="shared" si="1"/>
        <v>0.99904899999999996</v>
      </c>
    </row>
    <row r="91" spans="2:5" ht="13" customHeight="1">
      <c r="B91" s="74" t="s">
        <v>569</v>
      </c>
      <c r="C91" s="75" t="s">
        <v>665</v>
      </c>
      <c r="D91" s="295">
        <f>ROUND(ABS(取引基本表!EB91)/(取引基本表!DP91),6)</f>
        <v>0.66261999999999999</v>
      </c>
      <c r="E91" s="299">
        <f t="shared" si="1"/>
        <v>0.33738000000000001</v>
      </c>
    </row>
    <row r="92" spans="2:5" ht="13" customHeight="1">
      <c r="B92" s="74" t="s">
        <v>570</v>
      </c>
      <c r="C92" s="75" t="s">
        <v>666</v>
      </c>
      <c r="D92" s="295">
        <f>ROUND(ABS(取引基本表!EB92)/(取引基本表!DP92),6)</f>
        <v>0.65521600000000002</v>
      </c>
      <c r="E92" s="299">
        <f t="shared" si="1"/>
        <v>0.34478399999999998</v>
      </c>
    </row>
    <row r="93" spans="2:5" ht="13" customHeight="1">
      <c r="B93" s="74" t="s">
        <v>571</v>
      </c>
      <c r="C93" s="75" t="s">
        <v>667</v>
      </c>
      <c r="D93" s="295">
        <f>ROUND(ABS(取引基本表!EB93)/(取引基本表!DP93),6)</f>
        <v>0.44605800000000001</v>
      </c>
      <c r="E93" s="299">
        <f t="shared" si="1"/>
        <v>0.55394199999999993</v>
      </c>
    </row>
    <row r="94" spans="2:5" ht="13" customHeight="1">
      <c r="B94" s="74" t="s">
        <v>572</v>
      </c>
      <c r="C94" s="75" t="s">
        <v>5</v>
      </c>
      <c r="D94" s="295">
        <f>ROUND(ABS(取引基本表!EB94)/(取引基本表!DP94),6)</f>
        <v>0</v>
      </c>
      <c r="E94" s="299">
        <f t="shared" si="1"/>
        <v>1</v>
      </c>
    </row>
    <row r="95" spans="2:5" ht="13" customHeight="1">
      <c r="B95" s="74" t="s">
        <v>573</v>
      </c>
      <c r="C95" s="75" t="s">
        <v>477</v>
      </c>
      <c r="D95" s="295">
        <f>ROUND(ABS(取引基本表!EB95)/(取引基本表!DP95),6)</f>
        <v>6.2723000000000001E-2</v>
      </c>
      <c r="E95" s="299">
        <f t="shared" si="1"/>
        <v>0.93727700000000003</v>
      </c>
    </row>
    <row r="96" spans="2:5" ht="13" customHeight="1">
      <c r="B96" s="74" t="s">
        <v>574</v>
      </c>
      <c r="C96" s="75" t="s">
        <v>478</v>
      </c>
      <c r="D96" s="295">
        <f>ROUND(ABS(取引基本表!EB96)/(取引基本表!DP96),6)</f>
        <v>6.0909999999999999E-2</v>
      </c>
      <c r="E96" s="299">
        <f t="shared" si="1"/>
        <v>0.93908999999999998</v>
      </c>
    </row>
    <row r="97" spans="2:5" ht="13" customHeight="1">
      <c r="B97" s="74" t="s">
        <v>575</v>
      </c>
      <c r="C97" s="75" t="s">
        <v>668</v>
      </c>
      <c r="D97" s="295">
        <f>ROUND(ABS(取引基本表!EB97)/(取引基本表!DP97),6)</f>
        <v>9.4289999999999999E-3</v>
      </c>
      <c r="E97" s="299">
        <f t="shared" si="1"/>
        <v>0.99057099999999998</v>
      </c>
    </row>
    <row r="98" spans="2:5" ht="13" customHeight="1">
      <c r="B98" s="74" t="s">
        <v>576</v>
      </c>
      <c r="C98" s="75" t="s">
        <v>669</v>
      </c>
      <c r="D98" s="295">
        <f>ROUND(ABS(取引基本表!EB98)/(取引基本表!DP98),6)</f>
        <v>0</v>
      </c>
      <c r="E98" s="299">
        <f t="shared" si="1"/>
        <v>1</v>
      </c>
    </row>
    <row r="99" spans="2:5" ht="13" customHeight="1">
      <c r="B99" s="74" t="s">
        <v>577</v>
      </c>
      <c r="C99" s="75" t="s">
        <v>670</v>
      </c>
      <c r="D99" s="295">
        <f>ROUND(ABS(取引基本表!EB99)/(取引基本表!DP99),6)</f>
        <v>0</v>
      </c>
      <c r="E99" s="299">
        <f t="shared" si="1"/>
        <v>1</v>
      </c>
    </row>
    <row r="100" spans="2:5" ht="13" customHeight="1">
      <c r="B100" s="74" t="s">
        <v>578</v>
      </c>
      <c r="C100" s="75" t="s">
        <v>586</v>
      </c>
      <c r="D100" s="295">
        <f>ROUND(ABS(取引基本表!EB100)/(取引基本表!DP100),6)</f>
        <v>0</v>
      </c>
      <c r="E100" s="299">
        <f t="shared" si="1"/>
        <v>1</v>
      </c>
    </row>
    <row r="101" spans="2:5" ht="13" customHeight="1">
      <c r="B101" s="74" t="s">
        <v>579</v>
      </c>
      <c r="C101" s="75" t="s">
        <v>757</v>
      </c>
      <c r="D101" s="295">
        <f>ROUND(ABS(取引基本表!EB101)/(取引基本表!DP101),6)</f>
        <v>7.1939999999999999E-3</v>
      </c>
      <c r="E101" s="299">
        <f t="shared" si="1"/>
        <v>0.99280599999999997</v>
      </c>
    </row>
    <row r="102" spans="2:5" ht="13" customHeight="1">
      <c r="B102" s="74" t="s">
        <v>580</v>
      </c>
      <c r="C102" s="75" t="s">
        <v>480</v>
      </c>
      <c r="D102" s="295">
        <f>ROUND(ABS(取引基本表!EB102)/(取引基本表!DP102),6)</f>
        <v>0.69007700000000005</v>
      </c>
      <c r="E102" s="299">
        <f t="shared" si="1"/>
        <v>0.30992299999999995</v>
      </c>
    </row>
    <row r="103" spans="2:5" ht="13" customHeight="1">
      <c r="B103" s="74" t="s">
        <v>581</v>
      </c>
      <c r="C103" s="75" t="s">
        <v>479</v>
      </c>
      <c r="D103" s="295">
        <f>ROUND(ABS(取引基本表!EB103)/(取引基本表!DP103),6)</f>
        <v>0.63173500000000005</v>
      </c>
      <c r="E103" s="299">
        <f t="shared" si="1"/>
        <v>0.36826499999999995</v>
      </c>
    </row>
    <row r="104" spans="2:5" ht="13" customHeight="1">
      <c r="B104" s="74" t="s">
        <v>582</v>
      </c>
      <c r="C104" s="75" t="s">
        <v>671</v>
      </c>
      <c r="D104" s="295">
        <f>ROUND(ABS(取引基本表!EB104)/(取引基本表!DP104),6)</f>
        <v>0.179094</v>
      </c>
      <c r="E104" s="299">
        <f t="shared" si="1"/>
        <v>0.82090600000000002</v>
      </c>
    </row>
    <row r="105" spans="2:5" ht="13" customHeight="1">
      <c r="B105" s="74" t="s">
        <v>583</v>
      </c>
      <c r="C105" s="75" t="s">
        <v>481</v>
      </c>
      <c r="D105" s="295">
        <f>ROUND(ABS(取引基本表!EB105)/(取引基本表!DP105),6)</f>
        <v>0.49729299999999999</v>
      </c>
      <c r="E105" s="299">
        <f t="shared" si="1"/>
        <v>0.50270700000000001</v>
      </c>
    </row>
    <row r="106" spans="2:5" ht="13" customHeight="1">
      <c r="B106" s="74" t="s">
        <v>584</v>
      </c>
      <c r="C106" s="75" t="s">
        <v>672</v>
      </c>
      <c r="D106" s="295">
        <f>ROUND(ABS(取引基本表!EB106)/(取引基本表!DP106),6)</f>
        <v>0.43208099999999999</v>
      </c>
      <c r="E106" s="299">
        <f t="shared" si="1"/>
        <v>0.56791900000000006</v>
      </c>
    </row>
    <row r="107" spans="2:5" ht="13" customHeight="1">
      <c r="B107" s="74" t="s">
        <v>585</v>
      </c>
      <c r="C107" s="75" t="s">
        <v>673</v>
      </c>
      <c r="D107" s="295">
        <f>ROUND(ABS(取引基本表!EB107)/(取引基本表!DP107),6)</f>
        <v>0.279165</v>
      </c>
      <c r="E107" s="299">
        <f t="shared" si="1"/>
        <v>0.720835</v>
      </c>
    </row>
    <row r="108" spans="2:5" ht="13" customHeight="1">
      <c r="B108" s="74" t="s">
        <v>587</v>
      </c>
      <c r="C108" s="75" t="s">
        <v>674</v>
      </c>
      <c r="D108" s="295">
        <f>ROUND(ABS(取引基本表!EB108)/(取引基本表!DP108),6)</f>
        <v>1.6816000000000001E-2</v>
      </c>
      <c r="E108" s="299">
        <f t="shared" si="1"/>
        <v>0.98318399999999995</v>
      </c>
    </row>
    <row r="109" spans="2:5" ht="13" customHeight="1">
      <c r="B109" s="74" t="s">
        <v>626</v>
      </c>
      <c r="C109" s="75" t="s">
        <v>482</v>
      </c>
      <c r="D109" s="295">
        <f>ROUND(ABS(取引基本表!EB109)/(取引基本表!DP109),6)</f>
        <v>0.50234100000000004</v>
      </c>
      <c r="E109" s="299">
        <f t="shared" si="1"/>
        <v>0.49765899999999996</v>
      </c>
    </row>
    <row r="110" spans="2:5" ht="13" customHeight="1">
      <c r="B110" s="74" t="s">
        <v>588</v>
      </c>
      <c r="C110" s="75" t="s">
        <v>483</v>
      </c>
      <c r="D110" s="295">
        <f>ROUND(ABS(取引基本表!EB110)/(取引基本表!DP110),6)</f>
        <v>4.2736999999999997E-2</v>
      </c>
      <c r="E110" s="299">
        <f t="shared" si="1"/>
        <v>0.95726299999999998</v>
      </c>
    </row>
    <row r="111" spans="2:5" ht="13" customHeight="1">
      <c r="B111" s="74" t="s">
        <v>589</v>
      </c>
      <c r="C111" s="75" t="s">
        <v>93</v>
      </c>
      <c r="D111" s="295">
        <f>ROUND(ABS(取引基本表!EB111)/(取引基本表!DP111),6)</f>
        <v>0</v>
      </c>
      <c r="E111" s="299">
        <f t="shared" si="1"/>
        <v>1</v>
      </c>
    </row>
    <row r="112" spans="2:5" ht="13" customHeight="1">
      <c r="B112" s="74" t="s">
        <v>590</v>
      </c>
      <c r="C112" s="75" t="s">
        <v>6</v>
      </c>
      <c r="D112" s="295">
        <f>ROUND(ABS(取引基本表!EB112)/(取引基本表!DP112),6)</f>
        <v>9.6962000000000007E-2</v>
      </c>
      <c r="E112" s="299">
        <f t="shared" si="1"/>
        <v>0.90303800000000001</v>
      </c>
    </row>
    <row r="113" spans="2:5" ht="13" customHeight="1">
      <c r="B113" s="292" t="s">
        <v>675</v>
      </c>
      <c r="C113" s="296" t="s">
        <v>7</v>
      </c>
      <c r="D113" s="297">
        <f>ROUND(ABS(取引基本表!EB113)/(取引基本表!DP113),6)</f>
        <v>0.37560900000000003</v>
      </c>
      <c r="E113" s="300">
        <f t="shared" si="1"/>
        <v>0.62439099999999992</v>
      </c>
    </row>
  </sheetData>
  <sheetProtection sheet="1" selectLockedCells="1" selectUnlockedCells="1"/>
  <mergeCells count="2">
    <mergeCell ref="B4:C5"/>
    <mergeCell ref="B2:D2"/>
  </mergeCells>
  <phoneticPr fontId="1"/>
  <pageMargins left="0.78740157480314965" right="0.78740157480314965" top="0.78740157480314965" bottom="0.78740157480314965" header="0" footer="0.19685039370078741"/>
  <pageSetup paperSize="9" orientation="portrait" r:id="rId1"/>
  <headerFooter alignWithMargins="0">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DG113"/>
  <sheetViews>
    <sheetView showGridLines="0" view="pageBreakPreview" zoomScale="115" zoomScaleNormal="100" zoomScaleSheetLayoutView="115" workbookViewId="0">
      <pane xSplit="3" ySplit="5" topLeftCell="D6" activePane="bottomRight" state="frozen"/>
      <selection pane="topRight" activeCell="D1" sqref="D1"/>
      <selection pane="bottomLeft" activeCell="A6" sqref="A6"/>
      <selection pane="bottomRight" activeCell="B4" sqref="B4:C5"/>
    </sheetView>
  </sheetViews>
  <sheetFormatPr defaultColWidth="10.08984375" defaultRowHeight="13.5" customHeight="1"/>
  <cols>
    <col min="1" max="1" width="1.6328125" style="203" customWidth="1"/>
    <col min="2" max="2" width="2.6328125" style="203" bestFit="1" customWidth="1"/>
    <col min="3" max="3" width="26.6328125" style="203" customWidth="1"/>
    <col min="4" max="111" width="9.08984375" style="203" customWidth="1"/>
    <col min="112" max="16384" width="10.08984375" style="203"/>
  </cols>
  <sheetData>
    <row r="1" spans="2:111" ht="16.5" customHeight="1"/>
    <row r="2" spans="2:111" ht="20.25" customHeight="1">
      <c r="B2" s="484" t="s">
        <v>257</v>
      </c>
      <c r="C2" s="635"/>
      <c r="D2" s="485"/>
      <c r="E2" s="135"/>
      <c r="F2" s="135"/>
      <c r="G2" s="135"/>
      <c r="H2" s="135"/>
    </row>
    <row r="3" spans="2:111" ht="16.5" customHeight="1">
      <c r="B3" s="264"/>
      <c r="T3" s="265"/>
    </row>
    <row r="4" spans="2:111" ht="16.5" customHeight="1">
      <c r="B4" s="627"/>
      <c r="C4" s="628"/>
      <c r="D4" s="268" t="s">
        <v>484</v>
      </c>
      <c r="E4" s="268" t="s">
        <v>485</v>
      </c>
      <c r="F4" s="268" t="s">
        <v>486</v>
      </c>
      <c r="G4" s="268" t="s">
        <v>487</v>
      </c>
      <c r="H4" s="268" t="s">
        <v>488</v>
      </c>
      <c r="I4" s="268" t="s">
        <v>489</v>
      </c>
      <c r="J4" s="268" t="s">
        <v>490</v>
      </c>
      <c r="K4" s="268" t="s">
        <v>491</v>
      </c>
      <c r="L4" s="268" t="s">
        <v>492</v>
      </c>
      <c r="M4" s="268" t="s">
        <v>493</v>
      </c>
      <c r="N4" s="268" t="s">
        <v>494</v>
      </c>
      <c r="O4" s="268" t="s">
        <v>495</v>
      </c>
      <c r="P4" s="268" t="s">
        <v>496</v>
      </c>
      <c r="Q4" s="268" t="s">
        <v>497</v>
      </c>
      <c r="R4" s="268" t="s">
        <v>498</v>
      </c>
      <c r="S4" s="268" t="s">
        <v>499</v>
      </c>
      <c r="T4" s="268" t="s">
        <v>500</v>
      </c>
      <c r="U4" s="268" t="s">
        <v>501</v>
      </c>
      <c r="V4" s="268" t="s">
        <v>502</v>
      </c>
      <c r="W4" s="268" t="s">
        <v>503</v>
      </c>
      <c r="X4" s="268" t="s">
        <v>504</v>
      </c>
      <c r="Y4" s="268" t="s">
        <v>505</v>
      </c>
      <c r="Z4" s="268" t="s">
        <v>506</v>
      </c>
      <c r="AA4" s="268" t="s">
        <v>507</v>
      </c>
      <c r="AB4" s="268" t="s">
        <v>508</v>
      </c>
      <c r="AC4" s="268" t="s">
        <v>509</v>
      </c>
      <c r="AD4" s="268" t="s">
        <v>510</v>
      </c>
      <c r="AE4" s="268" t="s">
        <v>511</v>
      </c>
      <c r="AF4" s="268" t="s">
        <v>512</v>
      </c>
      <c r="AG4" s="268" t="s">
        <v>513</v>
      </c>
      <c r="AH4" s="268" t="s">
        <v>514</v>
      </c>
      <c r="AI4" s="268" t="s">
        <v>515</v>
      </c>
      <c r="AJ4" s="268" t="s">
        <v>516</v>
      </c>
      <c r="AK4" s="268" t="s">
        <v>517</v>
      </c>
      <c r="AL4" s="268" t="s">
        <v>518</v>
      </c>
      <c r="AM4" s="268" t="s">
        <v>519</v>
      </c>
      <c r="AN4" s="268" t="s">
        <v>520</v>
      </c>
      <c r="AO4" s="268" t="s">
        <v>521</v>
      </c>
      <c r="AP4" s="268" t="s">
        <v>522</v>
      </c>
      <c r="AQ4" s="268" t="s">
        <v>523</v>
      </c>
      <c r="AR4" s="268" t="s">
        <v>524</v>
      </c>
      <c r="AS4" s="268" t="s">
        <v>525</v>
      </c>
      <c r="AT4" s="268" t="s">
        <v>526</v>
      </c>
      <c r="AU4" s="268" t="s">
        <v>527</v>
      </c>
      <c r="AV4" s="268" t="s">
        <v>528</v>
      </c>
      <c r="AW4" s="268" t="s">
        <v>529</v>
      </c>
      <c r="AX4" s="268" t="s">
        <v>530</v>
      </c>
      <c r="AY4" s="268" t="s">
        <v>531</v>
      </c>
      <c r="AZ4" s="268" t="s">
        <v>532</v>
      </c>
      <c r="BA4" s="268" t="s">
        <v>533</v>
      </c>
      <c r="BB4" s="268" t="s">
        <v>534</v>
      </c>
      <c r="BC4" s="268" t="s">
        <v>535</v>
      </c>
      <c r="BD4" s="268" t="s">
        <v>536</v>
      </c>
      <c r="BE4" s="268" t="s">
        <v>537</v>
      </c>
      <c r="BF4" s="268" t="s">
        <v>538</v>
      </c>
      <c r="BG4" s="268" t="s">
        <v>539</v>
      </c>
      <c r="BH4" s="268" t="s">
        <v>540</v>
      </c>
      <c r="BI4" s="268" t="s">
        <v>541</v>
      </c>
      <c r="BJ4" s="268" t="s">
        <v>542</v>
      </c>
      <c r="BK4" s="268" t="s">
        <v>543</v>
      </c>
      <c r="BL4" s="268" t="s">
        <v>544</v>
      </c>
      <c r="BM4" s="268" t="s">
        <v>545</v>
      </c>
      <c r="BN4" s="268" t="s">
        <v>546</v>
      </c>
      <c r="BO4" s="268" t="s">
        <v>547</v>
      </c>
      <c r="BP4" s="268" t="s">
        <v>548</v>
      </c>
      <c r="BQ4" s="268" t="s">
        <v>549</v>
      </c>
      <c r="BR4" s="268" t="s">
        <v>550</v>
      </c>
      <c r="BS4" s="268" t="s">
        <v>551</v>
      </c>
      <c r="BT4" s="268" t="s">
        <v>552</v>
      </c>
      <c r="BU4" s="268" t="s">
        <v>553</v>
      </c>
      <c r="BV4" s="268" t="s">
        <v>554</v>
      </c>
      <c r="BW4" s="268" t="s">
        <v>555</v>
      </c>
      <c r="BX4" s="268" t="s">
        <v>556</v>
      </c>
      <c r="BY4" s="268" t="s">
        <v>557</v>
      </c>
      <c r="BZ4" s="268" t="s">
        <v>558</v>
      </c>
      <c r="CA4" s="268" t="s">
        <v>559</v>
      </c>
      <c r="CB4" s="268" t="s">
        <v>560</v>
      </c>
      <c r="CC4" s="268" t="s">
        <v>561</v>
      </c>
      <c r="CD4" s="268" t="s">
        <v>562</v>
      </c>
      <c r="CE4" s="268" t="s">
        <v>563</v>
      </c>
      <c r="CF4" s="268" t="s">
        <v>564</v>
      </c>
      <c r="CG4" s="268" t="s">
        <v>565</v>
      </c>
      <c r="CH4" s="268" t="s">
        <v>566</v>
      </c>
      <c r="CI4" s="268" t="s">
        <v>567</v>
      </c>
      <c r="CJ4" s="268" t="s">
        <v>568</v>
      </c>
      <c r="CK4" s="268" t="s">
        <v>569</v>
      </c>
      <c r="CL4" s="268" t="s">
        <v>570</v>
      </c>
      <c r="CM4" s="268" t="s">
        <v>571</v>
      </c>
      <c r="CN4" s="268" t="s">
        <v>572</v>
      </c>
      <c r="CO4" s="268" t="s">
        <v>573</v>
      </c>
      <c r="CP4" s="268" t="s">
        <v>574</v>
      </c>
      <c r="CQ4" s="268" t="s">
        <v>575</v>
      </c>
      <c r="CR4" s="268" t="s">
        <v>576</v>
      </c>
      <c r="CS4" s="268" t="s">
        <v>577</v>
      </c>
      <c r="CT4" s="268" t="s">
        <v>578</v>
      </c>
      <c r="CU4" s="268" t="s">
        <v>579</v>
      </c>
      <c r="CV4" s="268" t="s">
        <v>580</v>
      </c>
      <c r="CW4" s="268" t="s">
        <v>581</v>
      </c>
      <c r="CX4" s="268" t="s">
        <v>582</v>
      </c>
      <c r="CY4" s="268" t="s">
        <v>583</v>
      </c>
      <c r="CZ4" s="268" t="s">
        <v>584</v>
      </c>
      <c r="DA4" s="268" t="s">
        <v>585</v>
      </c>
      <c r="DB4" s="268" t="s">
        <v>587</v>
      </c>
      <c r="DC4" s="268" t="s">
        <v>626</v>
      </c>
      <c r="DD4" s="268" t="s">
        <v>588</v>
      </c>
      <c r="DE4" s="268" t="s">
        <v>589</v>
      </c>
      <c r="DF4" s="268" t="s">
        <v>590</v>
      </c>
      <c r="DG4" s="271"/>
    </row>
    <row r="5" spans="2:111" ht="36" customHeight="1">
      <c r="B5" s="629"/>
      <c r="C5" s="630"/>
      <c r="D5" s="392" t="s">
        <v>627</v>
      </c>
      <c r="E5" s="392" t="s">
        <v>442</v>
      </c>
      <c r="F5" s="392" t="s">
        <v>443</v>
      </c>
      <c r="G5" s="392" t="s">
        <v>1</v>
      </c>
      <c r="H5" s="392" t="s">
        <v>2</v>
      </c>
      <c r="I5" s="392" t="s">
        <v>628</v>
      </c>
      <c r="J5" s="392" t="s">
        <v>750</v>
      </c>
      <c r="K5" s="392" t="s">
        <v>444</v>
      </c>
      <c r="L5" s="392" t="s">
        <v>629</v>
      </c>
      <c r="M5" s="406" t="s">
        <v>630</v>
      </c>
      <c r="N5" s="392" t="s">
        <v>445</v>
      </c>
      <c r="O5" s="392" t="s">
        <v>446</v>
      </c>
      <c r="P5" s="392" t="s">
        <v>631</v>
      </c>
      <c r="Q5" s="392" t="s">
        <v>632</v>
      </c>
      <c r="R5" s="392" t="s">
        <v>447</v>
      </c>
      <c r="S5" s="392" t="s">
        <v>633</v>
      </c>
      <c r="T5" s="392" t="s">
        <v>634</v>
      </c>
      <c r="U5" s="392" t="s">
        <v>635</v>
      </c>
      <c r="V5" s="392" t="s">
        <v>448</v>
      </c>
      <c r="W5" s="392" t="s">
        <v>636</v>
      </c>
      <c r="X5" s="392" t="s">
        <v>751</v>
      </c>
      <c r="Y5" s="406" t="s">
        <v>752</v>
      </c>
      <c r="Z5" s="392" t="s">
        <v>637</v>
      </c>
      <c r="AA5" s="392" t="s">
        <v>638</v>
      </c>
      <c r="AB5" s="392" t="s">
        <v>639</v>
      </c>
      <c r="AC5" s="392" t="s">
        <v>640</v>
      </c>
      <c r="AD5" s="392" t="s">
        <v>641</v>
      </c>
      <c r="AE5" s="392" t="s">
        <v>642</v>
      </c>
      <c r="AF5" s="392" t="s">
        <v>449</v>
      </c>
      <c r="AG5" s="392" t="s">
        <v>450</v>
      </c>
      <c r="AH5" s="392" t="s">
        <v>753</v>
      </c>
      <c r="AI5" s="392" t="s">
        <v>451</v>
      </c>
      <c r="AJ5" s="392" t="s">
        <v>452</v>
      </c>
      <c r="AK5" s="392" t="s">
        <v>643</v>
      </c>
      <c r="AL5" s="392" t="s">
        <v>453</v>
      </c>
      <c r="AM5" s="392" t="s">
        <v>454</v>
      </c>
      <c r="AN5" s="392" t="s">
        <v>455</v>
      </c>
      <c r="AO5" s="392" t="s">
        <v>754</v>
      </c>
      <c r="AP5" s="392" t="s">
        <v>644</v>
      </c>
      <c r="AQ5" s="392" t="s">
        <v>456</v>
      </c>
      <c r="AR5" s="392" t="s">
        <v>457</v>
      </c>
      <c r="AS5" s="392" t="s">
        <v>755</v>
      </c>
      <c r="AT5" s="392" t="s">
        <v>458</v>
      </c>
      <c r="AU5" s="392" t="s">
        <v>645</v>
      </c>
      <c r="AV5" s="392" t="s">
        <v>646</v>
      </c>
      <c r="AW5" s="392" t="s">
        <v>647</v>
      </c>
      <c r="AX5" s="392" t="s">
        <v>648</v>
      </c>
      <c r="AY5" s="392" t="s">
        <v>649</v>
      </c>
      <c r="AZ5" s="392" t="s">
        <v>650</v>
      </c>
      <c r="BA5" s="392" t="s">
        <v>651</v>
      </c>
      <c r="BB5" s="392" t="s">
        <v>652</v>
      </c>
      <c r="BC5" s="392" t="s">
        <v>653</v>
      </c>
      <c r="BD5" s="392" t="s">
        <v>756</v>
      </c>
      <c r="BE5" s="392" t="s">
        <v>654</v>
      </c>
      <c r="BF5" s="392" t="s">
        <v>655</v>
      </c>
      <c r="BG5" s="392" t="s">
        <v>656</v>
      </c>
      <c r="BH5" s="392" t="s">
        <v>657</v>
      </c>
      <c r="BI5" s="392" t="s">
        <v>459</v>
      </c>
      <c r="BJ5" s="392" t="s">
        <v>460</v>
      </c>
      <c r="BK5" s="392" t="s">
        <v>91</v>
      </c>
      <c r="BL5" s="392" t="s">
        <v>658</v>
      </c>
      <c r="BM5" s="392" t="s">
        <v>659</v>
      </c>
      <c r="BN5" s="392" t="s">
        <v>461</v>
      </c>
      <c r="BO5" s="392" t="s">
        <v>462</v>
      </c>
      <c r="BP5" s="392" t="s">
        <v>463</v>
      </c>
      <c r="BQ5" s="392" t="s">
        <v>464</v>
      </c>
      <c r="BR5" s="392" t="s">
        <v>465</v>
      </c>
      <c r="BS5" s="392" t="s">
        <v>466</v>
      </c>
      <c r="BT5" s="392" t="s">
        <v>467</v>
      </c>
      <c r="BU5" s="392" t="s">
        <v>3</v>
      </c>
      <c r="BV5" s="392" t="s">
        <v>4</v>
      </c>
      <c r="BW5" s="392" t="s">
        <v>468</v>
      </c>
      <c r="BX5" s="392" t="s">
        <v>469</v>
      </c>
      <c r="BY5" s="392" t="s">
        <v>660</v>
      </c>
      <c r="BZ5" s="392" t="s">
        <v>470</v>
      </c>
      <c r="CA5" s="392" t="s">
        <v>661</v>
      </c>
      <c r="CB5" s="392" t="s">
        <v>471</v>
      </c>
      <c r="CC5" s="392" t="s">
        <v>472</v>
      </c>
      <c r="CD5" s="392" t="s">
        <v>473</v>
      </c>
      <c r="CE5" s="392" t="s">
        <v>662</v>
      </c>
      <c r="CF5" s="392" t="s">
        <v>474</v>
      </c>
      <c r="CG5" s="392" t="s">
        <v>663</v>
      </c>
      <c r="CH5" s="392" t="s">
        <v>664</v>
      </c>
      <c r="CI5" s="392" t="s">
        <v>475</v>
      </c>
      <c r="CJ5" s="392" t="s">
        <v>476</v>
      </c>
      <c r="CK5" s="392" t="s">
        <v>665</v>
      </c>
      <c r="CL5" s="392" t="s">
        <v>666</v>
      </c>
      <c r="CM5" s="392" t="s">
        <v>667</v>
      </c>
      <c r="CN5" s="392" t="s">
        <v>5</v>
      </c>
      <c r="CO5" s="392" t="s">
        <v>477</v>
      </c>
      <c r="CP5" s="392" t="s">
        <v>478</v>
      </c>
      <c r="CQ5" s="392" t="s">
        <v>668</v>
      </c>
      <c r="CR5" s="392" t="s">
        <v>669</v>
      </c>
      <c r="CS5" s="392" t="s">
        <v>670</v>
      </c>
      <c r="CT5" s="392" t="s">
        <v>586</v>
      </c>
      <c r="CU5" s="392" t="s">
        <v>757</v>
      </c>
      <c r="CV5" s="392" t="s">
        <v>480</v>
      </c>
      <c r="CW5" s="392" t="s">
        <v>479</v>
      </c>
      <c r="CX5" s="392" t="s">
        <v>671</v>
      </c>
      <c r="CY5" s="392" t="s">
        <v>481</v>
      </c>
      <c r="CZ5" s="392" t="s">
        <v>672</v>
      </c>
      <c r="DA5" s="392" t="s">
        <v>673</v>
      </c>
      <c r="DB5" s="392" t="s">
        <v>674</v>
      </c>
      <c r="DC5" s="392" t="s">
        <v>482</v>
      </c>
      <c r="DD5" s="392" t="s">
        <v>483</v>
      </c>
      <c r="DE5" s="392" t="s">
        <v>93</v>
      </c>
      <c r="DF5" s="392" t="s">
        <v>6</v>
      </c>
      <c r="DG5" s="272" t="s">
        <v>127</v>
      </c>
    </row>
    <row r="6" spans="2:111" ht="13.5" customHeight="1">
      <c r="B6" s="74" t="s">
        <v>484</v>
      </c>
      <c r="C6" s="273" t="s">
        <v>627</v>
      </c>
      <c r="D6" s="400">
        <v>1.0064193887470747</v>
      </c>
      <c r="E6" s="400">
        <v>1.4154634707793799E-2</v>
      </c>
      <c r="F6" s="400">
        <v>2.9014614439552976E-3</v>
      </c>
      <c r="G6" s="400">
        <v>6.5102017249404301E-4</v>
      </c>
      <c r="H6" s="400">
        <v>2.1822447772304555E-4</v>
      </c>
      <c r="I6" s="400">
        <v>7.0502797643294407E-6</v>
      </c>
      <c r="J6" s="400">
        <v>7.8018851337534527E-6</v>
      </c>
      <c r="K6" s="400">
        <v>3.6194877832782302E-2</v>
      </c>
      <c r="L6" s="400">
        <v>1.8000506193347932E-3</v>
      </c>
      <c r="M6" s="400">
        <v>2.0296942178398159E-2</v>
      </c>
      <c r="N6" s="400">
        <v>0</v>
      </c>
      <c r="O6" s="400">
        <v>2.391703854850115E-3</v>
      </c>
      <c r="P6" s="400">
        <v>8.6376371034001091E-5</v>
      </c>
      <c r="Q6" s="400">
        <v>1.5278025442993988E-4</v>
      </c>
      <c r="R6" s="400">
        <v>1.8432178922936291E-5</v>
      </c>
      <c r="S6" s="400">
        <v>5.9512438578116628E-4</v>
      </c>
      <c r="T6" s="400">
        <v>3.7275794262837925E-5</v>
      </c>
      <c r="U6" s="400">
        <v>1.6768490909947468E-5</v>
      </c>
      <c r="V6" s="400">
        <v>1.0233226942876065E-5</v>
      </c>
      <c r="W6" s="400">
        <v>1.7174339687294184E-5</v>
      </c>
      <c r="X6" s="400">
        <v>0</v>
      </c>
      <c r="Y6" s="400">
        <v>1.3504120718888874E-4</v>
      </c>
      <c r="Z6" s="400">
        <v>1.5573974854108318E-5</v>
      </c>
      <c r="AA6" s="400">
        <v>0</v>
      </c>
      <c r="AB6" s="400">
        <v>1.3611510893609771E-3</v>
      </c>
      <c r="AC6" s="400">
        <v>5.9788361887128116E-4</v>
      </c>
      <c r="AD6" s="400">
        <v>9.7950680969950708E-8</v>
      </c>
      <c r="AE6" s="400">
        <v>3.545747728492875E-6</v>
      </c>
      <c r="AF6" s="400">
        <v>4.6911799756700157E-6</v>
      </c>
      <c r="AG6" s="400">
        <v>2.6483582256149238E-3</v>
      </c>
      <c r="AH6" s="400">
        <v>1.387010843513604E-4</v>
      </c>
      <c r="AI6" s="400">
        <v>6.3039745114833497E-6</v>
      </c>
      <c r="AJ6" s="400">
        <v>4.2486194576631193E-6</v>
      </c>
      <c r="AK6" s="400">
        <v>5.8450069262926082E-6</v>
      </c>
      <c r="AL6" s="400">
        <v>3.3028768084732884E-5</v>
      </c>
      <c r="AM6" s="400">
        <v>2.3966053280457994E-6</v>
      </c>
      <c r="AN6" s="400">
        <v>2.3047089013468296E-6</v>
      </c>
      <c r="AO6" s="400">
        <v>3.7519234911757227E-6</v>
      </c>
      <c r="AP6" s="400">
        <v>3.4832054647656097E-6</v>
      </c>
      <c r="AQ6" s="400">
        <v>2.4164372947001344E-6</v>
      </c>
      <c r="AR6" s="400">
        <v>4.0768369505515388E-6</v>
      </c>
      <c r="AS6" s="400">
        <v>4.731638564134089E-6</v>
      </c>
      <c r="AT6" s="400">
        <v>3.1709134878859726E-6</v>
      </c>
      <c r="AU6" s="400">
        <v>5.9208768579324271E-6</v>
      </c>
      <c r="AV6" s="400">
        <v>6.2068483852471406E-6</v>
      </c>
      <c r="AW6" s="400">
        <v>5.9897441684615149E-6</v>
      </c>
      <c r="AX6" s="400">
        <v>4.3766596870737215E-6</v>
      </c>
      <c r="AY6" s="400">
        <v>4.4129941768451042E-6</v>
      </c>
      <c r="AZ6" s="400">
        <v>6.7064944949942615E-6</v>
      </c>
      <c r="BA6" s="400">
        <v>5.9836089948008214E-6</v>
      </c>
      <c r="BB6" s="400">
        <v>3.4506559256510672E-6</v>
      </c>
      <c r="BC6" s="400">
        <v>5.1499300764015375E-6</v>
      </c>
      <c r="BD6" s="400">
        <v>6.2150797437835147E-6</v>
      </c>
      <c r="BE6" s="400">
        <v>4.8457460982038996E-6</v>
      </c>
      <c r="BF6" s="400">
        <v>0</v>
      </c>
      <c r="BG6" s="400">
        <v>6.425649187620459E-6</v>
      </c>
      <c r="BH6" s="400">
        <v>6.7819193450371276E-6</v>
      </c>
      <c r="BI6" s="400">
        <v>7.0761320506616851E-6</v>
      </c>
      <c r="BJ6" s="400">
        <v>4.0156178666583533E-6</v>
      </c>
      <c r="BK6" s="400">
        <v>2.8292031585488635E-3</v>
      </c>
      <c r="BL6" s="400">
        <v>4.7908752746502774E-6</v>
      </c>
      <c r="BM6" s="400">
        <v>1.9021249707314763E-4</v>
      </c>
      <c r="BN6" s="400">
        <v>1.0967328231949758E-5</v>
      </c>
      <c r="BO6" s="400">
        <v>6.4000940036758618E-4</v>
      </c>
      <c r="BP6" s="400">
        <v>4.0924986374978983E-4</v>
      </c>
      <c r="BQ6" s="400">
        <v>3.3485629421508939E-6</v>
      </c>
      <c r="BR6" s="400">
        <v>4.2203139260633021E-6</v>
      </c>
      <c r="BS6" s="400">
        <v>9.8708334053896423E-6</v>
      </c>
      <c r="BT6" s="400">
        <v>7.2043153915566796E-6</v>
      </c>
      <c r="BU6" s="400">
        <v>5.2645770919850602E-5</v>
      </c>
      <c r="BV6" s="400">
        <v>4.2315477335006222E-6</v>
      </c>
      <c r="BW6" s="400">
        <v>5.075140029539672E-6</v>
      </c>
      <c r="BX6" s="400">
        <v>3.14632563887321E-6</v>
      </c>
      <c r="BY6" s="400">
        <v>2.2323397747109443E-6</v>
      </c>
      <c r="BZ6" s="400">
        <v>7.1842425153669566E-6</v>
      </c>
      <c r="CA6" s="400">
        <v>5.0580168666669449E-6</v>
      </c>
      <c r="CB6" s="400">
        <v>1.3906159139195537E-5</v>
      </c>
      <c r="CC6" s="400">
        <v>4.6376552059619132E-6</v>
      </c>
      <c r="CD6" s="400">
        <v>9.3249863075829807E-6</v>
      </c>
      <c r="CE6" s="400">
        <v>4.1469111525844958E-6</v>
      </c>
      <c r="CF6" s="400">
        <v>5.7948868118470142E-6</v>
      </c>
      <c r="CG6" s="400">
        <v>8.8893683529688339E-5</v>
      </c>
      <c r="CH6" s="400">
        <v>1.855414295860665E-6</v>
      </c>
      <c r="CI6" s="400">
        <v>7.6862702386247811E-6</v>
      </c>
      <c r="CJ6" s="400">
        <v>1.3565724050879172E-5</v>
      </c>
      <c r="CK6" s="400">
        <v>1.1629838986598473E-5</v>
      </c>
      <c r="CL6" s="400">
        <v>1.0670707564407467E-5</v>
      </c>
      <c r="CM6" s="400">
        <v>2.996414099044485E-5</v>
      </c>
      <c r="CN6" s="400">
        <v>1.2172464407429096E-5</v>
      </c>
      <c r="CO6" s="400">
        <v>6.4066811782415424E-4</v>
      </c>
      <c r="CP6" s="400">
        <v>2.0678002272074558E-5</v>
      </c>
      <c r="CQ6" s="400">
        <v>4.0912386216658005E-4</v>
      </c>
      <c r="CR6" s="400">
        <v>5.0130207228752702E-6</v>
      </c>
      <c r="CS6" s="400">
        <v>1.1773785630590037E-3</v>
      </c>
      <c r="CT6" s="400">
        <v>1.8234935632749668E-3</v>
      </c>
      <c r="CU6" s="400">
        <v>5.8983150806737308E-4</v>
      </c>
      <c r="CV6" s="400">
        <v>2.1213669580995123E-5</v>
      </c>
      <c r="CW6" s="400">
        <v>1.8691268690522723E-5</v>
      </c>
      <c r="CX6" s="400">
        <v>1.9455500570620527E-5</v>
      </c>
      <c r="CY6" s="400">
        <v>7.5346884300914277E-6</v>
      </c>
      <c r="CZ6" s="400">
        <v>3.9940624275348093E-3</v>
      </c>
      <c r="DA6" s="400">
        <v>9.1429634931582734E-3</v>
      </c>
      <c r="DB6" s="400">
        <v>2.6649600014991666E-5</v>
      </c>
      <c r="DC6" s="400">
        <v>1.0314896980578132E-4</v>
      </c>
      <c r="DD6" s="400">
        <v>3.1872947512845895E-3</v>
      </c>
      <c r="DE6" s="400">
        <v>3.5896108638090565E-5</v>
      </c>
      <c r="DF6" s="400">
        <v>1.0662026060128817E-5</v>
      </c>
      <c r="DG6" s="401">
        <v>1.1166783404316507</v>
      </c>
    </row>
    <row r="7" spans="2:111" ht="13.5" customHeight="1">
      <c r="B7" s="74" t="s">
        <v>485</v>
      </c>
      <c r="C7" s="273" t="s">
        <v>442</v>
      </c>
      <c r="D7" s="400">
        <v>5.0380554151123408E-3</v>
      </c>
      <c r="E7" s="400">
        <v>1.0392617252649197</v>
      </c>
      <c r="F7" s="400">
        <v>1.8089954632741802E-2</v>
      </c>
      <c r="G7" s="400">
        <v>4.1181334584150791E-4</v>
      </c>
      <c r="H7" s="400">
        <v>4.9988317690002762E-4</v>
      </c>
      <c r="I7" s="400">
        <v>6.9290007816333626E-7</v>
      </c>
      <c r="J7" s="400">
        <v>1.1035823591074527E-6</v>
      </c>
      <c r="K7" s="400">
        <v>8.7877179358904808E-2</v>
      </c>
      <c r="L7" s="400">
        <v>2.5134370642366684E-3</v>
      </c>
      <c r="M7" s="400">
        <v>1.9619260822191096E-2</v>
      </c>
      <c r="N7" s="400">
        <v>0</v>
      </c>
      <c r="O7" s="400">
        <v>1.2307769011685424E-5</v>
      </c>
      <c r="P7" s="400">
        <v>1.8144684360491694E-6</v>
      </c>
      <c r="Q7" s="400">
        <v>1.7345404443098382E-4</v>
      </c>
      <c r="R7" s="400">
        <v>1.231311284271168E-5</v>
      </c>
      <c r="S7" s="400">
        <v>9.4019173901961932E-5</v>
      </c>
      <c r="T7" s="400">
        <v>5.6218121360362887E-6</v>
      </c>
      <c r="U7" s="400">
        <v>2.4696486529679117E-6</v>
      </c>
      <c r="V7" s="400">
        <v>4.8715251911171154E-4</v>
      </c>
      <c r="W7" s="400">
        <v>1.9197829695344444E-5</v>
      </c>
      <c r="X7" s="400">
        <v>0</v>
      </c>
      <c r="Y7" s="400">
        <v>3.184271450930414E-4</v>
      </c>
      <c r="Z7" s="400">
        <v>3.219095075757605E-5</v>
      </c>
      <c r="AA7" s="400">
        <v>0</v>
      </c>
      <c r="AB7" s="400">
        <v>3.2883102709219575E-4</v>
      </c>
      <c r="AC7" s="400">
        <v>9.5902275225062032E-4</v>
      </c>
      <c r="AD7" s="400">
        <v>9.6265732380743448E-9</v>
      </c>
      <c r="AE7" s="400">
        <v>6.5821900497363305E-7</v>
      </c>
      <c r="AF7" s="400">
        <v>2.473023119302298E-6</v>
      </c>
      <c r="AG7" s="400">
        <v>1.5379643640091206E-5</v>
      </c>
      <c r="AH7" s="400">
        <v>1.4619216328497062E-3</v>
      </c>
      <c r="AI7" s="400">
        <v>1.7594006206550224E-6</v>
      </c>
      <c r="AJ7" s="400">
        <v>8.1676361071955193E-7</v>
      </c>
      <c r="AK7" s="400">
        <v>2.6900641110666223E-6</v>
      </c>
      <c r="AL7" s="400">
        <v>6.6000984553136587E-5</v>
      </c>
      <c r="AM7" s="400">
        <v>8.8946168196601845E-7</v>
      </c>
      <c r="AN7" s="400">
        <v>2.1141729454112891E-7</v>
      </c>
      <c r="AO7" s="400">
        <v>7.5556643904261956E-7</v>
      </c>
      <c r="AP7" s="400">
        <v>2.2337016220203819E-7</v>
      </c>
      <c r="AQ7" s="400">
        <v>3.4226641375178649E-7</v>
      </c>
      <c r="AR7" s="400">
        <v>7.1392979222218524E-7</v>
      </c>
      <c r="AS7" s="400">
        <v>7.7662604991455455E-7</v>
      </c>
      <c r="AT7" s="400">
        <v>4.5114874909786484E-7</v>
      </c>
      <c r="AU7" s="400">
        <v>8.773517464552686E-7</v>
      </c>
      <c r="AV7" s="400">
        <v>6.2283870442748079E-7</v>
      </c>
      <c r="AW7" s="400">
        <v>6.1734505302838117E-7</v>
      </c>
      <c r="AX7" s="400">
        <v>7.308151114198515E-7</v>
      </c>
      <c r="AY7" s="400">
        <v>9.5979875564821604E-7</v>
      </c>
      <c r="AZ7" s="400">
        <v>8.1912579912595381E-7</v>
      </c>
      <c r="BA7" s="400">
        <v>9.2667075127729926E-7</v>
      </c>
      <c r="BB7" s="400">
        <v>5.2469824401320081E-7</v>
      </c>
      <c r="BC7" s="400">
        <v>7.4578454091982066E-7</v>
      </c>
      <c r="BD7" s="400">
        <v>1.1916676139404189E-6</v>
      </c>
      <c r="BE7" s="400">
        <v>4.5693301812423093E-7</v>
      </c>
      <c r="BF7" s="400">
        <v>0</v>
      </c>
      <c r="BG7" s="400">
        <v>6.2151322549112536E-8</v>
      </c>
      <c r="BH7" s="400">
        <v>3.4924155263916951E-7</v>
      </c>
      <c r="BI7" s="400">
        <v>3.135128941945196E-7</v>
      </c>
      <c r="BJ7" s="400">
        <v>2.3834913825399917E-7</v>
      </c>
      <c r="BK7" s="400">
        <v>2.2196028007535854E-4</v>
      </c>
      <c r="BL7" s="400">
        <v>4.3167305002079005E-7</v>
      </c>
      <c r="BM7" s="400">
        <v>6.220498710000109E-6</v>
      </c>
      <c r="BN7" s="400">
        <v>1.9652531861678966E-6</v>
      </c>
      <c r="BO7" s="400">
        <v>4.1435805821865121E-6</v>
      </c>
      <c r="BP7" s="400">
        <v>3.0958571234566336E-6</v>
      </c>
      <c r="BQ7" s="400">
        <v>6.9069792628518266E-7</v>
      </c>
      <c r="BR7" s="400">
        <v>6.6865815129203268E-7</v>
      </c>
      <c r="BS7" s="400">
        <v>1.1248790203235852E-6</v>
      </c>
      <c r="BT7" s="400">
        <v>5.787996429682829E-7</v>
      </c>
      <c r="BU7" s="400">
        <v>1.3444188361657835E-6</v>
      </c>
      <c r="BV7" s="400">
        <v>6.1388366151335542E-7</v>
      </c>
      <c r="BW7" s="400">
        <v>9.1576065273375147E-7</v>
      </c>
      <c r="BX7" s="400">
        <v>5.1407520430259196E-7</v>
      </c>
      <c r="BY7" s="400">
        <v>2.5040294693863084E-7</v>
      </c>
      <c r="BZ7" s="400">
        <v>2.944318279825987E-6</v>
      </c>
      <c r="CA7" s="400">
        <v>9.1240985089610346E-7</v>
      </c>
      <c r="CB7" s="400">
        <v>1.9948710474393419E-6</v>
      </c>
      <c r="CC7" s="400">
        <v>9.6391498389254596E-7</v>
      </c>
      <c r="CD7" s="400">
        <v>3.6190899229161761E-6</v>
      </c>
      <c r="CE7" s="400">
        <v>7.7865748972940602E-7</v>
      </c>
      <c r="CF7" s="400">
        <v>8.5164767777572026E-7</v>
      </c>
      <c r="CG7" s="400">
        <v>4.022092831156357E-5</v>
      </c>
      <c r="CH7" s="400">
        <v>3.6521775279299069E-7</v>
      </c>
      <c r="CI7" s="400">
        <v>2.8488442158656941E-6</v>
      </c>
      <c r="CJ7" s="400">
        <v>2.1750350874816219E-6</v>
      </c>
      <c r="CK7" s="400">
        <v>2.8572328813632053E-6</v>
      </c>
      <c r="CL7" s="400">
        <v>3.4442200173133794E-6</v>
      </c>
      <c r="CM7" s="400">
        <v>5.0824491849475431E-6</v>
      </c>
      <c r="CN7" s="400">
        <v>9.133461287384728E-6</v>
      </c>
      <c r="CO7" s="400">
        <v>3.5343983431532753E-4</v>
      </c>
      <c r="CP7" s="400">
        <v>8.0235435663179215E-4</v>
      </c>
      <c r="CQ7" s="400">
        <v>2.2852336947179106E-4</v>
      </c>
      <c r="CR7" s="400">
        <v>8.7854248444343645E-7</v>
      </c>
      <c r="CS7" s="400">
        <v>6.9873866144292069E-4</v>
      </c>
      <c r="CT7" s="400">
        <v>1.2438386480713901E-3</v>
      </c>
      <c r="CU7" s="400">
        <v>4.4175672426798043E-5</v>
      </c>
      <c r="CV7" s="400">
        <v>1.4467674806343202E-6</v>
      </c>
      <c r="CW7" s="400">
        <v>3.4389825128176203E-6</v>
      </c>
      <c r="CX7" s="400">
        <v>5.9378804303254848E-7</v>
      </c>
      <c r="CY7" s="400">
        <v>1.3210720505098882E-6</v>
      </c>
      <c r="CZ7" s="400">
        <v>2.6779768603356715E-3</v>
      </c>
      <c r="DA7" s="400">
        <v>8.8121662519586447E-3</v>
      </c>
      <c r="DB7" s="400">
        <v>2.0961106706700764E-6</v>
      </c>
      <c r="DC7" s="400">
        <v>4.3512590520757047E-6</v>
      </c>
      <c r="DD7" s="400">
        <v>6.2663043500238837E-4</v>
      </c>
      <c r="DE7" s="400">
        <v>3.3917376748272756E-6</v>
      </c>
      <c r="DF7" s="400">
        <v>4.9770368693016375E-6</v>
      </c>
      <c r="DG7" s="401">
        <v>1.193158487648865</v>
      </c>
    </row>
    <row r="8" spans="2:111" ht="13.5" customHeight="1">
      <c r="B8" s="74" t="s">
        <v>486</v>
      </c>
      <c r="C8" s="273" t="s">
        <v>443</v>
      </c>
      <c r="D8" s="400">
        <v>7.4671884279127826E-2</v>
      </c>
      <c r="E8" s="400">
        <v>3.4246511369608407E-2</v>
      </c>
      <c r="F8" s="400">
        <v>1.0007927916080228</v>
      </c>
      <c r="G8" s="400">
        <v>9.240678027465131E-5</v>
      </c>
      <c r="H8" s="400">
        <v>3.2161759416424276E-5</v>
      </c>
      <c r="I8" s="400">
        <v>6.427947350597339E-7</v>
      </c>
      <c r="J8" s="400">
        <v>7.7099323267061803E-7</v>
      </c>
      <c r="K8" s="400">
        <v>5.48714348850217E-3</v>
      </c>
      <c r="L8" s="400">
        <v>2.1362135115087665E-4</v>
      </c>
      <c r="M8" s="400">
        <v>2.1296694242486781E-3</v>
      </c>
      <c r="N8" s="400">
        <v>0</v>
      </c>
      <c r="O8" s="400">
        <v>1.774926947847142E-4</v>
      </c>
      <c r="P8" s="400">
        <v>6.508740434221372E-6</v>
      </c>
      <c r="Q8" s="400">
        <v>2.1515870053668041E-5</v>
      </c>
      <c r="R8" s="400">
        <v>2.1888101246640861E-6</v>
      </c>
      <c r="S8" s="400">
        <v>4.7545982870383138E-5</v>
      </c>
      <c r="T8" s="400">
        <v>2.9973960137500237E-6</v>
      </c>
      <c r="U8" s="400">
        <v>1.3706927699210693E-6</v>
      </c>
      <c r="V8" s="400">
        <v>1.6364651989401729E-5</v>
      </c>
      <c r="W8" s="400">
        <v>2.0310267127012489E-6</v>
      </c>
      <c r="X8" s="400">
        <v>0</v>
      </c>
      <c r="Y8" s="400">
        <v>2.0211802609606377E-5</v>
      </c>
      <c r="Z8" s="400">
        <v>2.3093376050248075E-6</v>
      </c>
      <c r="AA8" s="400">
        <v>0</v>
      </c>
      <c r="AB8" s="400">
        <v>1.1151862520873102E-4</v>
      </c>
      <c r="AC8" s="400">
        <v>7.5058344428631976E-5</v>
      </c>
      <c r="AD8" s="400">
        <v>8.9304515746388124E-9</v>
      </c>
      <c r="AE8" s="400">
        <v>3.1541182068623356E-7</v>
      </c>
      <c r="AF8" s="400">
        <v>5.4168360442160796E-7</v>
      </c>
      <c r="AG8" s="400">
        <v>1.9667207412456505E-4</v>
      </c>
      <c r="AH8" s="400">
        <v>5.7019433573786253E-5</v>
      </c>
      <c r="AI8" s="400">
        <v>5.7120262597044663E-7</v>
      </c>
      <c r="AJ8" s="400">
        <v>4.7863103471709056E-7</v>
      </c>
      <c r="AK8" s="400">
        <v>6.1219106159030479E-7</v>
      </c>
      <c r="AL8" s="400">
        <v>4.60637474117393E-6</v>
      </c>
      <c r="AM8" s="400">
        <v>2.7048935674405203E-7</v>
      </c>
      <c r="AN8" s="400">
        <v>1.9707127304328943E-7</v>
      </c>
      <c r="AO8" s="400">
        <v>4.7280749907751965E-7</v>
      </c>
      <c r="AP8" s="400">
        <v>2.9327002096560295E-7</v>
      </c>
      <c r="AQ8" s="400">
        <v>2.5624661090637827E-7</v>
      </c>
      <c r="AR8" s="400">
        <v>3.7092040440195713E-7</v>
      </c>
      <c r="AS8" s="400">
        <v>8.5838624930585481E-7</v>
      </c>
      <c r="AT8" s="400">
        <v>4.0400948468531801E-7</v>
      </c>
      <c r="AU8" s="400">
        <v>8.2992773612398054E-7</v>
      </c>
      <c r="AV8" s="400">
        <v>7.1584883773705621E-7</v>
      </c>
      <c r="AW8" s="400">
        <v>6.3976717689599711E-7</v>
      </c>
      <c r="AX8" s="400">
        <v>5.9734443325361364E-7</v>
      </c>
      <c r="AY8" s="400">
        <v>1.1469065655500297E-6</v>
      </c>
      <c r="AZ8" s="400">
        <v>9.7133425724431775E-7</v>
      </c>
      <c r="BA8" s="400">
        <v>1.4488657792013394E-6</v>
      </c>
      <c r="BB8" s="400">
        <v>6.5607755594574178E-7</v>
      </c>
      <c r="BC8" s="400">
        <v>7.8660561115037073E-7</v>
      </c>
      <c r="BD8" s="400">
        <v>1.7852566684076418E-6</v>
      </c>
      <c r="BE8" s="400">
        <v>4.249942327143455E-7</v>
      </c>
      <c r="BF8" s="400">
        <v>0</v>
      </c>
      <c r="BG8" s="400">
        <v>4.8293531654252795E-7</v>
      </c>
      <c r="BH8" s="400">
        <v>6.0028160719096589E-7</v>
      </c>
      <c r="BI8" s="400">
        <v>5.5247696294382475E-7</v>
      </c>
      <c r="BJ8" s="400">
        <v>3.3077508373115609E-7</v>
      </c>
      <c r="BK8" s="400">
        <v>2.1676363992637588E-4</v>
      </c>
      <c r="BL8" s="400">
        <v>4.2880501657003773E-7</v>
      </c>
      <c r="BM8" s="400">
        <v>1.4556298175475404E-5</v>
      </c>
      <c r="BN8" s="400">
        <v>1.0037641000486862E-6</v>
      </c>
      <c r="BO8" s="400">
        <v>4.7646740946253196E-5</v>
      </c>
      <c r="BP8" s="400">
        <v>3.0537946658301793E-5</v>
      </c>
      <c r="BQ8" s="400">
        <v>6.3323547015776481E-7</v>
      </c>
      <c r="BR8" s="400">
        <v>5.5284458099996767E-7</v>
      </c>
      <c r="BS8" s="400">
        <v>9.0480391567492095E-7</v>
      </c>
      <c r="BT8" s="400">
        <v>6.9055108225984335E-7</v>
      </c>
      <c r="BU8" s="400">
        <v>4.1617493505573214E-6</v>
      </c>
      <c r="BV8" s="400">
        <v>5.5615870289418227E-7</v>
      </c>
      <c r="BW8" s="400">
        <v>4.6587278277651836E-7</v>
      </c>
      <c r="BX8" s="400">
        <v>2.9613710150120736E-7</v>
      </c>
      <c r="BY8" s="400">
        <v>1.8859040334298498E-7</v>
      </c>
      <c r="BZ8" s="400">
        <v>3.7493448979769495E-6</v>
      </c>
      <c r="CA8" s="400">
        <v>5.5887560736745929E-7</v>
      </c>
      <c r="CB8" s="400">
        <v>1.318219768678401E-6</v>
      </c>
      <c r="CC8" s="400">
        <v>4.7301750537790125E-7</v>
      </c>
      <c r="CD8" s="400">
        <v>8.9918293397038597E-7</v>
      </c>
      <c r="CE8" s="400">
        <v>3.7302111510055145E-7</v>
      </c>
      <c r="CF8" s="400">
        <v>6.470897881301926E-7</v>
      </c>
      <c r="CG8" s="400">
        <v>8.13210858371408E-6</v>
      </c>
      <c r="CH8" s="400">
        <v>2.8406366043345461E-7</v>
      </c>
      <c r="CI8" s="400">
        <v>3.75254251766028E-6</v>
      </c>
      <c r="CJ8" s="400">
        <v>2.796478450627968E-6</v>
      </c>
      <c r="CK8" s="400">
        <v>2.9606977188897161E-6</v>
      </c>
      <c r="CL8" s="400">
        <v>4.7891198717317613E-6</v>
      </c>
      <c r="CM8" s="400">
        <v>3.4017030107896394E-6</v>
      </c>
      <c r="CN8" s="400">
        <v>1.2982494008686649E-6</v>
      </c>
      <c r="CO8" s="400">
        <v>5.5952792316675581E-4</v>
      </c>
      <c r="CP8" s="400">
        <v>2.7251396335623789E-5</v>
      </c>
      <c r="CQ8" s="400">
        <v>3.7679520908778307E-5</v>
      </c>
      <c r="CR8" s="400">
        <v>4.6464530574437608E-7</v>
      </c>
      <c r="CS8" s="400">
        <v>1.096096968851795E-4</v>
      </c>
      <c r="CT8" s="400">
        <v>1.7478701556489402E-4</v>
      </c>
      <c r="CU8" s="400">
        <v>4.5191683602676556E-5</v>
      </c>
      <c r="CV8" s="400">
        <v>1.854532413579139E-6</v>
      </c>
      <c r="CW8" s="400">
        <v>2.764225568006222E-6</v>
      </c>
      <c r="CX8" s="400">
        <v>1.5000854895828999E-6</v>
      </c>
      <c r="CY8" s="400">
        <v>9.2591840544526029E-7</v>
      </c>
      <c r="CZ8" s="400">
        <v>3.8152930622822282E-4</v>
      </c>
      <c r="DA8" s="400">
        <v>9.5874649789239475E-4</v>
      </c>
      <c r="DB8" s="400">
        <v>2.5101329187009063E-6</v>
      </c>
      <c r="DC8" s="400">
        <v>5.1209518708084369E-5</v>
      </c>
      <c r="DD8" s="400">
        <v>2.562950622697695E-4</v>
      </c>
      <c r="DE8" s="400">
        <v>2.8178118161584774E-6</v>
      </c>
      <c r="DF8" s="400">
        <v>1.2550541950672352E-6</v>
      </c>
      <c r="DG8" s="401">
        <v>1.1214013772364053</v>
      </c>
    </row>
    <row r="9" spans="2:111" ht="13.5" customHeight="1">
      <c r="B9" s="74" t="s">
        <v>487</v>
      </c>
      <c r="C9" s="273" t="s">
        <v>1</v>
      </c>
      <c r="D9" s="400">
        <v>1.4965329237998212E-4</v>
      </c>
      <c r="E9" s="400">
        <v>2.6117360458558772E-4</v>
      </c>
      <c r="F9" s="400">
        <v>3.9767862196778437E-5</v>
      </c>
      <c r="G9" s="400">
        <v>1.1262231184579294</v>
      </c>
      <c r="H9" s="400">
        <v>1.0857329306666022E-4</v>
      </c>
      <c r="I9" s="400">
        <v>2.9383742920848399E-4</v>
      </c>
      <c r="J9" s="400">
        <v>6.195563996238884E-5</v>
      </c>
      <c r="K9" s="400">
        <v>6.0877617498803882E-4</v>
      </c>
      <c r="L9" s="400">
        <v>1.5733835551751826E-4</v>
      </c>
      <c r="M9" s="400">
        <v>7.4882801702416566E-3</v>
      </c>
      <c r="N9" s="400">
        <v>0</v>
      </c>
      <c r="O9" s="400">
        <v>1.189956853262E-5</v>
      </c>
      <c r="P9" s="400">
        <v>4.1119438304846204E-5</v>
      </c>
      <c r="Q9" s="400">
        <v>0.16619107544264311</v>
      </c>
      <c r="R9" s="400">
        <v>1.0829503159080175E-2</v>
      </c>
      <c r="S9" s="400">
        <v>1.1481914258026832E-2</v>
      </c>
      <c r="T9" s="400">
        <v>6.8242069475717582E-4</v>
      </c>
      <c r="U9" s="400">
        <v>2.6304467929990602E-4</v>
      </c>
      <c r="V9" s="400">
        <v>5.9747059624794179E-5</v>
      </c>
      <c r="W9" s="400">
        <v>6.5962905963186857E-4</v>
      </c>
      <c r="X9" s="400">
        <v>0</v>
      </c>
      <c r="Y9" s="400">
        <v>6.410658295712612E-5</v>
      </c>
      <c r="Z9" s="400">
        <v>1.5153800052758882E-5</v>
      </c>
      <c r="AA9" s="400">
        <v>0</v>
      </c>
      <c r="AB9" s="400">
        <v>2.3692924967644341E-5</v>
      </c>
      <c r="AC9" s="400">
        <v>4.3240434565852146E-3</v>
      </c>
      <c r="AD9" s="400">
        <v>4.0823310914624547E-6</v>
      </c>
      <c r="AE9" s="400">
        <v>1.2934830543388462E-5</v>
      </c>
      <c r="AF9" s="400">
        <v>2.9540648587296394E-5</v>
      </c>
      <c r="AG9" s="400">
        <v>2.3393744621750626E-5</v>
      </c>
      <c r="AH9" s="400">
        <v>5.5897694243146683E-4</v>
      </c>
      <c r="AI9" s="400">
        <v>3.2358999347272455E-4</v>
      </c>
      <c r="AJ9" s="400">
        <v>2.8327534840588211E-5</v>
      </c>
      <c r="AK9" s="400">
        <v>1.9751017796942861E-3</v>
      </c>
      <c r="AL9" s="400">
        <v>1.6934090194570478E-4</v>
      </c>
      <c r="AM9" s="400">
        <v>4.8235168129952778E-5</v>
      </c>
      <c r="AN9" s="400">
        <v>8.5267757722742117E-6</v>
      </c>
      <c r="AO9" s="400">
        <v>6.9412972566137494E-5</v>
      </c>
      <c r="AP9" s="400">
        <v>1.043318759034184E-5</v>
      </c>
      <c r="AQ9" s="400">
        <v>3.565511771760347E-5</v>
      </c>
      <c r="AR9" s="400">
        <v>2.1195293347724042E-4</v>
      </c>
      <c r="AS9" s="400">
        <v>6.2406444905999952E-5</v>
      </c>
      <c r="AT9" s="400">
        <v>6.5568407701509915E-5</v>
      </c>
      <c r="AU9" s="400">
        <v>1.7535605750905891E-5</v>
      </c>
      <c r="AV9" s="400">
        <v>1.8432219895195554E-5</v>
      </c>
      <c r="AW9" s="400">
        <v>5.8769490467136237E-5</v>
      </c>
      <c r="AX9" s="400">
        <v>1.9618350848600516E-5</v>
      </c>
      <c r="AY9" s="400">
        <v>3.1433278360979932E-5</v>
      </c>
      <c r="AZ9" s="400">
        <v>3.8858004105387464E-5</v>
      </c>
      <c r="BA9" s="400">
        <v>8.8801149972322225E-6</v>
      </c>
      <c r="BB9" s="400">
        <v>1.8156683463326357E-5</v>
      </c>
      <c r="BC9" s="400">
        <v>5.041967871201692E-5</v>
      </c>
      <c r="BD9" s="400">
        <v>1.1724667379061665E-5</v>
      </c>
      <c r="BE9" s="400">
        <v>1.3303075121336446E-5</v>
      </c>
      <c r="BF9" s="400">
        <v>0</v>
      </c>
      <c r="BG9" s="400">
        <v>1.0411180975019968E-6</v>
      </c>
      <c r="BH9" s="400">
        <v>2.5022429039918917E-5</v>
      </c>
      <c r="BI9" s="400">
        <v>3.264268962370962E-6</v>
      </c>
      <c r="BJ9" s="400">
        <v>2.9687920261218854E-5</v>
      </c>
      <c r="BK9" s="400">
        <v>2.342585765350803E-3</v>
      </c>
      <c r="BL9" s="400">
        <v>1.0879648914851595E-5</v>
      </c>
      <c r="BM9" s="400">
        <v>4.3529316671221735E-3</v>
      </c>
      <c r="BN9" s="400">
        <v>1.0201084323911177E-3</v>
      </c>
      <c r="BO9" s="400">
        <v>2.6173037100990726E-4</v>
      </c>
      <c r="BP9" s="400">
        <v>2.7626964130687316E-4</v>
      </c>
      <c r="BQ9" s="400">
        <v>2.1257563850622598E-4</v>
      </c>
      <c r="BR9" s="400">
        <v>3.3989278446399031E-5</v>
      </c>
      <c r="BS9" s="400">
        <v>5.0276783016848034E-5</v>
      </c>
      <c r="BT9" s="400">
        <v>2.3986999514076388E-5</v>
      </c>
      <c r="BU9" s="400">
        <v>5.664640204519208E-5</v>
      </c>
      <c r="BV9" s="400">
        <v>1.68256245779811E-5</v>
      </c>
      <c r="BW9" s="400">
        <v>1.1074211871187052E-5</v>
      </c>
      <c r="BX9" s="400">
        <v>1.5259400436109128E-5</v>
      </c>
      <c r="BY9" s="400">
        <v>1.1803567877848063E-5</v>
      </c>
      <c r="BZ9" s="400">
        <v>3.064671210451822E-5</v>
      </c>
      <c r="CA9" s="400">
        <v>8.0169419707788636E-6</v>
      </c>
      <c r="CB9" s="400">
        <v>3.0149685855881957E-5</v>
      </c>
      <c r="CC9" s="400">
        <v>2.6099686670762682E-5</v>
      </c>
      <c r="CD9" s="400">
        <v>2.6925569629615829E-5</v>
      </c>
      <c r="CE9" s="400">
        <v>1.6475096549356743E-5</v>
      </c>
      <c r="CF9" s="400">
        <v>7.0909237421409147E-5</v>
      </c>
      <c r="CG9" s="400">
        <v>2.7413304886890087E-4</v>
      </c>
      <c r="CH9" s="400">
        <v>1.1347192650369944E-5</v>
      </c>
      <c r="CI9" s="400">
        <v>1.9544842281608319E-5</v>
      </c>
      <c r="CJ9" s="400">
        <v>5.0147925896410031E-5</v>
      </c>
      <c r="CK9" s="400">
        <v>2.2943917380768736E-5</v>
      </c>
      <c r="CL9" s="400">
        <v>2.7412494555081957E-5</v>
      </c>
      <c r="CM9" s="400">
        <v>2.1309256004622011E-4</v>
      </c>
      <c r="CN9" s="400">
        <v>2.2100659288240241E-5</v>
      </c>
      <c r="CO9" s="400">
        <v>9.1483535276685408E-5</v>
      </c>
      <c r="CP9" s="400">
        <v>2.9367120494675187E-5</v>
      </c>
      <c r="CQ9" s="400">
        <v>2.4590222879477512E-5</v>
      </c>
      <c r="CR9" s="400">
        <v>4.6250533509160304E-5</v>
      </c>
      <c r="CS9" s="400">
        <v>1.4519474793436363E-4</v>
      </c>
      <c r="CT9" s="400">
        <v>2.3842961445269588E-4</v>
      </c>
      <c r="CU9" s="400">
        <v>3.6368050426390265E-5</v>
      </c>
      <c r="CV9" s="400">
        <v>1.1311145911342927E-5</v>
      </c>
      <c r="CW9" s="400">
        <v>4.6008245017912999E-5</v>
      </c>
      <c r="CX9" s="400">
        <v>8.8442268490926606E-6</v>
      </c>
      <c r="CY9" s="400">
        <v>3.1365112882248452E-5</v>
      </c>
      <c r="CZ9" s="400">
        <v>1.0032355854655986E-3</v>
      </c>
      <c r="DA9" s="400">
        <v>1.7937731552182387E-3</v>
      </c>
      <c r="DB9" s="400">
        <v>4.1586688036175151E-5</v>
      </c>
      <c r="DC9" s="400">
        <v>5.7688022384213671E-5</v>
      </c>
      <c r="DD9" s="400">
        <v>2.9736257505526444E-4</v>
      </c>
      <c r="DE9" s="400">
        <v>2.7308197521948882E-4</v>
      </c>
      <c r="DF9" s="400">
        <v>1.4109828109121811E-5</v>
      </c>
      <c r="DG9" s="401">
        <v>1.3477603904137725</v>
      </c>
    </row>
    <row r="10" spans="2:111" ht="13.5" customHeight="1">
      <c r="B10" s="74" t="s">
        <v>488</v>
      </c>
      <c r="C10" s="273" t="s">
        <v>2</v>
      </c>
      <c r="D10" s="400">
        <v>3.8531834295372943E-7</v>
      </c>
      <c r="E10" s="400">
        <v>2.7952461137488149E-5</v>
      </c>
      <c r="F10" s="400">
        <v>1.1335924056391996E-6</v>
      </c>
      <c r="G10" s="400">
        <v>2.1041318965439622E-5</v>
      </c>
      <c r="H10" s="400">
        <v>1.0043332855089722</v>
      </c>
      <c r="I10" s="400">
        <v>3.1128579146573864E-7</v>
      </c>
      <c r="J10" s="400">
        <v>4.5018482461633066E-7</v>
      </c>
      <c r="K10" s="400">
        <v>4.4881454963752072E-3</v>
      </c>
      <c r="L10" s="400">
        <v>1.286330945544735E-4</v>
      </c>
      <c r="M10" s="400">
        <v>1.1958004329419942E-3</v>
      </c>
      <c r="N10" s="400">
        <v>0</v>
      </c>
      <c r="O10" s="400">
        <v>5.7078232374068362E-8</v>
      </c>
      <c r="P10" s="400">
        <v>3.7331351695413357E-6</v>
      </c>
      <c r="Q10" s="400">
        <v>8.9876519649239361E-6</v>
      </c>
      <c r="R10" s="400">
        <v>1.3988553414035917E-6</v>
      </c>
      <c r="S10" s="400">
        <v>4.8496194994637292E-6</v>
      </c>
      <c r="T10" s="400">
        <v>3.4744990548430451E-7</v>
      </c>
      <c r="U10" s="400">
        <v>2.0932789200797234E-7</v>
      </c>
      <c r="V10" s="400">
        <v>1.4107565026726969E-7</v>
      </c>
      <c r="W10" s="400">
        <v>1.0159206208267115E-6</v>
      </c>
      <c r="X10" s="400">
        <v>0</v>
      </c>
      <c r="Y10" s="400">
        <v>1.6448996056086104E-5</v>
      </c>
      <c r="Z10" s="400">
        <v>1.6639232843121175E-6</v>
      </c>
      <c r="AA10" s="400">
        <v>0</v>
      </c>
      <c r="AB10" s="400">
        <v>5.4219822342094868E-5</v>
      </c>
      <c r="AC10" s="400">
        <v>4.8990117852427196E-5</v>
      </c>
      <c r="AD10" s="400">
        <v>4.3247440200323972E-9</v>
      </c>
      <c r="AE10" s="400">
        <v>1.3170271137616678E-7</v>
      </c>
      <c r="AF10" s="400">
        <v>2.2678107206153771E-7</v>
      </c>
      <c r="AG10" s="400">
        <v>1.9390233320920615E-7</v>
      </c>
      <c r="AH10" s="400">
        <v>1.3337399279632753E-5</v>
      </c>
      <c r="AI10" s="400">
        <v>5.4815122407367216E-7</v>
      </c>
      <c r="AJ10" s="400">
        <v>1.709200873940843E-7</v>
      </c>
      <c r="AK10" s="400">
        <v>1.8695699601318524E-7</v>
      </c>
      <c r="AL10" s="400">
        <v>3.6379660563781039E-6</v>
      </c>
      <c r="AM10" s="400">
        <v>9.5059792405445031E-8</v>
      </c>
      <c r="AN10" s="400">
        <v>2.7784717866575963E-7</v>
      </c>
      <c r="AO10" s="400">
        <v>2.8556864519453429E-7</v>
      </c>
      <c r="AP10" s="400">
        <v>8.7789942475215826E-8</v>
      </c>
      <c r="AQ10" s="400">
        <v>1.0066308254711915E-7</v>
      </c>
      <c r="AR10" s="400">
        <v>3.7559124379830611E-7</v>
      </c>
      <c r="AS10" s="400">
        <v>1.3522918443417348E-7</v>
      </c>
      <c r="AT10" s="400">
        <v>1.1459001811730286E-7</v>
      </c>
      <c r="AU10" s="400">
        <v>1.4560042961978473E-7</v>
      </c>
      <c r="AV10" s="400">
        <v>2.8885177516436005E-7</v>
      </c>
      <c r="AW10" s="400">
        <v>4.2533789854682787E-7</v>
      </c>
      <c r="AX10" s="400">
        <v>2.1829988471182091E-7</v>
      </c>
      <c r="AY10" s="400">
        <v>2.9262945185994767E-7</v>
      </c>
      <c r="AZ10" s="400">
        <v>2.6407459863485666E-7</v>
      </c>
      <c r="BA10" s="400">
        <v>1.2361075004743514E-7</v>
      </c>
      <c r="BB10" s="400">
        <v>4.9710555901378972E-7</v>
      </c>
      <c r="BC10" s="400">
        <v>1.9605980044040076E-7</v>
      </c>
      <c r="BD10" s="400">
        <v>4.7094143064250171E-7</v>
      </c>
      <c r="BE10" s="400">
        <v>3.6316747482292997E-7</v>
      </c>
      <c r="BF10" s="400">
        <v>0</v>
      </c>
      <c r="BG10" s="400">
        <v>1.1468351224956934E-8</v>
      </c>
      <c r="BH10" s="400">
        <v>1.4723931036509047E-7</v>
      </c>
      <c r="BI10" s="400">
        <v>3.5638677292267136E-8</v>
      </c>
      <c r="BJ10" s="400">
        <v>1.1240283618118566E-7</v>
      </c>
      <c r="BK10" s="400">
        <v>4.3996746030509374E-3</v>
      </c>
      <c r="BL10" s="400">
        <v>1.3910909106072487E-7</v>
      </c>
      <c r="BM10" s="400">
        <v>5.9596433666299387E-7</v>
      </c>
      <c r="BN10" s="400">
        <v>8.69796819473154E-7</v>
      </c>
      <c r="BO10" s="400">
        <v>6.5390025407235776E-7</v>
      </c>
      <c r="BP10" s="400">
        <v>6.5233281587962679E-7</v>
      </c>
      <c r="BQ10" s="400">
        <v>1.345400506861917E-7</v>
      </c>
      <c r="BR10" s="400">
        <v>1.0735172369773042E-7</v>
      </c>
      <c r="BS10" s="400">
        <v>3.8144895697335334E-7</v>
      </c>
      <c r="BT10" s="400">
        <v>2.416229353772622E-7</v>
      </c>
      <c r="BU10" s="400">
        <v>4.5081037027621312E-7</v>
      </c>
      <c r="BV10" s="400">
        <v>2.8554403084803113E-7</v>
      </c>
      <c r="BW10" s="400">
        <v>4.0890502211388048E-7</v>
      </c>
      <c r="BX10" s="400">
        <v>2.262868968813987E-7</v>
      </c>
      <c r="BY10" s="400">
        <v>1.044490815800004E-7</v>
      </c>
      <c r="BZ10" s="400">
        <v>4.7868358817588707E-7</v>
      </c>
      <c r="CA10" s="400">
        <v>3.0684126690061239E-7</v>
      </c>
      <c r="CB10" s="400">
        <v>5.8348642581522929E-7</v>
      </c>
      <c r="CC10" s="400">
        <v>3.3995451223624176E-7</v>
      </c>
      <c r="CD10" s="400">
        <v>9.8950894107531981E-7</v>
      </c>
      <c r="CE10" s="400">
        <v>3.2900730956890898E-7</v>
      </c>
      <c r="CF10" s="400">
        <v>2.6780854875609479E-7</v>
      </c>
      <c r="CG10" s="400">
        <v>1.0251590151262029E-5</v>
      </c>
      <c r="CH10" s="400">
        <v>1.761342054070486E-7</v>
      </c>
      <c r="CI10" s="400">
        <v>7.2389486226387783E-7</v>
      </c>
      <c r="CJ10" s="400">
        <v>1.2205915756518258E-6</v>
      </c>
      <c r="CK10" s="400">
        <v>1.6432336369705062E-6</v>
      </c>
      <c r="CL10" s="400">
        <v>8.7781878741861602E-7</v>
      </c>
      <c r="CM10" s="400">
        <v>2.0874064710335255E-6</v>
      </c>
      <c r="CN10" s="400">
        <v>1.4520757991129821E-6</v>
      </c>
      <c r="CO10" s="400">
        <v>3.6703545488699421E-5</v>
      </c>
      <c r="CP10" s="400">
        <v>1.5530684412393253E-6</v>
      </c>
      <c r="CQ10" s="400">
        <v>8.2665227779396008E-5</v>
      </c>
      <c r="CR10" s="400">
        <v>3.4349751133231543E-7</v>
      </c>
      <c r="CS10" s="400">
        <v>2.427965975832161E-4</v>
      </c>
      <c r="CT10" s="400">
        <v>5.0543873106367117E-4</v>
      </c>
      <c r="CU10" s="400">
        <v>3.5252204959177971E-6</v>
      </c>
      <c r="CV10" s="400">
        <v>1.1696762778263397E-6</v>
      </c>
      <c r="CW10" s="400">
        <v>1.6927849667107843E-6</v>
      </c>
      <c r="CX10" s="400">
        <v>3.3492613625150119E-7</v>
      </c>
      <c r="CY10" s="400">
        <v>1.3221820000442604E-6</v>
      </c>
      <c r="CZ10" s="400">
        <v>1.1739385295468073E-3</v>
      </c>
      <c r="DA10" s="400">
        <v>2.0904125545574605E-3</v>
      </c>
      <c r="DB10" s="400">
        <v>1.1634951913283781E-6</v>
      </c>
      <c r="DC10" s="400">
        <v>8.5259603854126795E-6</v>
      </c>
      <c r="DD10" s="400">
        <v>2.61248663103328E-4</v>
      </c>
      <c r="DE10" s="400">
        <v>1.8346778744283577E-5</v>
      </c>
      <c r="DF10" s="400">
        <v>7.9520000325998187E-7</v>
      </c>
      <c r="DG10" s="401">
        <v>1.0192213358807372</v>
      </c>
    </row>
    <row r="11" spans="2:111" ht="13.5" customHeight="1">
      <c r="B11" s="74" t="s">
        <v>489</v>
      </c>
      <c r="C11" s="274" t="s">
        <v>628</v>
      </c>
      <c r="D11" s="400">
        <v>9.5441651859779842E-5</v>
      </c>
      <c r="E11" s="400">
        <v>1.0793074221214872E-4</v>
      </c>
      <c r="F11" s="400">
        <v>3.0823404162612746E-4</v>
      </c>
      <c r="G11" s="400">
        <v>4.3506280086002954E-5</v>
      </c>
      <c r="H11" s="400">
        <v>3.1263317283587812E-5</v>
      </c>
      <c r="I11" s="400">
        <v>1.0004239725970221</v>
      </c>
      <c r="J11" s="400">
        <v>1.7483138269589041E-4</v>
      </c>
      <c r="K11" s="400">
        <v>1.1633685593577295E-4</v>
      </c>
      <c r="L11" s="400">
        <v>1.3845371208702094E-4</v>
      </c>
      <c r="M11" s="400">
        <v>1.1891442119737469E-4</v>
      </c>
      <c r="N11" s="400">
        <v>0</v>
      </c>
      <c r="O11" s="400">
        <v>1.9243470497518894E-4</v>
      </c>
      <c r="P11" s="400">
        <v>1.639656906492694E-4</v>
      </c>
      <c r="Q11" s="400">
        <v>1.3456682074536406E-4</v>
      </c>
      <c r="R11" s="400">
        <v>1.0497884462165736E-4</v>
      </c>
      <c r="S11" s="400">
        <v>1.1173172046796938E-3</v>
      </c>
      <c r="T11" s="400">
        <v>1.4111995689594333E-4</v>
      </c>
      <c r="U11" s="400">
        <v>1.8203936047520638E-4</v>
      </c>
      <c r="V11" s="400">
        <v>2.446343085617616E-3</v>
      </c>
      <c r="W11" s="400">
        <v>4.7271773769574465E-4</v>
      </c>
      <c r="X11" s="400">
        <v>0</v>
      </c>
      <c r="Y11" s="400">
        <v>3.4963171266127525E-4</v>
      </c>
      <c r="Z11" s="400">
        <v>1.4282269358909829E-4</v>
      </c>
      <c r="AA11" s="400">
        <v>0</v>
      </c>
      <c r="AB11" s="400">
        <v>8.6003755618347958E-5</v>
      </c>
      <c r="AC11" s="400">
        <v>1.2358996136403524E-4</v>
      </c>
      <c r="AD11" s="400">
        <v>1.3899052612114564E-2</v>
      </c>
      <c r="AE11" s="400">
        <v>1.5128352902167095E-4</v>
      </c>
      <c r="AF11" s="400">
        <v>2.0777803575342316E-4</v>
      </c>
      <c r="AG11" s="400">
        <v>1.6719322693745025E-4</v>
      </c>
      <c r="AH11" s="400">
        <v>8.6886250932706235E-5</v>
      </c>
      <c r="AI11" s="400">
        <v>6.0148672410355775E-4</v>
      </c>
      <c r="AJ11" s="400">
        <v>2.7849094263323557E-4</v>
      </c>
      <c r="AK11" s="400">
        <v>6.3281150043503829E-4</v>
      </c>
      <c r="AL11" s="400">
        <v>4.4549446885155724E-4</v>
      </c>
      <c r="AM11" s="400">
        <v>1.0017948773697126E-3</v>
      </c>
      <c r="AN11" s="400">
        <v>1.5746872535975519E-4</v>
      </c>
      <c r="AO11" s="400">
        <v>7.8190229946694821E-4</v>
      </c>
      <c r="AP11" s="400">
        <v>1.1904626376845998E-4</v>
      </c>
      <c r="AQ11" s="400">
        <v>8.8900969984484718E-4</v>
      </c>
      <c r="AR11" s="400">
        <v>3.1526978751312293E-4</v>
      </c>
      <c r="AS11" s="400">
        <v>9.8253018059375483E-5</v>
      </c>
      <c r="AT11" s="400">
        <v>1.9044470048342336E-4</v>
      </c>
      <c r="AU11" s="400">
        <v>1.0847259176457929E-4</v>
      </c>
      <c r="AV11" s="400">
        <v>8.0735177756790182E-5</v>
      </c>
      <c r="AW11" s="400">
        <v>1.0170340646989515E-4</v>
      </c>
      <c r="AX11" s="400">
        <v>1.945702824558246E-4</v>
      </c>
      <c r="AY11" s="400">
        <v>1.6059895023198963E-4</v>
      </c>
      <c r="AZ11" s="400">
        <v>9.4613131948456078E-5</v>
      </c>
      <c r="BA11" s="400">
        <v>5.1443313089954816E-5</v>
      </c>
      <c r="BB11" s="400">
        <v>4.3047012658816537E-5</v>
      </c>
      <c r="BC11" s="400">
        <v>1.0763813068515621E-4</v>
      </c>
      <c r="BD11" s="400">
        <v>4.273262059342021E-5</v>
      </c>
      <c r="BE11" s="400">
        <v>4.4709713281283655E-5</v>
      </c>
      <c r="BF11" s="400">
        <v>0</v>
      </c>
      <c r="BG11" s="400">
        <v>4.2176538161506478E-6</v>
      </c>
      <c r="BH11" s="400">
        <v>8.7387360228520213E-5</v>
      </c>
      <c r="BI11" s="400">
        <v>8.7947721369366022E-6</v>
      </c>
      <c r="BJ11" s="400">
        <v>1.1180589606574707E-4</v>
      </c>
      <c r="BK11" s="400">
        <v>7.0006701205295089E-5</v>
      </c>
      <c r="BL11" s="400">
        <v>1.9532493833085573E-4</v>
      </c>
      <c r="BM11" s="400">
        <v>4.0757478148631559E-5</v>
      </c>
      <c r="BN11" s="400">
        <v>4.1976028834908602E-5</v>
      </c>
      <c r="BO11" s="400">
        <v>4.1796395136629455E-5</v>
      </c>
      <c r="BP11" s="400">
        <v>4.6538505401075368E-5</v>
      </c>
      <c r="BQ11" s="400">
        <v>7.1305992654484293E-3</v>
      </c>
      <c r="BR11" s="400">
        <v>1.0500013934330707E-2</v>
      </c>
      <c r="BS11" s="400">
        <v>2.9760192864887637E-4</v>
      </c>
      <c r="BT11" s="400">
        <v>4.5670154028673495E-4</v>
      </c>
      <c r="BU11" s="400">
        <v>1.7089363155669781E-4</v>
      </c>
      <c r="BV11" s="400">
        <v>4.0433382607828548E-5</v>
      </c>
      <c r="BW11" s="400">
        <v>1.0262663816507018E-4</v>
      </c>
      <c r="BX11" s="400">
        <v>4.0707915378869331E-5</v>
      </c>
      <c r="BY11" s="400">
        <v>3.3428956507596572E-6</v>
      </c>
      <c r="BZ11" s="400">
        <v>3.556024933216793E-4</v>
      </c>
      <c r="CA11" s="400">
        <v>3.616658623952282E-5</v>
      </c>
      <c r="CB11" s="400">
        <v>3.9131234111414901E-5</v>
      </c>
      <c r="CC11" s="400">
        <v>1.8564584438263668E-5</v>
      </c>
      <c r="CD11" s="400">
        <v>3.0559230469682526E-5</v>
      </c>
      <c r="CE11" s="400">
        <v>3.0453476874711897E-5</v>
      </c>
      <c r="CF11" s="400">
        <v>3.0598089061098337E-4</v>
      </c>
      <c r="CG11" s="400">
        <v>6.6823211040086957E-5</v>
      </c>
      <c r="CH11" s="400">
        <v>4.393272215648992E-5</v>
      </c>
      <c r="CI11" s="400">
        <v>8.449575817931738E-5</v>
      </c>
      <c r="CJ11" s="400">
        <v>6.4432131711803718E-5</v>
      </c>
      <c r="CK11" s="400">
        <v>2.6355129129483616E-5</v>
      </c>
      <c r="CL11" s="400">
        <v>5.3658354817525669E-5</v>
      </c>
      <c r="CM11" s="400">
        <v>6.8868273514016088E-5</v>
      </c>
      <c r="CN11" s="400">
        <v>8.6446168552130049E-5</v>
      </c>
      <c r="CO11" s="400">
        <v>1.7884249474778375E-4</v>
      </c>
      <c r="CP11" s="400">
        <v>8.1921458141584136E-5</v>
      </c>
      <c r="CQ11" s="400">
        <v>6.5235834370719659E-5</v>
      </c>
      <c r="CR11" s="400">
        <v>9.9232802865043871E-5</v>
      </c>
      <c r="CS11" s="400">
        <v>1.4239573879849219E-4</v>
      </c>
      <c r="CT11" s="400">
        <v>1.0362707658554117E-4</v>
      </c>
      <c r="CU11" s="400">
        <v>4.0827403643481846E-5</v>
      </c>
      <c r="CV11" s="400">
        <v>4.064247794238001E-5</v>
      </c>
      <c r="CW11" s="400">
        <v>6.5987343140130165E-5</v>
      </c>
      <c r="CX11" s="400">
        <v>4.0564675107133174E-5</v>
      </c>
      <c r="CY11" s="400">
        <v>4.0581746250026979E-5</v>
      </c>
      <c r="CZ11" s="400">
        <v>3.3454444908077781E-4</v>
      </c>
      <c r="DA11" s="400">
        <v>2.0254952570367515E-4</v>
      </c>
      <c r="DB11" s="400">
        <v>2.4001449560961174E-4</v>
      </c>
      <c r="DC11" s="400">
        <v>2.5330814924117459E-4</v>
      </c>
      <c r="DD11" s="400">
        <v>2.1443381665568151E-4</v>
      </c>
      <c r="DE11" s="400">
        <v>5.5983707847079361E-5</v>
      </c>
      <c r="DF11" s="400">
        <v>6.8155814916120885E-5</v>
      </c>
      <c r="DG11" s="401">
        <v>1.051242193642371</v>
      </c>
    </row>
    <row r="12" spans="2:111" ht="13.5" customHeight="1">
      <c r="B12" s="74" t="s">
        <v>490</v>
      </c>
      <c r="C12" s="273" t="s">
        <v>750</v>
      </c>
      <c r="D12" s="400">
        <v>2.4496262599419949E-5</v>
      </c>
      <c r="E12" s="400">
        <v>1.2265861182507344E-5</v>
      </c>
      <c r="F12" s="400">
        <v>1.8616191472813678E-5</v>
      </c>
      <c r="G12" s="400">
        <v>6.9096615092605407E-5</v>
      </c>
      <c r="H12" s="400">
        <v>2.7482734682320802E-6</v>
      </c>
      <c r="I12" s="400">
        <v>1.8450219644671301E-5</v>
      </c>
      <c r="J12" s="400">
        <v>1.0001312587539302</v>
      </c>
      <c r="K12" s="400">
        <v>1.4586329163248935E-5</v>
      </c>
      <c r="L12" s="400">
        <v>4.3063707618275828E-5</v>
      </c>
      <c r="M12" s="400">
        <v>1.0420352544069187E-3</v>
      </c>
      <c r="N12" s="400">
        <v>0</v>
      </c>
      <c r="O12" s="400">
        <v>1.0050017234886023E-5</v>
      </c>
      <c r="P12" s="400">
        <v>5.9868508312231519E-6</v>
      </c>
      <c r="Q12" s="400">
        <v>1.5200379898766801E-5</v>
      </c>
      <c r="R12" s="400">
        <v>3.6529265745370034E-5</v>
      </c>
      <c r="S12" s="400">
        <v>3.7513996332803624E-4</v>
      </c>
      <c r="T12" s="400">
        <v>2.4239503892545646E-5</v>
      </c>
      <c r="U12" s="400">
        <v>-2.9883630824748645E-7</v>
      </c>
      <c r="V12" s="400">
        <v>1.058981920895151E-3</v>
      </c>
      <c r="W12" s="400">
        <v>7.8939228922689769E-3</v>
      </c>
      <c r="X12" s="400">
        <v>0</v>
      </c>
      <c r="Y12" s="400">
        <v>3.1858745238381954E-4</v>
      </c>
      <c r="Z12" s="400">
        <v>5.2922009459159048E-5</v>
      </c>
      <c r="AA12" s="400">
        <v>0</v>
      </c>
      <c r="AB12" s="400">
        <v>9.8546666567582856E-5</v>
      </c>
      <c r="AC12" s="400">
        <v>1.965631203398883E-4</v>
      </c>
      <c r="AD12" s="400">
        <v>2.5633189584677445E-7</v>
      </c>
      <c r="AE12" s="400">
        <v>1.0875423433435538E-2</v>
      </c>
      <c r="AF12" s="400">
        <v>3.0728384804083178E-5</v>
      </c>
      <c r="AG12" s="400">
        <v>7.2738937475266098E-5</v>
      </c>
      <c r="AH12" s="400">
        <v>4.2346191096969529E-6</v>
      </c>
      <c r="AI12" s="400">
        <v>8.6858976928569625E-3</v>
      </c>
      <c r="AJ12" s="400">
        <v>1.0353003188750565E-2</v>
      </c>
      <c r="AK12" s="400">
        <v>8.9931668751613431E-3</v>
      </c>
      <c r="AL12" s="400">
        <v>9.0465987204924065E-3</v>
      </c>
      <c r="AM12" s="400">
        <v>3.8140161540099564E-4</v>
      </c>
      <c r="AN12" s="400">
        <v>1.7762197317180775E-4</v>
      </c>
      <c r="AO12" s="400">
        <v>1.6229330640847028E-4</v>
      </c>
      <c r="AP12" s="400">
        <v>1.2633742814908217E-5</v>
      </c>
      <c r="AQ12" s="400">
        <v>5.7925016261125159E-2</v>
      </c>
      <c r="AR12" s="400">
        <v>8.1531175177687373E-3</v>
      </c>
      <c r="AS12" s="400">
        <v>5.3876539732115687E-5</v>
      </c>
      <c r="AT12" s="400">
        <v>5.2072964549819965E-4</v>
      </c>
      <c r="AU12" s="400">
        <v>7.4394416315842009E-5</v>
      </c>
      <c r="AV12" s="400">
        <v>7.7162688360037337E-5</v>
      </c>
      <c r="AW12" s="400">
        <v>9.3717374080664597E-4</v>
      </c>
      <c r="AX12" s="400">
        <v>5.6543751257403329E-5</v>
      </c>
      <c r="AY12" s="400">
        <v>4.096361729282511E-4</v>
      </c>
      <c r="AZ12" s="400">
        <v>2.3656217890759057E-4</v>
      </c>
      <c r="BA12" s="400">
        <v>2.0332861260764747E-5</v>
      </c>
      <c r="BB12" s="400">
        <v>3.4764714779111152E-5</v>
      </c>
      <c r="BC12" s="400">
        <v>6.7348159048086285E-4</v>
      </c>
      <c r="BD12" s="400">
        <v>3.9801144793203158E-5</v>
      </c>
      <c r="BE12" s="400">
        <v>1.4918850550906267E-5</v>
      </c>
      <c r="BF12" s="400">
        <v>0</v>
      </c>
      <c r="BG12" s="400">
        <v>1.819381977348095E-6</v>
      </c>
      <c r="BH12" s="400">
        <v>9.4325442834668636E-5</v>
      </c>
      <c r="BI12" s="400">
        <v>3.6389405226962059E-6</v>
      </c>
      <c r="BJ12" s="400">
        <v>3.1873939179857404E-5</v>
      </c>
      <c r="BK12" s="400">
        <v>5.5259693723333937E-4</v>
      </c>
      <c r="BL12" s="400">
        <v>5.1424730437092284E-6</v>
      </c>
      <c r="BM12" s="400">
        <v>6.717746691697657E-4</v>
      </c>
      <c r="BN12" s="400">
        <v>3.6700222474229537E-4</v>
      </c>
      <c r="BO12" s="400">
        <v>3.5095128017340344E-3</v>
      </c>
      <c r="BP12" s="400">
        <v>2.8056231408486254E-3</v>
      </c>
      <c r="BQ12" s="400">
        <v>8.4561440664850075E-5</v>
      </c>
      <c r="BR12" s="400">
        <v>1.0970648882668122E-5</v>
      </c>
      <c r="BS12" s="400">
        <v>4.8938266743103366E-5</v>
      </c>
      <c r="BT12" s="400">
        <v>2.6210800007530899E-5</v>
      </c>
      <c r="BU12" s="400">
        <v>5.3129179158489086E-6</v>
      </c>
      <c r="BV12" s="400">
        <v>2.4395511754670429E-6</v>
      </c>
      <c r="BW12" s="400">
        <v>3.7076045641747038E-6</v>
      </c>
      <c r="BX12" s="400">
        <v>4.9757331530943679E-6</v>
      </c>
      <c r="BY12" s="400">
        <v>4.6291794017814402E-6</v>
      </c>
      <c r="BZ12" s="400">
        <v>1.1052161083255138E-5</v>
      </c>
      <c r="CA12" s="400">
        <v>2.6720334103957768E-6</v>
      </c>
      <c r="CB12" s="400">
        <v>8.1070315664844004E-6</v>
      </c>
      <c r="CC12" s="400">
        <v>2.8638511704889967E-6</v>
      </c>
      <c r="CD12" s="400">
        <v>2.2889784553416917E-6</v>
      </c>
      <c r="CE12" s="400">
        <v>3.0843931799482585E-6</v>
      </c>
      <c r="CF12" s="400">
        <v>1.1437705865237621E-5</v>
      </c>
      <c r="CG12" s="400">
        <v>7.7056891616690719E-6</v>
      </c>
      <c r="CH12" s="400">
        <v>1.5959676843827159E-6</v>
      </c>
      <c r="CI12" s="400">
        <v>4.177426634435468E-6</v>
      </c>
      <c r="CJ12" s="400">
        <v>8.0989243707141392E-6</v>
      </c>
      <c r="CK12" s="400">
        <v>1.8930415036021678E-6</v>
      </c>
      <c r="CL12" s="400">
        <v>5.4529665713013626E-6</v>
      </c>
      <c r="CM12" s="400">
        <v>1.5741703743873527E-5</v>
      </c>
      <c r="CN12" s="400">
        <v>8.2959091754804858E-6</v>
      </c>
      <c r="CO12" s="400">
        <v>8.0770329054678173E-6</v>
      </c>
      <c r="CP12" s="400">
        <v>1.7075574721420985E-5</v>
      </c>
      <c r="CQ12" s="400">
        <v>5.0051131145059231E-6</v>
      </c>
      <c r="CR12" s="400">
        <v>3.7685677414447916E-5</v>
      </c>
      <c r="CS12" s="400">
        <v>6.3198856877055476E-6</v>
      </c>
      <c r="CT12" s="400">
        <v>4.6506006683278249E-6</v>
      </c>
      <c r="CU12" s="400">
        <v>4.1092310278333665E-6</v>
      </c>
      <c r="CV12" s="400">
        <v>3.2888773111561907E-6</v>
      </c>
      <c r="CW12" s="400">
        <v>5.6626989720359693E-6</v>
      </c>
      <c r="CX12" s="400">
        <v>1.3227796806041072E-5</v>
      </c>
      <c r="CY12" s="400">
        <v>2.3775761259297068E-6</v>
      </c>
      <c r="CZ12" s="400">
        <v>-4.8344379186763621E-7</v>
      </c>
      <c r="DA12" s="400">
        <v>3.9837896181804495E-6</v>
      </c>
      <c r="DB12" s="400">
        <v>1.2173484603620743E-5</v>
      </c>
      <c r="DC12" s="400">
        <v>1.3572430807865198E-5</v>
      </c>
      <c r="DD12" s="400">
        <v>1.7109351253694515E-5</v>
      </c>
      <c r="DE12" s="400">
        <v>2.6490673466622624E-5</v>
      </c>
      <c r="DF12" s="400">
        <v>8.3728086330395464E-5</v>
      </c>
      <c r="DG12" s="401">
        <v>1.1380800778858735</v>
      </c>
    </row>
    <row r="13" spans="2:111" ht="13.5" customHeight="1">
      <c r="B13" s="74" t="s">
        <v>491</v>
      </c>
      <c r="C13" s="274" t="s">
        <v>444</v>
      </c>
      <c r="D13" s="400">
        <v>4.5567685119275635E-5</v>
      </c>
      <c r="E13" s="400">
        <v>5.9726064599044514E-3</v>
      </c>
      <c r="F13" s="400">
        <v>1.3412169425620955E-4</v>
      </c>
      <c r="G13" s="400">
        <v>4.9842791763449329E-3</v>
      </c>
      <c r="H13" s="400">
        <v>6.088618479502067E-3</v>
      </c>
      <c r="I13" s="400">
        <v>6.7361796504914727E-6</v>
      </c>
      <c r="J13" s="400">
        <v>8.0424923985269259E-6</v>
      </c>
      <c r="K13" s="400">
        <v>1.0737447934735036</v>
      </c>
      <c r="L13" s="400">
        <v>3.0661795523086011E-2</v>
      </c>
      <c r="M13" s="400">
        <v>9.5281408305578685E-2</v>
      </c>
      <c r="N13" s="400">
        <v>0</v>
      </c>
      <c r="O13" s="400">
        <v>3.7260085181260078E-6</v>
      </c>
      <c r="P13" s="400">
        <v>1.3796294536306751E-5</v>
      </c>
      <c r="Q13" s="400">
        <v>2.1106821522082165E-3</v>
      </c>
      <c r="R13" s="400">
        <v>1.4790536982299847E-4</v>
      </c>
      <c r="S13" s="400">
        <v>1.1129830338875127E-3</v>
      </c>
      <c r="T13" s="400">
        <v>6.582910851977354E-5</v>
      </c>
      <c r="U13" s="400">
        <v>2.8364595054741455E-5</v>
      </c>
      <c r="V13" s="400">
        <v>1.3707591168372304E-5</v>
      </c>
      <c r="W13" s="400">
        <v>2.1951561252833861E-4</v>
      </c>
      <c r="X13" s="400">
        <v>0</v>
      </c>
      <c r="Y13" s="400">
        <v>3.8821361223779459E-3</v>
      </c>
      <c r="Z13" s="400">
        <v>3.7293909819270942E-4</v>
      </c>
      <c r="AA13" s="400">
        <v>0</v>
      </c>
      <c r="AB13" s="400">
        <v>3.8419014641755261E-3</v>
      </c>
      <c r="AC13" s="400">
        <v>1.1700906405146184E-2</v>
      </c>
      <c r="AD13" s="400">
        <v>9.3586837112458904E-8</v>
      </c>
      <c r="AE13" s="400">
        <v>6.9108445397230026E-6</v>
      </c>
      <c r="AF13" s="400">
        <v>2.8820507858600939E-5</v>
      </c>
      <c r="AG13" s="400">
        <v>2.5035600088803386E-5</v>
      </c>
      <c r="AH13" s="400">
        <v>2.5690023122954056E-3</v>
      </c>
      <c r="AI13" s="400">
        <v>1.9402765471793924E-5</v>
      </c>
      <c r="AJ13" s="400">
        <v>8.318448136501756E-6</v>
      </c>
      <c r="AK13" s="400">
        <v>3.2056081382635439E-5</v>
      </c>
      <c r="AL13" s="400">
        <v>8.0507882894647492E-4</v>
      </c>
      <c r="AM13" s="400">
        <v>1.0130576101301383E-5</v>
      </c>
      <c r="AN13" s="400">
        <v>1.4143571970015823E-6</v>
      </c>
      <c r="AO13" s="400">
        <v>7.5900726978637516E-6</v>
      </c>
      <c r="AP13" s="400">
        <v>1.9406504063811782E-6</v>
      </c>
      <c r="AQ13" s="400">
        <v>2.994281234228658E-6</v>
      </c>
      <c r="AR13" s="400">
        <v>7.6694781089062886E-6</v>
      </c>
      <c r="AS13" s="400">
        <v>6.6462685728613717E-6</v>
      </c>
      <c r="AT13" s="400">
        <v>4.2787800465422623E-6</v>
      </c>
      <c r="AU13" s="400">
        <v>8.3495426939205122E-6</v>
      </c>
      <c r="AV13" s="400">
        <v>5.4660976223262603E-6</v>
      </c>
      <c r="AW13" s="400">
        <v>4.5338712720231484E-6</v>
      </c>
      <c r="AX13" s="400">
        <v>7.010259982755857E-6</v>
      </c>
      <c r="AY13" s="400">
        <v>7.9556575154541241E-6</v>
      </c>
      <c r="AZ13" s="400">
        <v>7.3984377324478113E-6</v>
      </c>
      <c r="BA13" s="400">
        <v>7.1998146349443897E-6</v>
      </c>
      <c r="BB13" s="400">
        <v>4.2294563449996242E-6</v>
      </c>
      <c r="BC13" s="400">
        <v>6.7430428421989619E-6</v>
      </c>
      <c r="BD13" s="400">
        <v>9.1165232006994978E-6</v>
      </c>
      <c r="BE13" s="400">
        <v>4.3813119118288476E-6</v>
      </c>
      <c r="BF13" s="400">
        <v>0</v>
      </c>
      <c r="BG13" s="400">
        <v>2.5361179559617605E-7</v>
      </c>
      <c r="BH13" s="400">
        <v>2.9966569893756847E-6</v>
      </c>
      <c r="BI13" s="400">
        <v>3.105489820648577E-6</v>
      </c>
      <c r="BJ13" s="400">
        <v>2.2509066502470466E-6</v>
      </c>
      <c r="BK13" s="400">
        <v>1.0061497401436543E-3</v>
      </c>
      <c r="BL13" s="400">
        <v>3.4869225993482453E-6</v>
      </c>
      <c r="BM13" s="400">
        <v>6.2507420641654256E-5</v>
      </c>
      <c r="BN13" s="400">
        <v>2.1626939489517126E-5</v>
      </c>
      <c r="BO13" s="400">
        <v>8.4602781501758219E-6</v>
      </c>
      <c r="BP13" s="400">
        <v>1.037795391697653E-5</v>
      </c>
      <c r="BQ13" s="400">
        <v>6.2867168852587504E-6</v>
      </c>
      <c r="BR13" s="400">
        <v>4.7480095564055175E-6</v>
      </c>
      <c r="BS13" s="400">
        <v>1.1030771387956166E-5</v>
      </c>
      <c r="BT13" s="400">
        <v>5.2323846298131153E-6</v>
      </c>
      <c r="BU13" s="400">
        <v>8.4763070286599625E-6</v>
      </c>
      <c r="BV13" s="400">
        <v>5.2395301043460734E-6</v>
      </c>
      <c r="BW13" s="400">
        <v>6.9384092591864982E-6</v>
      </c>
      <c r="BX13" s="400">
        <v>4.0171220432371799E-6</v>
      </c>
      <c r="BY13" s="400">
        <v>1.8884518555235775E-6</v>
      </c>
      <c r="BZ13" s="400">
        <v>2.1132214243970929E-5</v>
      </c>
      <c r="CA13" s="400">
        <v>6.7090110332574499E-6</v>
      </c>
      <c r="CB13" s="400">
        <v>1.3043192610943884E-5</v>
      </c>
      <c r="CC13" s="400">
        <v>6.9322387919383966E-6</v>
      </c>
      <c r="CD13" s="400">
        <v>2.329970334877586E-5</v>
      </c>
      <c r="CE13" s="400">
        <v>5.7085960084254399E-6</v>
      </c>
      <c r="CF13" s="400">
        <v>7.6049405052374501E-6</v>
      </c>
      <c r="CG13" s="400">
        <v>2.5502059846738519E-4</v>
      </c>
      <c r="CH13" s="400">
        <v>2.6388664309400196E-6</v>
      </c>
      <c r="CI13" s="400">
        <v>1.9861984973989712E-5</v>
      </c>
      <c r="CJ13" s="400">
        <v>1.7052399641577242E-5</v>
      </c>
      <c r="CK13" s="400">
        <v>2.1054638574268969E-5</v>
      </c>
      <c r="CL13" s="400">
        <v>2.4816107126973502E-5</v>
      </c>
      <c r="CM13" s="400">
        <v>4.4528341637787909E-5</v>
      </c>
      <c r="CN13" s="400">
        <v>9.1468861997589002E-5</v>
      </c>
      <c r="CO13" s="400">
        <v>2.5147112580841493E-3</v>
      </c>
      <c r="CP13" s="400">
        <v>1.8733790517683027E-5</v>
      </c>
      <c r="CQ13" s="400">
        <v>1.6530299886539672E-3</v>
      </c>
      <c r="CR13" s="400">
        <v>8.4158065387148261E-6</v>
      </c>
      <c r="CS13" s="400">
        <v>4.7548738161167763E-3</v>
      </c>
      <c r="CT13" s="400">
        <v>8.3680760560906203E-3</v>
      </c>
      <c r="CU13" s="400">
        <v>4.9499838367931962E-4</v>
      </c>
      <c r="CV13" s="400">
        <v>1.0332714892398201E-5</v>
      </c>
      <c r="CW13" s="400">
        <v>2.6473520855792211E-5</v>
      </c>
      <c r="CX13" s="400">
        <v>4.3822643888406653E-6</v>
      </c>
      <c r="CY13" s="400">
        <v>1.0210104679662891E-5</v>
      </c>
      <c r="CZ13" s="400">
        <v>1.909750802274178E-2</v>
      </c>
      <c r="DA13" s="400">
        <v>6.4274812075143337E-2</v>
      </c>
      <c r="DB13" s="400">
        <v>1.5619309308585645E-5</v>
      </c>
      <c r="DC13" s="400">
        <v>2.4746323427611211E-5</v>
      </c>
      <c r="DD13" s="400">
        <v>4.4569697352289028E-3</v>
      </c>
      <c r="DE13" s="400">
        <v>3.2114819069352135E-5</v>
      </c>
      <c r="DF13" s="400">
        <v>4.9363146738029789E-5</v>
      </c>
      <c r="DG13" s="401">
        <v>1.3516034462356525</v>
      </c>
    </row>
    <row r="14" spans="2:111" ht="13.5" customHeight="1">
      <c r="B14" s="74" t="s">
        <v>492</v>
      </c>
      <c r="C14" s="274" t="s">
        <v>629</v>
      </c>
      <c r="D14" s="400">
        <v>5.4330692438855069E-6</v>
      </c>
      <c r="E14" s="400">
        <v>2.5126877201492501E-5</v>
      </c>
      <c r="F14" s="400">
        <v>2.3973098400244738E-6</v>
      </c>
      <c r="G14" s="400">
        <v>5.2346436924093358E-6</v>
      </c>
      <c r="H14" s="400">
        <v>3.5196130194367777E-3</v>
      </c>
      <c r="I14" s="400">
        <v>6.7086249540293549E-6</v>
      </c>
      <c r="J14" s="400">
        <v>8.8769280448331181E-6</v>
      </c>
      <c r="K14" s="400">
        <v>4.2911248439683026E-4</v>
      </c>
      <c r="L14" s="400">
        <v>1.0036753163803338</v>
      </c>
      <c r="M14" s="400">
        <v>4.3952451038656553E-5</v>
      </c>
      <c r="N14" s="400">
        <v>0</v>
      </c>
      <c r="O14" s="400">
        <v>2.5733432700766849E-6</v>
      </c>
      <c r="P14" s="400">
        <v>3.8564823978898401E-6</v>
      </c>
      <c r="Q14" s="400">
        <v>1.0471269036471082E-5</v>
      </c>
      <c r="R14" s="400">
        <v>3.3904844095640656E-6</v>
      </c>
      <c r="S14" s="400">
        <v>3.9583038941957186E-6</v>
      </c>
      <c r="T14" s="400">
        <v>2.6158860793939112E-6</v>
      </c>
      <c r="U14" s="400">
        <v>2.5793714721235229E-6</v>
      </c>
      <c r="V14" s="400">
        <v>1.4422189445848947E-6</v>
      </c>
      <c r="W14" s="400">
        <v>2.1838278044543114E-6</v>
      </c>
      <c r="X14" s="400">
        <v>0</v>
      </c>
      <c r="Y14" s="400">
        <v>3.4822050872297757E-6</v>
      </c>
      <c r="Z14" s="400">
        <v>2.0107256719219925E-6</v>
      </c>
      <c r="AA14" s="400">
        <v>0</v>
      </c>
      <c r="AB14" s="400">
        <v>1.4391823395354481E-5</v>
      </c>
      <c r="AC14" s="400">
        <v>6.6883887449741921E-6</v>
      </c>
      <c r="AD14" s="400">
        <v>9.3204015242603425E-8</v>
      </c>
      <c r="AE14" s="400">
        <v>3.8000468044714166E-6</v>
      </c>
      <c r="AF14" s="400">
        <v>2.0490959999447458E-6</v>
      </c>
      <c r="AG14" s="400">
        <v>3.8472812385739422E-6</v>
      </c>
      <c r="AH14" s="400">
        <v>4.8753701292765989E-6</v>
      </c>
      <c r="AI14" s="400">
        <v>2.6276596831215274E-6</v>
      </c>
      <c r="AJ14" s="400">
        <v>6.9521518039927157E-6</v>
      </c>
      <c r="AK14" s="400">
        <v>1.248278220151949E-6</v>
      </c>
      <c r="AL14" s="400">
        <v>6.1578522564878558E-6</v>
      </c>
      <c r="AM14" s="400">
        <v>4.5727135218277406E-6</v>
      </c>
      <c r="AN14" s="400">
        <v>2.4757826125061014E-6</v>
      </c>
      <c r="AO14" s="400">
        <v>7.9115695257770766E-6</v>
      </c>
      <c r="AP14" s="400">
        <v>6.6722789070287334E-6</v>
      </c>
      <c r="AQ14" s="400">
        <v>3.2202330381636335E-6</v>
      </c>
      <c r="AR14" s="400">
        <v>5.3796772015771972E-6</v>
      </c>
      <c r="AS14" s="400">
        <v>2.3327532295116333E-6</v>
      </c>
      <c r="AT14" s="400">
        <v>3.9132208563014128E-6</v>
      </c>
      <c r="AU14" s="400">
        <v>4.962677542851939E-6</v>
      </c>
      <c r="AV14" s="400">
        <v>3.5822375115408835E-6</v>
      </c>
      <c r="AW14" s="400">
        <v>2.308750112524629E-6</v>
      </c>
      <c r="AX14" s="400">
        <v>1.7641128804398592E-6</v>
      </c>
      <c r="AY14" s="400">
        <v>1.3301132772555788E-6</v>
      </c>
      <c r="AZ14" s="400">
        <v>2.6195377467870198E-6</v>
      </c>
      <c r="BA14" s="400">
        <v>2.1855011017923241E-6</v>
      </c>
      <c r="BB14" s="400">
        <v>1.2467745519185568E-6</v>
      </c>
      <c r="BC14" s="400">
        <v>4.0022085939960249E-6</v>
      </c>
      <c r="BD14" s="400">
        <v>1.6352469851594159E-6</v>
      </c>
      <c r="BE14" s="400">
        <v>2.2964337763709884E-6</v>
      </c>
      <c r="BF14" s="400">
        <v>0</v>
      </c>
      <c r="BG14" s="400">
        <v>3.8684223241465549E-7</v>
      </c>
      <c r="BH14" s="400">
        <v>1.132164031329463E-6</v>
      </c>
      <c r="BI14" s="400">
        <v>5.4467571920686273E-6</v>
      </c>
      <c r="BJ14" s="400">
        <v>4.0365384939594003E-6</v>
      </c>
      <c r="BK14" s="400">
        <v>1.9076135233564545E-5</v>
      </c>
      <c r="BL14" s="400">
        <v>3.6017738339963338E-6</v>
      </c>
      <c r="BM14" s="400">
        <v>1.1128619312028992E-5</v>
      </c>
      <c r="BN14" s="400">
        <v>1.194097897048951E-5</v>
      </c>
      <c r="BO14" s="400">
        <v>4.4165071208736488E-6</v>
      </c>
      <c r="BP14" s="400">
        <v>6.6673370330929429E-6</v>
      </c>
      <c r="BQ14" s="400">
        <v>2.9018842853559912E-6</v>
      </c>
      <c r="BR14" s="400">
        <v>1.8220552266305848E-6</v>
      </c>
      <c r="BS14" s="400">
        <v>6.7822896868108633E-6</v>
      </c>
      <c r="BT14" s="400">
        <v>1.2181378228748881E-5</v>
      </c>
      <c r="BU14" s="400">
        <v>2.2257422089101024E-5</v>
      </c>
      <c r="BV14" s="400">
        <v>3.500389016565156E-6</v>
      </c>
      <c r="BW14" s="400">
        <v>5.5274844650378038E-6</v>
      </c>
      <c r="BX14" s="400">
        <v>1.4798800717978068E-6</v>
      </c>
      <c r="BY14" s="400">
        <v>5.7071918283198669E-7</v>
      </c>
      <c r="BZ14" s="400">
        <v>7.7693915933852086E-6</v>
      </c>
      <c r="CA14" s="400">
        <v>8.6581065923761635E-6</v>
      </c>
      <c r="CB14" s="400">
        <v>7.555077275533345E-6</v>
      </c>
      <c r="CC14" s="400">
        <v>8.6891912935396729E-6</v>
      </c>
      <c r="CD14" s="400">
        <v>1.5228469272895281E-5</v>
      </c>
      <c r="CE14" s="400">
        <v>3.1820488980399494E-6</v>
      </c>
      <c r="CF14" s="400">
        <v>3.2485608711466876E-6</v>
      </c>
      <c r="CG14" s="400">
        <v>1.2881527206560884E-4</v>
      </c>
      <c r="CH14" s="400">
        <v>1.4969838954423563E-6</v>
      </c>
      <c r="CI14" s="400">
        <v>3.8515463398207224E-6</v>
      </c>
      <c r="CJ14" s="400">
        <v>7.8673085560093709E-6</v>
      </c>
      <c r="CK14" s="400">
        <v>2.5864935001496041E-6</v>
      </c>
      <c r="CL14" s="400">
        <v>3.8660258345255063E-6</v>
      </c>
      <c r="CM14" s="400">
        <v>4.8698058841394963E-6</v>
      </c>
      <c r="CN14" s="400">
        <v>5.9994089951282639E-6</v>
      </c>
      <c r="CO14" s="400">
        <v>5.2238097213478373E-5</v>
      </c>
      <c r="CP14" s="400">
        <v>5.0890268220628795E-6</v>
      </c>
      <c r="CQ14" s="400">
        <v>1.1854538432948729E-4</v>
      </c>
      <c r="CR14" s="400">
        <v>8.6745642823894121E-6</v>
      </c>
      <c r="CS14" s="400">
        <v>2.8819625499977022E-4</v>
      </c>
      <c r="CT14" s="400">
        <v>5.2056705124140282E-4</v>
      </c>
      <c r="CU14" s="400">
        <v>5.7006157568076189E-6</v>
      </c>
      <c r="CV14" s="400">
        <v>6.5483327266677093E-6</v>
      </c>
      <c r="CW14" s="400">
        <v>5.0058162230847919E-6</v>
      </c>
      <c r="CX14" s="400">
        <v>2.4388089040452188E-6</v>
      </c>
      <c r="CY14" s="400">
        <v>4.3175230037733634E-6</v>
      </c>
      <c r="CZ14" s="400">
        <v>4.6240068924147601E-3</v>
      </c>
      <c r="DA14" s="400">
        <v>1.4232385054299565E-2</v>
      </c>
      <c r="DB14" s="400">
        <v>6.0365980349688611E-6</v>
      </c>
      <c r="DC14" s="400">
        <v>4.0292282907612584E-6</v>
      </c>
      <c r="DD14" s="400">
        <v>5.763003281086716E-4</v>
      </c>
      <c r="DE14" s="400">
        <v>3.9170321601616864E-6</v>
      </c>
      <c r="DF14" s="400">
        <v>5.8088613223654839E-4</v>
      </c>
      <c r="DG14" s="401">
        <v>1.0292609024691395</v>
      </c>
    </row>
    <row r="15" spans="2:111" ht="13.5" customHeight="1">
      <c r="B15" s="74" t="s">
        <v>493</v>
      </c>
      <c r="C15" s="387" t="s">
        <v>630</v>
      </c>
      <c r="D15" s="400">
        <v>1.1949276235944107E-4</v>
      </c>
      <c r="E15" s="400">
        <v>3.6228477904184445E-3</v>
      </c>
      <c r="F15" s="400">
        <v>2.7935051798517704E-4</v>
      </c>
      <c r="G15" s="400">
        <v>6.9236790131708243E-5</v>
      </c>
      <c r="H15" s="400">
        <v>1.0413720540950604E-4</v>
      </c>
      <c r="I15" s="400">
        <v>2.8795413308095989E-8</v>
      </c>
      <c r="J15" s="400">
        <v>2.8639712308114109E-8</v>
      </c>
      <c r="K15" s="400">
        <v>3.1040694442453705E-4</v>
      </c>
      <c r="L15" s="400">
        <v>8.9814001026929278E-6</v>
      </c>
      <c r="M15" s="400">
        <v>1.0001240266544744</v>
      </c>
      <c r="N15" s="400">
        <v>0</v>
      </c>
      <c r="O15" s="400">
        <v>3.0680932003881354E-7</v>
      </c>
      <c r="P15" s="400">
        <v>4.6934179594559222E-8</v>
      </c>
      <c r="Q15" s="400">
        <v>1.0639485639655813E-5</v>
      </c>
      <c r="R15" s="400">
        <v>7.2481157630971557E-7</v>
      </c>
      <c r="S15" s="400">
        <v>1.1066716450365875E-6</v>
      </c>
      <c r="T15" s="400">
        <v>9.2673986683411132E-8</v>
      </c>
      <c r="U15" s="400">
        <v>5.1487935476049715E-8</v>
      </c>
      <c r="V15" s="400">
        <v>5.5562406220360095E-6</v>
      </c>
      <c r="W15" s="400">
        <v>1.3241112146207611E-7</v>
      </c>
      <c r="X15" s="400">
        <v>0</v>
      </c>
      <c r="Y15" s="400">
        <v>1.1585035666110024E-6</v>
      </c>
      <c r="Z15" s="400">
        <v>1.4194455752957699E-7</v>
      </c>
      <c r="AA15" s="400">
        <v>0</v>
      </c>
      <c r="AB15" s="400">
        <v>1.3082404831687341E-6</v>
      </c>
      <c r="AC15" s="400">
        <v>3.6927665686057225E-6</v>
      </c>
      <c r="AD15" s="400">
        <v>4.0005935035507727E-10</v>
      </c>
      <c r="AE15" s="400">
        <v>2.303293677197322E-8</v>
      </c>
      <c r="AF15" s="400">
        <v>3.2627323770233058E-8</v>
      </c>
      <c r="AG15" s="400">
        <v>3.4137395472226069E-7</v>
      </c>
      <c r="AH15" s="400">
        <v>5.1815059946125003E-6</v>
      </c>
      <c r="AI15" s="400">
        <v>4.181455117065004E-8</v>
      </c>
      <c r="AJ15" s="400">
        <v>2.0489876017616476E-8</v>
      </c>
      <c r="AK15" s="400">
        <v>1.4607754898492456E-7</v>
      </c>
      <c r="AL15" s="400">
        <v>2.5913045468451938E-7</v>
      </c>
      <c r="AM15" s="400">
        <v>1.6477120121112587E-8</v>
      </c>
      <c r="AN15" s="400">
        <v>1.1282548148611114E-8</v>
      </c>
      <c r="AO15" s="400">
        <v>1.7590727132830301E-8</v>
      </c>
      <c r="AP15" s="400">
        <v>2.5586170883143745E-8</v>
      </c>
      <c r="AQ15" s="400">
        <v>1.2768987113286202E-8</v>
      </c>
      <c r="AR15" s="400">
        <v>3.6781190943729413E-8</v>
      </c>
      <c r="AS15" s="400">
        <v>2.8551852694263636E-8</v>
      </c>
      <c r="AT15" s="400">
        <v>2.1952986803119328E-8</v>
      </c>
      <c r="AU15" s="400">
        <v>2.2822945471680316E-8</v>
      </c>
      <c r="AV15" s="400">
        <v>2.0705740713876662E-8</v>
      </c>
      <c r="AW15" s="400">
        <v>2.4317339918917256E-8</v>
      </c>
      <c r="AX15" s="400">
        <v>2.3074004849941562E-8</v>
      </c>
      <c r="AY15" s="400">
        <v>2.4653667274204113E-8</v>
      </c>
      <c r="AZ15" s="400">
        <v>2.6440585477527591E-8</v>
      </c>
      <c r="BA15" s="400">
        <v>3.0547428062371218E-8</v>
      </c>
      <c r="BB15" s="400">
        <v>1.9445652161168101E-8</v>
      </c>
      <c r="BC15" s="400">
        <v>2.7948433797010906E-8</v>
      </c>
      <c r="BD15" s="400">
        <v>3.0121031240935063E-8</v>
      </c>
      <c r="BE15" s="400">
        <v>1.7059629547033137E-8</v>
      </c>
      <c r="BF15" s="400">
        <v>0</v>
      </c>
      <c r="BG15" s="400">
        <v>7.6029920813391076E-9</v>
      </c>
      <c r="BH15" s="400">
        <v>2.1169099019321421E-8</v>
      </c>
      <c r="BI15" s="400">
        <v>1.7284346827904507E-8</v>
      </c>
      <c r="BJ15" s="400">
        <v>1.544079462905685E-8</v>
      </c>
      <c r="BK15" s="400">
        <v>1.6839970499583884E-6</v>
      </c>
      <c r="BL15" s="400">
        <v>7.4551380176805279E-9</v>
      </c>
      <c r="BM15" s="400">
        <v>3.2631905158211807E-7</v>
      </c>
      <c r="BN15" s="400">
        <v>9.6776975415576316E-8</v>
      </c>
      <c r="BO15" s="400">
        <v>1.9520414099983366E-6</v>
      </c>
      <c r="BP15" s="400">
        <v>8.4523328704973327E-8</v>
      </c>
      <c r="BQ15" s="400">
        <v>2.6072538973893895E-8</v>
      </c>
      <c r="BR15" s="400">
        <v>1.6157598572663487E-8</v>
      </c>
      <c r="BS15" s="400">
        <v>1.8683548208600354E-8</v>
      </c>
      <c r="BT15" s="400">
        <v>1.2774721060503098E-8</v>
      </c>
      <c r="BU15" s="400">
        <v>5.4118736717684748E-7</v>
      </c>
      <c r="BV15" s="400">
        <v>8.8298132688688777E-9</v>
      </c>
      <c r="BW15" s="400">
        <v>6.6030360587642395E-9</v>
      </c>
      <c r="BX15" s="400">
        <v>5.4258282604796735E-9</v>
      </c>
      <c r="BY15" s="400">
        <v>2.6883873999662321E-9</v>
      </c>
      <c r="BZ15" s="400">
        <v>3.8566037791234034E-8</v>
      </c>
      <c r="CA15" s="400">
        <v>1.0845688950130535E-8</v>
      </c>
      <c r="CB15" s="400">
        <v>5.2541983151747772E-8</v>
      </c>
      <c r="CC15" s="400">
        <v>1.1618146888161215E-8</v>
      </c>
      <c r="CD15" s="400">
        <v>1.9993131485020344E-8</v>
      </c>
      <c r="CE15" s="400">
        <v>8.5982883540946735E-9</v>
      </c>
      <c r="CF15" s="400">
        <v>1.3638325963565039E-8</v>
      </c>
      <c r="CG15" s="400">
        <v>1.7310209318346676E-7</v>
      </c>
      <c r="CH15" s="400">
        <v>6.5397804999653731E-9</v>
      </c>
      <c r="CI15" s="400">
        <v>3.8826548046857058E-8</v>
      </c>
      <c r="CJ15" s="400">
        <v>5.9287901677104949E-8</v>
      </c>
      <c r="CK15" s="400">
        <v>3.4133360743340789E-8</v>
      </c>
      <c r="CL15" s="400">
        <v>5.3884915237059116E-8</v>
      </c>
      <c r="CM15" s="400">
        <v>7.1477913884124072E-8</v>
      </c>
      <c r="CN15" s="400">
        <v>4.059531090392099E-8</v>
      </c>
      <c r="CO15" s="400">
        <v>4.9878073886320365E-6</v>
      </c>
      <c r="CP15" s="400">
        <v>2.8947319083707674E-5</v>
      </c>
      <c r="CQ15" s="400">
        <v>1.2386813596749717E-6</v>
      </c>
      <c r="CR15" s="400">
        <v>1.5293619613280076E-8</v>
      </c>
      <c r="CS15" s="400">
        <v>3.0942660487531392E-6</v>
      </c>
      <c r="CT15" s="400">
        <v>4.8248371592579416E-6</v>
      </c>
      <c r="CU15" s="400">
        <v>2.3280455472467573E-7</v>
      </c>
      <c r="CV15" s="400">
        <v>1.6419117943998011E-8</v>
      </c>
      <c r="CW15" s="400">
        <v>4.5176891317653611E-8</v>
      </c>
      <c r="CX15" s="400">
        <v>2.6673303837669412E-8</v>
      </c>
      <c r="CY15" s="400">
        <v>1.5512530952026E-8</v>
      </c>
      <c r="CZ15" s="400">
        <v>9.9407366574787996E-6</v>
      </c>
      <c r="DA15" s="400">
        <v>3.1999932778892453E-5</v>
      </c>
      <c r="DB15" s="400">
        <v>2.7547567519014003E-8</v>
      </c>
      <c r="DC15" s="400">
        <v>1.5520967398981788E-6</v>
      </c>
      <c r="DD15" s="400">
        <v>2.5707028881980495E-6</v>
      </c>
      <c r="DE15" s="400">
        <v>1.1119671793924122E-7</v>
      </c>
      <c r="DF15" s="400">
        <v>2.8874026100968633E-8</v>
      </c>
      <c r="DG15" s="401">
        <v>1.0047651416232626</v>
      </c>
    </row>
    <row r="16" spans="2:111" ht="13.5" customHeight="1">
      <c r="B16" s="74" t="s">
        <v>494</v>
      </c>
      <c r="C16" s="273" t="s">
        <v>445</v>
      </c>
      <c r="D16" s="400">
        <v>0</v>
      </c>
      <c r="E16" s="400">
        <v>0</v>
      </c>
      <c r="F16" s="400">
        <v>0</v>
      </c>
      <c r="G16" s="400">
        <v>0</v>
      </c>
      <c r="H16" s="400">
        <v>0</v>
      </c>
      <c r="I16" s="400">
        <v>0</v>
      </c>
      <c r="J16" s="400">
        <v>0</v>
      </c>
      <c r="K16" s="400">
        <v>0</v>
      </c>
      <c r="L16" s="400">
        <v>0</v>
      </c>
      <c r="M16" s="400">
        <v>0</v>
      </c>
      <c r="N16" s="400">
        <v>1</v>
      </c>
      <c r="O16" s="400">
        <v>0</v>
      </c>
      <c r="P16" s="400">
        <v>0</v>
      </c>
      <c r="Q16" s="400">
        <v>0</v>
      </c>
      <c r="R16" s="400">
        <v>0</v>
      </c>
      <c r="S16" s="400">
        <v>0</v>
      </c>
      <c r="T16" s="400">
        <v>0</v>
      </c>
      <c r="U16" s="400">
        <v>0</v>
      </c>
      <c r="V16" s="400">
        <v>0</v>
      </c>
      <c r="W16" s="400">
        <v>0</v>
      </c>
      <c r="X16" s="400">
        <v>0</v>
      </c>
      <c r="Y16" s="400">
        <v>0</v>
      </c>
      <c r="Z16" s="400">
        <v>0</v>
      </c>
      <c r="AA16" s="400">
        <v>0</v>
      </c>
      <c r="AB16" s="400">
        <v>0</v>
      </c>
      <c r="AC16" s="400">
        <v>0</v>
      </c>
      <c r="AD16" s="400">
        <v>0</v>
      </c>
      <c r="AE16" s="400">
        <v>0</v>
      </c>
      <c r="AF16" s="400">
        <v>0</v>
      </c>
      <c r="AG16" s="400">
        <v>0</v>
      </c>
      <c r="AH16" s="400">
        <v>0</v>
      </c>
      <c r="AI16" s="400">
        <v>0</v>
      </c>
      <c r="AJ16" s="400">
        <v>0</v>
      </c>
      <c r="AK16" s="400">
        <v>0</v>
      </c>
      <c r="AL16" s="400">
        <v>0</v>
      </c>
      <c r="AM16" s="400">
        <v>0</v>
      </c>
      <c r="AN16" s="400">
        <v>0</v>
      </c>
      <c r="AO16" s="400">
        <v>0</v>
      </c>
      <c r="AP16" s="400">
        <v>0</v>
      </c>
      <c r="AQ16" s="400">
        <v>0</v>
      </c>
      <c r="AR16" s="400">
        <v>0</v>
      </c>
      <c r="AS16" s="400">
        <v>0</v>
      </c>
      <c r="AT16" s="400">
        <v>0</v>
      </c>
      <c r="AU16" s="400">
        <v>0</v>
      </c>
      <c r="AV16" s="400">
        <v>0</v>
      </c>
      <c r="AW16" s="400">
        <v>0</v>
      </c>
      <c r="AX16" s="400">
        <v>0</v>
      </c>
      <c r="AY16" s="400">
        <v>0</v>
      </c>
      <c r="AZ16" s="400">
        <v>0</v>
      </c>
      <c r="BA16" s="400">
        <v>0</v>
      </c>
      <c r="BB16" s="400">
        <v>0</v>
      </c>
      <c r="BC16" s="400">
        <v>0</v>
      </c>
      <c r="BD16" s="400">
        <v>0</v>
      </c>
      <c r="BE16" s="400">
        <v>0</v>
      </c>
      <c r="BF16" s="400">
        <v>0</v>
      </c>
      <c r="BG16" s="400">
        <v>0</v>
      </c>
      <c r="BH16" s="400">
        <v>0</v>
      </c>
      <c r="BI16" s="400">
        <v>0</v>
      </c>
      <c r="BJ16" s="400">
        <v>0</v>
      </c>
      <c r="BK16" s="400">
        <v>0</v>
      </c>
      <c r="BL16" s="400">
        <v>0</v>
      </c>
      <c r="BM16" s="400">
        <v>0</v>
      </c>
      <c r="BN16" s="400">
        <v>0</v>
      </c>
      <c r="BO16" s="400">
        <v>0</v>
      </c>
      <c r="BP16" s="400">
        <v>0</v>
      </c>
      <c r="BQ16" s="400">
        <v>0</v>
      </c>
      <c r="BR16" s="400">
        <v>0</v>
      </c>
      <c r="BS16" s="400">
        <v>0</v>
      </c>
      <c r="BT16" s="400">
        <v>0</v>
      </c>
      <c r="BU16" s="400">
        <v>0</v>
      </c>
      <c r="BV16" s="400">
        <v>0</v>
      </c>
      <c r="BW16" s="400">
        <v>0</v>
      </c>
      <c r="BX16" s="400">
        <v>0</v>
      </c>
      <c r="BY16" s="400">
        <v>0</v>
      </c>
      <c r="BZ16" s="400">
        <v>0</v>
      </c>
      <c r="CA16" s="400">
        <v>0</v>
      </c>
      <c r="CB16" s="400">
        <v>0</v>
      </c>
      <c r="CC16" s="400">
        <v>0</v>
      </c>
      <c r="CD16" s="400">
        <v>0</v>
      </c>
      <c r="CE16" s="400">
        <v>0</v>
      </c>
      <c r="CF16" s="400">
        <v>0</v>
      </c>
      <c r="CG16" s="400">
        <v>0</v>
      </c>
      <c r="CH16" s="400">
        <v>0</v>
      </c>
      <c r="CI16" s="400">
        <v>0</v>
      </c>
      <c r="CJ16" s="400">
        <v>0</v>
      </c>
      <c r="CK16" s="400">
        <v>0</v>
      </c>
      <c r="CL16" s="400">
        <v>0</v>
      </c>
      <c r="CM16" s="400">
        <v>0</v>
      </c>
      <c r="CN16" s="400">
        <v>0</v>
      </c>
      <c r="CO16" s="400">
        <v>0</v>
      </c>
      <c r="CP16" s="400">
        <v>0</v>
      </c>
      <c r="CQ16" s="400">
        <v>0</v>
      </c>
      <c r="CR16" s="400">
        <v>0</v>
      </c>
      <c r="CS16" s="400">
        <v>0</v>
      </c>
      <c r="CT16" s="400">
        <v>0</v>
      </c>
      <c r="CU16" s="400">
        <v>0</v>
      </c>
      <c r="CV16" s="400">
        <v>0</v>
      </c>
      <c r="CW16" s="400">
        <v>0</v>
      </c>
      <c r="CX16" s="400">
        <v>0</v>
      </c>
      <c r="CY16" s="400">
        <v>0</v>
      </c>
      <c r="CZ16" s="400">
        <v>0</v>
      </c>
      <c r="DA16" s="400">
        <v>0</v>
      </c>
      <c r="DB16" s="400">
        <v>0</v>
      </c>
      <c r="DC16" s="400">
        <v>0</v>
      </c>
      <c r="DD16" s="400">
        <v>0</v>
      </c>
      <c r="DE16" s="400">
        <v>0</v>
      </c>
      <c r="DF16" s="400">
        <v>0</v>
      </c>
      <c r="DG16" s="401">
        <v>1</v>
      </c>
    </row>
    <row r="17" spans="2:111" ht="13.5" customHeight="1">
      <c r="B17" s="74" t="s">
        <v>495</v>
      </c>
      <c r="C17" s="273" t="s">
        <v>446</v>
      </c>
      <c r="D17" s="400">
        <v>2.5952944493636584E-6</v>
      </c>
      <c r="E17" s="400">
        <v>4.2404903658630989E-7</v>
      </c>
      <c r="F17" s="400">
        <v>1.6051597841346525E-6</v>
      </c>
      <c r="G17" s="400">
        <v>6.5504524250189531E-6</v>
      </c>
      <c r="H17" s="400">
        <v>7.7899868911779883E-5</v>
      </c>
      <c r="I17" s="400">
        <v>6.061955846186269E-7</v>
      </c>
      <c r="J17" s="400">
        <v>7.0938461902395032E-7</v>
      </c>
      <c r="K17" s="400">
        <v>8.5683190888984201E-7</v>
      </c>
      <c r="L17" s="400">
        <v>3.7650360739719363E-7</v>
      </c>
      <c r="M17" s="400">
        <v>3.9981251849047523E-7</v>
      </c>
      <c r="N17" s="400">
        <v>0</v>
      </c>
      <c r="O17" s="400">
        <v>1.0009197986299603</v>
      </c>
      <c r="P17" s="400">
        <v>1.1537395509431444E-3</v>
      </c>
      <c r="Q17" s="400">
        <v>2.5151640094764936E-6</v>
      </c>
      <c r="R17" s="400">
        <v>3.2470845604154846E-5</v>
      </c>
      <c r="S17" s="400">
        <v>1.5802557456487047E-5</v>
      </c>
      <c r="T17" s="400">
        <v>2.2275807528547165E-6</v>
      </c>
      <c r="U17" s="400">
        <v>3.077365294678448E-6</v>
      </c>
      <c r="V17" s="400">
        <v>4.2216451786380425E-6</v>
      </c>
      <c r="W17" s="400">
        <v>4.3717677984598518E-7</v>
      </c>
      <c r="X17" s="400">
        <v>0</v>
      </c>
      <c r="Y17" s="400">
        <v>3.6552754026701384E-7</v>
      </c>
      <c r="Z17" s="400">
        <v>3.9859664538932831E-7</v>
      </c>
      <c r="AA17" s="400">
        <v>0</v>
      </c>
      <c r="AB17" s="400">
        <v>3.582126603938674E-7</v>
      </c>
      <c r="AC17" s="400">
        <v>3.6106787890780234E-7</v>
      </c>
      <c r="AD17" s="400">
        <v>8.4219736378105655E-9</v>
      </c>
      <c r="AE17" s="400">
        <v>2.6490310446973248E-7</v>
      </c>
      <c r="AF17" s="400">
        <v>3.5698682648890453E-6</v>
      </c>
      <c r="AG17" s="400">
        <v>7.2793112716338642E-5</v>
      </c>
      <c r="AH17" s="400">
        <v>4.7893779976680814E-5</v>
      </c>
      <c r="AI17" s="400">
        <v>8.5346239885102304E-7</v>
      </c>
      <c r="AJ17" s="400">
        <v>5.3239830573437097E-7</v>
      </c>
      <c r="AK17" s="400">
        <v>2.5772905424577262E-7</v>
      </c>
      <c r="AL17" s="400">
        <v>4.9441412794445357E-6</v>
      </c>
      <c r="AM17" s="400">
        <v>3.9168269712171515E-7</v>
      </c>
      <c r="AN17" s="400">
        <v>1.3785230251147221E-7</v>
      </c>
      <c r="AO17" s="400">
        <v>3.9029908894818464E-7</v>
      </c>
      <c r="AP17" s="400">
        <v>3.0402142265561617E-7</v>
      </c>
      <c r="AQ17" s="400">
        <v>3.5445949213065115E-7</v>
      </c>
      <c r="AR17" s="400">
        <v>9.8115765739898002E-6</v>
      </c>
      <c r="AS17" s="400">
        <v>7.2211453337373987E-7</v>
      </c>
      <c r="AT17" s="400">
        <v>1.5740346193835907E-6</v>
      </c>
      <c r="AU17" s="400">
        <v>3.8659150781805276E-7</v>
      </c>
      <c r="AV17" s="400">
        <v>5.3242291154420432E-6</v>
      </c>
      <c r="AW17" s="400">
        <v>2.9986899011643353E-6</v>
      </c>
      <c r="AX17" s="400">
        <v>6.1861944510276222E-6</v>
      </c>
      <c r="AY17" s="400">
        <v>7.8488762762942542E-7</v>
      </c>
      <c r="AZ17" s="400">
        <v>4.2205819279461666E-7</v>
      </c>
      <c r="BA17" s="400">
        <v>4.032771007229079E-7</v>
      </c>
      <c r="BB17" s="400">
        <v>3.0742977376816806E-7</v>
      </c>
      <c r="BC17" s="400">
        <v>1.7111982570503685E-6</v>
      </c>
      <c r="BD17" s="400">
        <v>4.5386294672179532E-7</v>
      </c>
      <c r="BE17" s="400">
        <v>5.0457968994870964E-7</v>
      </c>
      <c r="BF17" s="400">
        <v>0</v>
      </c>
      <c r="BG17" s="400">
        <v>2.1600085902814335E-7</v>
      </c>
      <c r="BH17" s="400">
        <v>3.8448761350218024E-6</v>
      </c>
      <c r="BI17" s="400">
        <v>2.4113680202562465E-7</v>
      </c>
      <c r="BJ17" s="400">
        <v>3.2771175365295686E-7</v>
      </c>
      <c r="BK17" s="400">
        <v>9.4818353729830846E-6</v>
      </c>
      <c r="BL17" s="400">
        <v>1.0348372425026662E-6</v>
      </c>
      <c r="BM17" s="400">
        <v>2.5731594152784151E-6</v>
      </c>
      <c r="BN17" s="400">
        <v>1.2627645621545218E-5</v>
      </c>
      <c r="BO17" s="400">
        <v>1.1734963821188318E-6</v>
      </c>
      <c r="BP17" s="400">
        <v>6.1993052809935175E-7</v>
      </c>
      <c r="BQ17" s="400">
        <v>4.1007371434891626E-7</v>
      </c>
      <c r="BR17" s="400">
        <v>5.2011102708467406E-7</v>
      </c>
      <c r="BS17" s="400">
        <v>1.3765796973139081E-6</v>
      </c>
      <c r="BT17" s="400">
        <v>8.1100700994109433E-7</v>
      </c>
      <c r="BU17" s="400">
        <v>2.0799009703089308E-6</v>
      </c>
      <c r="BV17" s="400">
        <v>6.8211352136459117E-7</v>
      </c>
      <c r="BW17" s="400">
        <v>3.7046820897350107E-7</v>
      </c>
      <c r="BX17" s="400">
        <v>3.1247708297284509E-7</v>
      </c>
      <c r="BY17" s="400">
        <v>1.7347739319486542E-7</v>
      </c>
      <c r="BZ17" s="400">
        <v>2.0867267511691601E-6</v>
      </c>
      <c r="CA17" s="400">
        <v>6.2442150030339753E-7</v>
      </c>
      <c r="CB17" s="400">
        <v>9.0129582309294243E-7</v>
      </c>
      <c r="CC17" s="400">
        <v>1.4271131913900109E-5</v>
      </c>
      <c r="CD17" s="400">
        <v>9.0221367435701292E-7</v>
      </c>
      <c r="CE17" s="400">
        <v>7.280615323371464E-7</v>
      </c>
      <c r="CF17" s="400">
        <v>2.152097092670904E-6</v>
      </c>
      <c r="CG17" s="400">
        <v>2.7625548731142081E-6</v>
      </c>
      <c r="CH17" s="400">
        <v>5.0531021505437798E-7</v>
      </c>
      <c r="CI17" s="400">
        <v>7.5631013443407938E-7</v>
      </c>
      <c r="CJ17" s="400">
        <v>1.0597972338915822E-6</v>
      </c>
      <c r="CK17" s="400">
        <v>2.3225005754220408E-6</v>
      </c>
      <c r="CL17" s="400">
        <v>9.0986370089978107E-7</v>
      </c>
      <c r="CM17" s="400">
        <v>1.1554149030531411E-6</v>
      </c>
      <c r="CN17" s="400">
        <v>1.0478678708532579E-6</v>
      </c>
      <c r="CO17" s="400">
        <v>3.3526627930563412E-7</v>
      </c>
      <c r="CP17" s="400">
        <v>9.5680931209034749E-7</v>
      </c>
      <c r="CQ17" s="400">
        <v>8.4534403126834028E-7</v>
      </c>
      <c r="CR17" s="400">
        <v>1.1472739400401096E-5</v>
      </c>
      <c r="CS17" s="400">
        <v>1.2568506718150169E-6</v>
      </c>
      <c r="CT17" s="400">
        <v>1.1220569960209127E-6</v>
      </c>
      <c r="CU17" s="400">
        <v>3.2981105922341298E-6</v>
      </c>
      <c r="CV17" s="400">
        <v>1.059551419876194E-6</v>
      </c>
      <c r="CW17" s="400">
        <v>7.7593653957603274E-7</v>
      </c>
      <c r="CX17" s="400">
        <v>8.9052576522907367E-7</v>
      </c>
      <c r="CY17" s="400">
        <v>3.4245291151720686E-6</v>
      </c>
      <c r="CZ17" s="400">
        <v>3.8538442450265229E-6</v>
      </c>
      <c r="DA17" s="400">
        <v>6.3062272005099232E-7</v>
      </c>
      <c r="DB17" s="400">
        <v>1.7123399843371294E-6</v>
      </c>
      <c r="DC17" s="400">
        <v>1.2381019626976795E-5</v>
      </c>
      <c r="DD17" s="400">
        <v>3.1227974873092918E-6</v>
      </c>
      <c r="DE17" s="400">
        <v>7.3742370752742634E-5</v>
      </c>
      <c r="DF17" s="400">
        <v>8.1761610917301548E-7</v>
      </c>
      <c r="DG17" s="401">
        <v>1.0025848450674997</v>
      </c>
    </row>
    <row r="18" spans="2:111" ht="13.5" customHeight="1">
      <c r="B18" s="74" t="s">
        <v>496</v>
      </c>
      <c r="C18" s="273" t="s">
        <v>631</v>
      </c>
      <c r="D18" s="400">
        <v>3.4862562253535262E-4</v>
      </c>
      <c r="E18" s="400">
        <v>6.6817107389940887E-5</v>
      </c>
      <c r="F18" s="400">
        <v>2.8307511986439866E-4</v>
      </c>
      <c r="G18" s="400">
        <v>1.770401603777057E-5</v>
      </c>
      <c r="H18" s="400">
        <v>3.8595811624453249E-4</v>
      </c>
      <c r="I18" s="400">
        <v>2.3433180609073973E-4</v>
      </c>
      <c r="J18" s="400">
        <v>2.2852951845877105E-4</v>
      </c>
      <c r="K18" s="400">
        <v>1.0964727100645767E-4</v>
      </c>
      <c r="L18" s="400">
        <v>4.4019136300369598E-5</v>
      </c>
      <c r="M18" s="400">
        <v>3.0208179321637139E-5</v>
      </c>
      <c r="N18" s="400">
        <v>0</v>
      </c>
      <c r="O18" s="400">
        <v>1.3571003274169592E-5</v>
      </c>
      <c r="P18" s="400">
        <v>1.0004244493567747</v>
      </c>
      <c r="Q18" s="400">
        <v>5.9808577264392775E-5</v>
      </c>
      <c r="R18" s="400">
        <v>1.0183073087358727E-4</v>
      </c>
      <c r="S18" s="400">
        <v>1.0388740105668098E-4</v>
      </c>
      <c r="T18" s="400">
        <v>7.0813824932870943E-5</v>
      </c>
      <c r="U18" s="400">
        <v>3.638089052991845E-5</v>
      </c>
      <c r="V18" s="400">
        <v>2.7373743848988489E-4</v>
      </c>
      <c r="W18" s="400">
        <v>8.806762733866975E-5</v>
      </c>
      <c r="X18" s="400">
        <v>0</v>
      </c>
      <c r="Y18" s="400">
        <v>8.9222600982493162E-5</v>
      </c>
      <c r="Z18" s="400">
        <v>1.0501438232424151E-4</v>
      </c>
      <c r="AA18" s="400">
        <v>0</v>
      </c>
      <c r="AB18" s="400">
        <v>7.0799235997139824E-5</v>
      </c>
      <c r="AC18" s="400">
        <v>3.5937630612007652E-5</v>
      </c>
      <c r="AD18" s="400">
        <v>3.2556098122000491E-6</v>
      </c>
      <c r="AE18" s="400">
        <v>2.6690775826961882E-5</v>
      </c>
      <c r="AF18" s="400">
        <v>3.4332293268391901E-5</v>
      </c>
      <c r="AG18" s="400">
        <v>1.3188663783250792E-4</v>
      </c>
      <c r="AH18" s="400">
        <v>4.010732059718579E-5</v>
      </c>
      <c r="AI18" s="400">
        <v>1.4776224205032861E-4</v>
      </c>
      <c r="AJ18" s="400">
        <v>8.2231619704460916E-5</v>
      </c>
      <c r="AK18" s="400">
        <v>1.6396990861533001E-5</v>
      </c>
      <c r="AL18" s="400">
        <v>1.0848849068904363E-4</v>
      </c>
      <c r="AM18" s="400">
        <v>1.4338247506070263E-5</v>
      </c>
      <c r="AN18" s="400">
        <v>7.5898538775296737E-6</v>
      </c>
      <c r="AO18" s="400">
        <v>8.0439439273847881E-5</v>
      </c>
      <c r="AP18" s="400">
        <v>1.6426518534131318E-5</v>
      </c>
      <c r="AQ18" s="400">
        <v>2.880459813241189E-5</v>
      </c>
      <c r="AR18" s="400">
        <v>6.3803042898491954E-5</v>
      </c>
      <c r="AS18" s="400">
        <v>7.0157501335439186E-5</v>
      </c>
      <c r="AT18" s="400">
        <v>5.6949810605769025E-5</v>
      </c>
      <c r="AU18" s="400">
        <v>8.3190092391492495E-5</v>
      </c>
      <c r="AV18" s="400">
        <v>4.8463247484106925E-5</v>
      </c>
      <c r="AW18" s="400">
        <v>5.2950580812069981E-5</v>
      </c>
      <c r="AX18" s="400">
        <v>8.7079801324782053E-5</v>
      </c>
      <c r="AY18" s="400">
        <v>1.8272657806179071E-4</v>
      </c>
      <c r="AZ18" s="400">
        <v>6.3086622453078527E-5</v>
      </c>
      <c r="BA18" s="400">
        <v>1.1622053928535718E-4</v>
      </c>
      <c r="BB18" s="400">
        <v>4.9951905484093348E-5</v>
      </c>
      <c r="BC18" s="400">
        <v>6.8397603397779241E-5</v>
      </c>
      <c r="BD18" s="400">
        <v>8.8802947246913782E-5</v>
      </c>
      <c r="BE18" s="400">
        <v>8.1473477596866919E-5</v>
      </c>
      <c r="BF18" s="400">
        <v>0</v>
      </c>
      <c r="BG18" s="400">
        <v>4.0748882344965104E-6</v>
      </c>
      <c r="BH18" s="400">
        <v>3.6074914793771069E-5</v>
      </c>
      <c r="BI18" s="400">
        <v>9.199888204612945E-6</v>
      </c>
      <c r="BJ18" s="400">
        <v>4.5180003848324787E-5</v>
      </c>
      <c r="BK18" s="400">
        <v>1.6648594321089707E-4</v>
      </c>
      <c r="BL18" s="400">
        <v>1.0844733106137032E-4</v>
      </c>
      <c r="BM18" s="400">
        <v>1.9807698620769292E-4</v>
      </c>
      <c r="BN18" s="400">
        <v>1.1590456185228884E-4</v>
      </c>
      <c r="BO18" s="400">
        <v>8.8763471058159117E-5</v>
      </c>
      <c r="BP18" s="400">
        <v>1.0054345238576623E-4</v>
      </c>
      <c r="BQ18" s="400">
        <v>2.5356512071186546E-5</v>
      </c>
      <c r="BR18" s="400">
        <v>3.3754545049614311E-5</v>
      </c>
      <c r="BS18" s="400">
        <v>8.0642922216499677E-5</v>
      </c>
      <c r="BT18" s="400">
        <v>1.1476714550537135E-4</v>
      </c>
      <c r="BU18" s="400">
        <v>2.2888458556199841E-4</v>
      </c>
      <c r="BV18" s="400">
        <v>9.0884138805189354E-5</v>
      </c>
      <c r="BW18" s="400">
        <v>2.2709799670127173E-5</v>
      </c>
      <c r="BX18" s="400">
        <v>1.2205206391315023E-5</v>
      </c>
      <c r="BY18" s="400">
        <v>6.9797214951853435E-6</v>
      </c>
      <c r="BZ18" s="400">
        <v>7.7260784226590231E-5</v>
      </c>
      <c r="CA18" s="400">
        <v>7.0700344325588791E-5</v>
      </c>
      <c r="CB18" s="400">
        <v>7.1091844644540929E-5</v>
      </c>
      <c r="CC18" s="400">
        <v>1.6600169695782469E-4</v>
      </c>
      <c r="CD18" s="400">
        <v>1.0545623725133651E-4</v>
      </c>
      <c r="CE18" s="400">
        <v>1.3347460035197844E-5</v>
      </c>
      <c r="CF18" s="400">
        <v>6.9448252998897158E-5</v>
      </c>
      <c r="CG18" s="400">
        <v>9.6856245154708527E-5</v>
      </c>
      <c r="CH18" s="400">
        <v>9.6686370110163683E-5</v>
      </c>
      <c r="CI18" s="400">
        <v>4.5100398102755763E-5</v>
      </c>
      <c r="CJ18" s="400">
        <v>7.451151339593383E-5</v>
      </c>
      <c r="CK18" s="400">
        <v>7.1841513515919436E-5</v>
      </c>
      <c r="CL18" s="400">
        <v>8.895222010200216E-5</v>
      </c>
      <c r="CM18" s="400">
        <v>9.4590498274223396E-5</v>
      </c>
      <c r="CN18" s="400">
        <v>2.0532064522656285E-4</v>
      </c>
      <c r="CO18" s="400">
        <v>1.4908507472826218E-5</v>
      </c>
      <c r="CP18" s="400">
        <v>8.1030197612810977E-5</v>
      </c>
      <c r="CQ18" s="400">
        <v>1.3135444133591503E-4</v>
      </c>
      <c r="CR18" s="400">
        <v>2.4814158623931898E-4</v>
      </c>
      <c r="CS18" s="400">
        <v>3.0911196118003724E-4</v>
      </c>
      <c r="CT18" s="400">
        <v>1.6602273080755026E-4</v>
      </c>
      <c r="CU18" s="400">
        <v>1.5303829420392167E-3</v>
      </c>
      <c r="CV18" s="400">
        <v>1.5984534849731007E-4</v>
      </c>
      <c r="CW18" s="400">
        <v>6.6837562337299742E-5</v>
      </c>
      <c r="CX18" s="400">
        <v>6.4561642512810555E-5</v>
      </c>
      <c r="CY18" s="400">
        <v>1.1130882335959944E-4</v>
      </c>
      <c r="CZ18" s="400">
        <v>5.1369603952758174E-4</v>
      </c>
      <c r="DA18" s="400">
        <v>7.3587528149094377E-5</v>
      </c>
      <c r="DB18" s="400">
        <v>3.2552874498254294E-4</v>
      </c>
      <c r="DC18" s="400">
        <v>2.8236324389635487E-4</v>
      </c>
      <c r="DD18" s="400">
        <v>4.314986965057875E-4</v>
      </c>
      <c r="DE18" s="400">
        <v>1.8606442917412557E-4</v>
      </c>
      <c r="DF18" s="400">
        <v>9.024364801368817E-5</v>
      </c>
      <c r="DG18" s="401">
        <v>1.0126970310976353</v>
      </c>
    </row>
    <row r="19" spans="2:111" ht="13.5" customHeight="1">
      <c r="B19" s="74" t="s">
        <v>497</v>
      </c>
      <c r="C19" s="273" t="s">
        <v>632</v>
      </c>
      <c r="D19" s="400">
        <v>1.0341632538272006E-4</v>
      </c>
      <c r="E19" s="400">
        <v>1.5948020299708121E-3</v>
      </c>
      <c r="F19" s="400">
        <v>2.4217329354299602E-4</v>
      </c>
      <c r="G19" s="400">
        <v>1.7987849935334019E-3</v>
      </c>
      <c r="H19" s="400">
        <v>6.7759198607055936E-4</v>
      </c>
      <c r="I19" s="400">
        <v>3.4687072283090526E-4</v>
      </c>
      <c r="J19" s="400">
        <v>3.9521318855846197E-4</v>
      </c>
      <c r="K19" s="400">
        <v>3.4023699675036757E-4</v>
      </c>
      <c r="L19" s="400">
        <v>9.0950399405573788E-4</v>
      </c>
      <c r="M19" s="400">
        <v>3.1235886816287937E-2</v>
      </c>
      <c r="N19" s="400">
        <v>0</v>
      </c>
      <c r="O19" s="400">
        <v>6.8693971531690832E-5</v>
      </c>
      <c r="P19" s="400">
        <v>2.6076227110426121E-4</v>
      </c>
      <c r="Q19" s="400">
        <v>1.0755143912291556</v>
      </c>
      <c r="R19" s="400">
        <v>7.0050535945827497E-2</v>
      </c>
      <c r="S19" s="400">
        <v>6.904535254982995E-2</v>
      </c>
      <c r="T19" s="400">
        <v>4.116564379560205E-3</v>
      </c>
      <c r="U19" s="400">
        <v>1.5808931582058658E-3</v>
      </c>
      <c r="V19" s="400">
        <v>2.7266509644213461E-4</v>
      </c>
      <c r="W19" s="400">
        <v>1.5266361730762324E-4</v>
      </c>
      <c r="X19" s="400">
        <v>0</v>
      </c>
      <c r="Y19" s="400">
        <v>2.9385272365135487E-4</v>
      </c>
      <c r="Z19" s="400">
        <v>6.9528063776154621E-5</v>
      </c>
      <c r="AA19" s="400">
        <v>0</v>
      </c>
      <c r="AB19" s="400">
        <v>9.9341522343444455E-5</v>
      </c>
      <c r="AC19" s="400">
        <v>2.2594877718000334E-4</v>
      </c>
      <c r="AD19" s="400">
        <v>4.8191312466389366E-6</v>
      </c>
      <c r="AE19" s="400">
        <v>7.6470363550985423E-5</v>
      </c>
      <c r="AF19" s="400">
        <v>1.7968733064769934E-4</v>
      </c>
      <c r="AG19" s="400">
        <v>1.2269241497852565E-4</v>
      </c>
      <c r="AH19" s="400">
        <v>1.5050708277829074E-3</v>
      </c>
      <c r="AI19" s="400">
        <v>1.992817669861981E-3</v>
      </c>
      <c r="AJ19" s="400">
        <v>1.7708241324576981E-4</v>
      </c>
      <c r="AK19" s="400">
        <v>1.2765688271599938E-2</v>
      </c>
      <c r="AL19" s="400">
        <v>1.0615253447699303E-3</v>
      </c>
      <c r="AM19" s="400">
        <v>2.9697785389447317E-4</v>
      </c>
      <c r="AN19" s="400">
        <v>5.1713416938284114E-5</v>
      </c>
      <c r="AO19" s="400">
        <v>4.4312597100788857E-4</v>
      </c>
      <c r="AP19" s="400">
        <v>6.5135474170910875E-5</v>
      </c>
      <c r="AQ19" s="400">
        <v>2.2527842363999858E-4</v>
      </c>
      <c r="AR19" s="400">
        <v>1.3609790910393562E-3</v>
      </c>
      <c r="AS19" s="400">
        <v>3.9313366443145332E-4</v>
      </c>
      <c r="AT19" s="400">
        <v>4.1985987323706287E-4</v>
      </c>
      <c r="AU19" s="400">
        <v>1.086839909188576E-4</v>
      </c>
      <c r="AV19" s="400">
        <v>1.1606589503742405E-4</v>
      </c>
      <c r="AW19" s="400">
        <v>3.7578517236361536E-4</v>
      </c>
      <c r="AX19" s="400">
        <v>1.1250322626015493E-4</v>
      </c>
      <c r="AY19" s="400">
        <v>1.9273426986347433E-4</v>
      </c>
      <c r="AZ19" s="400">
        <v>2.4419551480016534E-4</v>
      </c>
      <c r="BA19" s="400">
        <v>4.7727967623538307E-5</v>
      </c>
      <c r="BB19" s="400">
        <v>1.1392496162304342E-4</v>
      </c>
      <c r="BC19" s="400">
        <v>3.1393380534245577E-4</v>
      </c>
      <c r="BD19" s="400">
        <v>6.7605083066979836E-5</v>
      </c>
      <c r="BE19" s="400">
        <v>8.0388985352947934E-5</v>
      </c>
      <c r="BF19" s="400">
        <v>0</v>
      </c>
      <c r="BG19" s="400">
        <v>6.5659094133421228E-6</v>
      </c>
      <c r="BH19" s="400">
        <v>1.5873175426406812E-4</v>
      </c>
      <c r="BI19" s="400">
        <v>1.5419248767993698E-5</v>
      </c>
      <c r="BJ19" s="400">
        <v>1.8848056680453333E-4</v>
      </c>
      <c r="BK19" s="400">
        <v>1.3873304823580519E-2</v>
      </c>
      <c r="BL19" s="400">
        <v>6.8013227057771864E-5</v>
      </c>
      <c r="BM19" s="400">
        <v>2.8098337231365476E-2</v>
      </c>
      <c r="BN19" s="400">
        <v>6.3723893158046455E-3</v>
      </c>
      <c r="BO19" s="400">
        <v>7.9368393215612941E-4</v>
      </c>
      <c r="BP19" s="400">
        <v>1.6884113658325859E-3</v>
      </c>
      <c r="BQ19" s="400">
        <v>1.3602583961085017E-3</v>
      </c>
      <c r="BR19" s="400">
        <v>1.9642931144080804E-4</v>
      </c>
      <c r="BS19" s="400">
        <v>3.0526708537264164E-4</v>
      </c>
      <c r="BT19" s="400">
        <v>1.4358101376212758E-4</v>
      </c>
      <c r="BU19" s="400">
        <v>3.6267521393818392E-4</v>
      </c>
      <c r="BV19" s="400">
        <v>1.0505745181008372E-4</v>
      </c>
      <c r="BW19" s="400">
        <v>6.7846327991559531E-5</v>
      </c>
      <c r="BX19" s="400">
        <v>9.473397851295445E-5</v>
      </c>
      <c r="BY19" s="400">
        <v>7.3342229712912717E-5</v>
      </c>
      <c r="BZ19" s="400">
        <v>1.901542137631564E-4</v>
      </c>
      <c r="CA19" s="400">
        <v>4.9699010002684146E-5</v>
      </c>
      <c r="CB19" s="400">
        <v>1.9033792179134633E-4</v>
      </c>
      <c r="CC19" s="400">
        <v>1.6684505939370742E-4</v>
      </c>
      <c r="CD19" s="400">
        <v>1.7226789336287232E-4</v>
      </c>
      <c r="CE19" s="400">
        <v>1.0233282237857401E-4</v>
      </c>
      <c r="CF19" s="400">
        <v>4.4913440549123891E-4</v>
      </c>
      <c r="CG19" s="400">
        <v>1.7642058057825735E-3</v>
      </c>
      <c r="CH19" s="400">
        <v>7.1153209794684203E-5</v>
      </c>
      <c r="CI19" s="400">
        <v>1.1890153533875025E-4</v>
      </c>
      <c r="CJ19" s="400">
        <v>3.0678242502025057E-4</v>
      </c>
      <c r="CK19" s="400">
        <v>1.3628625894825103E-4</v>
      </c>
      <c r="CL19" s="400">
        <v>1.6591938944608589E-4</v>
      </c>
      <c r="CM19" s="400">
        <v>1.2787028704227647E-3</v>
      </c>
      <c r="CN19" s="400">
        <v>1.2295597900023944E-4</v>
      </c>
      <c r="CO19" s="400">
        <v>1.1496870386037046E-4</v>
      </c>
      <c r="CP19" s="400">
        <v>1.7613583534271601E-4</v>
      </c>
      <c r="CQ19" s="400">
        <v>6.3771043060588213E-5</v>
      </c>
      <c r="CR19" s="400">
        <v>2.7795189705648749E-4</v>
      </c>
      <c r="CS19" s="400">
        <v>1.4797843788926163E-4</v>
      </c>
      <c r="CT19" s="400">
        <v>1.012881130191962E-4</v>
      </c>
      <c r="CU19" s="400">
        <v>2.2202475675199459E-4</v>
      </c>
      <c r="CV19" s="400">
        <v>6.916276350408496E-5</v>
      </c>
      <c r="CW19" s="400">
        <v>2.7421184937059589E-4</v>
      </c>
      <c r="CX19" s="400">
        <v>5.372081890453375E-5</v>
      </c>
      <c r="CY19" s="400">
        <v>1.9583226480635938E-4</v>
      </c>
      <c r="CZ19" s="400">
        <v>2.7243189082550284E-4</v>
      </c>
      <c r="DA19" s="400">
        <v>4.9377407340461246E-4</v>
      </c>
      <c r="DB19" s="400">
        <v>2.5586408091518201E-4</v>
      </c>
      <c r="DC19" s="400">
        <v>3.6235941993791108E-4</v>
      </c>
      <c r="DD19" s="400">
        <v>4.4221087693057504E-4</v>
      </c>
      <c r="DE19" s="400">
        <v>1.6437274137766236E-3</v>
      </c>
      <c r="DF19" s="400">
        <v>8.2112893630775311E-5</v>
      </c>
      <c r="DG19" s="401">
        <v>1.3468190143778183</v>
      </c>
    </row>
    <row r="20" spans="2:111" ht="13.5" customHeight="1">
      <c r="B20" s="74" t="s">
        <v>498</v>
      </c>
      <c r="C20" s="273" t="s">
        <v>447</v>
      </c>
      <c r="D20" s="400">
        <v>1.5908917701071284E-5</v>
      </c>
      <c r="E20" s="400">
        <v>1.2431455167131054E-5</v>
      </c>
      <c r="F20" s="400">
        <v>1.726007365393399E-5</v>
      </c>
      <c r="G20" s="400">
        <v>1.9499219340271692E-5</v>
      </c>
      <c r="H20" s="400">
        <v>2.7238948908677948E-5</v>
      </c>
      <c r="I20" s="400">
        <v>2.2991858974425995E-4</v>
      </c>
      <c r="J20" s="400">
        <v>1.0062505983516267E-4</v>
      </c>
      <c r="K20" s="400">
        <v>3.5144738984515603E-5</v>
      </c>
      <c r="L20" s="400">
        <v>2.8688257619607484E-5</v>
      </c>
      <c r="M20" s="400">
        <v>1.1843968819532843E-5</v>
      </c>
      <c r="N20" s="400">
        <v>0</v>
      </c>
      <c r="O20" s="400">
        <v>1.2355158554883074E-5</v>
      </c>
      <c r="P20" s="400">
        <v>5.8219866459706622E-5</v>
      </c>
      <c r="Q20" s="400">
        <v>4.8971503734570633E-5</v>
      </c>
      <c r="R20" s="400">
        <v>1.0016980066583954</v>
      </c>
      <c r="S20" s="400">
        <v>7.2553610872761807E-5</v>
      </c>
      <c r="T20" s="400">
        <v>7.1520467924767502E-5</v>
      </c>
      <c r="U20" s="400">
        <v>3.4727847333119178E-5</v>
      </c>
      <c r="V20" s="400">
        <v>8.9797949397967151E-5</v>
      </c>
      <c r="W20" s="400">
        <v>9.8493559361515433E-5</v>
      </c>
      <c r="X20" s="400">
        <v>0</v>
      </c>
      <c r="Y20" s="400">
        <v>7.3862663840236652E-5</v>
      </c>
      <c r="Z20" s="400">
        <v>5.282357345378899E-5</v>
      </c>
      <c r="AA20" s="400">
        <v>0</v>
      </c>
      <c r="AB20" s="400">
        <v>1.0973697647771003E-4</v>
      </c>
      <c r="AC20" s="400">
        <v>1.6456346161344248E-5</v>
      </c>
      <c r="AD20" s="400">
        <v>3.1942962812686255E-6</v>
      </c>
      <c r="AE20" s="400">
        <v>1.5667654983108295E-5</v>
      </c>
      <c r="AF20" s="400">
        <v>6.531201330446666E-5</v>
      </c>
      <c r="AG20" s="400">
        <v>9.1010191222911947E-5</v>
      </c>
      <c r="AH20" s="400">
        <v>1.2290728885834736E-5</v>
      </c>
      <c r="AI20" s="400">
        <v>2.12330251745685E-5</v>
      </c>
      <c r="AJ20" s="400">
        <v>7.4735151602694328E-5</v>
      </c>
      <c r="AK20" s="400">
        <v>1.2960636055875261E-5</v>
      </c>
      <c r="AL20" s="400">
        <v>1.1563796922123809E-4</v>
      </c>
      <c r="AM20" s="400">
        <v>3.6080589554095071E-5</v>
      </c>
      <c r="AN20" s="400">
        <v>9.0543823680695563E-6</v>
      </c>
      <c r="AO20" s="400">
        <v>7.2700478168871149E-5</v>
      </c>
      <c r="AP20" s="400">
        <v>1.4263839882037662E-5</v>
      </c>
      <c r="AQ20" s="400">
        <v>3.212101730943357E-5</v>
      </c>
      <c r="AR20" s="400">
        <v>5.5224658042807641E-5</v>
      </c>
      <c r="AS20" s="400">
        <v>3.2316069456245328E-5</v>
      </c>
      <c r="AT20" s="400">
        <v>2.4400090991599689E-5</v>
      </c>
      <c r="AU20" s="400">
        <v>3.7072085677645656E-5</v>
      </c>
      <c r="AV20" s="400">
        <v>3.1080754908616345E-5</v>
      </c>
      <c r="AW20" s="400">
        <v>3.5661116166654092E-5</v>
      </c>
      <c r="AX20" s="400">
        <v>6.2414613220387706E-5</v>
      </c>
      <c r="AY20" s="400">
        <v>7.2453684347219659E-5</v>
      </c>
      <c r="AZ20" s="400">
        <v>4.5174411085054775E-5</v>
      </c>
      <c r="BA20" s="400">
        <v>1.1215569044167982E-5</v>
      </c>
      <c r="BB20" s="400">
        <v>5.1490514985689357E-5</v>
      </c>
      <c r="BC20" s="400">
        <v>3.0595264540656078E-5</v>
      </c>
      <c r="BD20" s="400">
        <v>5.3131231393243538E-5</v>
      </c>
      <c r="BE20" s="400">
        <v>1.8883781295998952E-4</v>
      </c>
      <c r="BF20" s="400">
        <v>0</v>
      </c>
      <c r="BG20" s="400">
        <v>1.9156145750313448E-6</v>
      </c>
      <c r="BH20" s="400">
        <v>2.6947567164843195E-5</v>
      </c>
      <c r="BI20" s="400">
        <v>5.0988401526741351E-6</v>
      </c>
      <c r="BJ20" s="400">
        <v>1.3881243116143251E-5</v>
      </c>
      <c r="BK20" s="400">
        <v>2.3667590010399104E-4</v>
      </c>
      <c r="BL20" s="400">
        <v>2.079119957711391E-5</v>
      </c>
      <c r="BM20" s="400">
        <v>6.115668125970771E-4</v>
      </c>
      <c r="BN20" s="400">
        <v>1.4002775806238065E-3</v>
      </c>
      <c r="BO20" s="400">
        <v>2.7848076947826341E-5</v>
      </c>
      <c r="BP20" s="400">
        <v>2.4600483938484343E-5</v>
      </c>
      <c r="BQ20" s="400">
        <v>7.42952602182115E-5</v>
      </c>
      <c r="BR20" s="400">
        <v>6.3394047534880488E-5</v>
      </c>
      <c r="BS20" s="400">
        <v>2.4969918899191482E-4</v>
      </c>
      <c r="BT20" s="400">
        <v>1.7302237870674088E-4</v>
      </c>
      <c r="BU20" s="400">
        <v>9.2763656965969642E-5</v>
      </c>
      <c r="BV20" s="400">
        <v>1.6785230204475316E-4</v>
      </c>
      <c r="BW20" s="400">
        <v>5.3043076196245819E-5</v>
      </c>
      <c r="BX20" s="400">
        <v>9.4856351097282772E-5</v>
      </c>
      <c r="BY20" s="400">
        <v>3.2805940511084251E-5</v>
      </c>
      <c r="BZ20" s="400">
        <v>4.7133416911812898E-5</v>
      </c>
      <c r="CA20" s="400">
        <v>3.4979533280565525E-5</v>
      </c>
      <c r="CB20" s="400">
        <v>4.5963031290175956E-5</v>
      </c>
      <c r="CC20" s="400">
        <v>8.8015161396200173E-5</v>
      </c>
      <c r="CD20" s="400">
        <v>5.7907818880404823E-5</v>
      </c>
      <c r="CE20" s="400">
        <v>2.0231265697111695E-5</v>
      </c>
      <c r="CF20" s="400">
        <v>1.7236256330320306E-4</v>
      </c>
      <c r="CG20" s="400">
        <v>1.6390826640805584E-4</v>
      </c>
      <c r="CH20" s="400">
        <v>2.8634870952904816E-5</v>
      </c>
      <c r="CI20" s="400">
        <v>2.0783850767946974E-4</v>
      </c>
      <c r="CJ20" s="400">
        <v>1.0367813527992473E-4</v>
      </c>
      <c r="CK20" s="400">
        <v>2.3490517254771479E-4</v>
      </c>
      <c r="CL20" s="400">
        <v>2.2636190778780146E-4</v>
      </c>
      <c r="CM20" s="400">
        <v>1.2602041400658307E-4</v>
      </c>
      <c r="CN20" s="400">
        <v>8.7958442613328625E-5</v>
      </c>
      <c r="CO20" s="400">
        <v>8.6602688713008019E-5</v>
      </c>
      <c r="CP20" s="400">
        <v>1.6635406898881215E-4</v>
      </c>
      <c r="CQ20" s="400">
        <v>1.1108467598455065E-4</v>
      </c>
      <c r="CR20" s="400">
        <v>6.4935893644072005E-5</v>
      </c>
      <c r="CS20" s="400">
        <v>4.5213904687882656E-4</v>
      </c>
      <c r="CT20" s="400">
        <v>2.1186661271288711E-4</v>
      </c>
      <c r="CU20" s="400">
        <v>8.1866278857929036E-4</v>
      </c>
      <c r="CV20" s="400">
        <v>9.4113318378335385E-5</v>
      </c>
      <c r="CW20" s="400">
        <v>9.4179668888102263E-5</v>
      </c>
      <c r="CX20" s="400">
        <v>2.5715235759088657E-5</v>
      </c>
      <c r="CY20" s="400">
        <v>1.3485699023359137E-4</v>
      </c>
      <c r="CZ20" s="400">
        <v>2.0689702559291179E-4</v>
      </c>
      <c r="DA20" s="400">
        <v>1.7159160575357674E-4</v>
      </c>
      <c r="DB20" s="400">
        <v>7.6586238151280016E-5</v>
      </c>
      <c r="DC20" s="400">
        <v>4.2501910606722434E-4</v>
      </c>
      <c r="DD20" s="400">
        <v>2.1872823901158657E-4</v>
      </c>
      <c r="DE20" s="400">
        <v>2.0220800875406892E-5</v>
      </c>
      <c r="DF20" s="400">
        <v>6.3585865908410765E-5</v>
      </c>
      <c r="DG20" s="401">
        <v>1.0127037891617963</v>
      </c>
    </row>
    <row r="21" spans="2:111" ht="13.5" customHeight="1">
      <c r="B21" s="74" t="s">
        <v>499</v>
      </c>
      <c r="C21" s="273" t="s">
        <v>633</v>
      </c>
      <c r="D21" s="400">
        <v>2.0357329637460359E-4</v>
      </c>
      <c r="E21" s="400">
        <v>1.2233472939259402E-4</v>
      </c>
      <c r="F21" s="400">
        <v>5.2645186207264378E-4</v>
      </c>
      <c r="G21" s="400">
        <v>1.131149686709785E-4</v>
      </c>
      <c r="H21" s="400">
        <v>7.0151476061607859E-5</v>
      </c>
      <c r="I21" s="400">
        <v>7.6741912439678734E-5</v>
      </c>
      <c r="J21" s="400">
        <v>9.8078565768062342E-5</v>
      </c>
      <c r="K21" s="400">
        <v>2.8814577704447712E-4</v>
      </c>
      <c r="L21" s="400">
        <v>4.7187762903970687E-4</v>
      </c>
      <c r="M21" s="400">
        <v>1.6516632817847068E-4</v>
      </c>
      <c r="N21" s="400">
        <v>0</v>
      </c>
      <c r="O21" s="400">
        <v>2.0141548670807124E-5</v>
      </c>
      <c r="P21" s="400">
        <v>3.5281936320624002E-4</v>
      </c>
      <c r="Q21" s="400">
        <v>2.7748971093078368E-3</v>
      </c>
      <c r="R21" s="400">
        <v>5.8239725575645693E-3</v>
      </c>
      <c r="S21" s="400">
        <v>1.0412674952489511</v>
      </c>
      <c r="T21" s="400">
        <v>5.8387663887168914E-2</v>
      </c>
      <c r="U21" s="400">
        <v>2.2900606993883965E-2</v>
      </c>
      <c r="V21" s="400">
        <v>1.4003318006562362E-4</v>
      </c>
      <c r="W21" s="400">
        <v>1.7966735218312479E-4</v>
      </c>
      <c r="X21" s="400">
        <v>0</v>
      </c>
      <c r="Y21" s="400">
        <v>5.8751821150571422E-5</v>
      </c>
      <c r="Z21" s="400">
        <v>7.4627610832036606E-5</v>
      </c>
      <c r="AA21" s="400">
        <v>0</v>
      </c>
      <c r="AB21" s="400">
        <v>6.4055783046617742E-4</v>
      </c>
      <c r="AC21" s="400">
        <v>3.1145181168208171E-4</v>
      </c>
      <c r="AD21" s="400">
        <v>1.0661878441241977E-6</v>
      </c>
      <c r="AE21" s="400">
        <v>5.8387444812969859E-5</v>
      </c>
      <c r="AF21" s="400">
        <v>7.2545908189085154E-4</v>
      </c>
      <c r="AG21" s="400">
        <v>8.5035810809675763E-4</v>
      </c>
      <c r="AH21" s="400">
        <v>2.0903368370199543E-4</v>
      </c>
      <c r="AI21" s="400">
        <v>4.776730921138902E-3</v>
      </c>
      <c r="AJ21" s="400">
        <v>9.6680945468129802E-5</v>
      </c>
      <c r="AK21" s="400">
        <v>2.9624984913408695E-3</v>
      </c>
      <c r="AL21" s="400">
        <v>4.4862000441411544E-3</v>
      </c>
      <c r="AM21" s="400">
        <v>7.8602392880792316E-5</v>
      </c>
      <c r="AN21" s="400">
        <v>1.5502909047613861E-5</v>
      </c>
      <c r="AO21" s="400">
        <v>7.0969287460779292E-5</v>
      </c>
      <c r="AP21" s="400">
        <v>6.542771089999288E-5</v>
      </c>
      <c r="AQ21" s="400">
        <v>5.6913312866724988E-5</v>
      </c>
      <c r="AR21" s="400">
        <v>5.1051986476373292E-4</v>
      </c>
      <c r="AS21" s="400">
        <v>7.9434418906193342E-5</v>
      </c>
      <c r="AT21" s="400">
        <v>1.7279747492980412E-4</v>
      </c>
      <c r="AU21" s="400">
        <v>2.0624647158075442E-4</v>
      </c>
      <c r="AV21" s="400">
        <v>1.0776071449425319E-4</v>
      </c>
      <c r="AW21" s="400">
        <v>3.0237569206158595E-4</v>
      </c>
      <c r="AX21" s="400">
        <v>2.6991915640939621E-4</v>
      </c>
      <c r="AY21" s="400">
        <v>8.5050909935363952E-4</v>
      </c>
      <c r="AZ21" s="400">
        <v>1.0031792416981761E-3</v>
      </c>
      <c r="BA21" s="400">
        <v>1.2807977433199776E-4</v>
      </c>
      <c r="BB21" s="400">
        <v>1.2271698772030104E-4</v>
      </c>
      <c r="BC21" s="400">
        <v>3.8100992805665423E-4</v>
      </c>
      <c r="BD21" s="400">
        <v>4.2284872162190972E-4</v>
      </c>
      <c r="BE21" s="400">
        <v>4.9722574618567056E-4</v>
      </c>
      <c r="BF21" s="400">
        <v>0</v>
      </c>
      <c r="BG21" s="400">
        <v>6.1867517261858545E-6</v>
      </c>
      <c r="BH21" s="400">
        <v>1.3938769276990976E-4</v>
      </c>
      <c r="BI21" s="400">
        <v>1.3827379598273353E-5</v>
      </c>
      <c r="BJ21" s="400">
        <v>7.2271633986282715E-5</v>
      </c>
      <c r="BK21" s="400">
        <v>2.0461886911460328E-3</v>
      </c>
      <c r="BL21" s="400">
        <v>1.3164410640057844E-4</v>
      </c>
      <c r="BM21" s="400">
        <v>8.6489264438974699E-4</v>
      </c>
      <c r="BN21" s="400">
        <v>5.957920715475263E-4</v>
      </c>
      <c r="BO21" s="400">
        <v>1.5260312115040006E-4</v>
      </c>
      <c r="BP21" s="400">
        <v>8.6584975945097791E-5</v>
      </c>
      <c r="BQ21" s="400">
        <v>7.0109046264218845E-5</v>
      </c>
      <c r="BR21" s="400">
        <v>8.5491099136995595E-5</v>
      </c>
      <c r="BS21" s="400">
        <v>1.9111397742001303E-4</v>
      </c>
      <c r="BT21" s="400">
        <v>2.0062268941991413E-4</v>
      </c>
      <c r="BU21" s="400">
        <v>1.3974512588353278E-4</v>
      </c>
      <c r="BV21" s="400">
        <v>4.2269777606893945E-4</v>
      </c>
      <c r="BW21" s="400">
        <v>1.2292807675644854E-4</v>
      </c>
      <c r="BX21" s="400">
        <v>8.3096080082515318E-5</v>
      </c>
      <c r="BY21" s="400">
        <v>4.5454688969938089E-5</v>
      </c>
      <c r="BZ21" s="400">
        <v>1.3357383402316369E-4</v>
      </c>
      <c r="CA21" s="400">
        <v>1.5537117711183669E-4</v>
      </c>
      <c r="CB21" s="400">
        <v>1.124222676039035E-4</v>
      </c>
      <c r="CC21" s="400">
        <v>1.4356403305761597E-4</v>
      </c>
      <c r="CD21" s="400">
        <v>1.8406989852318237E-4</v>
      </c>
      <c r="CE21" s="400">
        <v>5.2060691295829063E-4</v>
      </c>
      <c r="CF21" s="400">
        <v>8.72221324734177E-4</v>
      </c>
      <c r="CG21" s="400">
        <v>9.0731162161565668E-4</v>
      </c>
      <c r="CH21" s="400">
        <v>2.3970587870832189E-4</v>
      </c>
      <c r="CI21" s="400">
        <v>3.7558431346694797E-4</v>
      </c>
      <c r="CJ21" s="400">
        <v>2.1849754340085735E-3</v>
      </c>
      <c r="CK21" s="400">
        <v>1.3185569501715398E-3</v>
      </c>
      <c r="CL21" s="400">
        <v>8.007433030660315E-4</v>
      </c>
      <c r="CM21" s="400">
        <v>1.790197161514177E-2</v>
      </c>
      <c r="CN21" s="400">
        <v>2.7535077148091149E-4</v>
      </c>
      <c r="CO21" s="400">
        <v>4.3707885812254246E-4</v>
      </c>
      <c r="CP21" s="400">
        <v>1.0075456888519057E-3</v>
      </c>
      <c r="CQ21" s="400">
        <v>1.2150338959602998E-4</v>
      </c>
      <c r="CR21" s="400">
        <v>7.1998148728098495E-4</v>
      </c>
      <c r="CS21" s="400">
        <v>5.5755738749309802E-4</v>
      </c>
      <c r="CT21" s="400">
        <v>3.6819403501078167E-4</v>
      </c>
      <c r="CU21" s="400">
        <v>1.1094942601591723E-3</v>
      </c>
      <c r="CV21" s="400">
        <v>1.1287530968692069E-4</v>
      </c>
      <c r="CW21" s="400">
        <v>2.8841049512628499E-3</v>
      </c>
      <c r="CX21" s="400">
        <v>1.1739428984837426E-4</v>
      </c>
      <c r="CY21" s="400">
        <v>6.2001460761663897E-4</v>
      </c>
      <c r="CZ21" s="400">
        <v>3.6081181341873065E-4</v>
      </c>
      <c r="DA21" s="400">
        <v>1.526407829025838E-4</v>
      </c>
      <c r="DB21" s="400">
        <v>3.3137982245627846E-4</v>
      </c>
      <c r="DC21" s="400">
        <v>5.4154673403736763E-4</v>
      </c>
      <c r="DD21" s="400">
        <v>1.9366579566559635E-4</v>
      </c>
      <c r="DE21" s="400">
        <v>2.2976545788742957E-2</v>
      </c>
      <c r="DF21" s="400">
        <v>2.8240874026118915E-4</v>
      </c>
      <c r="DG21" s="401">
        <v>1.2190681873806302</v>
      </c>
    </row>
    <row r="22" spans="2:111" ht="13.5" customHeight="1">
      <c r="B22" s="74" t="s">
        <v>500</v>
      </c>
      <c r="C22" s="273" t="s">
        <v>634</v>
      </c>
      <c r="D22" s="400">
        <v>2.6540756077083187E-3</v>
      </c>
      <c r="E22" s="400">
        <v>1.1495251786977252E-3</v>
      </c>
      <c r="F22" s="400">
        <v>6.3557368075300175E-3</v>
      </c>
      <c r="G22" s="400">
        <v>4.9006966906623556E-4</v>
      </c>
      <c r="H22" s="400">
        <v>1.0724057017599599E-4</v>
      </c>
      <c r="I22" s="400">
        <v>5.6053585537021972E-5</v>
      </c>
      <c r="J22" s="400">
        <v>9.5715657119999135E-5</v>
      </c>
      <c r="K22" s="400">
        <v>1.9016326825001956E-3</v>
      </c>
      <c r="L22" s="400">
        <v>5.1354961127469487E-3</v>
      </c>
      <c r="M22" s="400">
        <v>9.4271494311854007E-4</v>
      </c>
      <c r="N22" s="400">
        <v>0</v>
      </c>
      <c r="O22" s="400">
        <v>4.9534846934065079E-5</v>
      </c>
      <c r="P22" s="400">
        <v>4.4430499959548605E-4</v>
      </c>
      <c r="Q22" s="400">
        <v>2.2033843037846856E-4</v>
      </c>
      <c r="R22" s="400">
        <v>1.5289296559614766E-3</v>
      </c>
      <c r="S22" s="400">
        <v>1.8162287909302772E-4</v>
      </c>
      <c r="T22" s="400">
        <v>1.0002549243878667</v>
      </c>
      <c r="U22" s="400">
        <v>2.1184498923844549E-4</v>
      </c>
      <c r="V22" s="400">
        <v>5.1236143928345414E-4</v>
      </c>
      <c r="W22" s="400">
        <v>1.3730166947816579E-4</v>
      </c>
      <c r="X22" s="400">
        <v>0</v>
      </c>
      <c r="Y22" s="400">
        <v>2.2137191712676827E-4</v>
      </c>
      <c r="Z22" s="400">
        <v>2.9360913800496608E-4</v>
      </c>
      <c r="AA22" s="400">
        <v>0</v>
      </c>
      <c r="AB22" s="400">
        <v>2.5325906351164711E-3</v>
      </c>
      <c r="AC22" s="400">
        <v>1.5785071532908783E-3</v>
      </c>
      <c r="AD22" s="400">
        <v>7.7876156091529032E-7</v>
      </c>
      <c r="AE22" s="400">
        <v>5.734475770512126E-5</v>
      </c>
      <c r="AF22" s="400">
        <v>3.2022867503306979E-4</v>
      </c>
      <c r="AG22" s="400">
        <v>2.2435361506287078E-4</v>
      </c>
      <c r="AH22" s="400">
        <v>1.2426358756987897E-3</v>
      </c>
      <c r="AI22" s="400">
        <v>3.1387515789693243E-3</v>
      </c>
      <c r="AJ22" s="400">
        <v>9.4289965044287502E-5</v>
      </c>
      <c r="AK22" s="400">
        <v>3.7120191793988035E-3</v>
      </c>
      <c r="AL22" s="400">
        <v>4.8295692350630554E-4</v>
      </c>
      <c r="AM22" s="400">
        <v>3.7227746844737917E-5</v>
      </c>
      <c r="AN22" s="400">
        <v>2.2635938866800059E-5</v>
      </c>
      <c r="AO22" s="400">
        <v>4.6807121039859045E-5</v>
      </c>
      <c r="AP22" s="400">
        <v>2.7584049948091921E-4</v>
      </c>
      <c r="AQ22" s="400">
        <v>4.3103518979838858E-5</v>
      </c>
      <c r="AR22" s="400">
        <v>9.1430101471782241E-5</v>
      </c>
      <c r="AS22" s="400">
        <v>7.2091078670416574E-5</v>
      </c>
      <c r="AT22" s="400">
        <v>2.8990215003827676E-4</v>
      </c>
      <c r="AU22" s="400">
        <v>1.459899989839968E-4</v>
      </c>
      <c r="AV22" s="400">
        <v>1.0663055295058904E-4</v>
      </c>
      <c r="AW22" s="400">
        <v>1.0407662747656599E-3</v>
      </c>
      <c r="AX22" s="400">
        <v>1.6617758932385094E-4</v>
      </c>
      <c r="AY22" s="400">
        <v>3.958048753477378E-4</v>
      </c>
      <c r="AZ22" s="400">
        <v>3.0573077133519568E-4</v>
      </c>
      <c r="BA22" s="400">
        <v>2.8227333099156921E-4</v>
      </c>
      <c r="BB22" s="400">
        <v>1.6258659359583171E-4</v>
      </c>
      <c r="BC22" s="400">
        <v>7.0341421604122524E-4</v>
      </c>
      <c r="BD22" s="400">
        <v>2.8430144983949453E-4</v>
      </c>
      <c r="BE22" s="400">
        <v>2.5493654438403339E-4</v>
      </c>
      <c r="BF22" s="400">
        <v>0</v>
      </c>
      <c r="BG22" s="400">
        <v>1.3464741030336452E-5</v>
      </c>
      <c r="BH22" s="400">
        <v>7.9517194032567484E-5</v>
      </c>
      <c r="BI22" s="400">
        <v>3.2227707006053367E-5</v>
      </c>
      <c r="BJ22" s="400">
        <v>5.9946081673237501E-5</v>
      </c>
      <c r="BK22" s="400">
        <v>4.9905903584614544E-4</v>
      </c>
      <c r="BL22" s="400">
        <v>1.9491963198910923E-4</v>
      </c>
      <c r="BM22" s="400">
        <v>1.0261127678813669E-4</v>
      </c>
      <c r="BN22" s="400">
        <v>3.3902718919729123E-4</v>
      </c>
      <c r="BO22" s="400">
        <v>1.4772999798179771E-4</v>
      </c>
      <c r="BP22" s="400">
        <v>6.2765002777116454E-5</v>
      </c>
      <c r="BQ22" s="400">
        <v>4.0219899017873467E-5</v>
      </c>
      <c r="BR22" s="400">
        <v>4.2525469125111584E-5</v>
      </c>
      <c r="BS22" s="400">
        <v>1.0454685197178096E-4</v>
      </c>
      <c r="BT22" s="400">
        <v>2.2908895797123656E-4</v>
      </c>
      <c r="BU22" s="400">
        <v>9.012488654424639E-4</v>
      </c>
      <c r="BV22" s="400">
        <v>3.3826740620572613E-4</v>
      </c>
      <c r="BW22" s="400">
        <v>8.7434011883934907E-5</v>
      </c>
      <c r="BX22" s="400">
        <v>5.302826704101807E-5</v>
      </c>
      <c r="BY22" s="400">
        <v>2.4485224346287119E-5</v>
      </c>
      <c r="BZ22" s="400">
        <v>1.2994538351760059E-4</v>
      </c>
      <c r="CA22" s="400">
        <v>1.3559140334321314E-4</v>
      </c>
      <c r="CB22" s="400">
        <v>1.5285676581921413E-4</v>
      </c>
      <c r="CC22" s="400">
        <v>2.2313051803635555E-4</v>
      </c>
      <c r="CD22" s="400">
        <v>1.7873674151575115E-4</v>
      </c>
      <c r="CE22" s="400">
        <v>2.6915023564312129E-4</v>
      </c>
      <c r="CF22" s="400">
        <v>3.1619677137961587E-4</v>
      </c>
      <c r="CG22" s="400">
        <v>5.9177411133676087E-4</v>
      </c>
      <c r="CH22" s="400">
        <v>1.988920228852628E-4</v>
      </c>
      <c r="CI22" s="400">
        <v>1.9079988517144963E-4</v>
      </c>
      <c r="CJ22" s="400">
        <v>1.950558781696439E-4</v>
      </c>
      <c r="CK22" s="400">
        <v>1.9384924820546891E-4</v>
      </c>
      <c r="CL22" s="400">
        <v>1.9471241801551084E-4</v>
      </c>
      <c r="CM22" s="400">
        <v>1.7306805860553781E-4</v>
      </c>
      <c r="CN22" s="400">
        <v>1.6964235810575378E-4</v>
      </c>
      <c r="CO22" s="400">
        <v>1.5284958765534451E-4</v>
      </c>
      <c r="CP22" s="400">
        <v>5.7157295568089901E-4</v>
      </c>
      <c r="CQ22" s="400">
        <v>2.2805001009127467E-4</v>
      </c>
      <c r="CR22" s="400">
        <v>5.0167328036393054E-4</v>
      </c>
      <c r="CS22" s="400">
        <v>9.5429018239246138E-4</v>
      </c>
      <c r="CT22" s="400">
        <v>7.512238813290967E-4</v>
      </c>
      <c r="CU22" s="400">
        <v>4.9773251748270585E-4</v>
      </c>
      <c r="CV22" s="400">
        <v>8.200898141604372E-5</v>
      </c>
      <c r="CW22" s="400">
        <v>2.0665717186752031E-4</v>
      </c>
      <c r="CX22" s="400">
        <v>1.0533231989947749E-4</v>
      </c>
      <c r="CY22" s="400">
        <v>2.4985598125657138E-4</v>
      </c>
      <c r="CZ22" s="400">
        <v>3.0961948733821537E-4</v>
      </c>
      <c r="DA22" s="400">
        <v>6.7461915500861835E-4</v>
      </c>
      <c r="DB22" s="400">
        <v>2.267055622826114E-4</v>
      </c>
      <c r="DC22" s="400">
        <v>1.8008223517711441E-4</v>
      </c>
      <c r="DD22" s="400">
        <v>2.669577763783072E-4</v>
      </c>
      <c r="DE22" s="400">
        <v>3.651790992526021E-2</v>
      </c>
      <c r="DF22" s="400">
        <v>1.3205117465042867E-4</v>
      </c>
      <c r="DG22" s="401">
        <v>1.0903312194371089</v>
      </c>
    </row>
    <row r="23" spans="2:111" ht="13.5" customHeight="1">
      <c r="B23" s="74" t="s">
        <v>501</v>
      </c>
      <c r="C23" s="273" t="s">
        <v>635</v>
      </c>
      <c r="D23" s="400">
        <v>2.638183906975414E-4</v>
      </c>
      <c r="E23" s="400">
        <v>2.1808676798422926E-4</v>
      </c>
      <c r="F23" s="400">
        <v>4.1850874020421736E-4</v>
      </c>
      <c r="G23" s="400">
        <v>1.8401778595126335E-4</v>
      </c>
      <c r="H23" s="400">
        <v>3.5528109060403387E-4</v>
      </c>
      <c r="I23" s="400">
        <v>6.5800546706669232E-4</v>
      </c>
      <c r="J23" s="400">
        <v>6.2367448598674646E-4</v>
      </c>
      <c r="K23" s="400">
        <v>3.5344185795325332E-3</v>
      </c>
      <c r="L23" s="400">
        <v>1.3367860925200196E-3</v>
      </c>
      <c r="M23" s="400">
        <v>4.7726884421737302E-4</v>
      </c>
      <c r="N23" s="400">
        <v>0</v>
      </c>
      <c r="O23" s="400">
        <v>1.781003292197161E-4</v>
      </c>
      <c r="P23" s="400">
        <v>2.0354037834029873E-3</v>
      </c>
      <c r="Q23" s="400">
        <v>5.9078279760900302E-4</v>
      </c>
      <c r="R23" s="400">
        <v>1.0216496183044481E-3</v>
      </c>
      <c r="S23" s="400">
        <v>4.1824774918532202E-4</v>
      </c>
      <c r="T23" s="400">
        <v>2.0724701830418277E-3</v>
      </c>
      <c r="U23" s="400">
        <v>1.0162795722166933</v>
      </c>
      <c r="V23" s="400">
        <v>4.2938755871854922E-4</v>
      </c>
      <c r="W23" s="400">
        <v>3.9555805734197281E-4</v>
      </c>
      <c r="X23" s="400">
        <v>0</v>
      </c>
      <c r="Y23" s="400">
        <v>2.648626121480061E-4</v>
      </c>
      <c r="Z23" s="400">
        <v>1.618139770418676E-4</v>
      </c>
      <c r="AA23" s="400">
        <v>0</v>
      </c>
      <c r="AB23" s="400">
        <v>1.3472111639826366E-3</v>
      </c>
      <c r="AC23" s="400">
        <v>1.3498137228551877E-3</v>
      </c>
      <c r="AD23" s="400">
        <v>9.1417767429918603E-6</v>
      </c>
      <c r="AE23" s="400">
        <v>2.4694709067296633E-4</v>
      </c>
      <c r="AF23" s="400">
        <v>3.4609721468466974E-4</v>
      </c>
      <c r="AG23" s="400">
        <v>6.2297122147829561E-4</v>
      </c>
      <c r="AH23" s="400">
        <v>2.9314306165972349E-4</v>
      </c>
      <c r="AI23" s="400">
        <v>2.8534662295862253E-3</v>
      </c>
      <c r="AJ23" s="400">
        <v>3.2228618977733309E-4</v>
      </c>
      <c r="AK23" s="400">
        <v>2.4404963855815544E-4</v>
      </c>
      <c r="AL23" s="400">
        <v>2.4620715742787312E-4</v>
      </c>
      <c r="AM23" s="400">
        <v>2.1786844437920278E-4</v>
      </c>
      <c r="AN23" s="400">
        <v>1.1486732184937278E-4</v>
      </c>
      <c r="AO23" s="400">
        <v>4.5731239098082641E-4</v>
      </c>
      <c r="AP23" s="400">
        <v>2.1092334842018546E-4</v>
      </c>
      <c r="AQ23" s="400">
        <v>3.3595542916321135E-4</v>
      </c>
      <c r="AR23" s="400">
        <v>7.5864340571405006E-4</v>
      </c>
      <c r="AS23" s="400">
        <v>3.4495808040254234E-4</v>
      </c>
      <c r="AT23" s="400">
        <v>5.9886696250330805E-4</v>
      </c>
      <c r="AU23" s="400">
        <v>5.5739030197323987E-4</v>
      </c>
      <c r="AV23" s="400">
        <v>5.5621821995707711E-4</v>
      </c>
      <c r="AW23" s="400">
        <v>7.9676021055353271E-4</v>
      </c>
      <c r="AX23" s="400">
        <v>2.4380231473740384E-3</v>
      </c>
      <c r="AY23" s="400">
        <v>7.9118121449332399E-4</v>
      </c>
      <c r="AZ23" s="400">
        <v>4.6568977905621757E-4</v>
      </c>
      <c r="BA23" s="400">
        <v>3.4998425980786009E-3</v>
      </c>
      <c r="BB23" s="400">
        <v>8.5691400875388625E-4</v>
      </c>
      <c r="BC23" s="400">
        <v>3.9630928962230971E-4</v>
      </c>
      <c r="BD23" s="400">
        <v>1.848216966419658E-3</v>
      </c>
      <c r="BE23" s="400">
        <v>1.6942637185201356E-3</v>
      </c>
      <c r="BF23" s="400">
        <v>0</v>
      </c>
      <c r="BG23" s="400">
        <v>4.0936809535970643E-5</v>
      </c>
      <c r="BH23" s="400">
        <v>2.7785839972831519E-4</v>
      </c>
      <c r="BI23" s="400">
        <v>1.3053305602522057E-4</v>
      </c>
      <c r="BJ23" s="400">
        <v>1.0124035448441087E-3</v>
      </c>
      <c r="BK23" s="400">
        <v>2.3286210140721448E-3</v>
      </c>
      <c r="BL23" s="400">
        <v>1.1554419943145022E-3</v>
      </c>
      <c r="BM23" s="400">
        <v>5.0665644811261003E-4</v>
      </c>
      <c r="BN23" s="400">
        <v>6.3160790525613368E-4</v>
      </c>
      <c r="BO23" s="400">
        <v>5.0272533981014832E-4</v>
      </c>
      <c r="BP23" s="400">
        <v>3.9053772164235074E-4</v>
      </c>
      <c r="BQ23" s="400">
        <v>7.3903989818079269E-4</v>
      </c>
      <c r="BR23" s="400">
        <v>1.4029542950292362E-3</v>
      </c>
      <c r="BS23" s="400">
        <v>1.578445523884477E-3</v>
      </c>
      <c r="BT23" s="400">
        <v>1.3912684081070802E-3</v>
      </c>
      <c r="BU23" s="400">
        <v>2.4687882260519206E-3</v>
      </c>
      <c r="BV23" s="400">
        <v>5.7140701330091817E-3</v>
      </c>
      <c r="BW23" s="400">
        <v>7.2081463757931157E-4</v>
      </c>
      <c r="BX23" s="400">
        <v>4.8956965718914536E-4</v>
      </c>
      <c r="BY23" s="400">
        <v>3.4955467876235553E-4</v>
      </c>
      <c r="BZ23" s="400">
        <v>8.7722028734150991E-4</v>
      </c>
      <c r="CA23" s="400">
        <v>6.9756047285536983E-4</v>
      </c>
      <c r="CB23" s="400">
        <v>6.1147154198015361E-4</v>
      </c>
      <c r="CC23" s="400">
        <v>7.3801816885656622E-4</v>
      </c>
      <c r="CD23" s="400">
        <v>6.7239426186803907E-4</v>
      </c>
      <c r="CE23" s="400">
        <v>8.1212791345171883E-4</v>
      </c>
      <c r="CF23" s="400">
        <v>7.1960388898864428E-4</v>
      </c>
      <c r="CG23" s="400">
        <v>2.6134596864292405E-3</v>
      </c>
      <c r="CH23" s="400">
        <v>2.5028934124051135E-3</v>
      </c>
      <c r="CI23" s="400">
        <v>3.2881931692276714E-3</v>
      </c>
      <c r="CJ23" s="400">
        <v>3.6055057986272791E-3</v>
      </c>
      <c r="CK23" s="400">
        <v>2.7892427275446508E-3</v>
      </c>
      <c r="CL23" s="400">
        <v>4.2039893227431863E-3</v>
      </c>
      <c r="CM23" s="400">
        <v>1.9822351190266166E-2</v>
      </c>
      <c r="CN23" s="400">
        <v>2.658844426574171E-3</v>
      </c>
      <c r="CO23" s="400">
        <v>2.1894664845173726E-3</v>
      </c>
      <c r="CP23" s="400">
        <v>5.4564245544874383E-3</v>
      </c>
      <c r="CQ23" s="400">
        <v>1.0060908816781175E-3</v>
      </c>
      <c r="CR23" s="400">
        <v>2.4306212949396144E-3</v>
      </c>
      <c r="CS23" s="400">
        <v>2.9506248943607818E-3</v>
      </c>
      <c r="CT23" s="400">
        <v>7.8713080314444617E-4</v>
      </c>
      <c r="CU23" s="400">
        <v>1.2872802820914769E-2</v>
      </c>
      <c r="CV23" s="400">
        <v>7.0980101671132788E-4</v>
      </c>
      <c r="CW23" s="400">
        <v>1.72040186257712E-2</v>
      </c>
      <c r="CX23" s="400">
        <v>5.8353894200471271E-4</v>
      </c>
      <c r="CY23" s="400">
        <v>1.3272690739763488E-3</v>
      </c>
      <c r="CZ23" s="400">
        <v>7.5390196741062108E-4</v>
      </c>
      <c r="DA23" s="400">
        <v>8.5170809378331169E-4</v>
      </c>
      <c r="DB23" s="400">
        <v>1.0330029123905061E-3</v>
      </c>
      <c r="DC23" s="400">
        <v>3.5570449034982897E-3</v>
      </c>
      <c r="DD23" s="400">
        <v>1.4842672748758732E-3</v>
      </c>
      <c r="DE23" s="400">
        <v>4.6952089768066197E-4</v>
      </c>
      <c r="DF23" s="400">
        <v>1.1469089124744871E-3</v>
      </c>
      <c r="DG23" s="401">
        <v>1.1819981027480273</v>
      </c>
    </row>
    <row r="24" spans="2:111" ht="13.5" customHeight="1">
      <c r="B24" s="74" t="s">
        <v>502</v>
      </c>
      <c r="C24" s="273" t="s">
        <v>448</v>
      </c>
      <c r="D24" s="400">
        <v>9.4272716409681406E-3</v>
      </c>
      <c r="E24" s="400">
        <v>1.3866608195837297E-4</v>
      </c>
      <c r="F24" s="400">
        <v>1.8328337548913912E-4</v>
      </c>
      <c r="G24" s="400">
        <v>2.4223430639896367E-5</v>
      </c>
      <c r="H24" s="400">
        <v>4.5129233038353108E-6</v>
      </c>
      <c r="I24" s="400">
        <v>3.7619728276148247E-6</v>
      </c>
      <c r="J24" s="400">
        <v>3.425690131899064E-6</v>
      </c>
      <c r="K24" s="400">
        <v>3.4414195906831089E-4</v>
      </c>
      <c r="L24" s="400">
        <v>1.9330595541669656E-5</v>
      </c>
      <c r="M24" s="400">
        <v>1.9388268363090949E-4</v>
      </c>
      <c r="N24" s="400">
        <v>0</v>
      </c>
      <c r="O24" s="400">
        <v>2.6309106312225572E-5</v>
      </c>
      <c r="P24" s="400">
        <v>2.6457821467721832E-6</v>
      </c>
      <c r="Q24" s="400">
        <v>8.0365331851806031E-6</v>
      </c>
      <c r="R24" s="400">
        <v>2.096137550397672E-6</v>
      </c>
      <c r="S24" s="400">
        <v>2.1948510977988065E-5</v>
      </c>
      <c r="T24" s="400">
        <v>2.4443481030763619E-6</v>
      </c>
      <c r="U24" s="400">
        <v>1.90410740614095E-6</v>
      </c>
      <c r="V24" s="400">
        <v>1.031082317825367</v>
      </c>
      <c r="W24" s="400">
        <v>2.3097868225095621E-3</v>
      </c>
      <c r="X24" s="400">
        <v>0</v>
      </c>
      <c r="Y24" s="400">
        <v>1.3474356825011696E-3</v>
      </c>
      <c r="Z24" s="400">
        <v>3.3522481521101872E-3</v>
      </c>
      <c r="AA24" s="400">
        <v>0</v>
      </c>
      <c r="AB24" s="400">
        <v>2.2495671703841717E-4</v>
      </c>
      <c r="AC24" s="400">
        <v>6.6835985595157057E-4</v>
      </c>
      <c r="AD24" s="400">
        <v>5.2265699032209996E-8</v>
      </c>
      <c r="AE24" s="400">
        <v>2.2939508841236504E-6</v>
      </c>
      <c r="AF24" s="400">
        <v>1.6835264420299598E-5</v>
      </c>
      <c r="AG24" s="400">
        <v>4.4073322436981726E-5</v>
      </c>
      <c r="AH24" s="400">
        <v>2.9963572599937546E-6</v>
      </c>
      <c r="AI24" s="400">
        <v>4.3372914692992766E-5</v>
      </c>
      <c r="AJ24" s="400">
        <v>4.246849114130863E-6</v>
      </c>
      <c r="AK24" s="400">
        <v>1.200340990586205E-6</v>
      </c>
      <c r="AL24" s="400">
        <v>5.280920954072169E-6</v>
      </c>
      <c r="AM24" s="400">
        <v>9.8065989653293347E-6</v>
      </c>
      <c r="AN24" s="400">
        <v>4.887841016282369E-5</v>
      </c>
      <c r="AO24" s="400">
        <v>6.2881925412155895E-6</v>
      </c>
      <c r="AP24" s="400">
        <v>5.0463314518388804E-6</v>
      </c>
      <c r="AQ24" s="400">
        <v>7.1859767833038778E-6</v>
      </c>
      <c r="AR24" s="400">
        <v>7.43568678145939E-6</v>
      </c>
      <c r="AS24" s="400">
        <v>5.7366160847167497E-6</v>
      </c>
      <c r="AT24" s="400">
        <v>2.9973136718179855E-6</v>
      </c>
      <c r="AU24" s="400">
        <v>3.3763979040138248E-6</v>
      </c>
      <c r="AV24" s="400">
        <v>2.1545858472987935E-6</v>
      </c>
      <c r="AW24" s="400">
        <v>2.527273328081533E-6</v>
      </c>
      <c r="AX24" s="400">
        <v>8.2864520101144896E-6</v>
      </c>
      <c r="AY24" s="400">
        <v>3.6337759043023841E-6</v>
      </c>
      <c r="AZ24" s="400">
        <v>1.7506960707716279E-6</v>
      </c>
      <c r="BA24" s="400">
        <v>5.3701738931202168E-6</v>
      </c>
      <c r="BB24" s="400">
        <v>1.3582512593897219E-6</v>
      </c>
      <c r="BC24" s="400">
        <v>3.1573375275221703E-5</v>
      </c>
      <c r="BD24" s="400">
        <v>2.5917808571083501E-6</v>
      </c>
      <c r="BE24" s="400">
        <v>1.8909212404156699E-6</v>
      </c>
      <c r="BF24" s="400">
        <v>0</v>
      </c>
      <c r="BG24" s="400">
        <v>4.1128465397492651E-7</v>
      </c>
      <c r="BH24" s="400">
        <v>1.0821100997780488E-6</v>
      </c>
      <c r="BI24" s="400">
        <v>2.2263843676738364E-6</v>
      </c>
      <c r="BJ24" s="400">
        <v>2.5880714285859587E-6</v>
      </c>
      <c r="BK24" s="400">
        <v>2.9391316187762252E-5</v>
      </c>
      <c r="BL24" s="400">
        <v>2.1549133528661141E-6</v>
      </c>
      <c r="BM24" s="400">
        <v>6.1610616965382947E-6</v>
      </c>
      <c r="BN24" s="400">
        <v>4.8657379988406538E-6</v>
      </c>
      <c r="BO24" s="400">
        <v>9.1488483286543165E-5</v>
      </c>
      <c r="BP24" s="400">
        <v>3.4616857602804088E-5</v>
      </c>
      <c r="BQ24" s="400">
        <v>2.3770330010875995E-5</v>
      </c>
      <c r="BR24" s="400">
        <v>2.2967546449962959E-5</v>
      </c>
      <c r="BS24" s="400">
        <v>9.0819692070008617E-6</v>
      </c>
      <c r="BT24" s="400">
        <v>1.0418793329114445E-5</v>
      </c>
      <c r="BU24" s="400">
        <v>2.8144569110510587E-6</v>
      </c>
      <c r="BV24" s="400">
        <v>1.4128683236978804E-6</v>
      </c>
      <c r="BW24" s="400">
        <v>2.3148243421924102E-6</v>
      </c>
      <c r="BX24" s="400">
        <v>6.4144743022809688E-7</v>
      </c>
      <c r="BY24" s="400">
        <v>2.1631530273677986E-7</v>
      </c>
      <c r="BZ24" s="400">
        <v>3.5712395826444646E-6</v>
      </c>
      <c r="CA24" s="400">
        <v>2.8934980555465643E-6</v>
      </c>
      <c r="CB24" s="400">
        <v>9.556496738752871E-7</v>
      </c>
      <c r="CC24" s="400">
        <v>2.5814626664045828E-6</v>
      </c>
      <c r="CD24" s="400">
        <v>1.9813941345845255E-6</v>
      </c>
      <c r="CE24" s="400">
        <v>7.0038071215176079E-7</v>
      </c>
      <c r="CF24" s="400">
        <v>2.6153669604597601E-6</v>
      </c>
      <c r="CG24" s="400">
        <v>3.5949702886372082E-6</v>
      </c>
      <c r="CH24" s="400">
        <v>6.2154366073954498E-7</v>
      </c>
      <c r="CI24" s="400">
        <v>1.6394450823218808E-6</v>
      </c>
      <c r="CJ24" s="400">
        <v>3.1946506901274452E-6</v>
      </c>
      <c r="CK24" s="400">
        <v>8.6309838259434978E-7</v>
      </c>
      <c r="CL24" s="400">
        <v>1.5071650516281919E-6</v>
      </c>
      <c r="CM24" s="400">
        <v>2.0223786984444288E-6</v>
      </c>
      <c r="CN24" s="400">
        <v>1.6091283908099234E-6</v>
      </c>
      <c r="CO24" s="400">
        <v>8.9618231221071523E-6</v>
      </c>
      <c r="CP24" s="400">
        <v>4.4733959848682537E-6</v>
      </c>
      <c r="CQ24" s="400">
        <v>6.4141006257053457E-6</v>
      </c>
      <c r="CR24" s="400">
        <v>1.1875618319854806E-5</v>
      </c>
      <c r="CS24" s="400">
        <v>1.4596268966970849E-5</v>
      </c>
      <c r="CT24" s="400">
        <v>1.8727833614706325E-5</v>
      </c>
      <c r="CU24" s="400">
        <v>7.336778112580265E-6</v>
      </c>
      <c r="CV24" s="400">
        <v>2.4598020831583153E-6</v>
      </c>
      <c r="CW24" s="400">
        <v>2.1345289990184068E-6</v>
      </c>
      <c r="CX24" s="400">
        <v>1.4066232751590294E-6</v>
      </c>
      <c r="CY24" s="400">
        <v>1.3176136163358333E-6</v>
      </c>
      <c r="CZ24" s="400">
        <v>4.0103035346227165E-5</v>
      </c>
      <c r="DA24" s="400">
        <v>8.7647285934752556E-5</v>
      </c>
      <c r="DB24" s="400">
        <v>4.9786861284923319E-6</v>
      </c>
      <c r="DC24" s="400">
        <v>6.9398867187758954E-6</v>
      </c>
      <c r="DD24" s="400">
        <v>1.6779666279944408E-4</v>
      </c>
      <c r="DE24" s="400">
        <v>1.4255374144547241E-6</v>
      </c>
      <c r="DF24" s="400">
        <v>2.1673967941409356E-4</v>
      </c>
      <c r="DG24" s="401">
        <v>1.0505555422356949</v>
      </c>
    </row>
    <row r="25" spans="2:111" ht="13.5" customHeight="1">
      <c r="B25" s="74" t="s">
        <v>503</v>
      </c>
      <c r="C25" s="273" t="s">
        <v>636</v>
      </c>
      <c r="D25" s="400">
        <v>7.1064274542325691E-4</v>
      </c>
      <c r="E25" s="400">
        <v>1.1915935261229065E-4</v>
      </c>
      <c r="F25" s="400">
        <v>2.2218943482907907E-4</v>
      </c>
      <c r="G25" s="400">
        <v>3.1241980302421129E-5</v>
      </c>
      <c r="H25" s="400">
        <v>1.007597644855947E-4</v>
      </c>
      <c r="I25" s="400">
        <v>3.7344325233189765E-5</v>
      </c>
      <c r="J25" s="400">
        <v>3.9226901109913033E-5</v>
      </c>
      <c r="K25" s="400">
        <v>1.2006338852924116E-3</v>
      </c>
      <c r="L25" s="400">
        <v>3.1218188219908632E-4</v>
      </c>
      <c r="M25" s="400">
        <v>1.017947047591462E-3</v>
      </c>
      <c r="N25" s="400">
        <v>0</v>
      </c>
      <c r="O25" s="400">
        <v>8.4197165942242493E-4</v>
      </c>
      <c r="P25" s="400">
        <v>1.2478969905973611E-4</v>
      </c>
      <c r="Q25" s="400">
        <v>6.0453830707284989E-5</v>
      </c>
      <c r="R25" s="400">
        <v>1.2228668492450618E-4</v>
      </c>
      <c r="S25" s="400">
        <v>5.3241703643526284E-3</v>
      </c>
      <c r="T25" s="400">
        <v>3.8021371967877329E-4</v>
      </c>
      <c r="U25" s="400">
        <v>1.3841692684476664E-4</v>
      </c>
      <c r="V25" s="400">
        <v>2.7467306040020678E-2</v>
      </c>
      <c r="W25" s="400">
        <v>1.048592228521017</v>
      </c>
      <c r="X25" s="400">
        <v>0</v>
      </c>
      <c r="Y25" s="400">
        <v>2.6144925257795028E-2</v>
      </c>
      <c r="Z25" s="400">
        <v>5.7019081941756004E-3</v>
      </c>
      <c r="AA25" s="400">
        <v>0</v>
      </c>
      <c r="AB25" s="400">
        <v>8.476225945562868E-3</v>
      </c>
      <c r="AC25" s="400">
        <v>1.0090892765467095E-2</v>
      </c>
      <c r="AD25" s="400">
        <v>5.1883077115056247E-7</v>
      </c>
      <c r="AE25" s="400">
        <v>1.2402397307921016E-4</v>
      </c>
      <c r="AF25" s="400">
        <v>1.3369270322939736E-3</v>
      </c>
      <c r="AG25" s="400">
        <v>4.8368981300433789E-3</v>
      </c>
      <c r="AH25" s="400">
        <v>1.7655109776795413E-4</v>
      </c>
      <c r="AI25" s="400">
        <v>1.8884036032600918E-2</v>
      </c>
      <c r="AJ25" s="400">
        <v>4.3467055226148487E-4</v>
      </c>
      <c r="AK25" s="400">
        <v>3.0735363984567512E-5</v>
      </c>
      <c r="AL25" s="400">
        <v>8.8591789371236232E-4</v>
      </c>
      <c r="AM25" s="400">
        <v>2.3260973793021921E-3</v>
      </c>
      <c r="AN25" s="400">
        <v>5.9267003121893792E-4</v>
      </c>
      <c r="AO25" s="400">
        <v>4.6617257588283566E-4</v>
      </c>
      <c r="AP25" s="400">
        <v>1.9694723339666636E-4</v>
      </c>
      <c r="AQ25" s="400">
        <v>4.1218762736829339E-4</v>
      </c>
      <c r="AR25" s="400">
        <v>1.4337700595428741E-3</v>
      </c>
      <c r="AS25" s="400">
        <v>1.8260264996567417E-3</v>
      </c>
      <c r="AT25" s="400">
        <v>2.9321716823132782E-4</v>
      </c>
      <c r="AU25" s="400">
        <v>4.5321205664878395E-4</v>
      </c>
      <c r="AV25" s="400">
        <v>2.1592196325453798E-4</v>
      </c>
      <c r="AW25" s="400">
        <v>3.2216246958849919E-4</v>
      </c>
      <c r="AX25" s="400">
        <v>2.8565260180356158E-3</v>
      </c>
      <c r="AY25" s="400">
        <v>8.1676939586571571E-4</v>
      </c>
      <c r="AZ25" s="400">
        <v>9.397896147261325E-5</v>
      </c>
      <c r="BA25" s="400">
        <v>1.8763549172053813E-3</v>
      </c>
      <c r="BB25" s="400">
        <v>3.670897821014323E-4</v>
      </c>
      <c r="BC25" s="400">
        <v>2.1174620771174392E-3</v>
      </c>
      <c r="BD25" s="400">
        <v>8.478677964754445E-4</v>
      </c>
      <c r="BE25" s="400">
        <v>4.1500295202559349E-4</v>
      </c>
      <c r="BF25" s="400">
        <v>0</v>
      </c>
      <c r="BG25" s="400">
        <v>1.4532200705445164E-5</v>
      </c>
      <c r="BH25" s="400">
        <v>7.2031258739526957E-5</v>
      </c>
      <c r="BI25" s="400">
        <v>2.3770796939575415E-5</v>
      </c>
      <c r="BJ25" s="400">
        <v>3.3949917222552073E-4</v>
      </c>
      <c r="BK25" s="400">
        <v>7.0827699125183895E-4</v>
      </c>
      <c r="BL25" s="400">
        <v>1.7553390131898092E-4</v>
      </c>
      <c r="BM25" s="400">
        <v>1.25670537038341E-4</v>
      </c>
      <c r="BN25" s="400">
        <v>1.9081875888115387E-4</v>
      </c>
      <c r="BO25" s="400">
        <v>2.5813212436115099E-4</v>
      </c>
      <c r="BP25" s="400">
        <v>3.0701354416573631E-4</v>
      </c>
      <c r="BQ25" s="400">
        <v>4.4187196693965771E-5</v>
      </c>
      <c r="BR25" s="400">
        <v>1.8098546310925394E-5</v>
      </c>
      <c r="BS25" s="400">
        <v>2.553487301464799E-3</v>
      </c>
      <c r="BT25" s="400">
        <v>2.0402664804226758E-3</v>
      </c>
      <c r="BU25" s="400">
        <v>2.6362823603720132E-5</v>
      </c>
      <c r="BV25" s="400">
        <v>1.9914988314827109E-5</v>
      </c>
      <c r="BW25" s="400">
        <v>1.3371862514728662E-5</v>
      </c>
      <c r="BX25" s="400">
        <v>6.8365887578866475E-6</v>
      </c>
      <c r="BY25" s="400">
        <v>3.4529118492815395E-6</v>
      </c>
      <c r="BZ25" s="400">
        <v>7.5615025916868559E-5</v>
      </c>
      <c r="CA25" s="400">
        <v>3.4395152349893001E-5</v>
      </c>
      <c r="CB25" s="400">
        <v>6.9158460632778805E-5</v>
      </c>
      <c r="CC25" s="400">
        <v>1.7711057873953771E-5</v>
      </c>
      <c r="CD25" s="400">
        <v>2.0099210015057064E-5</v>
      </c>
      <c r="CE25" s="400">
        <v>1.6590108164875272E-5</v>
      </c>
      <c r="CF25" s="400">
        <v>2.8256962463062184E-4</v>
      </c>
      <c r="CG25" s="400">
        <v>9.0990620996078637E-5</v>
      </c>
      <c r="CH25" s="400">
        <v>1.0370625168763321E-5</v>
      </c>
      <c r="CI25" s="400">
        <v>4.3794330248351352E-5</v>
      </c>
      <c r="CJ25" s="400">
        <v>5.1097592918158197E-5</v>
      </c>
      <c r="CK25" s="400">
        <v>1.7043841872607623E-5</v>
      </c>
      <c r="CL25" s="400">
        <v>3.0950299935616539E-5</v>
      </c>
      <c r="CM25" s="400">
        <v>1.1980783182945315E-4</v>
      </c>
      <c r="CN25" s="400">
        <v>1.2907780220432623E-4</v>
      </c>
      <c r="CO25" s="400">
        <v>5.4151002250284584E-5</v>
      </c>
      <c r="CP25" s="400">
        <v>9.9513944290602341E-4</v>
      </c>
      <c r="CQ25" s="400">
        <v>2.2077623548409826E-4</v>
      </c>
      <c r="CR25" s="400">
        <v>3.7478905971048181E-3</v>
      </c>
      <c r="CS25" s="400">
        <v>1.6801798007513781E-4</v>
      </c>
      <c r="CT25" s="400">
        <v>1.4860544009234021E-4</v>
      </c>
      <c r="CU25" s="400">
        <v>2.6014466047581408E-5</v>
      </c>
      <c r="CV25" s="400">
        <v>2.4581864634072846E-5</v>
      </c>
      <c r="CW25" s="400">
        <v>1.1930971247064042E-4</v>
      </c>
      <c r="CX25" s="400">
        <v>1.8211824281360095E-4</v>
      </c>
      <c r="CY25" s="400">
        <v>1.4189604371541871E-5</v>
      </c>
      <c r="CZ25" s="400">
        <v>1.9495349968181813E-4</v>
      </c>
      <c r="DA25" s="400">
        <v>2.4000372708145594E-4</v>
      </c>
      <c r="DB25" s="400">
        <v>8.8913913747610466E-4</v>
      </c>
      <c r="DC25" s="400">
        <v>9.3221800328492641E-5</v>
      </c>
      <c r="DD25" s="400">
        <v>6.983275579668906E-5</v>
      </c>
      <c r="DE25" s="400">
        <v>1.4664741092905762E-4</v>
      </c>
      <c r="DF25" s="400">
        <v>3.9699770425408355E-4</v>
      </c>
      <c r="DG25" s="401">
        <v>1.1975789529931278</v>
      </c>
    </row>
    <row r="26" spans="2:111" ht="13.5" customHeight="1">
      <c r="B26" s="74" t="s">
        <v>504</v>
      </c>
      <c r="C26" s="273" t="s">
        <v>751</v>
      </c>
      <c r="D26" s="400">
        <v>0</v>
      </c>
      <c r="E26" s="400">
        <v>0</v>
      </c>
      <c r="F26" s="400">
        <v>0</v>
      </c>
      <c r="G26" s="400">
        <v>0</v>
      </c>
      <c r="H26" s="400">
        <v>0</v>
      </c>
      <c r="I26" s="400">
        <v>0</v>
      </c>
      <c r="J26" s="400">
        <v>0</v>
      </c>
      <c r="K26" s="400">
        <v>0</v>
      </c>
      <c r="L26" s="400">
        <v>0</v>
      </c>
      <c r="M26" s="400">
        <v>0</v>
      </c>
      <c r="N26" s="400">
        <v>0</v>
      </c>
      <c r="O26" s="400">
        <v>0</v>
      </c>
      <c r="P26" s="400">
        <v>0</v>
      </c>
      <c r="Q26" s="400">
        <v>0</v>
      </c>
      <c r="R26" s="400">
        <v>0</v>
      </c>
      <c r="S26" s="400">
        <v>0</v>
      </c>
      <c r="T26" s="400">
        <v>0</v>
      </c>
      <c r="U26" s="400">
        <v>0</v>
      </c>
      <c r="V26" s="400">
        <v>0</v>
      </c>
      <c r="W26" s="400">
        <v>0</v>
      </c>
      <c r="X26" s="400">
        <v>1</v>
      </c>
      <c r="Y26" s="400">
        <v>0</v>
      </c>
      <c r="Z26" s="400">
        <v>0</v>
      </c>
      <c r="AA26" s="400">
        <v>0</v>
      </c>
      <c r="AB26" s="400">
        <v>0</v>
      </c>
      <c r="AC26" s="400">
        <v>0</v>
      </c>
      <c r="AD26" s="400">
        <v>0</v>
      </c>
      <c r="AE26" s="400">
        <v>0</v>
      </c>
      <c r="AF26" s="400">
        <v>0</v>
      </c>
      <c r="AG26" s="400">
        <v>0</v>
      </c>
      <c r="AH26" s="400">
        <v>0</v>
      </c>
      <c r="AI26" s="400">
        <v>0</v>
      </c>
      <c r="AJ26" s="400">
        <v>0</v>
      </c>
      <c r="AK26" s="400">
        <v>0</v>
      </c>
      <c r="AL26" s="400">
        <v>0</v>
      </c>
      <c r="AM26" s="400">
        <v>0</v>
      </c>
      <c r="AN26" s="400">
        <v>0</v>
      </c>
      <c r="AO26" s="400">
        <v>0</v>
      </c>
      <c r="AP26" s="400">
        <v>0</v>
      </c>
      <c r="AQ26" s="400">
        <v>0</v>
      </c>
      <c r="AR26" s="400">
        <v>0</v>
      </c>
      <c r="AS26" s="400">
        <v>0</v>
      </c>
      <c r="AT26" s="400">
        <v>0</v>
      </c>
      <c r="AU26" s="400">
        <v>0</v>
      </c>
      <c r="AV26" s="400">
        <v>0</v>
      </c>
      <c r="AW26" s="400">
        <v>0</v>
      </c>
      <c r="AX26" s="400">
        <v>0</v>
      </c>
      <c r="AY26" s="400">
        <v>0</v>
      </c>
      <c r="AZ26" s="400">
        <v>0</v>
      </c>
      <c r="BA26" s="400">
        <v>0</v>
      </c>
      <c r="BB26" s="400">
        <v>0</v>
      </c>
      <c r="BC26" s="400">
        <v>0</v>
      </c>
      <c r="BD26" s="400">
        <v>0</v>
      </c>
      <c r="BE26" s="400">
        <v>0</v>
      </c>
      <c r="BF26" s="400">
        <v>0</v>
      </c>
      <c r="BG26" s="400">
        <v>0</v>
      </c>
      <c r="BH26" s="400">
        <v>0</v>
      </c>
      <c r="BI26" s="400">
        <v>0</v>
      </c>
      <c r="BJ26" s="400">
        <v>0</v>
      </c>
      <c r="BK26" s="400">
        <v>0</v>
      </c>
      <c r="BL26" s="400">
        <v>0</v>
      </c>
      <c r="BM26" s="400">
        <v>0</v>
      </c>
      <c r="BN26" s="400">
        <v>0</v>
      </c>
      <c r="BO26" s="400">
        <v>0</v>
      </c>
      <c r="BP26" s="400">
        <v>0</v>
      </c>
      <c r="BQ26" s="400">
        <v>0</v>
      </c>
      <c r="BR26" s="400">
        <v>0</v>
      </c>
      <c r="BS26" s="400">
        <v>0</v>
      </c>
      <c r="BT26" s="400">
        <v>0</v>
      </c>
      <c r="BU26" s="400">
        <v>0</v>
      </c>
      <c r="BV26" s="400">
        <v>0</v>
      </c>
      <c r="BW26" s="400">
        <v>0</v>
      </c>
      <c r="BX26" s="400">
        <v>0</v>
      </c>
      <c r="BY26" s="400">
        <v>0</v>
      </c>
      <c r="BZ26" s="400">
        <v>0</v>
      </c>
      <c r="CA26" s="400">
        <v>0</v>
      </c>
      <c r="CB26" s="400">
        <v>0</v>
      </c>
      <c r="CC26" s="400">
        <v>0</v>
      </c>
      <c r="CD26" s="400">
        <v>0</v>
      </c>
      <c r="CE26" s="400">
        <v>0</v>
      </c>
      <c r="CF26" s="400">
        <v>0</v>
      </c>
      <c r="CG26" s="400">
        <v>0</v>
      </c>
      <c r="CH26" s="400">
        <v>0</v>
      </c>
      <c r="CI26" s="400">
        <v>0</v>
      </c>
      <c r="CJ26" s="400">
        <v>0</v>
      </c>
      <c r="CK26" s="400">
        <v>0</v>
      </c>
      <c r="CL26" s="400">
        <v>0</v>
      </c>
      <c r="CM26" s="400">
        <v>0</v>
      </c>
      <c r="CN26" s="400">
        <v>0</v>
      </c>
      <c r="CO26" s="400">
        <v>0</v>
      </c>
      <c r="CP26" s="400">
        <v>0</v>
      </c>
      <c r="CQ26" s="400">
        <v>0</v>
      </c>
      <c r="CR26" s="400">
        <v>0</v>
      </c>
      <c r="CS26" s="400">
        <v>0</v>
      </c>
      <c r="CT26" s="400">
        <v>0</v>
      </c>
      <c r="CU26" s="400">
        <v>0</v>
      </c>
      <c r="CV26" s="400">
        <v>0</v>
      </c>
      <c r="CW26" s="400">
        <v>0</v>
      </c>
      <c r="CX26" s="400">
        <v>0</v>
      </c>
      <c r="CY26" s="400">
        <v>0</v>
      </c>
      <c r="CZ26" s="400">
        <v>0</v>
      </c>
      <c r="DA26" s="400">
        <v>0</v>
      </c>
      <c r="DB26" s="400">
        <v>0</v>
      </c>
      <c r="DC26" s="400">
        <v>0</v>
      </c>
      <c r="DD26" s="400">
        <v>0</v>
      </c>
      <c r="DE26" s="400">
        <v>0</v>
      </c>
      <c r="DF26" s="400">
        <v>0</v>
      </c>
      <c r="DG26" s="401">
        <v>1</v>
      </c>
    </row>
    <row r="27" spans="2:111" ht="21.75" customHeight="1">
      <c r="B27" s="74" t="s">
        <v>505</v>
      </c>
      <c r="C27" s="273" t="s">
        <v>752</v>
      </c>
      <c r="D27" s="400">
        <v>1.2144566141648126E-5</v>
      </c>
      <c r="E27" s="400">
        <v>6.4993550724483943E-6</v>
      </c>
      <c r="F27" s="400">
        <v>1.6859273060642144E-5</v>
      </c>
      <c r="G27" s="400">
        <v>8.9823472852506174E-6</v>
      </c>
      <c r="H27" s="400">
        <v>9.7852181548798474E-6</v>
      </c>
      <c r="I27" s="400">
        <v>6.2777215497153288E-6</v>
      </c>
      <c r="J27" s="400">
        <v>3.0936861625749878E-5</v>
      </c>
      <c r="K27" s="400">
        <v>1.7623645751047395E-4</v>
      </c>
      <c r="L27" s="400">
        <v>3.8776120955304111E-5</v>
      </c>
      <c r="M27" s="400">
        <v>1.8463947765295189E-5</v>
      </c>
      <c r="N27" s="400">
        <v>0</v>
      </c>
      <c r="O27" s="400">
        <v>4.6282927564663003E-4</v>
      </c>
      <c r="P27" s="400">
        <v>6.4895810411893981E-6</v>
      </c>
      <c r="Q27" s="400">
        <v>4.1970214445919762E-5</v>
      </c>
      <c r="R27" s="400">
        <v>1.0809167942805973E-4</v>
      </c>
      <c r="S27" s="400">
        <v>7.9414800293290289E-4</v>
      </c>
      <c r="T27" s="400">
        <v>6.3046611573179949E-5</v>
      </c>
      <c r="U27" s="400">
        <v>6.3707370066316409E-5</v>
      </c>
      <c r="V27" s="400">
        <v>3.7977188441459987E-4</v>
      </c>
      <c r="W27" s="400">
        <v>7.7927718757291281E-4</v>
      </c>
      <c r="X27" s="400">
        <v>0</v>
      </c>
      <c r="Y27" s="400">
        <v>1.0132173333444565</v>
      </c>
      <c r="Z27" s="400">
        <v>3.1643263456722942E-2</v>
      </c>
      <c r="AA27" s="400">
        <v>0</v>
      </c>
      <c r="AB27" s="400">
        <v>3.8299495772294539E-3</v>
      </c>
      <c r="AC27" s="400">
        <v>8.8543133016641181E-3</v>
      </c>
      <c r="AD27" s="400">
        <v>8.7217404314286059E-8</v>
      </c>
      <c r="AE27" s="400">
        <v>2.090803726411757E-4</v>
      </c>
      <c r="AF27" s="400">
        <v>2.2771349134753502E-3</v>
      </c>
      <c r="AG27" s="400">
        <v>5.298188026793038E-3</v>
      </c>
      <c r="AH27" s="400">
        <v>6.777625257803433E-5</v>
      </c>
      <c r="AI27" s="400">
        <v>1.4572865232156113E-4</v>
      </c>
      <c r="AJ27" s="400">
        <v>1.1401098206699015E-5</v>
      </c>
      <c r="AK27" s="400">
        <v>5.1735752052178336E-6</v>
      </c>
      <c r="AL27" s="400">
        <v>1.4360677395694867E-4</v>
      </c>
      <c r="AM27" s="400">
        <v>5.5835271727006698E-6</v>
      </c>
      <c r="AN27" s="400">
        <v>2.7598846624292412E-6</v>
      </c>
      <c r="AO27" s="400">
        <v>4.604498413107318E-6</v>
      </c>
      <c r="AP27" s="400">
        <v>1.0840935983574612E-6</v>
      </c>
      <c r="AQ27" s="400">
        <v>4.2258977134165574E-5</v>
      </c>
      <c r="AR27" s="400">
        <v>3.4173962284587083E-4</v>
      </c>
      <c r="AS27" s="400">
        <v>1.1984201876751876E-5</v>
      </c>
      <c r="AT27" s="400">
        <v>7.9999210762254591E-6</v>
      </c>
      <c r="AU27" s="400">
        <v>2.9648841738224527E-5</v>
      </c>
      <c r="AV27" s="400">
        <v>1.0084159605908783E-5</v>
      </c>
      <c r="AW27" s="400">
        <v>8.4692964986566547E-5</v>
      </c>
      <c r="AX27" s="400">
        <v>4.821036953593562E-4</v>
      </c>
      <c r="AY27" s="400">
        <v>8.0776161733364467E-5</v>
      </c>
      <c r="AZ27" s="400">
        <v>8.7842287747711892E-5</v>
      </c>
      <c r="BA27" s="400">
        <v>2.5234228060441635E-4</v>
      </c>
      <c r="BB27" s="400">
        <v>5.9790455812116216E-5</v>
      </c>
      <c r="BC27" s="400">
        <v>1.0300782602208145E-4</v>
      </c>
      <c r="BD27" s="400">
        <v>2.4559962075083228E-5</v>
      </c>
      <c r="BE27" s="400">
        <v>1.7067067140528371E-5</v>
      </c>
      <c r="BF27" s="400">
        <v>0</v>
      </c>
      <c r="BG27" s="400">
        <v>1.1779215422226005E-5</v>
      </c>
      <c r="BH27" s="400">
        <v>4.342911234661419E-5</v>
      </c>
      <c r="BI27" s="400">
        <v>1.2789288070492196E-5</v>
      </c>
      <c r="BJ27" s="400">
        <v>1.1835866337292843E-5</v>
      </c>
      <c r="BK27" s="400">
        <v>6.0581181134012061E-5</v>
      </c>
      <c r="BL27" s="400">
        <v>5.7457093848332467E-6</v>
      </c>
      <c r="BM27" s="400">
        <v>1.2484757168769682E-5</v>
      </c>
      <c r="BN27" s="400">
        <v>2.3558803822152015E-5</v>
      </c>
      <c r="BO27" s="400">
        <v>9.6909830401867864E-6</v>
      </c>
      <c r="BP27" s="400">
        <v>9.9600685215336055E-6</v>
      </c>
      <c r="BQ27" s="400">
        <v>4.0455002876422046E-6</v>
      </c>
      <c r="BR27" s="400">
        <v>1.4459251144635846E-6</v>
      </c>
      <c r="BS27" s="400">
        <v>2.5147577408864013E-5</v>
      </c>
      <c r="BT27" s="400">
        <v>1.2431699395908643E-5</v>
      </c>
      <c r="BU27" s="400">
        <v>4.9844207350853407E-6</v>
      </c>
      <c r="BV27" s="400">
        <v>2.6985667859938585E-6</v>
      </c>
      <c r="BW27" s="400">
        <v>1.1285289684145702E-6</v>
      </c>
      <c r="BX27" s="400">
        <v>1.217714962995098E-6</v>
      </c>
      <c r="BY27" s="400">
        <v>5.8503364034817719E-7</v>
      </c>
      <c r="BZ27" s="400">
        <v>2.1358557236956654E-6</v>
      </c>
      <c r="CA27" s="400">
        <v>3.5559116941552048E-6</v>
      </c>
      <c r="CB27" s="400">
        <v>1.5206644338193755E-5</v>
      </c>
      <c r="CC27" s="400">
        <v>2.771951443884402E-6</v>
      </c>
      <c r="CD27" s="400">
        <v>2.8665211344244057E-6</v>
      </c>
      <c r="CE27" s="400">
        <v>3.367978336193633E-6</v>
      </c>
      <c r="CF27" s="400">
        <v>5.4249557421431184E-6</v>
      </c>
      <c r="CG27" s="400">
        <v>1.77934814263105E-5</v>
      </c>
      <c r="CH27" s="400">
        <v>1.2305123733869371E-6</v>
      </c>
      <c r="CI27" s="400">
        <v>2.0784391532736746E-6</v>
      </c>
      <c r="CJ27" s="400">
        <v>5.0640091584847041E-6</v>
      </c>
      <c r="CK27" s="400">
        <v>6.1464647038606489E-6</v>
      </c>
      <c r="CL27" s="400">
        <v>2.9212650215972641E-6</v>
      </c>
      <c r="CM27" s="400">
        <v>2.4628499953138949E-5</v>
      </c>
      <c r="CN27" s="400">
        <v>3.4643772793750218E-6</v>
      </c>
      <c r="CO27" s="400">
        <v>2.0248912818034013E-5</v>
      </c>
      <c r="CP27" s="400">
        <v>1.6979820454557517E-4</v>
      </c>
      <c r="CQ27" s="400">
        <v>4.8570826460634003E-5</v>
      </c>
      <c r="CR27" s="400">
        <v>5.9618986277083743E-5</v>
      </c>
      <c r="CS27" s="400">
        <v>6.3171697986754852E-6</v>
      </c>
      <c r="CT27" s="400">
        <v>8.7682996784492259E-6</v>
      </c>
      <c r="CU27" s="400">
        <v>7.7891938523218082E-6</v>
      </c>
      <c r="CV27" s="400">
        <v>5.6179159154398577E-6</v>
      </c>
      <c r="CW27" s="400">
        <v>7.6252230951713699E-6</v>
      </c>
      <c r="CX27" s="400">
        <v>5.4282832586623519E-5</v>
      </c>
      <c r="CY27" s="400">
        <v>2.2519472393003879E-6</v>
      </c>
      <c r="CZ27" s="400">
        <v>8.2493408895072181E-6</v>
      </c>
      <c r="DA27" s="400">
        <v>1.353110898796937E-5</v>
      </c>
      <c r="DB27" s="400">
        <v>5.8004526953204341E-5</v>
      </c>
      <c r="DC27" s="400">
        <v>5.7205141014496457E-6</v>
      </c>
      <c r="DD27" s="400">
        <v>9.5381064728125553E-6</v>
      </c>
      <c r="DE27" s="400">
        <v>4.0423799074111386E-5</v>
      </c>
      <c r="DF27" s="400">
        <v>2.0494346295265681E-5</v>
      </c>
      <c r="DG27" s="401">
        <v>1.0712783087435751</v>
      </c>
    </row>
    <row r="28" spans="2:111" ht="13.5" customHeight="1">
      <c r="B28" s="74" t="s">
        <v>506</v>
      </c>
      <c r="C28" s="273" t="s">
        <v>637</v>
      </c>
      <c r="D28" s="400">
        <v>3.0805428639600332E-6</v>
      </c>
      <c r="E28" s="400">
        <v>1.9307893215112127E-6</v>
      </c>
      <c r="F28" s="400">
        <v>3.2798160941430512E-6</v>
      </c>
      <c r="G28" s="400">
        <v>5.5941315486586063E-6</v>
      </c>
      <c r="H28" s="400">
        <v>9.2461078202288542E-6</v>
      </c>
      <c r="I28" s="400">
        <v>1.6371394572274256E-6</v>
      </c>
      <c r="J28" s="400">
        <v>1.1972891112519732E-6</v>
      </c>
      <c r="K28" s="400">
        <v>1.0282415484685503E-5</v>
      </c>
      <c r="L28" s="400">
        <v>6.6205935116468948E-6</v>
      </c>
      <c r="M28" s="400">
        <v>1.830339147543041E-6</v>
      </c>
      <c r="N28" s="400">
        <v>0</v>
      </c>
      <c r="O28" s="400">
        <v>5.2094287170489204E-5</v>
      </c>
      <c r="P28" s="400">
        <v>3.8269779740584214E-6</v>
      </c>
      <c r="Q28" s="400">
        <v>1.8034370169471383E-5</v>
      </c>
      <c r="R28" s="400">
        <v>2.0123694263682599E-5</v>
      </c>
      <c r="S28" s="400">
        <v>3.4383044012046563E-5</v>
      </c>
      <c r="T28" s="400">
        <v>3.576575694534662E-5</v>
      </c>
      <c r="U28" s="400">
        <v>3.5782843188040376E-5</v>
      </c>
      <c r="V28" s="400">
        <v>5.8297462813107153E-6</v>
      </c>
      <c r="W28" s="400">
        <v>5.4560147793692101E-6</v>
      </c>
      <c r="X28" s="400">
        <v>0</v>
      </c>
      <c r="Y28" s="400">
        <v>1.8489424498651791E-6</v>
      </c>
      <c r="Z28" s="400">
        <v>1.0000646100714077</v>
      </c>
      <c r="AA28" s="400">
        <v>0</v>
      </c>
      <c r="AB28" s="400">
        <v>1.8661055725728793E-5</v>
      </c>
      <c r="AC28" s="400">
        <v>7.2007370523672536E-4</v>
      </c>
      <c r="AD28" s="400">
        <v>2.2745044173924888E-8</v>
      </c>
      <c r="AE28" s="400">
        <v>6.0675541219991068E-7</v>
      </c>
      <c r="AF28" s="400">
        <v>2.9846789975808267E-3</v>
      </c>
      <c r="AG28" s="400">
        <v>4.9049544527439609E-5</v>
      </c>
      <c r="AH28" s="400">
        <v>1.783410476081881E-5</v>
      </c>
      <c r="AI28" s="400">
        <v>7.7830291590315683E-6</v>
      </c>
      <c r="AJ28" s="400">
        <v>1.4229501288525405E-6</v>
      </c>
      <c r="AK28" s="400">
        <v>7.8906908843410426E-7</v>
      </c>
      <c r="AL28" s="400">
        <v>1.1819308058315797E-5</v>
      </c>
      <c r="AM28" s="400">
        <v>7.0897074859704164E-7</v>
      </c>
      <c r="AN28" s="400">
        <v>4.2430777535771815E-7</v>
      </c>
      <c r="AO28" s="400">
        <v>8.6688670579274921E-7</v>
      </c>
      <c r="AP28" s="400">
        <v>6.1578329823964984E-7</v>
      </c>
      <c r="AQ28" s="400">
        <v>8.1412180910602903E-7</v>
      </c>
      <c r="AR28" s="400">
        <v>2.3966776091783804E-4</v>
      </c>
      <c r="AS28" s="400">
        <v>1.9192212256655985E-6</v>
      </c>
      <c r="AT28" s="400">
        <v>5.3026802959007088E-6</v>
      </c>
      <c r="AU28" s="400">
        <v>3.0844789003484253E-6</v>
      </c>
      <c r="AV28" s="400">
        <v>6.1002338650500249E-6</v>
      </c>
      <c r="AW28" s="400">
        <v>1.9973836716068714E-4</v>
      </c>
      <c r="AX28" s="400">
        <v>9.4151083557267374E-5</v>
      </c>
      <c r="AY28" s="400">
        <v>5.2964893399996882E-5</v>
      </c>
      <c r="AZ28" s="400">
        <v>6.0694865187002301E-5</v>
      </c>
      <c r="BA28" s="400">
        <v>2.1355789256791926E-5</v>
      </c>
      <c r="BB28" s="400">
        <v>5.324995416748989E-6</v>
      </c>
      <c r="BC28" s="400">
        <v>1.013284375281182E-4</v>
      </c>
      <c r="BD28" s="400">
        <v>3.1095358128187756E-5</v>
      </c>
      <c r="BE28" s="400">
        <v>3.6648432970818675E-5</v>
      </c>
      <c r="BF28" s="400">
        <v>0</v>
      </c>
      <c r="BG28" s="400">
        <v>7.3560396675802851E-7</v>
      </c>
      <c r="BH28" s="400">
        <v>7.9225800389245971E-5</v>
      </c>
      <c r="BI28" s="400">
        <v>7.0305546898250255E-7</v>
      </c>
      <c r="BJ28" s="400">
        <v>9.3027830057769191E-6</v>
      </c>
      <c r="BK28" s="400">
        <v>4.9902615089444355E-5</v>
      </c>
      <c r="BL28" s="400">
        <v>1.7692485676216144E-6</v>
      </c>
      <c r="BM28" s="400">
        <v>7.164086164465337E-6</v>
      </c>
      <c r="BN28" s="400">
        <v>9.7645571872058607E-6</v>
      </c>
      <c r="BO28" s="400">
        <v>5.3902551420125598E-6</v>
      </c>
      <c r="BP28" s="400">
        <v>6.3684915070109393E-6</v>
      </c>
      <c r="BQ28" s="400">
        <v>6.2879200336336233E-7</v>
      </c>
      <c r="BR28" s="400">
        <v>5.706638412308887E-7</v>
      </c>
      <c r="BS28" s="400">
        <v>2.1272792438812041E-5</v>
      </c>
      <c r="BT28" s="400">
        <v>2.1561425271489844E-6</v>
      </c>
      <c r="BU28" s="400">
        <v>3.9503626331170072E-6</v>
      </c>
      <c r="BV28" s="400">
        <v>2.3225417677403993E-6</v>
      </c>
      <c r="BW28" s="400">
        <v>8.5000776590611764E-7</v>
      </c>
      <c r="BX28" s="400">
        <v>1.0089225136531634E-6</v>
      </c>
      <c r="BY28" s="400">
        <v>4.4674695068150588E-7</v>
      </c>
      <c r="BZ28" s="400">
        <v>8.9079052708833712E-7</v>
      </c>
      <c r="CA28" s="400">
        <v>8.9678902033027881E-7</v>
      </c>
      <c r="CB28" s="400">
        <v>1.6992000047975162E-6</v>
      </c>
      <c r="CC28" s="400">
        <v>7.6115345622092075E-7</v>
      </c>
      <c r="CD28" s="400">
        <v>1.0271608650668077E-6</v>
      </c>
      <c r="CE28" s="400">
        <v>1.3089782231487498E-6</v>
      </c>
      <c r="CF28" s="400">
        <v>2.5720157542925062E-6</v>
      </c>
      <c r="CG28" s="400">
        <v>1.9417127565668379E-6</v>
      </c>
      <c r="CH28" s="400">
        <v>3.5395954401380019E-7</v>
      </c>
      <c r="CI28" s="400">
        <v>7.8960146221536674E-7</v>
      </c>
      <c r="CJ28" s="400">
        <v>1.7389041955248856E-6</v>
      </c>
      <c r="CK28" s="400">
        <v>5.1554948837401808E-6</v>
      </c>
      <c r="CL28" s="400">
        <v>1.0354785551294998E-6</v>
      </c>
      <c r="CM28" s="400">
        <v>3.4782298686543223E-6</v>
      </c>
      <c r="CN28" s="400">
        <v>1.0963545335617611E-6</v>
      </c>
      <c r="CO28" s="400">
        <v>9.1419610077591321E-7</v>
      </c>
      <c r="CP28" s="400">
        <v>3.528634850653355E-6</v>
      </c>
      <c r="CQ28" s="400">
        <v>4.1584515233690587E-6</v>
      </c>
      <c r="CR28" s="400">
        <v>4.7147366543290851E-6</v>
      </c>
      <c r="CS28" s="400">
        <v>1.2232453374695212E-6</v>
      </c>
      <c r="CT28" s="400">
        <v>1.0745638945011821E-6</v>
      </c>
      <c r="CU28" s="400">
        <v>2.597864055184105E-6</v>
      </c>
      <c r="CV28" s="400">
        <v>1.1105250447116493E-6</v>
      </c>
      <c r="CW28" s="400">
        <v>3.9282697493139091E-6</v>
      </c>
      <c r="CX28" s="400">
        <v>4.9790719939037586E-6</v>
      </c>
      <c r="CY28" s="400">
        <v>1.3099996446153351E-6</v>
      </c>
      <c r="CZ28" s="400">
        <v>2.0352584918538466E-6</v>
      </c>
      <c r="DA28" s="400">
        <v>2.1036947190660316E-6</v>
      </c>
      <c r="DB28" s="400">
        <v>2.973097229544264E-6</v>
      </c>
      <c r="DC28" s="400">
        <v>4.4209300670877655E-6</v>
      </c>
      <c r="DD28" s="400">
        <v>1.6110506217520628E-6</v>
      </c>
      <c r="DE28" s="400">
        <v>2.178309165835437E-5</v>
      </c>
      <c r="DF28" s="400">
        <v>3.1622002297693302E-5</v>
      </c>
      <c r="DG28" s="401">
        <v>1.0053223708223877</v>
      </c>
    </row>
    <row r="29" spans="2:111" ht="13.5" customHeight="1">
      <c r="B29" s="74" t="s">
        <v>507</v>
      </c>
      <c r="C29" s="273" t="s">
        <v>638</v>
      </c>
      <c r="D29" s="400">
        <v>0</v>
      </c>
      <c r="E29" s="400">
        <v>0</v>
      </c>
      <c r="F29" s="400">
        <v>0</v>
      </c>
      <c r="G29" s="400">
        <v>0</v>
      </c>
      <c r="H29" s="400">
        <v>0</v>
      </c>
      <c r="I29" s="400">
        <v>0</v>
      </c>
      <c r="J29" s="400">
        <v>0</v>
      </c>
      <c r="K29" s="400">
        <v>0</v>
      </c>
      <c r="L29" s="400">
        <v>0</v>
      </c>
      <c r="M29" s="400">
        <v>0</v>
      </c>
      <c r="N29" s="400">
        <v>0</v>
      </c>
      <c r="O29" s="400">
        <v>0</v>
      </c>
      <c r="P29" s="400">
        <v>0</v>
      </c>
      <c r="Q29" s="400">
        <v>0</v>
      </c>
      <c r="R29" s="400">
        <v>0</v>
      </c>
      <c r="S29" s="400">
        <v>0</v>
      </c>
      <c r="T29" s="400">
        <v>0</v>
      </c>
      <c r="U29" s="400">
        <v>0</v>
      </c>
      <c r="V29" s="400">
        <v>0</v>
      </c>
      <c r="W29" s="400">
        <v>0</v>
      </c>
      <c r="X29" s="400">
        <v>0</v>
      </c>
      <c r="Y29" s="400">
        <v>0</v>
      </c>
      <c r="Z29" s="400">
        <v>0</v>
      </c>
      <c r="AA29" s="400">
        <v>1</v>
      </c>
      <c r="AB29" s="400">
        <v>0</v>
      </c>
      <c r="AC29" s="400">
        <v>0</v>
      </c>
      <c r="AD29" s="400">
        <v>0</v>
      </c>
      <c r="AE29" s="400">
        <v>0</v>
      </c>
      <c r="AF29" s="400">
        <v>0</v>
      </c>
      <c r="AG29" s="400">
        <v>0</v>
      </c>
      <c r="AH29" s="400">
        <v>0</v>
      </c>
      <c r="AI29" s="400">
        <v>0</v>
      </c>
      <c r="AJ29" s="400">
        <v>0</v>
      </c>
      <c r="AK29" s="400">
        <v>0</v>
      </c>
      <c r="AL29" s="400">
        <v>0</v>
      </c>
      <c r="AM29" s="400">
        <v>0</v>
      </c>
      <c r="AN29" s="400">
        <v>0</v>
      </c>
      <c r="AO29" s="400">
        <v>0</v>
      </c>
      <c r="AP29" s="400">
        <v>0</v>
      </c>
      <c r="AQ29" s="400">
        <v>0</v>
      </c>
      <c r="AR29" s="400">
        <v>0</v>
      </c>
      <c r="AS29" s="400">
        <v>0</v>
      </c>
      <c r="AT29" s="400">
        <v>0</v>
      </c>
      <c r="AU29" s="400">
        <v>0</v>
      </c>
      <c r="AV29" s="400">
        <v>0</v>
      </c>
      <c r="AW29" s="400">
        <v>0</v>
      </c>
      <c r="AX29" s="400">
        <v>0</v>
      </c>
      <c r="AY29" s="400">
        <v>0</v>
      </c>
      <c r="AZ29" s="400">
        <v>0</v>
      </c>
      <c r="BA29" s="400">
        <v>0</v>
      </c>
      <c r="BB29" s="400">
        <v>0</v>
      </c>
      <c r="BC29" s="400">
        <v>0</v>
      </c>
      <c r="BD29" s="400">
        <v>0</v>
      </c>
      <c r="BE29" s="400">
        <v>0</v>
      </c>
      <c r="BF29" s="400">
        <v>0</v>
      </c>
      <c r="BG29" s="400">
        <v>0</v>
      </c>
      <c r="BH29" s="400">
        <v>0</v>
      </c>
      <c r="BI29" s="400">
        <v>0</v>
      </c>
      <c r="BJ29" s="400">
        <v>0</v>
      </c>
      <c r="BK29" s="400">
        <v>0</v>
      </c>
      <c r="BL29" s="400">
        <v>0</v>
      </c>
      <c r="BM29" s="400">
        <v>0</v>
      </c>
      <c r="BN29" s="400">
        <v>0</v>
      </c>
      <c r="BO29" s="400">
        <v>0</v>
      </c>
      <c r="BP29" s="400">
        <v>0</v>
      </c>
      <c r="BQ29" s="400">
        <v>0</v>
      </c>
      <c r="BR29" s="400">
        <v>0</v>
      </c>
      <c r="BS29" s="400">
        <v>0</v>
      </c>
      <c r="BT29" s="400">
        <v>0</v>
      </c>
      <c r="BU29" s="400">
        <v>0</v>
      </c>
      <c r="BV29" s="400">
        <v>0</v>
      </c>
      <c r="BW29" s="400">
        <v>0</v>
      </c>
      <c r="BX29" s="400">
        <v>0</v>
      </c>
      <c r="BY29" s="400">
        <v>0</v>
      </c>
      <c r="BZ29" s="400">
        <v>0</v>
      </c>
      <c r="CA29" s="400">
        <v>0</v>
      </c>
      <c r="CB29" s="400">
        <v>0</v>
      </c>
      <c r="CC29" s="400">
        <v>0</v>
      </c>
      <c r="CD29" s="400">
        <v>0</v>
      </c>
      <c r="CE29" s="400">
        <v>0</v>
      </c>
      <c r="CF29" s="400">
        <v>0</v>
      </c>
      <c r="CG29" s="400">
        <v>0</v>
      </c>
      <c r="CH29" s="400">
        <v>0</v>
      </c>
      <c r="CI29" s="400">
        <v>0</v>
      </c>
      <c r="CJ29" s="400">
        <v>0</v>
      </c>
      <c r="CK29" s="400">
        <v>0</v>
      </c>
      <c r="CL29" s="400">
        <v>0</v>
      </c>
      <c r="CM29" s="400">
        <v>0</v>
      </c>
      <c r="CN29" s="400">
        <v>0</v>
      </c>
      <c r="CO29" s="400">
        <v>0</v>
      </c>
      <c r="CP29" s="400">
        <v>0</v>
      </c>
      <c r="CQ29" s="400">
        <v>0</v>
      </c>
      <c r="CR29" s="400">
        <v>0</v>
      </c>
      <c r="CS29" s="400">
        <v>0</v>
      </c>
      <c r="CT29" s="400">
        <v>0</v>
      </c>
      <c r="CU29" s="400">
        <v>0</v>
      </c>
      <c r="CV29" s="400">
        <v>0</v>
      </c>
      <c r="CW29" s="400">
        <v>0</v>
      </c>
      <c r="CX29" s="400">
        <v>0</v>
      </c>
      <c r="CY29" s="400">
        <v>0</v>
      </c>
      <c r="CZ29" s="400">
        <v>0</v>
      </c>
      <c r="DA29" s="400">
        <v>0</v>
      </c>
      <c r="DB29" s="400">
        <v>0</v>
      </c>
      <c r="DC29" s="400">
        <v>0</v>
      </c>
      <c r="DD29" s="400">
        <v>0</v>
      </c>
      <c r="DE29" s="400">
        <v>0</v>
      </c>
      <c r="DF29" s="400">
        <v>0</v>
      </c>
      <c r="DG29" s="401">
        <v>1</v>
      </c>
    </row>
    <row r="30" spans="2:111" ht="13.5" customHeight="1">
      <c r="B30" s="74" t="s">
        <v>508</v>
      </c>
      <c r="C30" s="273" t="s">
        <v>639</v>
      </c>
      <c r="D30" s="400">
        <v>3.5265104985855908E-5</v>
      </c>
      <c r="E30" s="400">
        <v>5.7964442479193213E-4</v>
      </c>
      <c r="F30" s="400">
        <v>4.3888779729535875E-4</v>
      </c>
      <c r="G30" s="400">
        <v>6.6894588466367844E-7</v>
      </c>
      <c r="H30" s="400">
        <v>3.3556856307853451E-5</v>
      </c>
      <c r="I30" s="400">
        <v>1.3909834556297598E-6</v>
      </c>
      <c r="J30" s="400">
        <v>1.1810910065522197E-6</v>
      </c>
      <c r="K30" s="400">
        <v>5.7711303022571069E-5</v>
      </c>
      <c r="L30" s="400">
        <v>2.1806891032927741E-6</v>
      </c>
      <c r="M30" s="400">
        <v>1.3836771378387617E-5</v>
      </c>
      <c r="N30" s="400">
        <v>0</v>
      </c>
      <c r="O30" s="400">
        <v>3.6697966552372653E-7</v>
      </c>
      <c r="P30" s="400">
        <v>4.4948644887964601E-7</v>
      </c>
      <c r="Q30" s="400">
        <v>1.2315746533854951E-6</v>
      </c>
      <c r="R30" s="400">
        <v>3.6411460125697191E-7</v>
      </c>
      <c r="S30" s="400">
        <v>1.0566221288534611E-6</v>
      </c>
      <c r="T30" s="400">
        <v>3.6154001593934836E-7</v>
      </c>
      <c r="U30" s="400">
        <v>3.7718891161408038E-7</v>
      </c>
      <c r="V30" s="400">
        <v>1.2866895298012673E-6</v>
      </c>
      <c r="W30" s="400">
        <v>6.4925906458418848E-7</v>
      </c>
      <c r="X30" s="400">
        <v>0</v>
      </c>
      <c r="Y30" s="400">
        <v>4.4520209830175192E-7</v>
      </c>
      <c r="Z30" s="400">
        <v>2.2182223452470757E-7</v>
      </c>
      <c r="AA30" s="400">
        <v>0</v>
      </c>
      <c r="AB30" s="400">
        <v>1.0011742005693858</v>
      </c>
      <c r="AC30" s="400">
        <v>1.1308906881934973E-5</v>
      </c>
      <c r="AD30" s="400">
        <v>1.9325158894574561E-8</v>
      </c>
      <c r="AE30" s="400">
        <v>4.4601662491027725E-7</v>
      </c>
      <c r="AF30" s="400">
        <v>2.3268068480402618E-7</v>
      </c>
      <c r="AG30" s="400">
        <v>5.2060704913293016E-7</v>
      </c>
      <c r="AH30" s="400">
        <v>1.1675469202331983E-6</v>
      </c>
      <c r="AI30" s="400">
        <v>3.4040827457369515E-7</v>
      </c>
      <c r="AJ30" s="400">
        <v>1.3841456212673448E-6</v>
      </c>
      <c r="AK30" s="400">
        <v>1.7424142743176289E-7</v>
      </c>
      <c r="AL30" s="400">
        <v>1.1971256329016295E-6</v>
      </c>
      <c r="AM30" s="400">
        <v>7.8312473692326667E-7</v>
      </c>
      <c r="AN30" s="400">
        <v>2.8451823893504853E-7</v>
      </c>
      <c r="AO30" s="400">
        <v>1.0713355503856533E-6</v>
      </c>
      <c r="AP30" s="400">
        <v>7.1414506735339207E-7</v>
      </c>
      <c r="AQ30" s="400">
        <v>6.1696866359188229E-7</v>
      </c>
      <c r="AR30" s="400">
        <v>7.3894258928517285E-7</v>
      </c>
      <c r="AS30" s="400">
        <v>2.606890274829E-7</v>
      </c>
      <c r="AT30" s="400">
        <v>4.5013445599170483E-7</v>
      </c>
      <c r="AU30" s="400">
        <v>5.6902309170907551E-7</v>
      </c>
      <c r="AV30" s="400">
        <v>3.8370357942443131E-7</v>
      </c>
      <c r="AW30" s="400">
        <v>2.7266355060615623E-7</v>
      </c>
      <c r="AX30" s="400">
        <v>3.0695331624484651E-7</v>
      </c>
      <c r="AY30" s="400">
        <v>2.4463298919038678E-7</v>
      </c>
      <c r="AZ30" s="400">
        <v>2.8161417291893507E-7</v>
      </c>
      <c r="BA30" s="400">
        <v>2.0290271682868325E-7</v>
      </c>
      <c r="BB30" s="400">
        <v>1.2143587735876346E-7</v>
      </c>
      <c r="BC30" s="400">
        <v>5.5222245950745281E-7</v>
      </c>
      <c r="BD30" s="400">
        <v>1.8929103216067403E-7</v>
      </c>
      <c r="BE30" s="400">
        <v>2.2786039554173414E-7</v>
      </c>
      <c r="BF30" s="400">
        <v>0</v>
      </c>
      <c r="BG30" s="400">
        <v>2.9911314886592671E-8</v>
      </c>
      <c r="BH30" s="400">
        <v>1.0061833075202807E-7</v>
      </c>
      <c r="BI30" s="400">
        <v>5.7393977091417024E-7</v>
      </c>
      <c r="BJ30" s="400">
        <v>8.7084470218120781E-7</v>
      </c>
      <c r="BK30" s="400">
        <v>6.6709267004575028E-7</v>
      </c>
      <c r="BL30" s="400">
        <v>6.5935831698761212E-7</v>
      </c>
      <c r="BM30" s="400">
        <v>1.2579557177177908E-6</v>
      </c>
      <c r="BN30" s="400">
        <v>1.3145908065271861E-6</v>
      </c>
      <c r="BO30" s="400">
        <v>1.2061674729751464E-6</v>
      </c>
      <c r="BP30" s="400">
        <v>1.5243798348467563E-6</v>
      </c>
      <c r="BQ30" s="400">
        <v>2.413382162681792E-6</v>
      </c>
      <c r="BR30" s="400">
        <v>5.2329746864134556E-7</v>
      </c>
      <c r="BS30" s="400">
        <v>2.3275521334026192E-6</v>
      </c>
      <c r="BT30" s="400">
        <v>1.5487248522873227E-4</v>
      </c>
      <c r="BU30" s="400">
        <v>8.4106710213128891E-7</v>
      </c>
      <c r="BV30" s="400">
        <v>1.0814696805265691E-6</v>
      </c>
      <c r="BW30" s="400">
        <v>6.5106450337292371E-7</v>
      </c>
      <c r="BX30" s="400">
        <v>2.0851681881891509E-7</v>
      </c>
      <c r="BY30" s="400">
        <v>8.5823569991775777E-8</v>
      </c>
      <c r="BZ30" s="400">
        <v>4.2425841382993335E-6</v>
      </c>
      <c r="CA30" s="400">
        <v>1.6089511569856819E-6</v>
      </c>
      <c r="CB30" s="400">
        <v>3.2510937189421271E-7</v>
      </c>
      <c r="CC30" s="400">
        <v>1.2668070211830468E-6</v>
      </c>
      <c r="CD30" s="400">
        <v>8.2035912374933698E-7</v>
      </c>
      <c r="CE30" s="400">
        <v>7.0227896458972198E-7</v>
      </c>
      <c r="CF30" s="400">
        <v>1.3565456468546995E-5</v>
      </c>
      <c r="CG30" s="400">
        <v>2.3929304542466735E-6</v>
      </c>
      <c r="CH30" s="400">
        <v>2.701606313616949E-5</v>
      </c>
      <c r="CI30" s="400">
        <v>2.5372575997702976E-6</v>
      </c>
      <c r="CJ30" s="400">
        <v>2.642002543542358E-6</v>
      </c>
      <c r="CK30" s="400">
        <v>2.4104735838975888E-7</v>
      </c>
      <c r="CL30" s="400">
        <v>1.4167410653497724E-6</v>
      </c>
      <c r="CM30" s="400">
        <v>5.9919263246195872E-7</v>
      </c>
      <c r="CN30" s="400">
        <v>1.298339557726367E-5</v>
      </c>
      <c r="CO30" s="400">
        <v>2.1506407303892302E-6</v>
      </c>
      <c r="CP30" s="400">
        <v>3.4207515446655694E-5</v>
      </c>
      <c r="CQ30" s="400">
        <v>6.3689502127117301E-3</v>
      </c>
      <c r="CR30" s="400">
        <v>5.2500101689316979E-4</v>
      </c>
      <c r="CS30" s="400">
        <v>2.5947473599010701E-4</v>
      </c>
      <c r="CT30" s="400">
        <v>1.3184891602725484E-4</v>
      </c>
      <c r="CU30" s="400">
        <v>5.945466499743293E-7</v>
      </c>
      <c r="CV30" s="400">
        <v>7.5947256364294353E-7</v>
      </c>
      <c r="CW30" s="400">
        <v>9.8336604379810127E-7</v>
      </c>
      <c r="CX30" s="400">
        <v>3.3154375998140556E-7</v>
      </c>
      <c r="CY30" s="400">
        <v>4.044219039549462E-7</v>
      </c>
      <c r="CZ30" s="400">
        <v>9.5248736969393633E-6</v>
      </c>
      <c r="DA30" s="400">
        <v>8.3848117733033674E-6</v>
      </c>
      <c r="DB30" s="400">
        <v>2.7204008230826399E-6</v>
      </c>
      <c r="DC30" s="400">
        <v>2.230515090112419E-6</v>
      </c>
      <c r="DD30" s="400">
        <v>3.7682683302417136E-6</v>
      </c>
      <c r="DE30" s="400">
        <v>2.3706950941240352E-7</v>
      </c>
      <c r="DF30" s="400">
        <v>6.4506097728198901E-5</v>
      </c>
      <c r="DG30" s="401">
        <v>1.0100300463016487</v>
      </c>
    </row>
    <row r="31" spans="2:111" ht="13.5" customHeight="1">
      <c r="B31" s="74" t="s">
        <v>509</v>
      </c>
      <c r="C31" s="387" t="s">
        <v>640</v>
      </c>
      <c r="D31" s="400">
        <v>2.7213635275041864E-4</v>
      </c>
      <c r="E31" s="400">
        <v>1.6133384958893185E-5</v>
      </c>
      <c r="F31" s="400">
        <v>4.407747250721372E-5</v>
      </c>
      <c r="G31" s="400">
        <v>5.8414266984940715E-6</v>
      </c>
      <c r="H31" s="400">
        <v>1.3533072109464745E-5</v>
      </c>
      <c r="I31" s="400">
        <v>1.3038551118100581E-5</v>
      </c>
      <c r="J31" s="400">
        <v>8.9264942436930502E-5</v>
      </c>
      <c r="K31" s="400">
        <v>2.2362345119828437E-5</v>
      </c>
      <c r="L31" s="400">
        <v>7.1784639071848942E-6</v>
      </c>
      <c r="M31" s="400">
        <v>1.8090253125249783E-5</v>
      </c>
      <c r="N31" s="400">
        <v>0</v>
      </c>
      <c r="O31" s="400">
        <v>6.0366351921408631E-5</v>
      </c>
      <c r="P31" s="400">
        <v>1.3059776829430147E-5</v>
      </c>
      <c r="Q31" s="400">
        <v>3.6128273431271067E-4</v>
      </c>
      <c r="R31" s="400">
        <v>1.3333593907545913E-4</v>
      </c>
      <c r="S31" s="400">
        <v>6.7727475643833196E-5</v>
      </c>
      <c r="T31" s="400">
        <v>1.2331531235904651E-4</v>
      </c>
      <c r="U31" s="400">
        <v>1.6979829911487006E-4</v>
      </c>
      <c r="V31" s="400">
        <v>2.6433449171058762E-5</v>
      </c>
      <c r="W31" s="400">
        <v>1.4574362786188341E-4</v>
      </c>
      <c r="X31" s="400">
        <v>0</v>
      </c>
      <c r="Y31" s="400">
        <v>1.0507575221547546E-4</v>
      </c>
      <c r="Z31" s="400">
        <v>1.1170018328936299E-4</v>
      </c>
      <c r="AA31" s="400">
        <v>0</v>
      </c>
      <c r="AB31" s="400">
        <v>8.8148873810841444E-5</v>
      </c>
      <c r="AC31" s="400">
        <v>1.0007011890613522</v>
      </c>
      <c r="AD31" s="400">
        <v>1.8114670673652817E-7</v>
      </c>
      <c r="AE31" s="400">
        <v>1.7954451962000966E-4</v>
      </c>
      <c r="AF31" s="400">
        <v>3.319313712999889E-5</v>
      </c>
      <c r="AG31" s="400">
        <v>7.3171851781577029E-5</v>
      </c>
      <c r="AH31" s="400">
        <v>6.5274043998692446E-6</v>
      </c>
      <c r="AI31" s="400">
        <v>2.4529918244419627E-5</v>
      </c>
      <c r="AJ31" s="400">
        <v>5.4044924731016722E-5</v>
      </c>
      <c r="AK31" s="400">
        <v>7.3421838965513818E-6</v>
      </c>
      <c r="AL31" s="400">
        <v>1.0646113538640683E-4</v>
      </c>
      <c r="AM31" s="400">
        <v>3.6015057789512834E-6</v>
      </c>
      <c r="AN31" s="400">
        <v>9.3799967470748283E-7</v>
      </c>
      <c r="AO31" s="400">
        <v>2.4760496885844702E-5</v>
      </c>
      <c r="AP31" s="400">
        <v>1.0672180253776875E-6</v>
      </c>
      <c r="AQ31" s="400">
        <v>7.5126102550117538E-6</v>
      </c>
      <c r="AR31" s="400">
        <v>2.5599182647695952E-5</v>
      </c>
      <c r="AS31" s="400">
        <v>4.7284887988312666E-5</v>
      </c>
      <c r="AT31" s="400">
        <v>3.5801473325876593E-5</v>
      </c>
      <c r="AU31" s="400">
        <v>1.952604575779256E-5</v>
      </c>
      <c r="AV31" s="400">
        <v>2.0358950826229248E-5</v>
      </c>
      <c r="AW31" s="400">
        <v>1.6019303688002544E-5</v>
      </c>
      <c r="AX31" s="400">
        <v>1.6646664573623278E-5</v>
      </c>
      <c r="AY31" s="400">
        <v>2.4407032215345848E-5</v>
      </c>
      <c r="AZ31" s="400">
        <v>1.8958596875555685E-5</v>
      </c>
      <c r="BA31" s="400">
        <v>2.3599858597128158E-6</v>
      </c>
      <c r="BB31" s="400">
        <v>1.8206038772298646E-5</v>
      </c>
      <c r="BC31" s="400">
        <v>3.1869485893487002E-5</v>
      </c>
      <c r="BD31" s="400">
        <v>2.8201289023946632E-5</v>
      </c>
      <c r="BE31" s="400">
        <v>2.8956767954767508E-5</v>
      </c>
      <c r="BF31" s="400">
        <v>0</v>
      </c>
      <c r="BG31" s="400">
        <v>6.6881359452299491E-7</v>
      </c>
      <c r="BH31" s="400">
        <v>5.7974153223732053E-5</v>
      </c>
      <c r="BI31" s="400">
        <v>1.9345918797522227E-4</v>
      </c>
      <c r="BJ31" s="400">
        <v>2.7868185352978674E-5</v>
      </c>
      <c r="BK31" s="400">
        <v>1.4492522797743631E-4</v>
      </c>
      <c r="BL31" s="400">
        <v>3.2243496444291309E-6</v>
      </c>
      <c r="BM31" s="400">
        <v>4.4632542130780584E-5</v>
      </c>
      <c r="BN31" s="400">
        <v>4.652192066673758E-5</v>
      </c>
      <c r="BO31" s="400">
        <v>1.7029954483413425E-5</v>
      </c>
      <c r="BP31" s="400">
        <v>1.7361375349730452E-5</v>
      </c>
      <c r="BQ31" s="400">
        <v>5.9040842406054036E-6</v>
      </c>
      <c r="BR31" s="400">
        <v>1.591937747595714E-5</v>
      </c>
      <c r="BS31" s="400">
        <v>1.2722394421892766E-5</v>
      </c>
      <c r="BT31" s="400">
        <v>1.7154179719268905E-5</v>
      </c>
      <c r="BU31" s="400">
        <v>3.7744564708225786E-6</v>
      </c>
      <c r="BV31" s="400">
        <v>3.8240917822764915E-6</v>
      </c>
      <c r="BW31" s="400">
        <v>2.3339612083253825E-6</v>
      </c>
      <c r="BX31" s="400">
        <v>1.9232818473178383E-6</v>
      </c>
      <c r="BY31" s="400">
        <v>9.804396311802728E-7</v>
      </c>
      <c r="BZ31" s="400">
        <v>2.9252989443324297E-6</v>
      </c>
      <c r="CA31" s="400">
        <v>4.2514806820839451E-6</v>
      </c>
      <c r="CB31" s="400">
        <v>9.0015326912419527E-6</v>
      </c>
      <c r="CC31" s="400">
        <v>2.4856133915437367E-6</v>
      </c>
      <c r="CD31" s="400">
        <v>3.2715193773988994E-6</v>
      </c>
      <c r="CE31" s="400">
        <v>2.3120186939311429E-6</v>
      </c>
      <c r="CF31" s="400">
        <v>6.4780009326282376E-6</v>
      </c>
      <c r="CG31" s="400">
        <v>6.5672808237621876E-6</v>
      </c>
      <c r="CH31" s="400">
        <v>1.6052033731825061E-6</v>
      </c>
      <c r="CI31" s="400">
        <v>4.3542668519825778E-6</v>
      </c>
      <c r="CJ31" s="400">
        <v>1.4613289098537356E-5</v>
      </c>
      <c r="CK31" s="400">
        <v>9.303259214972199E-6</v>
      </c>
      <c r="CL31" s="400">
        <v>7.7048121390346602E-6</v>
      </c>
      <c r="CM31" s="400">
        <v>7.031795690051912E-5</v>
      </c>
      <c r="CN31" s="400">
        <v>6.2179959945388359E-6</v>
      </c>
      <c r="CO31" s="400">
        <v>2.4814373555581004E-6</v>
      </c>
      <c r="CP31" s="400">
        <v>2.67087566202572E-5</v>
      </c>
      <c r="CQ31" s="400">
        <v>1.2598672402836186E-5</v>
      </c>
      <c r="CR31" s="400">
        <v>5.517093011808617E-5</v>
      </c>
      <c r="CS31" s="400">
        <v>2.2539454592935065E-5</v>
      </c>
      <c r="CT31" s="400">
        <v>1.930036197626562E-5</v>
      </c>
      <c r="CU31" s="400">
        <v>1.9675639276416278E-5</v>
      </c>
      <c r="CV31" s="400">
        <v>1.7252544781237059E-5</v>
      </c>
      <c r="CW31" s="400">
        <v>4.1358452363148038E-5</v>
      </c>
      <c r="CX31" s="400">
        <v>3.8809517199249276E-5</v>
      </c>
      <c r="CY31" s="400">
        <v>2.9361823135377932E-5</v>
      </c>
      <c r="CZ31" s="400">
        <v>2.2127038142343881E-5</v>
      </c>
      <c r="DA31" s="400">
        <v>1.7830838727044275E-5</v>
      </c>
      <c r="DB31" s="400">
        <v>1.1485977126836847E-4</v>
      </c>
      <c r="DC31" s="400">
        <v>1.3665345772983173E-5</v>
      </c>
      <c r="DD31" s="400">
        <v>4.9794936865434343E-5</v>
      </c>
      <c r="DE31" s="400">
        <v>5.822184740107351E-5</v>
      </c>
      <c r="DF31" s="400">
        <v>1.029066818282192E-5</v>
      </c>
      <c r="DG31" s="401">
        <v>1.0048075644020973</v>
      </c>
    </row>
    <row r="32" spans="2:111" ht="13.5" customHeight="1">
      <c r="B32" s="74" t="s">
        <v>510</v>
      </c>
      <c r="C32" s="273" t="s">
        <v>641</v>
      </c>
      <c r="D32" s="400">
        <v>0</v>
      </c>
      <c r="E32" s="400">
        <v>0</v>
      </c>
      <c r="F32" s="400">
        <v>0</v>
      </c>
      <c r="G32" s="400">
        <v>0</v>
      </c>
      <c r="H32" s="400">
        <v>0</v>
      </c>
      <c r="I32" s="400">
        <v>0</v>
      </c>
      <c r="J32" s="400">
        <v>0</v>
      </c>
      <c r="K32" s="400">
        <v>0</v>
      </c>
      <c r="L32" s="400">
        <v>0</v>
      </c>
      <c r="M32" s="400">
        <v>0</v>
      </c>
      <c r="N32" s="400">
        <v>0</v>
      </c>
      <c r="O32" s="400">
        <v>0</v>
      </c>
      <c r="P32" s="400">
        <v>0</v>
      </c>
      <c r="Q32" s="400">
        <v>0</v>
      </c>
      <c r="R32" s="400">
        <v>0</v>
      </c>
      <c r="S32" s="400">
        <v>0</v>
      </c>
      <c r="T32" s="400">
        <v>0</v>
      </c>
      <c r="U32" s="400">
        <v>0</v>
      </c>
      <c r="V32" s="400">
        <v>0</v>
      </c>
      <c r="W32" s="400">
        <v>0</v>
      </c>
      <c r="X32" s="400">
        <v>0</v>
      </c>
      <c r="Y32" s="400">
        <v>0</v>
      </c>
      <c r="Z32" s="400">
        <v>0</v>
      </c>
      <c r="AA32" s="400">
        <v>0</v>
      </c>
      <c r="AB32" s="400">
        <v>0</v>
      </c>
      <c r="AC32" s="400">
        <v>0</v>
      </c>
      <c r="AD32" s="400">
        <v>1</v>
      </c>
      <c r="AE32" s="400">
        <v>0</v>
      </c>
      <c r="AF32" s="400">
        <v>0</v>
      </c>
      <c r="AG32" s="400">
        <v>0</v>
      </c>
      <c r="AH32" s="400">
        <v>0</v>
      </c>
      <c r="AI32" s="400">
        <v>0</v>
      </c>
      <c r="AJ32" s="400">
        <v>0</v>
      </c>
      <c r="AK32" s="400">
        <v>0</v>
      </c>
      <c r="AL32" s="400">
        <v>0</v>
      </c>
      <c r="AM32" s="400">
        <v>0</v>
      </c>
      <c r="AN32" s="400">
        <v>0</v>
      </c>
      <c r="AO32" s="400">
        <v>0</v>
      </c>
      <c r="AP32" s="400">
        <v>0</v>
      </c>
      <c r="AQ32" s="400">
        <v>0</v>
      </c>
      <c r="AR32" s="400">
        <v>0</v>
      </c>
      <c r="AS32" s="400">
        <v>0</v>
      </c>
      <c r="AT32" s="400">
        <v>0</v>
      </c>
      <c r="AU32" s="400">
        <v>0</v>
      </c>
      <c r="AV32" s="400">
        <v>0</v>
      </c>
      <c r="AW32" s="400">
        <v>0</v>
      </c>
      <c r="AX32" s="400">
        <v>0</v>
      </c>
      <c r="AY32" s="400">
        <v>0</v>
      </c>
      <c r="AZ32" s="400">
        <v>0</v>
      </c>
      <c r="BA32" s="400">
        <v>0</v>
      </c>
      <c r="BB32" s="400">
        <v>0</v>
      </c>
      <c r="BC32" s="400">
        <v>0</v>
      </c>
      <c r="BD32" s="400">
        <v>0</v>
      </c>
      <c r="BE32" s="400">
        <v>0</v>
      </c>
      <c r="BF32" s="400">
        <v>0</v>
      </c>
      <c r="BG32" s="400">
        <v>0</v>
      </c>
      <c r="BH32" s="400">
        <v>0</v>
      </c>
      <c r="BI32" s="400">
        <v>0</v>
      </c>
      <c r="BJ32" s="400">
        <v>0</v>
      </c>
      <c r="BK32" s="400">
        <v>0</v>
      </c>
      <c r="BL32" s="400">
        <v>0</v>
      </c>
      <c r="BM32" s="400">
        <v>0</v>
      </c>
      <c r="BN32" s="400">
        <v>0</v>
      </c>
      <c r="BO32" s="400">
        <v>0</v>
      </c>
      <c r="BP32" s="400">
        <v>0</v>
      </c>
      <c r="BQ32" s="400">
        <v>0</v>
      </c>
      <c r="BR32" s="400">
        <v>0</v>
      </c>
      <c r="BS32" s="400">
        <v>0</v>
      </c>
      <c r="BT32" s="400">
        <v>0</v>
      </c>
      <c r="BU32" s="400">
        <v>0</v>
      </c>
      <c r="BV32" s="400">
        <v>0</v>
      </c>
      <c r="BW32" s="400">
        <v>0</v>
      </c>
      <c r="BX32" s="400">
        <v>0</v>
      </c>
      <c r="BY32" s="400">
        <v>0</v>
      </c>
      <c r="BZ32" s="400">
        <v>0</v>
      </c>
      <c r="CA32" s="400">
        <v>0</v>
      </c>
      <c r="CB32" s="400">
        <v>0</v>
      </c>
      <c r="CC32" s="400">
        <v>0</v>
      </c>
      <c r="CD32" s="400">
        <v>0</v>
      </c>
      <c r="CE32" s="400">
        <v>0</v>
      </c>
      <c r="CF32" s="400">
        <v>0</v>
      </c>
      <c r="CG32" s="400">
        <v>0</v>
      </c>
      <c r="CH32" s="400">
        <v>0</v>
      </c>
      <c r="CI32" s="400">
        <v>0</v>
      </c>
      <c r="CJ32" s="400">
        <v>0</v>
      </c>
      <c r="CK32" s="400">
        <v>0</v>
      </c>
      <c r="CL32" s="400">
        <v>0</v>
      </c>
      <c r="CM32" s="400">
        <v>0</v>
      </c>
      <c r="CN32" s="400">
        <v>0</v>
      </c>
      <c r="CO32" s="400">
        <v>0</v>
      </c>
      <c r="CP32" s="400">
        <v>0</v>
      </c>
      <c r="CQ32" s="400">
        <v>0</v>
      </c>
      <c r="CR32" s="400">
        <v>0</v>
      </c>
      <c r="CS32" s="400">
        <v>0</v>
      </c>
      <c r="CT32" s="400">
        <v>0</v>
      </c>
      <c r="CU32" s="400">
        <v>0</v>
      </c>
      <c r="CV32" s="400">
        <v>0</v>
      </c>
      <c r="CW32" s="400">
        <v>0</v>
      </c>
      <c r="CX32" s="400">
        <v>0</v>
      </c>
      <c r="CY32" s="400">
        <v>0</v>
      </c>
      <c r="CZ32" s="400">
        <v>0</v>
      </c>
      <c r="DA32" s="400">
        <v>0</v>
      </c>
      <c r="DB32" s="400">
        <v>0</v>
      </c>
      <c r="DC32" s="400">
        <v>0</v>
      </c>
      <c r="DD32" s="400">
        <v>0</v>
      </c>
      <c r="DE32" s="400">
        <v>0</v>
      </c>
      <c r="DF32" s="400">
        <v>0</v>
      </c>
      <c r="DG32" s="401">
        <v>1</v>
      </c>
    </row>
    <row r="33" spans="2:111" ht="13.5" customHeight="1">
      <c r="B33" s="74" t="s">
        <v>511</v>
      </c>
      <c r="C33" s="273" t="s">
        <v>642</v>
      </c>
      <c r="D33" s="400">
        <v>9.0794734435633239E-5</v>
      </c>
      <c r="E33" s="400">
        <v>1.1010050212048186E-4</v>
      </c>
      <c r="F33" s="400">
        <v>3.168436598323349E-4</v>
      </c>
      <c r="G33" s="400">
        <v>4.183832357227393E-5</v>
      </c>
      <c r="H33" s="400">
        <v>3.1565947507924239E-5</v>
      </c>
      <c r="I33" s="400">
        <v>4.0636468615249202E-4</v>
      </c>
      <c r="J33" s="400">
        <v>2.6022137500426011E-4</v>
      </c>
      <c r="K33" s="400">
        <v>1.0221464503380701E-4</v>
      </c>
      <c r="L33" s="400">
        <v>1.2517157776604175E-4</v>
      </c>
      <c r="M33" s="400">
        <v>1.0497753927725159E-4</v>
      </c>
      <c r="N33" s="400">
        <v>0</v>
      </c>
      <c r="O33" s="400">
        <v>1.8293877896423871E-4</v>
      </c>
      <c r="P33" s="400">
        <v>1.6059870681288117E-4</v>
      </c>
      <c r="Q33" s="400">
        <v>1.363624928871333E-4</v>
      </c>
      <c r="R33" s="400">
        <v>1.0568153611652228E-4</v>
      </c>
      <c r="S33" s="400">
        <v>8.2455668724386538E-4</v>
      </c>
      <c r="T33" s="400">
        <v>1.2407366402473411E-4</v>
      </c>
      <c r="U33" s="400">
        <v>1.7666007049819065E-4</v>
      </c>
      <c r="V33" s="400">
        <v>1.6852059872196189E-3</v>
      </c>
      <c r="W33" s="400">
        <v>6.0461046211535271E-4</v>
      </c>
      <c r="X33" s="400">
        <v>0</v>
      </c>
      <c r="Y33" s="400">
        <v>3.0575316400047944E-3</v>
      </c>
      <c r="Z33" s="400">
        <v>1.7989565015521299E-4</v>
      </c>
      <c r="AA33" s="400">
        <v>0</v>
      </c>
      <c r="AB33" s="400">
        <v>8.4418253551315621E-5</v>
      </c>
      <c r="AC33" s="400">
        <v>1.3001914835707531E-4</v>
      </c>
      <c r="AD33" s="400">
        <v>5.6456905344610296E-6</v>
      </c>
      <c r="AE33" s="400">
        <v>1.0001566998566209</v>
      </c>
      <c r="AF33" s="400">
        <v>2.1451194480675943E-4</v>
      </c>
      <c r="AG33" s="400">
        <v>1.7196652174238019E-4</v>
      </c>
      <c r="AH33" s="400">
        <v>7.8115392130903019E-5</v>
      </c>
      <c r="AI33" s="400">
        <v>2.7508625909456868E-4</v>
      </c>
      <c r="AJ33" s="400">
        <v>2.805361706960169E-4</v>
      </c>
      <c r="AK33" s="400">
        <v>2.4879042577624074E-4</v>
      </c>
      <c r="AL33" s="400">
        <v>2.2542518917501525E-3</v>
      </c>
      <c r="AM33" s="400">
        <v>1.4518792751768467E-3</v>
      </c>
      <c r="AN33" s="400">
        <v>1.1271262571430588E-3</v>
      </c>
      <c r="AO33" s="400">
        <v>3.0428053475967292E-3</v>
      </c>
      <c r="AP33" s="400">
        <v>1.6117211051273157E-4</v>
      </c>
      <c r="AQ33" s="400">
        <v>2.5300282485374191E-3</v>
      </c>
      <c r="AR33" s="400">
        <v>5.9949600614463713E-4</v>
      </c>
      <c r="AS33" s="400">
        <v>1.1230992657271655E-4</v>
      </c>
      <c r="AT33" s="400">
        <v>2.0240095806362373E-4</v>
      </c>
      <c r="AU33" s="400">
        <v>1.2550189682596785E-4</v>
      </c>
      <c r="AV33" s="400">
        <v>1.0144593846251977E-4</v>
      </c>
      <c r="AW33" s="400">
        <v>1.3984036400506642E-4</v>
      </c>
      <c r="AX33" s="400">
        <v>1.9608228598674059E-4</v>
      </c>
      <c r="AY33" s="400">
        <v>1.6646888913008175E-4</v>
      </c>
      <c r="AZ33" s="400">
        <v>1.0897585184989467E-4</v>
      </c>
      <c r="BA33" s="400">
        <v>5.4945342410195544E-5</v>
      </c>
      <c r="BB33" s="400">
        <v>4.5350420708354396E-5</v>
      </c>
      <c r="BC33" s="400">
        <v>1.2728351392673264E-4</v>
      </c>
      <c r="BD33" s="400">
        <v>4.1357066119452575E-5</v>
      </c>
      <c r="BE33" s="400">
        <v>4.5006739640792971E-5</v>
      </c>
      <c r="BF33" s="400">
        <v>0</v>
      </c>
      <c r="BG33" s="400">
        <v>8.9749699129494915E-6</v>
      </c>
      <c r="BH33" s="400">
        <v>9.4759979129687666E-5</v>
      </c>
      <c r="BI33" s="400">
        <v>1.2452681970332355E-5</v>
      </c>
      <c r="BJ33" s="400">
        <v>3.0168033215767937E-4</v>
      </c>
      <c r="BK33" s="400">
        <v>7.6310210634289842E-5</v>
      </c>
      <c r="BL33" s="400">
        <v>2.3673436648671291E-4</v>
      </c>
      <c r="BM33" s="400">
        <v>2.7385884986994805E-4</v>
      </c>
      <c r="BN33" s="400">
        <v>5.6231031341816204E-5</v>
      </c>
      <c r="BO33" s="400">
        <v>7.5085154324345928E-3</v>
      </c>
      <c r="BP33" s="400">
        <v>3.7914578788570985E-3</v>
      </c>
      <c r="BQ33" s="400">
        <v>7.330358024204551E-3</v>
      </c>
      <c r="BR33" s="400">
        <v>9.8128008661216079E-5</v>
      </c>
      <c r="BS33" s="400">
        <v>3.035535345999964E-4</v>
      </c>
      <c r="BT33" s="400">
        <v>5.0830885855778776E-4</v>
      </c>
      <c r="BU33" s="400">
        <v>1.575080523551082E-4</v>
      </c>
      <c r="BV33" s="400">
        <v>3.8537879937487879E-5</v>
      </c>
      <c r="BW33" s="400">
        <v>9.9330602366908523E-5</v>
      </c>
      <c r="BX33" s="400">
        <v>4.1006970553586365E-5</v>
      </c>
      <c r="BY33" s="400">
        <v>3.3520250079963687E-6</v>
      </c>
      <c r="BZ33" s="400">
        <v>3.6571020716398724E-4</v>
      </c>
      <c r="CA33" s="400">
        <v>3.5061020425314538E-5</v>
      </c>
      <c r="CB33" s="400">
        <v>3.7030771228605843E-5</v>
      </c>
      <c r="CC33" s="400">
        <v>1.7069539712103831E-5</v>
      </c>
      <c r="CD33" s="400">
        <v>3.1265243164937973E-5</v>
      </c>
      <c r="CE33" s="400">
        <v>3.0861657325923559E-5</v>
      </c>
      <c r="CF33" s="400">
        <v>3.1346965686063617E-4</v>
      </c>
      <c r="CG33" s="400">
        <v>6.613356581493665E-5</v>
      </c>
      <c r="CH33" s="400">
        <v>4.2014507964402123E-5</v>
      </c>
      <c r="CI33" s="400">
        <v>8.3504736605998587E-5</v>
      </c>
      <c r="CJ33" s="400">
        <v>6.215393319246853E-5</v>
      </c>
      <c r="CK33" s="400">
        <v>2.5312642848889505E-5</v>
      </c>
      <c r="CL33" s="400">
        <v>5.1109137830344043E-5</v>
      </c>
      <c r="CM33" s="400">
        <v>6.2507131694862145E-5</v>
      </c>
      <c r="CN33" s="400">
        <v>8.1049685438901699E-5</v>
      </c>
      <c r="CO33" s="400">
        <v>1.7114975552526962E-4</v>
      </c>
      <c r="CP33" s="400">
        <v>7.0496545401982296E-5</v>
      </c>
      <c r="CQ33" s="400">
        <v>6.0558888847064492E-5</v>
      </c>
      <c r="CR33" s="400">
        <v>9.1679173986038942E-5</v>
      </c>
      <c r="CS33" s="400">
        <v>1.3193500753136774E-4</v>
      </c>
      <c r="CT33" s="400">
        <v>9.4775329615560215E-5</v>
      </c>
      <c r="CU33" s="400">
        <v>9.2147509032362618E-5</v>
      </c>
      <c r="CV33" s="400">
        <v>3.951825851057188E-5</v>
      </c>
      <c r="CW33" s="400">
        <v>6.4506014840081687E-5</v>
      </c>
      <c r="CX33" s="400">
        <v>3.540388267686278E-5</v>
      </c>
      <c r="CY33" s="400">
        <v>3.6273660099685778E-5</v>
      </c>
      <c r="CZ33" s="400">
        <v>2.9125875109629835E-4</v>
      </c>
      <c r="DA33" s="400">
        <v>3.0512284169764351E-4</v>
      </c>
      <c r="DB33" s="400">
        <v>2.1500896081935009E-4</v>
      </c>
      <c r="DC33" s="400">
        <v>2.5631772156420633E-4</v>
      </c>
      <c r="DD33" s="400">
        <v>2.1655734109462011E-4</v>
      </c>
      <c r="DE33" s="400">
        <v>5.0201616821255364E-5</v>
      </c>
      <c r="DF33" s="400">
        <v>6.9633300353231546E-5</v>
      </c>
      <c r="DG33" s="401">
        <v>1.0476455843464449</v>
      </c>
    </row>
    <row r="34" spans="2:111" ht="13.5" customHeight="1">
      <c r="B34" s="74" t="s">
        <v>512</v>
      </c>
      <c r="C34" s="273" t="s">
        <v>449</v>
      </c>
      <c r="D34" s="400">
        <v>8.9407394071112781E-4</v>
      </c>
      <c r="E34" s="400">
        <v>6.2998219052187612E-4</v>
      </c>
      <c r="F34" s="400">
        <v>1.029873781418361E-3</v>
      </c>
      <c r="G34" s="400">
        <v>1.8836747770974739E-3</v>
      </c>
      <c r="H34" s="400">
        <v>3.1215926977137803E-3</v>
      </c>
      <c r="I34" s="400">
        <v>4.3912439658806148E-4</v>
      </c>
      <c r="J34" s="400">
        <v>2.4691992679148493E-4</v>
      </c>
      <c r="K34" s="400">
        <v>3.1919667371974221E-3</v>
      </c>
      <c r="L34" s="400">
        <v>2.17030141657589E-3</v>
      </c>
      <c r="M34" s="400">
        <v>4.013204010406873E-4</v>
      </c>
      <c r="N34" s="400">
        <v>0</v>
      </c>
      <c r="O34" s="400">
        <v>5.6583570987619135E-4</v>
      </c>
      <c r="P34" s="400">
        <v>1.2414266244387708E-3</v>
      </c>
      <c r="Q34" s="400">
        <v>9.5306935709264676E-4</v>
      </c>
      <c r="R34" s="400">
        <v>4.110040482419427E-3</v>
      </c>
      <c r="S34" s="400">
        <v>7.0172787128707458E-4</v>
      </c>
      <c r="T34" s="400">
        <v>1.2219297429805426E-3</v>
      </c>
      <c r="U34" s="400">
        <v>8.6211812711181387E-3</v>
      </c>
      <c r="V34" s="400">
        <v>1.9997822614456809E-3</v>
      </c>
      <c r="W34" s="400">
        <v>1.807276584957217E-3</v>
      </c>
      <c r="X34" s="400">
        <v>0</v>
      </c>
      <c r="Y34" s="400">
        <v>5.8862527807173974E-4</v>
      </c>
      <c r="Z34" s="400">
        <v>1.1541466483149072E-3</v>
      </c>
      <c r="AA34" s="400">
        <v>0</v>
      </c>
      <c r="AB34" s="400">
        <v>6.428575694551273E-3</v>
      </c>
      <c r="AC34" s="400">
        <v>4.3704185063452444E-3</v>
      </c>
      <c r="AD34" s="400">
        <v>6.1008265081818793E-6</v>
      </c>
      <c r="AE34" s="400">
        <v>9.8770047871438209E-5</v>
      </c>
      <c r="AF34" s="400">
        <v>1.0437107782998007</v>
      </c>
      <c r="AG34" s="400">
        <v>1.1110783905068419E-2</v>
      </c>
      <c r="AH34" s="400">
        <v>3.7696801157460721E-3</v>
      </c>
      <c r="AI34" s="400">
        <v>2.5615103903189264E-3</v>
      </c>
      <c r="AJ34" s="400">
        <v>3.4753893874499552E-4</v>
      </c>
      <c r="AK34" s="400">
        <v>1.1466103016983284E-4</v>
      </c>
      <c r="AL34" s="400">
        <v>7.1295430464532222E-4</v>
      </c>
      <c r="AM34" s="400">
        <v>1.3428145325712116E-4</v>
      </c>
      <c r="AN34" s="400">
        <v>1.0865502514088174E-4</v>
      </c>
      <c r="AO34" s="400">
        <v>1.3957935073463152E-4</v>
      </c>
      <c r="AP34" s="400">
        <v>1.0642394272243585E-4</v>
      </c>
      <c r="AQ34" s="400">
        <v>2.2576592930338531E-4</v>
      </c>
      <c r="AR34" s="400">
        <v>3.4136660785519545E-3</v>
      </c>
      <c r="AS34" s="400">
        <v>4.1529028180507604E-4</v>
      </c>
      <c r="AT34" s="400">
        <v>3.9372641075528461E-4</v>
      </c>
      <c r="AU34" s="400">
        <v>9.5266987865905248E-4</v>
      </c>
      <c r="AV34" s="400">
        <v>1.7290529445026992E-3</v>
      </c>
      <c r="AW34" s="400">
        <v>9.252834392399021E-3</v>
      </c>
      <c r="AX34" s="400">
        <v>2.650925767882905E-3</v>
      </c>
      <c r="AY34" s="400">
        <v>2.329652856054965E-3</v>
      </c>
      <c r="AZ34" s="400">
        <v>3.6412376112792801E-3</v>
      </c>
      <c r="BA34" s="400">
        <v>7.1936479538545319E-3</v>
      </c>
      <c r="BB34" s="400">
        <v>1.4094794331590385E-3</v>
      </c>
      <c r="BC34" s="400">
        <v>1.6166694359941766E-2</v>
      </c>
      <c r="BD34" s="400">
        <v>7.3419222320867455E-3</v>
      </c>
      <c r="BE34" s="400">
        <v>4.4425453752750723E-3</v>
      </c>
      <c r="BF34" s="400">
        <v>0</v>
      </c>
      <c r="BG34" s="400">
        <v>7.9200094929741613E-5</v>
      </c>
      <c r="BH34" s="400">
        <v>5.2168559797026726E-3</v>
      </c>
      <c r="BI34" s="400">
        <v>8.1840345600988869E-5</v>
      </c>
      <c r="BJ34" s="400">
        <v>3.1482487816320956E-3</v>
      </c>
      <c r="BK34" s="400">
        <v>1.0705328450258381E-2</v>
      </c>
      <c r="BL34" s="400">
        <v>5.5117577011423312E-4</v>
      </c>
      <c r="BM34" s="400">
        <v>2.1469391701707972E-3</v>
      </c>
      <c r="BN34" s="400">
        <v>3.1242583466850331E-3</v>
      </c>
      <c r="BO34" s="400">
        <v>1.7946412964231408E-3</v>
      </c>
      <c r="BP34" s="400">
        <v>2.083762506172376E-3</v>
      </c>
      <c r="BQ34" s="400">
        <v>1.5715294271182085E-4</v>
      </c>
      <c r="BR34" s="400">
        <v>1.6104567856123903E-4</v>
      </c>
      <c r="BS34" s="400">
        <v>7.3035731195471897E-3</v>
      </c>
      <c r="BT34" s="400">
        <v>5.1873655126704449E-4</v>
      </c>
      <c r="BU34" s="400">
        <v>1.2744243333815937E-3</v>
      </c>
      <c r="BV34" s="400">
        <v>7.2510716181645911E-4</v>
      </c>
      <c r="BW34" s="400">
        <v>2.0657083394765217E-4</v>
      </c>
      <c r="BX34" s="400">
        <v>3.2908349144593043E-4</v>
      </c>
      <c r="BY34" s="400">
        <v>1.4665904806810702E-4</v>
      </c>
      <c r="BZ34" s="400">
        <v>1.9767075224721628E-4</v>
      </c>
      <c r="CA34" s="400">
        <v>1.75149549817621E-4</v>
      </c>
      <c r="CB34" s="400">
        <v>5.2198910931301149E-4</v>
      </c>
      <c r="CC34" s="400">
        <v>1.3889598746558116E-4</v>
      </c>
      <c r="CD34" s="400">
        <v>2.661391657400413E-4</v>
      </c>
      <c r="CE34" s="400">
        <v>4.1650210035929213E-4</v>
      </c>
      <c r="CF34" s="400">
        <v>8.0117135745355172E-4</v>
      </c>
      <c r="CG34" s="400">
        <v>5.3036826167703781E-4</v>
      </c>
      <c r="CH34" s="400">
        <v>8.7919253607300697E-5</v>
      </c>
      <c r="CI34" s="400">
        <v>1.9653149747542878E-4</v>
      </c>
      <c r="CJ34" s="400">
        <v>4.4037669287931574E-4</v>
      </c>
      <c r="CK34" s="400">
        <v>1.7496590691823946E-3</v>
      </c>
      <c r="CL34" s="400">
        <v>2.7760625887446512E-4</v>
      </c>
      <c r="CM34" s="400">
        <v>8.9617066913267175E-4</v>
      </c>
      <c r="CN34" s="400">
        <v>3.3181722664196045E-4</v>
      </c>
      <c r="CO34" s="400">
        <v>1.9912533384872441E-4</v>
      </c>
      <c r="CP34" s="400">
        <v>1.1142351512994154E-3</v>
      </c>
      <c r="CQ34" s="400">
        <v>3.9735733900220005E-4</v>
      </c>
      <c r="CR34" s="400">
        <v>1.8339100594162052E-4</v>
      </c>
      <c r="CS34" s="400">
        <v>2.5119583203177492E-4</v>
      </c>
      <c r="CT34" s="400">
        <v>2.4468702710800047E-4</v>
      </c>
      <c r="CU34" s="400">
        <v>7.6900491129340152E-4</v>
      </c>
      <c r="CV34" s="400">
        <v>2.6645218817814177E-4</v>
      </c>
      <c r="CW34" s="400">
        <v>1.2190925603489027E-3</v>
      </c>
      <c r="CX34" s="400">
        <v>1.4996574029702656E-3</v>
      </c>
      <c r="CY34" s="400">
        <v>3.8913260371564512E-4</v>
      </c>
      <c r="CZ34" s="400">
        <v>6.4323727940029355E-4</v>
      </c>
      <c r="DA34" s="400">
        <v>6.6034036717703306E-4</v>
      </c>
      <c r="DB34" s="400">
        <v>9.1788143208647365E-4</v>
      </c>
      <c r="DC34" s="400">
        <v>1.4732832261405353E-3</v>
      </c>
      <c r="DD34" s="400">
        <v>4.0660923780482021E-4</v>
      </c>
      <c r="DE34" s="400">
        <v>6.7956337536019306E-3</v>
      </c>
      <c r="DF34" s="400">
        <v>7.9681122029997089E-4</v>
      </c>
      <c r="DG34" s="401">
        <v>1.2372633941613471</v>
      </c>
    </row>
    <row r="35" spans="2:111" ht="13.5" customHeight="1">
      <c r="B35" s="74" t="s">
        <v>513</v>
      </c>
      <c r="C35" s="273" t="s">
        <v>450</v>
      </c>
      <c r="D35" s="400">
        <v>4.0023433091167801E-4</v>
      </c>
      <c r="E35" s="400">
        <v>1.7174973271510843E-4</v>
      </c>
      <c r="F35" s="400">
        <v>6.5919067793668426E-4</v>
      </c>
      <c r="G35" s="400">
        <v>2.5266498704153449E-4</v>
      </c>
      <c r="H35" s="400">
        <v>2.1976721916285282E-4</v>
      </c>
      <c r="I35" s="400">
        <v>7.8645237724699903E-4</v>
      </c>
      <c r="J35" s="400">
        <v>9.1394055504084414E-4</v>
      </c>
      <c r="K35" s="400">
        <v>1.2418135062178655E-4</v>
      </c>
      <c r="L35" s="400">
        <v>9.2141713182470529E-5</v>
      </c>
      <c r="M35" s="400">
        <v>7.8928922311714036E-5</v>
      </c>
      <c r="N35" s="400">
        <v>0</v>
      </c>
      <c r="O35" s="400">
        <v>7.4371263873125983E-5</v>
      </c>
      <c r="P35" s="400">
        <v>1.7641768320961513E-4</v>
      </c>
      <c r="Q35" s="400">
        <v>1.560790645128465E-4</v>
      </c>
      <c r="R35" s="400">
        <v>1.388504070046523E-4</v>
      </c>
      <c r="S35" s="400">
        <v>9.9145656291065167E-5</v>
      </c>
      <c r="T35" s="400">
        <v>9.4185315812797592E-5</v>
      </c>
      <c r="U35" s="400">
        <v>1.1816969198098063E-4</v>
      </c>
      <c r="V35" s="400">
        <v>2.4496849241135087E-4</v>
      </c>
      <c r="W35" s="400">
        <v>1.5102981827446E-4</v>
      </c>
      <c r="X35" s="400">
        <v>0</v>
      </c>
      <c r="Y35" s="400">
        <v>1.2564378415357746E-4</v>
      </c>
      <c r="Z35" s="400">
        <v>1.2665327555295375E-4</v>
      </c>
      <c r="AA35" s="400">
        <v>0</v>
      </c>
      <c r="AB35" s="400">
        <v>2.2297606218152919E-4</v>
      </c>
      <c r="AC35" s="400">
        <v>4.5661469093489959E-5</v>
      </c>
      <c r="AD35" s="400">
        <v>1.092631051203496E-5</v>
      </c>
      <c r="AE35" s="400">
        <v>1.5579426276580269E-4</v>
      </c>
      <c r="AF35" s="400">
        <v>1.4412520622895012E-4</v>
      </c>
      <c r="AG35" s="400">
        <v>1.006425723462278</v>
      </c>
      <c r="AH35" s="400">
        <v>1.1118579816293746E-2</v>
      </c>
      <c r="AI35" s="400">
        <v>7.60401710030693E-5</v>
      </c>
      <c r="AJ35" s="400">
        <v>2.3223227249102765E-4</v>
      </c>
      <c r="AK35" s="400">
        <v>1.082803517045052E-4</v>
      </c>
      <c r="AL35" s="400">
        <v>3.5380490309720026E-4</v>
      </c>
      <c r="AM35" s="400">
        <v>1.8689922319136209E-4</v>
      </c>
      <c r="AN35" s="400">
        <v>2.7993842471006657E-4</v>
      </c>
      <c r="AO35" s="400">
        <v>3.4768418336263135E-4</v>
      </c>
      <c r="AP35" s="400">
        <v>5.0027291408699431E-5</v>
      </c>
      <c r="AQ35" s="400">
        <v>1.3811178908540933E-4</v>
      </c>
      <c r="AR35" s="400">
        <v>1.3591355464162791E-4</v>
      </c>
      <c r="AS35" s="400">
        <v>3.9384409851323584E-4</v>
      </c>
      <c r="AT35" s="400">
        <v>1.2443611675919448E-4</v>
      </c>
      <c r="AU35" s="400">
        <v>6.1013924502731278E-4</v>
      </c>
      <c r="AV35" s="400">
        <v>7.2035879359801645E-4</v>
      </c>
      <c r="AW35" s="400">
        <v>1.0427582556448249E-3</v>
      </c>
      <c r="AX35" s="400">
        <v>3.9358532118619272E-4</v>
      </c>
      <c r="AY35" s="400">
        <v>1.782891197806659E-4</v>
      </c>
      <c r="AZ35" s="400">
        <v>1.0090738439305961E-3</v>
      </c>
      <c r="BA35" s="400">
        <v>9.4402053959938856E-4</v>
      </c>
      <c r="BB35" s="400">
        <v>2.1027145290725312E-4</v>
      </c>
      <c r="BC35" s="400">
        <v>5.8970051295590905E-4</v>
      </c>
      <c r="BD35" s="400">
        <v>6.2814014362285852E-4</v>
      </c>
      <c r="BE35" s="400">
        <v>2.5443697430095684E-4</v>
      </c>
      <c r="BF35" s="400">
        <v>0</v>
      </c>
      <c r="BG35" s="400">
        <v>2.1769452908565845E-3</v>
      </c>
      <c r="BH35" s="400">
        <v>1.6743577223072585E-3</v>
      </c>
      <c r="BI35" s="400">
        <v>2.0192421883289437E-3</v>
      </c>
      <c r="BJ35" s="400">
        <v>7.2276641851806852E-4</v>
      </c>
      <c r="BK35" s="400">
        <v>5.897670975129317E-4</v>
      </c>
      <c r="BL35" s="400">
        <v>7.1597573000291173E-4</v>
      </c>
      <c r="BM35" s="400">
        <v>1.1273953007802944E-4</v>
      </c>
      <c r="BN35" s="400">
        <v>1.4757950832452131E-4</v>
      </c>
      <c r="BO35" s="400">
        <v>4.8622484753251802E-4</v>
      </c>
      <c r="BP35" s="400">
        <v>5.4522060408519161E-4</v>
      </c>
      <c r="BQ35" s="400">
        <v>1.9931941051976639E-4</v>
      </c>
      <c r="BR35" s="400">
        <v>5.2058085672118578E-5</v>
      </c>
      <c r="BS35" s="400">
        <v>3.3886915445609494E-4</v>
      </c>
      <c r="BT35" s="400">
        <v>1.487917267705202E-3</v>
      </c>
      <c r="BU35" s="400">
        <v>2.206705066504141E-4</v>
      </c>
      <c r="BV35" s="400">
        <v>5.0552349165728496E-5</v>
      </c>
      <c r="BW35" s="400">
        <v>3.3696641247189439E-5</v>
      </c>
      <c r="BX35" s="400">
        <v>2.188613536810312E-5</v>
      </c>
      <c r="BY35" s="400">
        <v>6.0384801935426952E-6</v>
      </c>
      <c r="BZ35" s="400">
        <v>8.7389824732146779E-5</v>
      </c>
      <c r="CA35" s="400">
        <v>3.6671781733680736E-4</v>
      </c>
      <c r="CB35" s="400">
        <v>1.7850294996094825E-3</v>
      </c>
      <c r="CC35" s="400">
        <v>3.2526413321801932E-4</v>
      </c>
      <c r="CD35" s="400">
        <v>7.7418097992781895E-5</v>
      </c>
      <c r="CE35" s="400">
        <v>2.68222160787858E-4</v>
      </c>
      <c r="CF35" s="400">
        <v>1.4690538445466343E-4</v>
      </c>
      <c r="CG35" s="400">
        <v>7.8791693833425337E-5</v>
      </c>
      <c r="CH35" s="400">
        <v>8.3488410117046264E-5</v>
      </c>
      <c r="CI35" s="400">
        <v>9.9302441081280935E-5</v>
      </c>
      <c r="CJ35" s="400">
        <v>1.0997265032468562E-4</v>
      </c>
      <c r="CK35" s="400">
        <v>1.096577840871814E-4</v>
      </c>
      <c r="CL35" s="400">
        <v>1.1761128626019968E-4</v>
      </c>
      <c r="CM35" s="400">
        <v>7.6895457843636513E-5</v>
      </c>
      <c r="CN35" s="400">
        <v>2.5477078868632813E-4</v>
      </c>
      <c r="CO35" s="400">
        <v>5.7979626844012659E-5</v>
      </c>
      <c r="CP35" s="400">
        <v>1.7252057738582379E-4</v>
      </c>
      <c r="CQ35" s="400">
        <v>1.6412773139014452E-4</v>
      </c>
      <c r="CR35" s="400">
        <v>1.8246609056982738E-4</v>
      </c>
      <c r="CS35" s="400">
        <v>2.4226068769435592E-4</v>
      </c>
      <c r="CT35" s="400">
        <v>2.2371840979790292E-4</v>
      </c>
      <c r="CU35" s="400">
        <v>7.7328252853724579E-4</v>
      </c>
      <c r="CV35" s="400">
        <v>5.1935120032320912E-4</v>
      </c>
      <c r="CW35" s="400">
        <v>8.0281546140513265E-5</v>
      </c>
      <c r="CX35" s="400">
        <v>5.5562128169108381E-3</v>
      </c>
      <c r="CY35" s="400">
        <v>5.3328429102685942E-5</v>
      </c>
      <c r="CZ35" s="400">
        <v>3.0647211573186633E-4</v>
      </c>
      <c r="DA35" s="400">
        <v>1.064066983598241E-4</v>
      </c>
      <c r="DB35" s="400">
        <v>1.6832429182861311E-4</v>
      </c>
      <c r="DC35" s="400">
        <v>2.0675185293450596E-4</v>
      </c>
      <c r="DD35" s="400">
        <v>1.740917949116512E-4</v>
      </c>
      <c r="DE35" s="400">
        <v>1.2015081765217022E-3</v>
      </c>
      <c r="DF35" s="400">
        <v>1.727072736649408E-4</v>
      </c>
      <c r="DG35" s="401">
        <v>1.0582875957386657</v>
      </c>
    </row>
    <row r="36" spans="2:111" ht="13.5" customHeight="1">
      <c r="B36" s="74" t="s">
        <v>514</v>
      </c>
      <c r="C36" s="273" t="s">
        <v>753</v>
      </c>
      <c r="D36" s="400">
        <v>2.9838443960679547E-6</v>
      </c>
      <c r="E36" s="400">
        <v>6.237136678822444E-7</v>
      </c>
      <c r="F36" s="400">
        <v>1.0065823768872789E-6</v>
      </c>
      <c r="G36" s="400">
        <v>5.0941495304558333E-6</v>
      </c>
      <c r="H36" s="400">
        <v>1.9285548182168227E-5</v>
      </c>
      <c r="I36" s="400">
        <v>3.0896439274233676E-6</v>
      </c>
      <c r="J36" s="400">
        <v>1.0720595343863181E-4</v>
      </c>
      <c r="K36" s="400">
        <v>2.2311168097019277E-6</v>
      </c>
      <c r="L36" s="400">
        <v>1.3169391112608207E-6</v>
      </c>
      <c r="M36" s="400">
        <v>1.3371587636358533E-6</v>
      </c>
      <c r="N36" s="400">
        <v>0</v>
      </c>
      <c r="O36" s="400">
        <v>7.4158844620117852E-7</v>
      </c>
      <c r="P36" s="400">
        <v>4.4129012093398349E-5</v>
      </c>
      <c r="Q36" s="400">
        <v>9.1201943442891738E-6</v>
      </c>
      <c r="R36" s="400">
        <v>1.7356479832630743E-5</v>
      </c>
      <c r="S36" s="400">
        <v>3.1150793180762467E-6</v>
      </c>
      <c r="T36" s="400">
        <v>8.8089252920126889E-6</v>
      </c>
      <c r="U36" s="400">
        <v>4.6959251698699727E-6</v>
      </c>
      <c r="V36" s="400">
        <v>1.3630843198335373E-6</v>
      </c>
      <c r="W36" s="400">
        <v>2.5162243161422332E-6</v>
      </c>
      <c r="X36" s="400">
        <v>0</v>
      </c>
      <c r="Y36" s="400">
        <v>9.8584024321074235E-7</v>
      </c>
      <c r="Z36" s="400">
        <v>6.0437843271164785E-7</v>
      </c>
      <c r="AA36" s="400">
        <v>0</v>
      </c>
      <c r="AB36" s="400">
        <v>3.0627383970328735E-6</v>
      </c>
      <c r="AC36" s="400">
        <v>1.214859185136888E-5</v>
      </c>
      <c r="AD36" s="400">
        <v>4.2924924508236945E-8</v>
      </c>
      <c r="AE36" s="400">
        <v>2.5436223063911067E-5</v>
      </c>
      <c r="AF36" s="400">
        <v>3.716928867269388E-6</v>
      </c>
      <c r="AG36" s="400">
        <v>6.0771441085710452E-6</v>
      </c>
      <c r="AH36" s="400">
        <v>1.0077274428098069</v>
      </c>
      <c r="AI36" s="400">
        <v>2.3856847480052605E-6</v>
      </c>
      <c r="AJ36" s="400">
        <v>4.5255772108485479E-6</v>
      </c>
      <c r="AK36" s="400">
        <v>2.1200196731934006E-6</v>
      </c>
      <c r="AL36" s="400">
        <v>1.0748768116232309E-5</v>
      </c>
      <c r="AM36" s="400">
        <v>1.2129038365983229E-6</v>
      </c>
      <c r="AN36" s="400">
        <v>9.980850087239194E-6</v>
      </c>
      <c r="AO36" s="400">
        <v>2.0886372237904843E-5</v>
      </c>
      <c r="AP36" s="400">
        <v>1.4226960896975694E-6</v>
      </c>
      <c r="AQ36" s="400">
        <v>7.0666545027185338E-6</v>
      </c>
      <c r="AR36" s="400">
        <v>1.9781466222829697E-6</v>
      </c>
      <c r="AS36" s="400">
        <v>1.6580176083332797E-5</v>
      </c>
      <c r="AT36" s="400">
        <v>1.1736791923990078E-6</v>
      </c>
      <c r="AU36" s="400">
        <v>1.2637499404898774E-6</v>
      </c>
      <c r="AV36" s="400">
        <v>1.6878459033856533E-5</v>
      </c>
      <c r="AW36" s="400">
        <v>8.895378498652061E-5</v>
      </c>
      <c r="AX36" s="400">
        <v>9.1364390476011166E-6</v>
      </c>
      <c r="AY36" s="400">
        <v>7.8378908443445452E-6</v>
      </c>
      <c r="AZ36" s="400">
        <v>9.392585687286313E-7</v>
      </c>
      <c r="BA36" s="400">
        <v>6.2924574717955286E-7</v>
      </c>
      <c r="BB36" s="400">
        <v>6.8694925278219088E-6</v>
      </c>
      <c r="BC36" s="400">
        <v>1.1184600188653337E-6</v>
      </c>
      <c r="BD36" s="400">
        <v>8.967142072213871E-6</v>
      </c>
      <c r="BE36" s="400">
        <v>9.2179377893306576E-7</v>
      </c>
      <c r="BF36" s="400">
        <v>0</v>
      </c>
      <c r="BG36" s="400">
        <v>1.9363400311376215E-7</v>
      </c>
      <c r="BH36" s="400">
        <v>4.5762412360496908E-6</v>
      </c>
      <c r="BI36" s="400">
        <v>7.3926575416191059E-7</v>
      </c>
      <c r="BJ36" s="400">
        <v>9.6468351526278167E-7</v>
      </c>
      <c r="BK36" s="400">
        <v>6.1678286509141446E-5</v>
      </c>
      <c r="BL36" s="400">
        <v>1.4284676248704922E-6</v>
      </c>
      <c r="BM36" s="400">
        <v>2.2736659917355947E-6</v>
      </c>
      <c r="BN36" s="400">
        <v>4.6068539200045617E-6</v>
      </c>
      <c r="BO36" s="400">
        <v>2.9314790777278809E-6</v>
      </c>
      <c r="BP36" s="400">
        <v>4.2128074163308345E-6</v>
      </c>
      <c r="BQ36" s="400">
        <v>3.0508430719947853E-6</v>
      </c>
      <c r="BR36" s="400">
        <v>1.2378813543728593E-4</v>
      </c>
      <c r="BS36" s="400">
        <v>6.7530438282273442E-6</v>
      </c>
      <c r="BT36" s="400">
        <v>7.8154547976143269E-6</v>
      </c>
      <c r="BU36" s="400">
        <v>6.1166686156237673E-6</v>
      </c>
      <c r="BV36" s="400">
        <v>6.8618737545524812E-6</v>
      </c>
      <c r="BW36" s="400">
        <v>1.8309361423224514E-6</v>
      </c>
      <c r="BX36" s="400">
        <v>1.2904906719361337E-6</v>
      </c>
      <c r="BY36" s="400">
        <v>4.8403458209510033E-7</v>
      </c>
      <c r="BZ36" s="400">
        <v>5.7272456359229962E-6</v>
      </c>
      <c r="CA36" s="400">
        <v>2.2935649078439652E-6</v>
      </c>
      <c r="CB36" s="400">
        <v>1.9187007924342495E-6</v>
      </c>
      <c r="CC36" s="400">
        <v>2.3409903258905747E-6</v>
      </c>
      <c r="CD36" s="400">
        <v>1.5899792530902292E-6</v>
      </c>
      <c r="CE36" s="400">
        <v>1.0628957467180873E-6</v>
      </c>
      <c r="CF36" s="400">
        <v>1.5576035366184855E-6</v>
      </c>
      <c r="CG36" s="400">
        <v>2.637773512357071E-6</v>
      </c>
      <c r="CH36" s="400">
        <v>2.0087068311325579E-5</v>
      </c>
      <c r="CI36" s="400">
        <v>1.2193374809286657E-4</v>
      </c>
      <c r="CJ36" s="400">
        <v>1.613861434637599E-5</v>
      </c>
      <c r="CK36" s="400">
        <v>1.6536870043275972E-6</v>
      </c>
      <c r="CL36" s="400">
        <v>6.6572861724492543E-5</v>
      </c>
      <c r="CM36" s="400">
        <v>4.5063989470371105E-6</v>
      </c>
      <c r="CN36" s="400">
        <v>1.1352967074947099E-5</v>
      </c>
      <c r="CO36" s="400">
        <v>2.3132350477387859E-6</v>
      </c>
      <c r="CP36" s="400">
        <v>4.3407885947297403E-5</v>
      </c>
      <c r="CQ36" s="400">
        <v>2.1243417213735121E-6</v>
      </c>
      <c r="CR36" s="400">
        <v>1.0853763651793723E-5</v>
      </c>
      <c r="CS36" s="400">
        <v>5.0208239160596932E-6</v>
      </c>
      <c r="CT36" s="400">
        <v>2.6867494520687052E-6</v>
      </c>
      <c r="CU36" s="400">
        <v>6.9253897167212249E-5</v>
      </c>
      <c r="CV36" s="400">
        <v>1.9395573912772615E-5</v>
      </c>
      <c r="CW36" s="400">
        <v>7.6499441838548249E-6</v>
      </c>
      <c r="CX36" s="400">
        <v>1.4207671895838584E-6</v>
      </c>
      <c r="CY36" s="400">
        <v>4.7743416597088994E-6</v>
      </c>
      <c r="CZ36" s="400">
        <v>1.8223138114017295E-5</v>
      </c>
      <c r="DA36" s="400">
        <v>3.1093454604358842E-6</v>
      </c>
      <c r="DB36" s="400">
        <v>1.3380206782859699E-5</v>
      </c>
      <c r="DC36" s="400">
        <v>7.5318643459839156E-6</v>
      </c>
      <c r="DD36" s="400">
        <v>5.223653929653666E-5</v>
      </c>
      <c r="DE36" s="400">
        <v>1.7429592790506319E-6</v>
      </c>
      <c r="DF36" s="400">
        <v>4.5308408633162491E-5</v>
      </c>
      <c r="DG36" s="401">
        <v>1.0090525407389219</v>
      </c>
    </row>
    <row r="37" spans="2:111" ht="13.5" customHeight="1">
      <c r="B37" s="74" t="s">
        <v>515</v>
      </c>
      <c r="C37" s="273" t="s">
        <v>451</v>
      </c>
      <c r="D37" s="400">
        <v>2.9916725579063693E-5</v>
      </c>
      <c r="E37" s="400">
        <v>1.1984452222796867E-5</v>
      </c>
      <c r="F37" s="400">
        <v>2.5327740983659745E-5</v>
      </c>
      <c r="G37" s="400">
        <v>1.0128318546585181E-4</v>
      </c>
      <c r="H37" s="400">
        <v>2.4632783737931769E-5</v>
      </c>
      <c r="I37" s="400">
        <v>2.2980491588190683E-5</v>
      </c>
      <c r="J37" s="400">
        <v>4.5091380559023854E-5</v>
      </c>
      <c r="K37" s="400">
        <v>1.4365003321823984E-4</v>
      </c>
      <c r="L37" s="400">
        <v>4.0989053578094885E-3</v>
      </c>
      <c r="M37" s="400">
        <v>1.865524453925876E-5</v>
      </c>
      <c r="N37" s="400">
        <v>0</v>
      </c>
      <c r="O37" s="400">
        <v>1.1104464335957743E-5</v>
      </c>
      <c r="P37" s="400">
        <v>7.1846042592082465E-5</v>
      </c>
      <c r="Q37" s="400">
        <v>3.1414311859752135E-5</v>
      </c>
      <c r="R37" s="400">
        <v>2.3269136997286217E-3</v>
      </c>
      <c r="S37" s="400">
        <v>1.6847602674425657E-5</v>
      </c>
      <c r="T37" s="400">
        <v>7.5061152003926947E-6</v>
      </c>
      <c r="U37" s="400">
        <v>1.2412488745431837E-5</v>
      </c>
      <c r="V37" s="400">
        <v>2.5208673953449516E-5</v>
      </c>
      <c r="W37" s="400">
        <v>4.6749803481297954E-4</v>
      </c>
      <c r="X37" s="400">
        <v>0</v>
      </c>
      <c r="Y37" s="400">
        <v>1.6725647639102872E-4</v>
      </c>
      <c r="Z37" s="400">
        <v>1.537203777849433E-5</v>
      </c>
      <c r="AA37" s="400">
        <v>0</v>
      </c>
      <c r="AB37" s="400">
        <v>1.5860089810901066E-3</v>
      </c>
      <c r="AC37" s="400">
        <v>6.0862394893299282E-4</v>
      </c>
      <c r="AD37" s="400">
        <v>3.1927169918505954E-7</v>
      </c>
      <c r="AE37" s="400">
        <v>1.1859790167590512E-5</v>
      </c>
      <c r="AF37" s="400">
        <v>5.8291713089608874E-4</v>
      </c>
      <c r="AG37" s="400">
        <v>1.9190957690008571E-4</v>
      </c>
      <c r="AH37" s="400">
        <v>1.2823779161209291E-5</v>
      </c>
      <c r="AI37" s="400">
        <v>1.0081960795633695</v>
      </c>
      <c r="AJ37" s="400">
        <v>3.1374453159223879E-5</v>
      </c>
      <c r="AK37" s="400">
        <v>1.3964491765379286E-5</v>
      </c>
      <c r="AL37" s="400">
        <v>1.9880656124216209E-4</v>
      </c>
      <c r="AM37" s="400">
        <v>2.0878252169768427E-5</v>
      </c>
      <c r="AN37" s="400">
        <v>5.7035749821074334E-6</v>
      </c>
      <c r="AO37" s="400">
        <v>1.6009415206002703E-5</v>
      </c>
      <c r="AP37" s="400">
        <v>7.6035580938445832E-6</v>
      </c>
      <c r="AQ37" s="400">
        <v>1.3461986078265935E-5</v>
      </c>
      <c r="AR37" s="400">
        <v>5.4185842731824668E-3</v>
      </c>
      <c r="AS37" s="400">
        <v>4.957592217625204E-5</v>
      </c>
      <c r="AT37" s="400">
        <v>7.1448224867371168E-5</v>
      </c>
      <c r="AU37" s="400">
        <v>2.7190173706257154E-5</v>
      </c>
      <c r="AV37" s="400">
        <v>4.0170732725745594E-5</v>
      </c>
      <c r="AW37" s="400">
        <v>5.2179609308435279E-3</v>
      </c>
      <c r="AX37" s="400">
        <v>8.6603214726309471E-4</v>
      </c>
      <c r="AY37" s="400">
        <v>1.2201473245175044E-3</v>
      </c>
      <c r="AZ37" s="400">
        <v>3.4838047415216014E-5</v>
      </c>
      <c r="BA37" s="400">
        <v>1.9106346948113874E-5</v>
      </c>
      <c r="BB37" s="400">
        <v>1.135294150059514E-4</v>
      </c>
      <c r="BC37" s="400">
        <v>1.0523976978641686E-3</v>
      </c>
      <c r="BD37" s="400">
        <v>6.6785542822428057E-5</v>
      </c>
      <c r="BE37" s="400">
        <v>2.5740596423516932E-5</v>
      </c>
      <c r="BF37" s="400">
        <v>0</v>
      </c>
      <c r="BG37" s="400">
        <v>1.2497171695502887E-6</v>
      </c>
      <c r="BH37" s="400">
        <v>1.2885956079978026E-5</v>
      </c>
      <c r="BI37" s="400">
        <v>4.0655746681132692E-6</v>
      </c>
      <c r="BJ37" s="400">
        <v>1.1406535367495612E-3</v>
      </c>
      <c r="BK37" s="400">
        <v>1.4516607785073461E-3</v>
      </c>
      <c r="BL37" s="400">
        <v>1.2737636325366544E-5</v>
      </c>
      <c r="BM37" s="400">
        <v>6.4862685133125226E-4</v>
      </c>
      <c r="BN37" s="400">
        <v>3.3992928289481358E-4</v>
      </c>
      <c r="BO37" s="400">
        <v>2.2042127751372666E-5</v>
      </c>
      <c r="BP37" s="400">
        <v>2.8078840529299778E-5</v>
      </c>
      <c r="BQ37" s="400">
        <v>2.8436339564858857E-5</v>
      </c>
      <c r="BR37" s="400">
        <v>1.2961609837794214E-5</v>
      </c>
      <c r="BS37" s="400">
        <v>4.0320543229804483E-5</v>
      </c>
      <c r="BT37" s="400">
        <v>4.4013415891895148E-5</v>
      </c>
      <c r="BU37" s="400">
        <v>3.5317578499529538E-5</v>
      </c>
      <c r="BV37" s="400">
        <v>8.2181308943026192E-6</v>
      </c>
      <c r="BW37" s="400">
        <v>6.8361458182175118E-6</v>
      </c>
      <c r="BX37" s="400">
        <v>6.5911540216761335E-6</v>
      </c>
      <c r="BY37" s="400">
        <v>4.1032866500210486E-6</v>
      </c>
      <c r="BZ37" s="400">
        <v>1.9725785396394281E-5</v>
      </c>
      <c r="CA37" s="400">
        <v>2.8280166565308289E-5</v>
      </c>
      <c r="CB37" s="400">
        <v>1.3458689061251423E-4</v>
      </c>
      <c r="CC37" s="400">
        <v>1.9715288386313727E-5</v>
      </c>
      <c r="CD37" s="400">
        <v>3.4825473444240219E-5</v>
      </c>
      <c r="CE37" s="400">
        <v>1.2235010864292229E-5</v>
      </c>
      <c r="CF37" s="400">
        <v>3.0620969239417826E-5</v>
      </c>
      <c r="CG37" s="400">
        <v>1.6565657166024806E-5</v>
      </c>
      <c r="CH37" s="400">
        <v>4.4419546401129889E-6</v>
      </c>
      <c r="CI37" s="400">
        <v>1.1296559966870959E-5</v>
      </c>
      <c r="CJ37" s="400">
        <v>1.9741763234145833E-5</v>
      </c>
      <c r="CK37" s="400">
        <v>1.5877039903194709E-5</v>
      </c>
      <c r="CL37" s="400">
        <v>1.4213499443467096E-5</v>
      </c>
      <c r="CM37" s="400">
        <v>1.1346133167058953E-5</v>
      </c>
      <c r="CN37" s="400">
        <v>3.2029949730634388E-5</v>
      </c>
      <c r="CO37" s="400">
        <v>8.1370717130690011E-5</v>
      </c>
      <c r="CP37" s="400">
        <v>5.455673797555489E-4</v>
      </c>
      <c r="CQ37" s="400">
        <v>7.7637464689863156E-5</v>
      </c>
      <c r="CR37" s="400">
        <v>7.0300767585781878E-4</v>
      </c>
      <c r="CS37" s="400">
        <v>5.59097538422204E-5</v>
      </c>
      <c r="CT37" s="400">
        <v>5.1768748688636833E-5</v>
      </c>
      <c r="CU37" s="400">
        <v>6.7669043324779466E-5</v>
      </c>
      <c r="CV37" s="400">
        <v>6.5602863440109558E-5</v>
      </c>
      <c r="CW37" s="400">
        <v>1.2007429035105212E-5</v>
      </c>
      <c r="CX37" s="400">
        <v>7.5386887195261567E-4</v>
      </c>
      <c r="CY37" s="400">
        <v>9.2083223437458411E-6</v>
      </c>
      <c r="CZ37" s="400">
        <v>1.5650442341416546E-4</v>
      </c>
      <c r="DA37" s="400">
        <v>1.4708550820025323E-4</v>
      </c>
      <c r="DB37" s="400">
        <v>2.2223143273226728E-5</v>
      </c>
      <c r="DC37" s="400">
        <v>1.0597705768200156E-4</v>
      </c>
      <c r="DD37" s="400">
        <v>1.9568555053201155E-5</v>
      </c>
      <c r="DE37" s="400">
        <v>2.5342753606332512E-5</v>
      </c>
      <c r="DF37" s="400">
        <v>2.22692882715862E-4</v>
      </c>
      <c r="DG37" s="401">
        <v>1.0407749022966317</v>
      </c>
    </row>
    <row r="38" spans="2:111" ht="13.5" customHeight="1">
      <c r="B38" s="74" t="s">
        <v>516</v>
      </c>
      <c r="C38" s="273" t="s">
        <v>452</v>
      </c>
      <c r="D38" s="400">
        <v>1.2872803604845273E-4</v>
      </c>
      <c r="E38" s="400">
        <v>8.3726521663752564E-5</v>
      </c>
      <c r="F38" s="400">
        <v>1.0744076466715856E-4</v>
      </c>
      <c r="G38" s="400">
        <v>1.0641839863230862E-4</v>
      </c>
      <c r="H38" s="400">
        <v>2.4861443441139506E-5</v>
      </c>
      <c r="I38" s="400">
        <v>7.6433475412597974E-4</v>
      </c>
      <c r="J38" s="400">
        <v>2.1499296112970618E-4</v>
      </c>
      <c r="K38" s="400">
        <v>5.3803500579197952E-5</v>
      </c>
      <c r="L38" s="400">
        <v>7.3599224580795432E-5</v>
      </c>
      <c r="M38" s="400">
        <v>2.7800935633511167E-5</v>
      </c>
      <c r="N38" s="400">
        <v>0</v>
      </c>
      <c r="O38" s="400">
        <v>1.007025978724214E-4</v>
      </c>
      <c r="P38" s="400">
        <v>1.0179968319180211E-4</v>
      </c>
      <c r="Q38" s="400">
        <v>5.8255984490552737E-5</v>
      </c>
      <c r="R38" s="400">
        <v>8.3315236730209787E-5</v>
      </c>
      <c r="S38" s="400">
        <v>2.4494938779726869E-4</v>
      </c>
      <c r="T38" s="400">
        <v>1.2305772563528104E-4</v>
      </c>
      <c r="U38" s="400">
        <v>7.3602838542725644E-5</v>
      </c>
      <c r="V38" s="400">
        <v>1.103465924585291E-4</v>
      </c>
      <c r="W38" s="400">
        <v>1.599669797809314E-4</v>
      </c>
      <c r="X38" s="400">
        <v>0</v>
      </c>
      <c r="Y38" s="400">
        <v>2.0888728484798387E-4</v>
      </c>
      <c r="Z38" s="400">
        <v>1.3280412537808856E-4</v>
      </c>
      <c r="AA38" s="400">
        <v>0</v>
      </c>
      <c r="AB38" s="400">
        <v>6.291892645591159E-5</v>
      </c>
      <c r="AC38" s="400">
        <v>1.0795590684585666E-4</v>
      </c>
      <c r="AD38" s="400">
        <v>1.0619026784500978E-5</v>
      </c>
      <c r="AE38" s="400">
        <v>2.6738988813310779E-4</v>
      </c>
      <c r="AF38" s="400">
        <v>1.2240028062355515E-4</v>
      </c>
      <c r="AG38" s="400">
        <v>8.0769142510442437E-5</v>
      </c>
      <c r="AH38" s="400">
        <v>3.5664696528337411E-5</v>
      </c>
      <c r="AI38" s="400">
        <v>1.7386445035171672E-4</v>
      </c>
      <c r="AJ38" s="400">
        <v>1.0968827486406791</v>
      </c>
      <c r="AK38" s="400">
        <v>3.1686262838382035E-5</v>
      </c>
      <c r="AL38" s="400">
        <v>9.0872884670450775E-4</v>
      </c>
      <c r="AM38" s="400">
        <v>4.9055645271176766E-4</v>
      </c>
      <c r="AN38" s="400">
        <v>8.053268308613523E-5</v>
      </c>
      <c r="AO38" s="400">
        <v>3.3518912436066034E-4</v>
      </c>
      <c r="AP38" s="400">
        <v>1.1617100261784738E-4</v>
      </c>
      <c r="AQ38" s="400">
        <v>2.1516944060260318E-4</v>
      </c>
      <c r="AR38" s="400">
        <v>1.3594337362933038E-4</v>
      </c>
      <c r="AS38" s="400">
        <v>1.3120482264662153E-4</v>
      </c>
      <c r="AT38" s="400">
        <v>1.480906050099331E-4</v>
      </c>
      <c r="AU38" s="400">
        <v>8.5809007876572825E-5</v>
      </c>
      <c r="AV38" s="400">
        <v>7.6602477913832203E-5</v>
      </c>
      <c r="AW38" s="400">
        <v>6.6136246938526937E-5</v>
      </c>
      <c r="AX38" s="400">
        <v>8.0836974895686107E-5</v>
      </c>
      <c r="AY38" s="400">
        <v>1.601377471984277E-4</v>
      </c>
      <c r="AZ38" s="400">
        <v>7.6755255464544558E-5</v>
      </c>
      <c r="BA38" s="400">
        <v>7.1350315561753336E-5</v>
      </c>
      <c r="BB38" s="400">
        <v>4.4114231673508141E-5</v>
      </c>
      <c r="BC38" s="400">
        <v>7.5115934048636615E-5</v>
      </c>
      <c r="BD38" s="400">
        <v>6.8789131844364875E-5</v>
      </c>
      <c r="BE38" s="400">
        <v>5.2396735714193727E-5</v>
      </c>
      <c r="BF38" s="400">
        <v>0</v>
      </c>
      <c r="BG38" s="400">
        <v>3.1213495604001581E-6</v>
      </c>
      <c r="BH38" s="400">
        <v>2.9209107841430018E-5</v>
      </c>
      <c r="BI38" s="400">
        <v>1.2739206937382219E-5</v>
      </c>
      <c r="BJ38" s="400">
        <v>1.0991648020089781E-4</v>
      </c>
      <c r="BK38" s="400">
        <v>4.0293079496806958E-4</v>
      </c>
      <c r="BL38" s="400">
        <v>4.7076460907724877E-5</v>
      </c>
      <c r="BM38" s="400">
        <v>2.2589239227535807E-2</v>
      </c>
      <c r="BN38" s="400">
        <v>2.805643100081661E-2</v>
      </c>
      <c r="BO38" s="400">
        <v>4.7009164000778605E-2</v>
      </c>
      <c r="BP38" s="400">
        <v>2.7713583436301439E-2</v>
      </c>
      <c r="BQ38" s="400">
        <v>4.0571767525026829E-4</v>
      </c>
      <c r="BR38" s="400">
        <v>7.2142585887633099E-4</v>
      </c>
      <c r="BS38" s="400">
        <v>9.4211082909031443E-4</v>
      </c>
      <c r="BT38" s="400">
        <v>2.9102628866612063E-4</v>
      </c>
      <c r="BU38" s="400">
        <v>1.5271996832080597E-4</v>
      </c>
      <c r="BV38" s="400">
        <v>9.2424563794815163E-5</v>
      </c>
      <c r="BW38" s="400">
        <v>1.3795731514563525E-4</v>
      </c>
      <c r="BX38" s="400">
        <v>3.3201895835007308E-4</v>
      </c>
      <c r="BY38" s="400">
        <v>3.6635215894898567E-4</v>
      </c>
      <c r="BZ38" s="400">
        <v>4.1946650431069987E-4</v>
      </c>
      <c r="CA38" s="400">
        <v>4.737494569364767E-5</v>
      </c>
      <c r="CB38" s="400">
        <v>3.7935708324624815E-4</v>
      </c>
      <c r="CC38" s="400">
        <v>9.9137530819252604E-5</v>
      </c>
      <c r="CD38" s="400">
        <v>4.7426029703032673E-5</v>
      </c>
      <c r="CE38" s="400">
        <v>1.5583411755102931E-4</v>
      </c>
      <c r="CF38" s="400">
        <v>3.7198780962379596E-4</v>
      </c>
      <c r="CG38" s="400">
        <v>3.7398384940304279E-4</v>
      </c>
      <c r="CH38" s="400">
        <v>5.4930394281898781E-5</v>
      </c>
      <c r="CI38" s="400">
        <v>1.6095582791397556E-4</v>
      </c>
      <c r="CJ38" s="400">
        <v>3.2515415968867913E-4</v>
      </c>
      <c r="CK38" s="400">
        <v>3.7675975311432955E-5</v>
      </c>
      <c r="CL38" s="400">
        <v>2.7370842666932623E-4</v>
      </c>
      <c r="CM38" s="400">
        <v>8.9505119675074407E-5</v>
      </c>
      <c r="CN38" s="400">
        <v>3.0006810998941169E-4</v>
      </c>
      <c r="CO38" s="400">
        <v>1.5825504876486999E-4</v>
      </c>
      <c r="CP38" s="400">
        <v>1.3114351093272025E-4</v>
      </c>
      <c r="CQ38" s="400">
        <v>7.5127804559130433E-5</v>
      </c>
      <c r="CR38" s="400">
        <v>7.7586797507627983E-5</v>
      </c>
      <c r="CS38" s="400">
        <v>1.2914008355562265E-4</v>
      </c>
      <c r="CT38" s="400">
        <v>9.3705884455256089E-5</v>
      </c>
      <c r="CU38" s="400">
        <v>8.3696628143778575E-5</v>
      </c>
      <c r="CV38" s="400">
        <v>6.4569191764164726E-5</v>
      </c>
      <c r="CW38" s="400">
        <v>1.3026227113729561E-4</v>
      </c>
      <c r="CX38" s="400">
        <v>3.9001794291015754E-5</v>
      </c>
      <c r="CY38" s="400">
        <v>8.0803611676900027E-5</v>
      </c>
      <c r="CZ38" s="400">
        <v>1.247678903259812E-4</v>
      </c>
      <c r="DA38" s="400">
        <v>8.4092231260289544E-5</v>
      </c>
      <c r="DB38" s="400">
        <v>1.1867105321916478E-4</v>
      </c>
      <c r="DC38" s="400">
        <v>1.4459597476813082E-4</v>
      </c>
      <c r="DD38" s="400">
        <v>1.5195905726696888E-4</v>
      </c>
      <c r="DE38" s="400">
        <v>3.7298494446871502E-5</v>
      </c>
      <c r="DF38" s="400">
        <v>6.5376084556549639E-4</v>
      </c>
      <c r="DG38" s="401">
        <v>1.2391092113492912</v>
      </c>
    </row>
    <row r="39" spans="2:111" ht="13.5" customHeight="1">
      <c r="B39" s="74" t="s">
        <v>517</v>
      </c>
      <c r="C39" s="273" t="s">
        <v>643</v>
      </c>
      <c r="D39" s="400">
        <v>9.5599408255678608E-8</v>
      </c>
      <c r="E39" s="400">
        <v>1.4420225210465408E-8</v>
      </c>
      <c r="F39" s="400">
        <v>1.8301609406115203E-8</v>
      </c>
      <c r="G39" s="400">
        <v>1.7653988385583562E-8</v>
      </c>
      <c r="H39" s="400">
        <v>2.9297674182546695E-8</v>
      </c>
      <c r="I39" s="400">
        <v>3.3219449593615435E-8</v>
      </c>
      <c r="J39" s="400">
        <v>4.4659423964202971E-8</v>
      </c>
      <c r="K39" s="400">
        <v>2.7252334586054015E-8</v>
      </c>
      <c r="L39" s="400">
        <v>1.7494549411022899E-6</v>
      </c>
      <c r="M39" s="400">
        <v>1.7555760661320452E-8</v>
      </c>
      <c r="N39" s="400">
        <v>0</v>
      </c>
      <c r="O39" s="400">
        <v>1.6202814684291792E-8</v>
      </c>
      <c r="P39" s="400">
        <v>2.0935633039297745E-8</v>
      </c>
      <c r="Q39" s="400">
        <v>3.5629946518364468E-8</v>
      </c>
      <c r="R39" s="400">
        <v>1.7726754003973274E-6</v>
      </c>
      <c r="S39" s="400">
        <v>2.8201392406896392E-8</v>
      </c>
      <c r="T39" s="400">
        <v>1.7673438475827713E-8</v>
      </c>
      <c r="U39" s="400">
        <v>2.0376560359498223E-8</v>
      </c>
      <c r="V39" s="400">
        <v>2.1251209118877593E-8</v>
      </c>
      <c r="W39" s="400">
        <v>2.7481281230478601E-7</v>
      </c>
      <c r="X39" s="400">
        <v>0</v>
      </c>
      <c r="Y39" s="400">
        <v>2.6252773309992278E-8</v>
      </c>
      <c r="Z39" s="400">
        <v>1.5844504551244322E-8</v>
      </c>
      <c r="AA39" s="400">
        <v>0</v>
      </c>
      <c r="AB39" s="400">
        <v>1.7663436054313613E-8</v>
      </c>
      <c r="AC39" s="400">
        <v>1.7699036209573961E-8</v>
      </c>
      <c r="AD39" s="400">
        <v>4.6152320445557002E-10</v>
      </c>
      <c r="AE39" s="400">
        <v>2.1254950936735667E-8</v>
      </c>
      <c r="AF39" s="400">
        <v>1.3718365042104533E-7</v>
      </c>
      <c r="AG39" s="400">
        <v>2.1408793800502109E-8</v>
      </c>
      <c r="AH39" s="400">
        <v>1.8296967406899472E-8</v>
      </c>
      <c r="AI39" s="400">
        <v>2.2713185045036529E-8</v>
      </c>
      <c r="AJ39" s="400">
        <v>1.2394938971877914E-7</v>
      </c>
      <c r="AK39" s="400">
        <v>1.000000009794253</v>
      </c>
      <c r="AL39" s="400">
        <v>3.325594285219E-8</v>
      </c>
      <c r="AM39" s="400">
        <v>3.8853719944318769E-8</v>
      </c>
      <c r="AN39" s="400">
        <v>1.2316444494224433E-8</v>
      </c>
      <c r="AO39" s="400">
        <v>3.5939197812206627E-8</v>
      </c>
      <c r="AP39" s="400">
        <v>2.7973205537688198E-8</v>
      </c>
      <c r="AQ39" s="400">
        <v>2.2331980224536369E-8</v>
      </c>
      <c r="AR39" s="400">
        <v>2.9116517387199585E-8</v>
      </c>
      <c r="AS39" s="400">
        <v>1.7005000789669863E-8</v>
      </c>
      <c r="AT39" s="400">
        <v>2.0038546495440217E-8</v>
      </c>
      <c r="AU39" s="400">
        <v>2.8954069520617609E-8</v>
      </c>
      <c r="AV39" s="400">
        <v>1.3018252794699816E-7</v>
      </c>
      <c r="AW39" s="400">
        <v>4.385545576619441E-7</v>
      </c>
      <c r="AX39" s="400">
        <v>3.5161306853868928E-6</v>
      </c>
      <c r="AY39" s="400">
        <v>5.6229914988562205E-5</v>
      </c>
      <c r="AZ39" s="400">
        <v>1.5841371284358029E-6</v>
      </c>
      <c r="BA39" s="400">
        <v>1.7712219298320085E-7</v>
      </c>
      <c r="BB39" s="400">
        <v>1.1672743557483259E-6</v>
      </c>
      <c r="BC39" s="400">
        <v>3.7947595797430876E-7</v>
      </c>
      <c r="BD39" s="400">
        <v>2.0418010782306191E-6</v>
      </c>
      <c r="BE39" s="400">
        <v>5.0649458789387312E-7</v>
      </c>
      <c r="BF39" s="400">
        <v>0</v>
      </c>
      <c r="BG39" s="400">
        <v>3.8216923844928589E-9</v>
      </c>
      <c r="BH39" s="400">
        <v>2.3010104756385831E-7</v>
      </c>
      <c r="BI39" s="400">
        <v>1.9066324097106214E-8</v>
      </c>
      <c r="BJ39" s="400">
        <v>2.3908389613180795E-8</v>
      </c>
      <c r="BK39" s="400">
        <v>4.6185160747763106E-7</v>
      </c>
      <c r="BL39" s="400">
        <v>1.9330371704053658E-8</v>
      </c>
      <c r="BM39" s="400">
        <v>8.1723757051366986E-6</v>
      </c>
      <c r="BN39" s="400">
        <v>1.2562825431871443E-6</v>
      </c>
      <c r="BO39" s="400">
        <v>3.8972466061622562E-7</v>
      </c>
      <c r="BP39" s="400">
        <v>1.512090308459576E-6</v>
      </c>
      <c r="BQ39" s="400">
        <v>3.612683131235609E-8</v>
      </c>
      <c r="BR39" s="400">
        <v>4.0040764522564005E-8</v>
      </c>
      <c r="BS39" s="400">
        <v>7.2214826182036743E-8</v>
      </c>
      <c r="BT39" s="400">
        <v>3.2187278767792166E-7</v>
      </c>
      <c r="BU39" s="400">
        <v>1.2619764582959409E-7</v>
      </c>
      <c r="BV39" s="400">
        <v>1.8606001247485026E-8</v>
      </c>
      <c r="BW39" s="400">
        <v>2.2258028352307289E-8</v>
      </c>
      <c r="BX39" s="400">
        <v>1.8675463274263414E-8</v>
      </c>
      <c r="BY39" s="400">
        <v>1.4074514069951962E-8</v>
      </c>
      <c r="BZ39" s="400">
        <v>4.4587010606688537E-8</v>
      </c>
      <c r="CA39" s="400">
        <v>5.1505845899756134E-8</v>
      </c>
      <c r="CB39" s="400">
        <v>6.058858750858951E-8</v>
      </c>
      <c r="CC39" s="400">
        <v>2.6702461514503689E-8</v>
      </c>
      <c r="CD39" s="400">
        <v>1.9459683931101829E-8</v>
      </c>
      <c r="CE39" s="400">
        <v>1.6771863570553167E-8</v>
      </c>
      <c r="CF39" s="400">
        <v>3.8539975949389436E-8</v>
      </c>
      <c r="CG39" s="400">
        <v>4.1030112380124418E-8</v>
      </c>
      <c r="CH39" s="400">
        <v>9.2385628107703089E-9</v>
      </c>
      <c r="CI39" s="400">
        <v>2.5751351803248503E-8</v>
      </c>
      <c r="CJ39" s="400">
        <v>5.8838137166788743E-8</v>
      </c>
      <c r="CK39" s="400">
        <v>1.8001901749696937E-8</v>
      </c>
      <c r="CL39" s="400">
        <v>3.3228060854249407E-8</v>
      </c>
      <c r="CM39" s="400">
        <v>3.1228901705746124E-8</v>
      </c>
      <c r="CN39" s="400">
        <v>1.1551480489489408E-7</v>
      </c>
      <c r="CO39" s="400">
        <v>1.8371399030129085E-7</v>
      </c>
      <c r="CP39" s="400">
        <v>5.8063877755555189E-8</v>
      </c>
      <c r="CQ39" s="400">
        <v>2.701320949737915E-7</v>
      </c>
      <c r="CR39" s="400">
        <v>4.0999900042593466E-7</v>
      </c>
      <c r="CS39" s="400">
        <v>1.5696973375315299E-6</v>
      </c>
      <c r="CT39" s="400">
        <v>1.0563625816325738E-6</v>
      </c>
      <c r="CU39" s="400">
        <v>3.3589398463141798E-7</v>
      </c>
      <c r="CV39" s="400">
        <v>3.6409807061645411E-8</v>
      </c>
      <c r="CW39" s="400">
        <v>2.7274065198671817E-8</v>
      </c>
      <c r="CX39" s="400">
        <v>1.958220199635084E-7</v>
      </c>
      <c r="CY39" s="400">
        <v>2.2071814330219375E-8</v>
      </c>
      <c r="CZ39" s="400">
        <v>1.5903244780908001E-6</v>
      </c>
      <c r="DA39" s="400">
        <v>1.7424080561631212E-6</v>
      </c>
      <c r="DB39" s="400">
        <v>2.8556088869904954E-8</v>
      </c>
      <c r="DC39" s="400">
        <v>2.4355854786316891E-8</v>
      </c>
      <c r="DD39" s="400">
        <v>3.2626221872818063E-7</v>
      </c>
      <c r="DE39" s="400">
        <v>2.0735162746578272E-7</v>
      </c>
      <c r="DF39" s="400">
        <v>1.6843691264252776E-6</v>
      </c>
      <c r="DG39" s="401">
        <v>1.0000942432439708</v>
      </c>
    </row>
    <row r="40" spans="2:111" ht="13.5" customHeight="1">
      <c r="B40" s="74" t="s">
        <v>518</v>
      </c>
      <c r="C40" s="273" t="s">
        <v>453</v>
      </c>
      <c r="D40" s="400">
        <v>8.9703068669193351E-4</v>
      </c>
      <c r="E40" s="400">
        <v>5.6444337255379497E-4</v>
      </c>
      <c r="F40" s="400">
        <v>1.2622104017194365E-3</v>
      </c>
      <c r="G40" s="400">
        <v>2.9781474277551533E-5</v>
      </c>
      <c r="H40" s="400">
        <v>1.4037881233337153E-5</v>
      </c>
      <c r="I40" s="400">
        <v>3.8061198940705145E-4</v>
      </c>
      <c r="J40" s="400">
        <v>6.106166173639603E-5</v>
      </c>
      <c r="K40" s="400">
        <v>1.335325284024075E-4</v>
      </c>
      <c r="L40" s="400">
        <v>2.0303082686961871E-4</v>
      </c>
      <c r="M40" s="400">
        <v>4.81285574307677E-5</v>
      </c>
      <c r="N40" s="400">
        <v>0</v>
      </c>
      <c r="O40" s="400">
        <v>3.0542502015676655E-5</v>
      </c>
      <c r="P40" s="400">
        <v>2.850455165666294E-5</v>
      </c>
      <c r="Q40" s="400">
        <v>5.3150684755732569E-5</v>
      </c>
      <c r="R40" s="400">
        <v>8.0094592183849666E-4</v>
      </c>
      <c r="S40" s="400">
        <v>3.3212249706216271E-4</v>
      </c>
      <c r="T40" s="400">
        <v>4.3628135857558848E-5</v>
      </c>
      <c r="U40" s="400">
        <v>2.5695212641249281E-5</v>
      </c>
      <c r="V40" s="400">
        <v>1.4205948325928355E-3</v>
      </c>
      <c r="W40" s="400">
        <v>8.5081502796728135E-3</v>
      </c>
      <c r="X40" s="400">
        <v>0</v>
      </c>
      <c r="Y40" s="400">
        <v>5.1872449528334041E-4</v>
      </c>
      <c r="Z40" s="400">
        <v>1.4864680749886882E-4</v>
      </c>
      <c r="AA40" s="400">
        <v>0</v>
      </c>
      <c r="AB40" s="400">
        <v>4.1900850774844725E-4</v>
      </c>
      <c r="AC40" s="400">
        <v>2.094249203811059E-4</v>
      </c>
      <c r="AD40" s="400">
        <v>5.2879041391195364E-6</v>
      </c>
      <c r="AE40" s="400">
        <v>2.934995261798432E-3</v>
      </c>
      <c r="AF40" s="400">
        <v>7.8380561923537464E-5</v>
      </c>
      <c r="AG40" s="400">
        <v>1.5358233504339633E-4</v>
      </c>
      <c r="AH40" s="400">
        <v>1.6354142839005607E-5</v>
      </c>
      <c r="AI40" s="400">
        <v>5.592520582210104E-3</v>
      </c>
      <c r="AJ40" s="400">
        <v>5.0667164200472667E-3</v>
      </c>
      <c r="AK40" s="400">
        <v>4.3712682983205447E-3</v>
      </c>
      <c r="AL40" s="400">
        <v>1.0102902465114181</v>
      </c>
      <c r="AM40" s="400">
        <v>9.8927767171954357E-3</v>
      </c>
      <c r="AN40" s="400">
        <v>1.8010777289803904E-4</v>
      </c>
      <c r="AO40" s="400">
        <v>4.4048712396641508E-3</v>
      </c>
      <c r="AP40" s="400">
        <v>3.7701552603426462E-5</v>
      </c>
      <c r="AQ40" s="400">
        <v>4.7199837052500548E-4</v>
      </c>
      <c r="AR40" s="400">
        <v>1.1001079635542081E-3</v>
      </c>
      <c r="AS40" s="400">
        <v>1.150605991709047E-3</v>
      </c>
      <c r="AT40" s="400">
        <v>8.3021798332077708E-4</v>
      </c>
      <c r="AU40" s="400">
        <v>4.0570859373624691E-3</v>
      </c>
      <c r="AV40" s="400">
        <v>1.2896517783875306E-3</v>
      </c>
      <c r="AW40" s="400">
        <v>3.8203895614506933E-4</v>
      </c>
      <c r="AX40" s="400">
        <v>1.6651465896868516E-3</v>
      </c>
      <c r="AY40" s="400">
        <v>9.4480957151664197E-4</v>
      </c>
      <c r="AZ40" s="400">
        <v>2.1323680282445039E-3</v>
      </c>
      <c r="BA40" s="400">
        <v>6.3088099979994637E-5</v>
      </c>
      <c r="BB40" s="400">
        <v>4.9066737207429723E-4</v>
      </c>
      <c r="BC40" s="400">
        <v>1.40791763206552E-3</v>
      </c>
      <c r="BD40" s="400">
        <v>3.1588179648329648E-4</v>
      </c>
      <c r="BE40" s="400">
        <v>5.5587575406784262E-4</v>
      </c>
      <c r="BF40" s="400">
        <v>0</v>
      </c>
      <c r="BG40" s="400">
        <v>5.8995921574166814E-6</v>
      </c>
      <c r="BH40" s="400">
        <v>5.1832661180526308E-4</v>
      </c>
      <c r="BI40" s="400">
        <v>2.6146773557409649E-5</v>
      </c>
      <c r="BJ40" s="400">
        <v>2.2471128711802092E-4</v>
      </c>
      <c r="BK40" s="400">
        <v>4.9014210725312722E-4</v>
      </c>
      <c r="BL40" s="400">
        <v>2.0061174099565514E-5</v>
      </c>
      <c r="BM40" s="400">
        <v>2.9803936504880515E-3</v>
      </c>
      <c r="BN40" s="400">
        <v>4.783285138086288E-3</v>
      </c>
      <c r="BO40" s="400">
        <v>1.9415813268872024E-3</v>
      </c>
      <c r="BP40" s="400">
        <v>3.1633425483325534E-3</v>
      </c>
      <c r="BQ40" s="400">
        <v>1.0920587212795611E-4</v>
      </c>
      <c r="BR40" s="400">
        <v>1.3073179174029518E-4</v>
      </c>
      <c r="BS40" s="400">
        <v>1.5718975580894196E-3</v>
      </c>
      <c r="BT40" s="400">
        <v>7.2040577769818853E-5</v>
      </c>
      <c r="BU40" s="400">
        <v>5.9265565138959578E-5</v>
      </c>
      <c r="BV40" s="400">
        <v>2.6961166315930203E-5</v>
      </c>
      <c r="BW40" s="400">
        <v>3.3217791854324581E-5</v>
      </c>
      <c r="BX40" s="400">
        <v>5.6904866684954933E-5</v>
      </c>
      <c r="BY40" s="400">
        <v>5.0093334515036225E-5</v>
      </c>
      <c r="BZ40" s="400">
        <v>9.1992423802264451E-5</v>
      </c>
      <c r="CA40" s="400">
        <v>2.0617236163482388E-5</v>
      </c>
      <c r="CB40" s="400">
        <v>1.0123400823174288E-4</v>
      </c>
      <c r="CC40" s="400">
        <v>2.8363969527563317E-5</v>
      </c>
      <c r="CD40" s="400">
        <v>1.8466262703213413E-5</v>
      </c>
      <c r="CE40" s="400">
        <v>3.9007033050281195E-5</v>
      </c>
      <c r="CF40" s="400">
        <v>7.6694919753141888E-5</v>
      </c>
      <c r="CG40" s="400">
        <v>8.0314300378034353E-5</v>
      </c>
      <c r="CH40" s="400">
        <v>1.7852196204895902E-5</v>
      </c>
      <c r="CI40" s="400">
        <v>4.4844426935077135E-5</v>
      </c>
      <c r="CJ40" s="400">
        <v>7.6835712781795506E-5</v>
      </c>
      <c r="CK40" s="400">
        <v>1.3659281030028991E-5</v>
      </c>
      <c r="CL40" s="400">
        <v>6.126573000148491E-5</v>
      </c>
      <c r="CM40" s="400">
        <v>4.4502553379868217E-5</v>
      </c>
      <c r="CN40" s="400">
        <v>8.151294953605932E-5</v>
      </c>
      <c r="CO40" s="400">
        <v>2.7936239593062088E-4</v>
      </c>
      <c r="CP40" s="400">
        <v>1.0598497382264386E-4</v>
      </c>
      <c r="CQ40" s="400">
        <v>3.9386155541483995E-5</v>
      </c>
      <c r="CR40" s="400">
        <v>6.413898201526613E-5</v>
      </c>
      <c r="CS40" s="400">
        <v>4.7384349761865702E-5</v>
      </c>
      <c r="CT40" s="400">
        <v>4.4078868138625976E-5</v>
      </c>
      <c r="CU40" s="400">
        <v>3.3085588976259541E-5</v>
      </c>
      <c r="CV40" s="400">
        <v>2.6683459897320813E-5</v>
      </c>
      <c r="CW40" s="400">
        <v>3.7145725096392364E-5</v>
      </c>
      <c r="CX40" s="400">
        <v>1.0985429270656752E-4</v>
      </c>
      <c r="CY40" s="400">
        <v>2.3406608840556258E-5</v>
      </c>
      <c r="CZ40" s="400">
        <v>6.6059699171345696E-5</v>
      </c>
      <c r="DA40" s="400">
        <v>7.4807712678088328E-5</v>
      </c>
      <c r="DB40" s="400">
        <v>7.7805399905608795E-5</v>
      </c>
      <c r="DC40" s="400">
        <v>2.9108617592999954E-4</v>
      </c>
      <c r="DD40" s="400">
        <v>2.0949481208873584E-4</v>
      </c>
      <c r="DE40" s="400">
        <v>1.4131517995552788E-3</v>
      </c>
      <c r="DF40" s="400">
        <v>4.7785807900379114E-4</v>
      </c>
      <c r="DG40" s="401">
        <v>1.0964974266711114</v>
      </c>
    </row>
    <row r="41" spans="2:111" ht="13.5" customHeight="1">
      <c r="B41" s="74" t="s">
        <v>519</v>
      </c>
      <c r="C41" s="273" t="s">
        <v>454</v>
      </c>
      <c r="D41" s="400">
        <v>-1.3074732848625345E-8</v>
      </c>
      <c r="E41" s="400">
        <v>-7.8818728167185261E-9</v>
      </c>
      <c r="F41" s="400">
        <v>-9.4994871705388236E-9</v>
      </c>
      <c r="G41" s="400">
        <v>-5.6525856216524481E-9</v>
      </c>
      <c r="H41" s="400">
        <v>3.2736820106456311E-11</v>
      </c>
      <c r="I41" s="400">
        <v>-4.4681249367708091E-8</v>
      </c>
      <c r="J41" s="400">
        <v>-3.1836944342693825E-8</v>
      </c>
      <c r="K41" s="400">
        <v>-7.6738032968602903E-9</v>
      </c>
      <c r="L41" s="400">
        <v>-2.4734066712364806E-8</v>
      </c>
      <c r="M41" s="400">
        <v>-2.4132992542588148E-9</v>
      </c>
      <c r="N41" s="400">
        <v>0</v>
      </c>
      <c r="O41" s="400">
        <v>-8.1970096475489144E-9</v>
      </c>
      <c r="P41" s="400">
        <v>-1.4135240592368673E-8</v>
      </c>
      <c r="Q41" s="400">
        <v>-6.6268912064548076E-9</v>
      </c>
      <c r="R41" s="400">
        <v>6.0861466707103893E-9</v>
      </c>
      <c r="S41" s="400">
        <v>-2.2547335887812916E-8</v>
      </c>
      <c r="T41" s="400">
        <v>-1.0468139895653106E-8</v>
      </c>
      <c r="U41" s="400">
        <v>-6.6234437060273102E-9</v>
      </c>
      <c r="V41" s="400">
        <v>-9.3723545517656526E-9</v>
      </c>
      <c r="W41" s="400">
        <v>-2.6461185532380361E-8</v>
      </c>
      <c r="X41" s="400">
        <v>0</v>
      </c>
      <c r="Y41" s="400">
        <v>-2.8874994976627979E-8</v>
      </c>
      <c r="Z41" s="400">
        <v>-1.3068050327915818E-8</v>
      </c>
      <c r="AA41" s="400">
        <v>0</v>
      </c>
      <c r="AB41" s="400">
        <v>-1.8401033818200367E-8</v>
      </c>
      <c r="AC41" s="400">
        <v>-1.8717296086024252E-8</v>
      </c>
      <c r="AD41" s="400">
        <v>-6.207638488756404E-10</v>
      </c>
      <c r="AE41" s="400">
        <v>-1.0473128407396045E-8</v>
      </c>
      <c r="AF41" s="400">
        <v>-1.5328611961575459E-8</v>
      </c>
      <c r="AG41" s="400">
        <v>-4.4221171618014959E-8</v>
      </c>
      <c r="AH41" s="400">
        <v>-7.7824361109139764E-9</v>
      </c>
      <c r="AI41" s="400">
        <v>-1.9768795117947241E-8</v>
      </c>
      <c r="AJ41" s="400">
        <v>-1.7872617895137137E-8</v>
      </c>
      <c r="AK41" s="400">
        <v>-2.9026792467317216E-9</v>
      </c>
      <c r="AL41" s="400">
        <v>8.0867987839081378E-9</v>
      </c>
      <c r="AM41" s="400">
        <v>1.00188287506026</v>
      </c>
      <c r="AN41" s="400">
        <v>-1.3084582721674745E-5</v>
      </c>
      <c r="AO41" s="400">
        <v>1.0585088624691455E-3</v>
      </c>
      <c r="AP41" s="400">
        <v>8.699648739027345E-5</v>
      </c>
      <c r="AQ41" s="400">
        <v>-1.8129967148478778E-8</v>
      </c>
      <c r="AR41" s="400">
        <v>-9.8768333342346856E-9</v>
      </c>
      <c r="AS41" s="400">
        <v>-3.815913899035297E-7</v>
      </c>
      <c r="AT41" s="400">
        <v>-6.7537733636735874E-6</v>
      </c>
      <c r="AU41" s="400">
        <v>-2.3764867998894656E-6</v>
      </c>
      <c r="AV41" s="400">
        <v>-1.9736510079771343E-6</v>
      </c>
      <c r="AW41" s="400">
        <v>-1.1464116689259773E-7</v>
      </c>
      <c r="AX41" s="400">
        <v>-1.9735722088009108E-8</v>
      </c>
      <c r="AY41" s="400">
        <v>-5.5488060862696391E-10</v>
      </c>
      <c r="AZ41" s="400">
        <v>-7.6979772961272695E-7</v>
      </c>
      <c r="BA41" s="400">
        <v>6.6818501331969524E-8</v>
      </c>
      <c r="BB41" s="400">
        <v>1.3173357503418254E-7</v>
      </c>
      <c r="BC41" s="400">
        <v>-7.1008042194318771E-7</v>
      </c>
      <c r="BD41" s="400">
        <v>2.4375666880629383E-8</v>
      </c>
      <c r="BE41" s="400">
        <v>7.6248785205653867E-8</v>
      </c>
      <c r="BF41" s="400">
        <v>0</v>
      </c>
      <c r="BG41" s="400">
        <v>-6.146456997187082E-8</v>
      </c>
      <c r="BH41" s="400">
        <v>6.2923824363788597E-7</v>
      </c>
      <c r="BI41" s="400">
        <v>7.3197346168988855E-7</v>
      </c>
      <c r="BJ41" s="400">
        <v>-6.0141932226600421E-7</v>
      </c>
      <c r="BK41" s="400">
        <v>-3.5709121246159895E-7</v>
      </c>
      <c r="BL41" s="400">
        <v>-4.0716693292066089E-9</v>
      </c>
      <c r="BM41" s="400">
        <v>-2.2979570035180302E-8</v>
      </c>
      <c r="BN41" s="400">
        <v>-2.22679603078684E-6</v>
      </c>
      <c r="BO41" s="400">
        <v>-3.8927374738917366E-7</v>
      </c>
      <c r="BP41" s="400">
        <v>2.287745436674205E-7</v>
      </c>
      <c r="BQ41" s="400">
        <v>-3.2911181635165441E-8</v>
      </c>
      <c r="BR41" s="400">
        <v>-5.8562047622722817E-8</v>
      </c>
      <c r="BS41" s="400">
        <v>-7.5754104432913098E-8</v>
      </c>
      <c r="BT41" s="400">
        <v>-1.0389992607560411E-8</v>
      </c>
      <c r="BU41" s="400">
        <v>-1.4764061778572317E-8</v>
      </c>
      <c r="BV41" s="400">
        <v>-7.1428746572137747E-9</v>
      </c>
      <c r="BW41" s="400">
        <v>-1.0351995522751774E-8</v>
      </c>
      <c r="BX41" s="400">
        <v>-2.5127336935223263E-8</v>
      </c>
      <c r="BY41" s="400">
        <v>-2.3094544306260425E-8</v>
      </c>
      <c r="BZ41" s="400">
        <v>-3.654019310812997E-8</v>
      </c>
      <c r="CA41" s="400">
        <v>-4.8909250425389639E-9</v>
      </c>
      <c r="CB41" s="400">
        <v>-3.63590921519857E-8</v>
      </c>
      <c r="CC41" s="400">
        <v>-8.1901011482160502E-9</v>
      </c>
      <c r="CD41" s="400">
        <v>-9.9059881756059134E-9</v>
      </c>
      <c r="CE41" s="400">
        <v>-1.2649079791840934E-8</v>
      </c>
      <c r="CF41" s="400">
        <v>-3.2262189779500862E-8</v>
      </c>
      <c r="CG41" s="400">
        <v>-3.2272126811613748E-8</v>
      </c>
      <c r="CH41" s="400">
        <v>-4.4673688099474322E-9</v>
      </c>
      <c r="CI41" s="400">
        <v>-1.3216068190287425E-8</v>
      </c>
      <c r="CJ41" s="400">
        <v>-2.5253729185408261E-8</v>
      </c>
      <c r="CK41" s="400">
        <v>-3.7880022889707721E-9</v>
      </c>
      <c r="CL41" s="400">
        <v>-2.2061182681516545E-8</v>
      </c>
      <c r="CM41" s="400">
        <v>-7.7596320735224017E-9</v>
      </c>
      <c r="CN41" s="400">
        <v>-2.6978585403241449E-8</v>
      </c>
      <c r="CO41" s="400">
        <v>-1.1866276558725182E-8</v>
      </c>
      <c r="CP41" s="400">
        <v>-9.5942863573617346E-9</v>
      </c>
      <c r="CQ41" s="400">
        <v>-6.3815540200095261E-9</v>
      </c>
      <c r="CR41" s="400">
        <v>-5.2428097344359184E-9</v>
      </c>
      <c r="CS41" s="400">
        <v>-9.9790016179251925E-9</v>
      </c>
      <c r="CT41" s="400">
        <v>-7.160348491988996E-9</v>
      </c>
      <c r="CU41" s="400">
        <v>-9.3354393649327483E-9</v>
      </c>
      <c r="CV41" s="400">
        <v>-8.4949112014770343E-9</v>
      </c>
      <c r="CW41" s="400">
        <v>-1.0429133322846915E-8</v>
      </c>
      <c r="CX41" s="400">
        <v>-3.839032150640385E-8</v>
      </c>
      <c r="CY41" s="400">
        <v>-6.640797089379381E-9</v>
      </c>
      <c r="CZ41" s="400">
        <v>-9.3983765581792952E-9</v>
      </c>
      <c r="DA41" s="400">
        <v>-7.6354506513729717E-9</v>
      </c>
      <c r="DB41" s="400">
        <v>-1.2117639693977113E-8</v>
      </c>
      <c r="DC41" s="400">
        <v>-1.1977620656560362E-8</v>
      </c>
      <c r="DD41" s="400">
        <v>-1.5981800854613392E-8</v>
      </c>
      <c r="DE41" s="400">
        <v>-5.1678219355268984E-9</v>
      </c>
      <c r="DF41" s="400">
        <v>5.1697348596567073E-8</v>
      </c>
      <c r="DG41" s="401">
        <v>1.0029992890805857</v>
      </c>
    </row>
    <row r="42" spans="2:111" ht="13.5" customHeight="1">
      <c r="B42" s="74" t="s">
        <v>520</v>
      </c>
      <c r="C42" s="273" t="s">
        <v>455</v>
      </c>
      <c r="D42" s="400">
        <v>2.1709736906889796E-5</v>
      </c>
      <c r="E42" s="400">
        <v>9.4364981402229702E-6</v>
      </c>
      <c r="F42" s="400">
        <v>1.2505422175365963E-5</v>
      </c>
      <c r="G42" s="400">
        <v>1.0580170897043621E-5</v>
      </c>
      <c r="H42" s="400">
        <v>1.7245892808780931E-5</v>
      </c>
      <c r="I42" s="400">
        <v>7.6417658643786895E-4</v>
      </c>
      <c r="J42" s="400">
        <v>1.5397952107846323E-4</v>
      </c>
      <c r="K42" s="400">
        <v>1.3704586989964445E-5</v>
      </c>
      <c r="L42" s="400">
        <v>3.8479452664305367E-5</v>
      </c>
      <c r="M42" s="400">
        <v>5.5883362431895336E-6</v>
      </c>
      <c r="N42" s="400">
        <v>0</v>
      </c>
      <c r="O42" s="400">
        <v>9.5073009603052619E-6</v>
      </c>
      <c r="P42" s="400">
        <v>2.275589481198967E-5</v>
      </c>
      <c r="Q42" s="400">
        <v>3.0395543662919892E-5</v>
      </c>
      <c r="R42" s="400">
        <v>8.2644656100340583E-4</v>
      </c>
      <c r="S42" s="400">
        <v>2.6048408959682127E-5</v>
      </c>
      <c r="T42" s="400">
        <v>1.1291410627280064E-5</v>
      </c>
      <c r="U42" s="400">
        <v>9.3498075738878278E-6</v>
      </c>
      <c r="V42" s="400">
        <v>1.2957456288074302E-5</v>
      </c>
      <c r="W42" s="400">
        <v>3.94835985535409E-5</v>
      </c>
      <c r="X42" s="400">
        <v>0</v>
      </c>
      <c r="Y42" s="400">
        <v>3.5425016465715924E-5</v>
      </c>
      <c r="Z42" s="400">
        <v>1.4721743675616626E-5</v>
      </c>
      <c r="AA42" s="400">
        <v>0</v>
      </c>
      <c r="AB42" s="400">
        <v>2.8394951061025733E-5</v>
      </c>
      <c r="AC42" s="400">
        <v>2.5257777874452584E-5</v>
      </c>
      <c r="AD42" s="400">
        <v>1.0616829335140707E-5</v>
      </c>
      <c r="AE42" s="400">
        <v>1.4644138321457391E-5</v>
      </c>
      <c r="AF42" s="400">
        <v>1.539807044681486E-4</v>
      </c>
      <c r="AG42" s="400">
        <v>5.9043219095001437E-4</v>
      </c>
      <c r="AH42" s="400">
        <v>1.9012410552072455E-5</v>
      </c>
      <c r="AI42" s="400">
        <v>2.6816607526473636E-5</v>
      </c>
      <c r="AJ42" s="400">
        <v>1.4875198876128611E-3</v>
      </c>
      <c r="AK42" s="400">
        <v>7.7442837955660106E-6</v>
      </c>
      <c r="AL42" s="400">
        <v>3.0112980973118447E-4</v>
      </c>
      <c r="AM42" s="400">
        <v>3.9759917931609626E-5</v>
      </c>
      <c r="AN42" s="400">
        <v>1.0520448184656692</v>
      </c>
      <c r="AO42" s="400">
        <v>3.6080789668319459E-3</v>
      </c>
      <c r="AP42" s="400">
        <v>4.6388772834480799E-2</v>
      </c>
      <c r="AQ42" s="400">
        <v>3.4084822872282209E-5</v>
      </c>
      <c r="AR42" s="400">
        <v>1.2636353218002858E-4</v>
      </c>
      <c r="AS42" s="400">
        <v>1.6829636116290157E-2</v>
      </c>
      <c r="AT42" s="400">
        <v>1.0571900553864266E-2</v>
      </c>
      <c r="AU42" s="400">
        <v>7.3730214002941941E-3</v>
      </c>
      <c r="AV42" s="400">
        <v>4.9940432844148E-3</v>
      </c>
      <c r="AW42" s="400">
        <v>6.0646662045627452E-4</v>
      </c>
      <c r="AX42" s="400">
        <v>1.3174340117448445E-4</v>
      </c>
      <c r="AY42" s="400">
        <v>6.389421297087537E-4</v>
      </c>
      <c r="AZ42" s="400">
        <v>3.8344179324892942E-3</v>
      </c>
      <c r="BA42" s="400">
        <v>2.1805653023814864E-3</v>
      </c>
      <c r="BB42" s="400">
        <v>3.9435915164310676E-4</v>
      </c>
      <c r="BC42" s="400">
        <v>2.4295666656615144E-3</v>
      </c>
      <c r="BD42" s="400">
        <v>3.3937057658275786E-4</v>
      </c>
      <c r="BE42" s="400">
        <v>2.7540289747785994E-4</v>
      </c>
      <c r="BF42" s="400">
        <v>0</v>
      </c>
      <c r="BG42" s="400">
        <v>5.295492018585095E-3</v>
      </c>
      <c r="BH42" s="400">
        <v>1.8071120549816415E-3</v>
      </c>
      <c r="BI42" s="400">
        <v>2.5794256031627179E-3</v>
      </c>
      <c r="BJ42" s="400">
        <v>1.4228846345403928E-3</v>
      </c>
      <c r="BK42" s="400">
        <v>5.96325183389991E-4</v>
      </c>
      <c r="BL42" s="400">
        <v>8.1656911532023248E-6</v>
      </c>
      <c r="BM42" s="400">
        <v>1.8180890973564711E-3</v>
      </c>
      <c r="BN42" s="400">
        <v>1.853744382609596E-3</v>
      </c>
      <c r="BO42" s="400">
        <v>2.098149178482429E-3</v>
      </c>
      <c r="BP42" s="400">
        <v>3.1181289949850305E-3</v>
      </c>
      <c r="BQ42" s="400">
        <v>3.7699929313776315E-5</v>
      </c>
      <c r="BR42" s="400">
        <v>5.8723308034235658E-5</v>
      </c>
      <c r="BS42" s="400">
        <v>8.1135126903255145E-5</v>
      </c>
      <c r="BT42" s="400">
        <v>2.065291237684795E-5</v>
      </c>
      <c r="BU42" s="400">
        <v>2.0161190195005411E-5</v>
      </c>
      <c r="BV42" s="400">
        <v>9.01017604911137E-6</v>
      </c>
      <c r="BW42" s="400">
        <v>1.2400109659588886E-5</v>
      </c>
      <c r="BX42" s="400">
        <v>2.2553301950251206E-5</v>
      </c>
      <c r="BY42" s="400">
        <v>1.9886177091215707E-5</v>
      </c>
      <c r="BZ42" s="400">
        <v>4.2533229162412937E-5</v>
      </c>
      <c r="CA42" s="400">
        <v>1.3891251847887559E-5</v>
      </c>
      <c r="CB42" s="400">
        <v>5.3473772686390086E-5</v>
      </c>
      <c r="CC42" s="400">
        <v>2.1055747039933467E-5</v>
      </c>
      <c r="CD42" s="400">
        <v>2.9116822072016353E-5</v>
      </c>
      <c r="CE42" s="400">
        <v>1.4040421277998361E-5</v>
      </c>
      <c r="CF42" s="400">
        <v>3.2380176161504361E-5</v>
      </c>
      <c r="CG42" s="400">
        <v>1.1312736137847446E-4</v>
      </c>
      <c r="CH42" s="400">
        <v>5.2829571660105497E-6</v>
      </c>
      <c r="CI42" s="400">
        <v>1.4776241629434447E-5</v>
      </c>
      <c r="CJ42" s="400">
        <v>2.7213082993394412E-5</v>
      </c>
      <c r="CK42" s="400">
        <v>6.4536915020186665E-6</v>
      </c>
      <c r="CL42" s="400">
        <v>2.2003680651487361E-5</v>
      </c>
      <c r="CM42" s="400">
        <v>9.4979823976104405E-6</v>
      </c>
      <c r="CN42" s="400">
        <v>2.8731732475789132E-5</v>
      </c>
      <c r="CO42" s="400">
        <v>1.4807532546534649E-5</v>
      </c>
      <c r="CP42" s="400">
        <v>1.2844506600522778E-5</v>
      </c>
      <c r="CQ42" s="400">
        <v>7.7471927076061698E-6</v>
      </c>
      <c r="CR42" s="400">
        <v>1.146473122134624E-5</v>
      </c>
      <c r="CS42" s="400">
        <v>1.5125280135986724E-5</v>
      </c>
      <c r="CT42" s="400">
        <v>9.7361125219559722E-6</v>
      </c>
      <c r="CU42" s="400">
        <v>1.4597774898933502E-5</v>
      </c>
      <c r="CV42" s="400">
        <v>2.1243320691712368E-5</v>
      </c>
      <c r="CW42" s="400">
        <v>1.1911001571837682E-5</v>
      </c>
      <c r="CX42" s="400">
        <v>1.412064495190207E-4</v>
      </c>
      <c r="CY42" s="400">
        <v>8.4058715991825037E-6</v>
      </c>
      <c r="CZ42" s="400">
        <v>1.5384750099871827E-5</v>
      </c>
      <c r="DA42" s="400">
        <v>1.3612609804691512E-5</v>
      </c>
      <c r="DB42" s="400">
        <v>1.7177077439120585E-5</v>
      </c>
      <c r="DC42" s="400">
        <v>1.3756055460008807E-5</v>
      </c>
      <c r="DD42" s="400">
        <v>2.5414130484870099E-5</v>
      </c>
      <c r="DE42" s="400">
        <v>1.2070151604065057E-5</v>
      </c>
      <c r="DF42" s="400">
        <v>3.406556821796024E-4</v>
      </c>
      <c r="DG42" s="401">
        <v>1.1796131305629078</v>
      </c>
    </row>
    <row r="43" spans="2:111" ht="13.5" customHeight="1">
      <c r="B43" s="74" t="s">
        <v>521</v>
      </c>
      <c r="C43" s="273" t="s">
        <v>754</v>
      </c>
      <c r="D43" s="400">
        <v>2.2369917279286476E-6</v>
      </c>
      <c r="E43" s="400">
        <v>7.7805820312489312E-7</v>
      </c>
      <c r="F43" s="400">
        <v>1.3675490612882754E-6</v>
      </c>
      <c r="G43" s="400">
        <v>1.5137538713497853E-6</v>
      </c>
      <c r="H43" s="400">
        <v>3.4377915301464312E-6</v>
      </c>
      <c r="I43" s="400">
        <v>6.0024974035336516E-6</v>
      </c>
      <c r="J43" s="400">
        <v>1.7943880860757847E-5</v>
      </c>
      <c r="K43" s="400">
        <v>1.3536634448481409E-6</v>
      </c>
      <c r="L43" s="400">
        <v>3.0007206870616188E-6</v>
      </c>
      <c r="M43" s="400">
        <v>6.183251911495699E-7</v>
      </c>
      <c r="N43" s="400">
        <v>0</v>
      </c>
      <c r="O43" s="400">
        <v>8.3059350326624181E-7</v>
      </c>
      <c r="P43" s="400">
        <v>1.5154450046687708E-6</v>
      </c>
      <c r="Q43" s="400">
        <v>2.0213912485951311E-6</v>
      </c>
      <c r="R43" s="400">
        <v>1.2150351851563793E-5</v>
      </c>
      <c r="S43" s="400">
        <v>1.6169272977998881E-6</v>
      </c>
      <c r="T43" s="400">
        <v>7.2307848372787827E-7</v>
      </c>
      <c r="U43" s="400">
        <v>7.0002372625099763E-7</v>
      </c>
      <c r="V43" s="400">
        <v>9.4242777397557414E-7</v>
      </c>
      <c r="W43" s="400">
        <v>3.0097262959910844E-6</v>
      </c>
      <c r="X43" s="400">
        <v>0</v>
      </c>
      <c r="Y43" s="400">
        <v>2.3460892782560463E-6</v>
      </c>
      <c r="Z43" s="400">
        <v>9.7745209912858569E-7</v>
      </c>
      <c r="AA43" s="400">
        <v>0</v>
      </c>
      <c r="AB43" s="400">
        <v>2.1197222526625014E-6</v>
      </c>
      <c r="AC43" s="400">
        <v>1.7101770382978112E-6</v>
      </c>
      <c r="AD43" s="400">
        <v>8.3393670584702297E-8</v>
      </c>
      <c r="AE43" s="400">
        <v>1.3471836749929838E-6</v>
      </c>
      <c r="AF43" s="400">
        <v>2.843730171477175E-6</v>
      </c>
      <c r="AG43" s="400">
        <v>4.4224629971122487E-6</v>
      </c>
      <c r="AH43" s="400">
        <v>1.1598066046247737E-6</v>
      </c>
      <c r="AI43" s="400">
        <v>1.8306420170863181E-6</v>
      </c>
      <c r="AJ43" s="400">
        <v>1.2944599936345006E-5</v>
      </c>
      <c r="AK43" s="400">
        <v>9.5474823326880219E-7</v>
      </c>
      <c r="AL43" s="400">
        <v>2.3546988644515088E-5</v>
      </c>
      <c r="AM43" s="400">
        <v>2.3195727386714475E-6</v>
      </c>
      <c r="AN43" s="400">
        <v>5.866930722981611E-7</v>
      </c>
      <c r="AO43" s="400">
        <v>1.0002355069729023</v>
      </c>
      <c r="AP43" s="400">
        <v>1.3523565840121408E-6</v>
      </c>
      <c r="AQ43" s="400">
        <v>2.1522385698721788E-6</v>
      </c>
      <c r="AR43" s="400">
        <v>1.9839451298830245E-6</v>
      </c>
      <c r="AS43" s="400">
        <v>1.51019036968718E-3</v>
      </c>
      <c r="AT43" s="400">
        <v>7.3626809192467706E-4</v>
      </c>
      <c r="AU43" s="400">
        <v>1.8242506000104004E-3</v>
      </c>
      <c r="AV43" s="400">
        <v>1.9101042833156955E-3</v>
      </c>
      <c r="AW43" s="400">
        <v>1.9296960832908784E-4</v>
      </c>
      <c r="AX43" s="400">
        <v>4.5249964101520197E-6</v>
      </c>
      <c r="AY43" s="400">
        <v>4.4918658408049556E-5</v>
      </c>
      <c r="AZ43" s="400">
        <v>1.1541202101548436E-3</v>
      </c>
      <c r="BA43" s="400">
        <v>1.1372652284139322E-5</v>
      </c>
      <c r="BB43" s="400">
        <v>1.5842466466377394E-4</v>
      </c>
      <c r="BC43" s="400">
        <v>7.1980062018123437E-5</v>
      </c>
      <c r="BD43" s="400">
        <v>2.3038746325564926E-5</v>
      </c>
      <c r="BE43" s="400">
        <v>1.0020215250388677E-4</v>
      </c>
      <c r="BF43" s="400">
        <v>0</v>
      </c>
      <c r="BG43" s="400">
        <v>1.0925405709911802E-5</v>
      </c>
      <c r="BH43" s="400">
        <v>1.5070530910831265E-3</v>
      </c>
      <c r="BI43" s="400">
        <v>7.1140362439279408E-4</v>
      </c>
      <c r="BJ43" s="400">
        <v>9.8644946033024693E-4</v>
      </c>
      <c r="BK43" s="400">
        <v>5.1653293877725304E-5</v>
      </c>
      <c r="BL43" s="400">
        <v>1.0054459595409486E-6</v>
      </c>
      <c r="BM43" s="400">
        <v>5.7585802097767645E-5</v>
      </c>
      <c r="BN43" s="400">
        <v>6.6278303272815774E-5</v>
      </c>
      <c r="BO43" s="400">
        <v>1.2162582785625995E-4</v>
      </c>
      <c r="BP43" s="400">
        <v>6.976131581969921E-4</v>
      </c>
      <c r="BQ43" s="400">
        <v>2.3450833298224315E-6</v>
      </c>
      <c r="BR43" s="400">
        <v>2.182492789102047E-6</v>
      </c>
      <c r="BS43" s="400">
        <v>8.7986628991068883E-6</v>
      </c>
      <c r="BT43" s="400">
        <v>2.5234102938898939E-6</v>
      </c>
      <c r="BU43" s="400">
        <v>1.8896922438667673E-6</v>
      </c>
      <c r="BV43" s="400">
        <v>7.8116243769257897E-7</v>
      </c>
      <c r="BW43" s="400">
        <v>1.0023253847321466E-6</v>
      </c>
      <c r="BX43" s="400">
        <v>1.0015304102502932E-6</v>
      </c>
      <c r="BY43" s="400">
        <v>7.6595940751129818E-7</v>
      </c>
      <c r="BZ43" s="400">
        <v>8.4769709089946981E-6</v>
      </c>
      <c r="CA43" s="400">
        <v>2.1183273467010938E-6</v>
      </c>
      <c r="CB43" s="400">
        <v>7.3668371908196339E-6</v>
      </c>
      <c r="CC43" s="400">
        <v>2.5166408649647766E-6</v>
      </c>
      <c r="CD43" s="400">
        <v>1.1277734228229079E-5</v>
      </c>
      <c r="CE43" s="400">
        <v>9.8370486576825779E-7</v>
      </c>
      <c r="CF43" s="400">
        <v>1.8753489180541136E-6</v>
      </c>
      <c r="CG43" s="400">
        <v>2.43298984581348E-6</v>
      </c>
      <c r="CH43" s="400">
        <v>5.1054962338759331E-7</v>
      </c>
      <c r="CI43" s="400">
        <v>1.0995599687293772E-6</v>
      </c>
      <c r="CJ43" s="400">
        <v>1.9739457544172976E-6</v>
      </c>
      <c r="CK43" s="400">
        <v>8.6603335852964879E-7</v>
      </c>
      <c r="CL43" s="400">
        <v>1.3825596145985312E-6</v>
      </c>
      <c r="CM43" s="400">
        <v>8.1887948747563688E-7</v>
      </c>
      <c r="CN43" s="400">
        <v>2.3215947998002469E-6</v>
      </c>
      <c r="CO43" s="400">
        <v>1.2607443574872505E-6</v>
      </c>
      <c r="CP43" s="400">
        <v>1.2819482676086599E-6</v>
      </c>
      <c r="CQ43" s="400">
        <v>6.7626600107644664E-7</v>
      </c>
      <c r="CR43" s="400">
        <v>1.5602045807938679E-6</v>
      </c>
      <c r="CS43" s="400">
        <v>1.4810913285252737E-6</v>
      </c>
      <c r="CT43" s="400">
        <v>1.4501523029489555E-6</v>
      </c>
      <c r="CU43" s="400">
        <v>1.3114385438216268E-6</v>
      </c>
      <c r="CV43" s="400">
        <v>3.98945980023359E-6</v>
      </c>
      <c r="CW43" s="400">
        <v>9.5051407174501487E-7</v>
      </c>
      <c r="CX43" s="400">
        <v>3.6896651710405918E-5</v>
      </c>
      <c r="CY43" s="400">
        <v>7.6149422567450181E-7</v>
      </c>
      <c r="CZ43" s="400">
        <v>2.5025313978197365E-6</v>
      </c>
      <c r="DA43" s="400">
        <v>3.2339333066812614E-6</v>
      </c>
      <c r="DB43" s="400">
        <v>1.5940052369077693E-6</v>
      </c>
      <c r="DC43" s="400">
        <v>1.1037688640572544E-6</v>
      </c>
      <c r="DD43" s="400">
        <v>2.0137975850337358E-6</v>
      </c>
      <c r="DE43" s="400">
        <v>1.0429339521953986E-6</v>
      </c>
      <c r="DF43" s="400">
        <v>6.4555470564772404E-5</v>
      </c>
      <c r="DG43" s="401">
        <v>1.0125108888836647</v>
      </c>
    </row>
    <row r="44" spans="2:111" ht="13.5" customHeight="1">
      <c r="B44" s="74" t="s">
        <v>522</v>
      </c>
      <c r="C44" s="273" t="s">
        <v>644</v>
      </c>
      <c r="D44" s="400">
        <v>5.255350568636685E-6</v>
      </c>
      <c r="E44" s="400">
        <v>2.3062669317890741E-6</v>
      </c>
      <c r="F44" s="400">
        <v>2.8734089859750579E-6</v>
      </c>
      <c r="G44" s="400">
        <v>2.6851684670999217E-6</v>
      </c>
      <c r="H44" s="400">
        <v>4.3678875318654728E-6</v>
      </c>
      <c r="I44" s="400">
        <v>2.352961733156943E-5</v>
      </c>
      <c r="J44" s="400">
        <v>2.3633716213362992E-5</v>
      </c>
      <c r="K44" s="400">
        <v>4.3345743828029072E-6</v>
      </c>
      <c r="L44" s="400">
        <v>1.6433314663154575E-5</v>
      </c>
      <c r="M44" s="400">
        <v>1.2187652972192397E-6</v>
      </c>
      <c r="N44" s="400">
        <v>0</v>
      </c>
      <c r="O44" s="400">
        <v>1.7484662867789416E-6</v>
      </c>
      <c r="P44" s="400">
        <v>6.3785775214588652E-6</v>
      </c>
      <c r="Q44" s="400">
        <v>4.6301473386443231E-6</v>
      </c>
      <c r="R44" s="400">
        <v>5.1788066961935126E-4</v>
      </c>
      <c r="S44" s="400">
        <v>5.7287460069937459E-6</v>
      </c>
      <c r="T44" s="400">
        <v>2.2254919730438663E-6</v>
      </c>
      <c r="U44" s="400">
        <v>1.8704074703051187E-6</v>
      </c>
      <c r="V44" s="400">
        <v>2.5441269415436479E-6</v>
      </c>
      <c r="W44" s="400">
        <v>1.5421888060298605E-5</v>
      </c>
      <c r="X44" s="400">
        <v>0</v>
      </c>
      <c r="Y44" s="400">
        <v>1.2251737190371203E-5</v>
      </c>
      <c r="Z44" s="400">
        <v>3.7309621700441323E-6</v>
      </c>
      <c r="AA44" s="400">
        <v>0</v>
      </c>
      <c r="AB44" s="400">
        <v>1.178973666708628E-5</v>
      </c>
      <c r="AC44" s="400">
        <v>9.4166139812927358E-6</v>
      </c>
      <c r="AD44" s="400">
        <v>3.2690079225654458E-7</v>
      </c>
      <c r="AE44" s="400">
        <v>3.0446878009802658E-6</v>
      </c>
      <c r="AF44" s="400">
        <v>7.2955674025481627E-6</v>
      </c>
      <c r="AG44" s="400">
        <v>2.6152445542738669E-5</v>
      </c>
      <c r="AH44" s="400">
        <v>4.7680906077466109E-6</v>
      </c>
      <c r="AI44" s="400">
        <v>8.4831991848337438E-6</v>
      </c>
      <c r="AJ44" s="400">
        <v>2.338526764501299E-4</v>
      </c>
      <c r="AK44" s="400">
        <v>2.3492631013600589E-6</v>
      </c>
      <c r="AL44" s="400">
        <v>2.2477038441683E-4</v>
      </c>
      <c r="AM44" s="400">
        <v>7.9805579230482235E-6</v>
      </c>
      <c r="AN44" s="400">
        <v>1.2688110819820497E-6</v>
      </c>
      <c r="AO44" s="400">
        <v>3.1004250100270812E-5</v>
      </c>
      <c r="AP44" s="400">
        <v>1.0000020627044182</v>
      </c>
      <c r="AQ44" s="400">
        <v>4.2922258225278269E-6</v>
      </c>
      <c r="AR44" s="400">
        <v>8.0593269819314846E-5</v>
      </c>
      <c r="AS44" s="400">
        <v>6.8684488676451216E-3</v>
      </c>
      <c r="AT44" s="400">
        <v>5.2604126385578419E-3</v>
      </c>
      <c r="AU44" s="400">
        <v>1.1772782268140291E-3</v>
      </c>
      <c r="AV44" s="400">
        <v>1.0053555112519315E-3</v>
      </c>
      <c r="AW44" s="400">
        <v>3.7009828422964662E-4</v>
      </c>
      <c r="AX44" s="400">
        <v>2.2226096358297982E-5</v>
      </c>
      <c r="AY44" s="400">
        <v>3.6940227945457988E-4</v>
      </c>
      <c r="AZ44" s="400">
        <v>1.0778704367710461E-3</v>
      </c>
      <c r="BA44" s="400">
        <v>1.5451116636417694E-3</v>
      </c>
      <c r="BB44" s="400">
        <v>2.2291840143678118E-5</v>
      </c>
      <c r="BC44" s="400">
        <v>5.5963610322258637E-4</v>
      </c>
      <c r="BD44" s="400">
        <v>4.5340783719215308E-4</v>
      </c>
      <c r="BE44" s="400">
        <v>6.3031476168789349E-5</v>
      </c>
      <c r="BF44" s="400">
        <v>0</v>
      </c>
      <c r="BG44" s="400">
        <v>5.0314289253386239E-6</v>
      </c>
      <c r="BH44" s="400">
        <v>6.7572586757586365E-4</v>
      </c>
      <c r="BI44" s="400">
        <v>6.4585506609000226E-4</v>
      </c>
      <c r="BJ44" s="400">
        <v>1.160232164259734E-3</v>
      </c>
      <c r="BK44" s="400">
        <v>1.5933657192714659E-4</v>
      </c>
      <c r="BL44" s="400">
        <v>1.7410766032159084E-6</v>
      </c>
      <c r="BM44" s="400">
        <v>1.6541592517094563E-4</v>
      </c>
      <c r="BN44" s="400">
        <v>2.7335583731302092E-4</v>
      </c>
      <c r="BO44" s="400">
        <v>9.1330587694140092E-5</v>
      </c>
      <c r="BP44" s="400">
        <v>1.1932736906899083E-4</v>
      </c>
      <c r="BQ44" s="400">
        <v>5.9890441429699323E-6</v>
      </c>
      <c r="BR44" s="400">
        <v>8.6843707820318784E-6</v>
      </c>
      <c r="BS44" s="400">
        <v>1.3548518761507158E-5</v>
      </c>
      <c r="BT44" s="400">
        <v>3.806759765144108E-6</v>
      </c>
      <c r="BU44" s="400">
        <v>4.9684525375620335E-6</v>
      </c>
      <c r="BV44" s="400">
        <v>1.6485954745898651E-6</v>
      </c>
      <c r="BW44" s="400">
        <v>2.010421461110817E-6</v>
      </c>
      <c r="BX44" s="400">
        <v>3.6807295016988352E-6</v>
      </c>
      <c r="BY44" s="400">
        <v>3.1674129071818519E-6</v>
      </c>
      <c r="BZ44" s="400">
        <v>1.279429001245103E-5</v>
      </c>
      <c r="CA44" s="400">
        <v>3.4918177167337826E-6</v>
      </c>
      <c r="CB44" s="400">
        <v>1.2282218385519258E-5</v>
      </c>
      <c r="CC44" s="400">
        <v>5.1799481577552301E-6</v>
      </c>
      <c r="CD44" s="400">
        <v>1.3615310514377893E-5</v>
      </c>
      <c r="CE44" s="400">
        <v>2.3067184719334973E-6</v>
      </c>
      <c r="CF44" s="400">
        <v>6.528409167542566E-6</v>
      </c>
      <c r="CG44" s="400">
        <v>6.6238125605567656E-6</v>
      </c>
      <c r="CH44" s="400">
        <v>9.9159242962518117E-7</v>
      </c>
      <c r="CI44" s="400">
        <v>2.9070588961433833E-6</v>
      </c>
      <c r="CJ44" s="400">
        <v>4.6134658270319626E-6</v>
      </c>
      <c r="CK44" s="400">
        <v>1.685056892232056E-6</v>
      </c>
      <c r="CL44" s="400">
        <v>3.9104888318527325E-6</v>
      </c>
      <c r="CM44" s="400">
        <v>2.084305827286936E-6</v>
      </c>
      <c r="CN44" s="400">
        <v>8.0364510636949779E-6</v>
      </c>
      <c r="CO44" s="400">
        <v>2.5239155648508952E-6</v>
      </c>
      <c r="CP44" s="400">
        <v>2.5581657576170873E-6</v>
      </c>
      <c r="CQ44" s="400">
        <v>1.7124273758069092E-6</v>
      </c>
      <c r="CR44" s="400">
        <v>2.1952704157988655E-6</v>
      </c>
      <c r="CS44" s="400">
        <v>3.0436728229305077E-6</v>
      </c>
      <c r="CT44" s="400">
        <v>2.0461142461061256E-6</v>
      </c>
      <c r="CU44" s="400">
        <v>4.2990668342937051E-6</v>
      </c>
      <c r="CV44" s="400">
        <v>6.1860863467310057E-6</v>
      </c>
      <c r="CW44" s="400">
        <v>2.1742828544647563E-6</v>
      </c>
      <c r="CX44" s="400">
        <v>4.8432291215291756E-5</v>
      </c>
      <c r="CY44" s="400">
        <v>1.6680854651676946E-6</v>
      </c>
      <c r="CZ44" s="400">
        <v>3.1250272042684838E-6</v>
      </c>
      <c r="DA44" s="400">
        <v>4.1429131015608448E-6</v>
      </c>
      <c r="DB44" s="400">
        <v>4.6111318166087465E-6</v>
      </c>
      <c r="DC44" s="400">
        <v>2.8097190462835987E-6</v>
      </c>
      <c r="DD44" s="400">
        <v>6.4574563627375416E-6</v>
      </c>
      <c r="DE44" s="400">
        <v>3.9054288180399622E-6</v>
      </c>
      <c r="DF44" s="400">
        <v>5.1576831322882538E-5</v>
      </c>
      <c r="DG44" s="401">
        <v>1.0237004469688049</v>
      </c>
    </row>
    <row r="45" spans="2:111" ht="13.5" customHeight="1">
      <c r="B45" s="74" t="s">
        <v>523</v>
      </c>
      <c r="C45" s="273" t="s">
        <v>456</v>
      </c>
      <c r="D45" s="400">
        <v>2.3175928278663549E-5</v>
      </c>
      <c r="E45" s="400">
        <v>6.0083451034978287E-6</v>
      </c>
      <c r="F45" s="400">
        <v>9.8411270938090296E-6</v>
      </c>
      <c r="G45" s="400">
        <v>7.086643901331726E-6</v>
      </c>
      <c r="H45" s="400">
        <v>1.1199614323654828E-5</v>
      </c>
      <c r="I45" s="400">
        <v>4.4435206141195291E-5</v>
      </c>
      <c r="J45" s="400">
        <v>4.3931659486823492E-5</v>
      </c>
      <c r="K45" s="400">
        <v>3.0588702336884288E-5</v>
      </c>
      <c r="L45" s="400">
        <v>5.5910603406423242E-5</v>
      </c>
      <c r="M45" s="400">
        <v>2.0517574744639363E-5</v>
      </c>
      <c r="N45" s="400">
        <v>0</v>
      </c>
      <c r="O45" s="400">
        <v>1.6948527949240265E-5</v>
      </c>
      <c r="P45" s="400">
        <v>1.8883576243470558E-5</v>
      </c>
      <c r="Q45" s="400">
        <v>1.6463453095782022E-5</v>
      </c>
      <c r="R45" s="400">
        <v>8.8925417287897209E-5</v>
      </c>
      <c r="S45" s="400">
        <v>9.5495715882948793E-5</v>
      </c>
      <c r="T45" s="400">
        <v>1.0019092090000751E-5</v>
      </c>
      <c r="U45" s="400">
        <v>-2.0582923648393363E-4</v>
      </c>
      <c r="V45" s="400">
        <v>4.4783313717597963E-4</v>
      </c>
      <c r="W45" s="400">
        <v>1.6926741748657881E-2</v>
      </c>
      <c r="X45" s="400">
        <v>0</v>
      </c>
      <c r="Y45" s="400">
        <v>4.4228090836359514E-4</v>
      </c>
      <c r="Z45" s="400">
        <v>9.8354132650201018E-5</v>
      </c>
      <c r="AA45" s="400">
        <v>0</v>
      </c>
      <c r="AB45" s="400">
        <v>1.6623969906414367E-4</v>
      </c>
      <c r="AC45" s="400">
        <v>2.159883733164425E-3</v>
      </c>
      <c r="AD45" s="400">
        <v>6.1734553039884578E-7</v>
      </c>
      <c r="AE45" s="400">
        <v>1.0400691647516612E-5</v>
      </c>
      <c r="AF45" s="400">
        <v>2.2366481768958544E-4</v>
      </c>
      <c r="AG45" s="400">
        <v>1.2969886308693686E-4</v>
      </c>
      <c r="AH45" s="400">
        <v>1.6743560029440362E-5</v>
      </c>
      <c r="AI45" s="400">
        <v>4.5240528389552184E-3</v>
      </c>
      <c r="AJ45" s="400">
        <v>4.0778534856675512E-5</v>
      </c>
      <c r="AK45" s="400">
        <v>1.0181513252229282E-2</v>
      </c>
      <c r="AL45" s="400">
        <v>1.0516126076537916E-3</v>
      </c>
      <c r="AM45" s="400">
        <v>5.8232528680205748E-3</v>
      </c>
      <c r="AN45" s="400">
        <v>2.8737346822940912E-3</v>
      </c>
      <c r="AO45" s="400">
        <v>4.6486058499808436E-4</v>
      </c>
      <c r="AP45" s="400">
        <v>1.3677633894601147E-4</v>
      </c>
      <c r="AQ45" s="400">
        <v>1.0473820860006247</v>
      </c>
      <c r="AR45" s="400">
        <v>0.14621418020603977</v>
      </c>
      <c r="AS45" s="400">
        <v>4.2062188121324217E-4</v>
      </c>
      <c r="AT45" s="400">
        <v>9.170014100350312E-3</v>
      </c>
      <c r="AU45" s="400">
        <v>5.8853481787006794E-4</v>
      </c>
      <c r="AV45" s="400">
        <v>1.0441941418394883E-3</v>
      </c>
      <c r="AW45" s="400">
        <v>1.5328095743363196E-2</v>
      </c>
      <c r="AX45" s="400">
        <v>2.3111365544900881E-4</v>
      </c>
      <c r="AY45" s="400">
        <v>6.9039337445058312E-3</v>
      </c>
      <c r="AZ45" s="400">
        <v>3.8759326510258768E-3</v>
      </c>
      <c r="BA45" s="400">
        <v>1.0441296338224337E-4</v>
      </c>
      <c r="BB45" s="400">
        <v>4.7006406785494222E-4</v>
      </c>
      <c r="BC45" s="400">
        <v>1.1506535583792473E-2</v>
      </c>
      <c r="BD45" s="400">
        <v>5.3293861250012055E-4</v>
      </c>
      <c r="BE45" s="400">
        <v>1.0344957293182528E-4</v>
      </c>
      <c r="BF45" s="400">
        <v>0</v>
      </c>
      <c r="BG45" s="400">
        <v>2.6388844963279113E-5</v>
      </c>
      <c r="BH45" s="400">
        <v>1.5851307455526673E-3</v>
      </c>
      <c r="BI45" s="400">
        <v>4.5589754973737546E-5</v>
      </c>
      <c r="BJ45" s="400">
        <v>2.4467625163511676E-4</v>
      </c>
      <c r="BK45" s="400">
        <v>5.7952457648397827E-3</v>
      </c>
      <c r="BL45" s="400">
        <v>7.5659879583385495E-6</v>
      </c>
      <c r="BM45" s="400">
        <v>9.1613502501211667E-5</v>
      </c>
      <c r="BN45" s="400">
        <v>1.3890246095352141E-4</v>
      </c>
      <c r="BO45" s="400">
        <v>3.0406381145763713E-5</v>
      </c>
      <c r="BP45" s="400">
        <v>4.4573281265782944E-5</v>
      </c>
      <c r="BQ45" s="400">
        <v>1.0836085845326118E-5</v>
      </c>
      <c r="BR45" s="400">
        <v>7.532322582235774E-6</v>
      </c>
      <c r="BS45" s="400">
        <v>6.9066817359571294E-5</v>
      </c>
      <c r="BT45" s="400">
        <v>4.7477641506138615E-5</v>
      </c>
      <c r="BU45" s="400">
        <v>1.128165500070688E-5</v>
      </c>
      <c r="BV45" s="400">
        <v>4.2484205754525795E-6</v>
      </c>
      <c r="BW45" s="400">
        <v>6.1563783471932027E-6</v>
      </c>
      <c r="BX45" s="400">
        <v>3.359346252776405E-6</v>
      </c>
      <c r="BY45" s="400">
        <v>2.240803756456355E-6</v>
      </c>
      <c r="BZ45" s="400">
        <v>1.1557024032864143E-5</v>
      </c>
      <c r="CA45" s="400">
        <v>1.1523376863422371E-5</v>
      </c>
      <c r="CB45" s="400">
        <v>1.5629545514636077E-5</v>
      </c>
      <c r="CC45" s="400">
        <v>1.0710992775118398E-5</v>
      </c>
      <c r="CD45" s="400">
        <v>9.0102363518557912E-6</v>
      </c>
      <c r="CE45" s="400">
        <v>3.8416921844135092E-6</v>
      </c>
      <c r="CF45" s="400">
        <v>1.3862172862509699E-5</v>
      </c>
      <c r="CG45" s="400">
        <v>1.3151646377584207E-5</v>
      </c>
      <c r="CH45" s="400">
        <v>2.2905979095982476E-6</v>
      </c>
      <c r="CI45" s="400">
        <v>7.261694773278384E-6</v>
      </c>
      <c r="CJ45" s="400">
        <v>2.6051378380374794E-5</v>
      </c>
      <c r="CK45" s="400">
        <v>5.6080110317775282E-6</v>
      </c>
      <c r="CL45" s="400">
        <v>9.8513295660236677E-6</v>
      </c>
      <c r="CM45" s="400">
        <v>1.2826172099309879E-4</v>
      </c>
      <c r="CN45" s="400">
        <v>1.4011718866843656E-5</v>
      </c>
      <c r="CO45" s="400">
        <v>8.9366993414993483E-6</v>
      </c>
      <c r="CP45" s="400">
        <v>4.1781232577473697E-5</v>
      </c>
      <c r="CQ45" s="400">
        <v>1.509749881575776E-5</v>
      </c>
      <c r="CR45" s="400">
        <v>7.6143081734961212E-5</v>
      </c>
      <c r="CS45" s="400">
        <v>1.4927229979643356E-5</v>
      </c>
      <c r="CT45" s="400">
        <v>8.9958655251804975E-6</v>
      </c>
      <c r="CU45" s="400">
        <v>9.5664824955979658E-6</v>
      </c>
      <c r="CV45" s="400">
        <v>1.4449568806729992E-5</v>
      </c>
      <c r="CW45" s="400">
        <v>2.1320373172744766E-5</v>
      </c>
      <c r="CX45" s="400">
        <v>6.7086604666862697E-5</v>
      </c>
      <c r="CY45" s="400">
        <v>5.808084137644852E-6</v>
      </c>
      <c r="CZ45" s="400">
        <v>1.0718925362446582E-5</v>
      </c>
      <c r="DA45" s="400">
        <v>1.3185924475177504E-5</v>
      </c>
      <c r="DB45" s="400">
        <v>2.6284832385943007E-5</v>
      </c>
      <c r="DC45" s="400">
        <v>1.2016941501968923E-5</v>
      </c>
      <c r="DD45" s="400">
        <v>1.8521720845157834E-5</v>
      </c>
      <c r="DE45" s="400">
        <v>6.8767803387326582E-5</v>
      </c>
      <c r="DF45" s="400">
        <v>5.6728849715360105E-4</v>
      </c>
      <c r="DG45" s="401">
        <v>1.2993445629905032</v>
      </c>
    </row>
    <row r="46" spans="2:111" ht="13.5" customHeight="1">
      <c r="B46" s="74" t="s">
        <v>524</v>
      </c>
      <c r="C46" s="273" t="s">
        <v>457</v>
      </c>
      <c r="D46" s="400">
        <v>2.5214422383952231E-7</v>
      </c>
      <c r="E46" s="400">
        <v>1.2667563653633916E-7</v>
      </c>
      <c r="F46" s="400">
        <v>2.09300186659225E-7</v>
      </c>
      <c r="G46" s="400">
        <v>1.6739014729374631E-7</v>
      </c>
      <c r="H46" s="400">
        <v>2.1153644853837777E-7</v>
      </c>
      <c r="I46" s="400">
        <v>3.5021167073496629E-6</v>
      </c>
      <c r="J46" s="400">
        <v>7.9240325616699613E-7</v>
      </c>
      <c r="K46" s="400">
        <v>2.1217586782093954E-6</v>
      </c>
      <c r="L46" s="400">
        <v>1.5845045104099825E-5</v>
      </c>
      <c r="M46" s="400">
        <v>2.5338126601445938E-7</v>
      </c>
      <c r="N46" s="400">
        <v>0</v>
      </c>
      <c r="O46" s="400">
        <v>1.2333330624235085E-7</v>
      </c>
      <c r="P46" s="400">
        <v>1.9886877275118561E-7</v>
      </c>
      <c r="Q46" s="400">
        <v>6.3965589309077703E-7</v>
      </c>
      <c r="R46" s="400">
        <v>6.7008687240994714E-6</v>
      </c>
      <c r="S46" s="400">
        <v>3.1974866857702285E-7</v>
      </c>
      <c r="T46" s="400">
        <v>4.6114808722032689E-7</v>
      </c>
      <c r="U46" s="400">
        <v>3.9004014268729257E-6</v>
      </c>
      <c r="V46" s="400">
        <v>1.6813208569970046E-7</v>
      </c>
      <c r="W46" s="400">
        <v>4.3000366183211125E-7</v>
      </c>
      <c r="X46" s="400">
        <v>0</v>
      </c>
      <c r="Y46" s="400">
        <v>3.0079279791949039E-7</v>
      </c>
      <c r="Z46" s="400">
        <v>1.4405394013006842E-7</v>
      </c>
      <c r="AA46" s="400">
        <v>0</v>
      </c>
      <c r="AB46" s="400">
        <v>1.7842311992632926E-6</v>
      </c>
      <c r="AC46" s="400">
        <v>4.5716453067719691E-6</v>
      </c>
      <c r="AD46" s="400">
        <v>4.8655475780792242E-8</v>
      </c>
      <c r="AE46" s="400">
        <v>1.5692551882678109E-7</v>
      </c>
      <c r="AF46" s="400">
        <v>2.9500485505708374E-6</v>
      </c>
      <c r="AG46" s="400">
        <v>2.1654893883055437E-6</v>
      </c>
      <c r="AH46" s="400">
        <v>1.5826403750326489E-7</v>
      </c>
      <c r="AI46" s="400">
        <v>6.6060388294262366E-7</v>
      </c>
      <c r="AJ46" s="400">
        <v>4.6107217524988741E-7</v>
      </c>
      <c r="AK46" s="400">
        <v>1.6795340936354439E-7</v>
      </c>
      <c r="AL46" s="400">
        <v>2.4913122973537919E-6</v>
      </c>
      <c r="AM46" s="400">
        <v>4.6997492268193069E-7</v>
      </c>
      <c r="AN46" s="400">
        <v>9.9684504326860548E-8</v>
      </c>
      <c r="AO46" s="400">
        <v>4.4539584899950891E-7</v>
      </c>
      <c r="AP46" s="400">
        <v>1.3052882245379674E-7</v>
      </c>
      <c r="AQ46" s="400">
        <v>5.1057519791320286E-6</v>
      </c>
      <c r="AR46" s="400">
        <v>1.0000653824647998</v>
      </c>
      <c r="AS46" s="400">
        <v>6.8734846657596594E-5</v>
      </c>
      <c r="AT46" s="400">
        <v>5.7048334047462956E-5</v>
      </c>
      <c r="AU46" s="400">
        <v>6.0909062315826045E-5</v>
      </c>
      <c r="AV46" s="400">
        <v>2.8536677193784897E-5</v>
      </c>
      <c r="AW46" s="400">
        <v>2.8754849084250442E-5</v>
      </c>
      <c r="AX46" s="400">
        <v>1.26932983965793E-5</v>
      </c>
      <c r="AY46" s="400">
        <v>7.8225895094340611E-5</v>
      </c>
      <c r="AZ46" s="400">
        <v>1.1535467217288134E-4</v>
      </c>
      <c r="BA46" s="400">
        <v>6.4233025352561257E-5</v>
      </c>
      <c r="BB46" s="400">
        <v>3.184640682546325E-5</v>
      </c>
      <c r="BC46" s="400">
        <v>5.1667645159119011E-5</v>
      </c>
      <c r="BD46" s="400">
        <v>8.3512182108079494E-5</v>
      </c>
      <c r="BE46" s="400">
        <v>2.7314658905502323E-5</v>
      </c>
      <c r="BF46" s="400">
        <v>0</v>
      </c>
      <c r="BG46" s="400">
        <v>2.90930062004336E-7</v>
      </c>
      <c r="BH46" s="400">
        <v>3.8910203177826226E-5</v>
      </c>
      <c r="BI46" s="400">
        <v>1.3341006093548665E-5</v>
      </c>
      <c r="BJ46" s="400">
        <v>2.3328055382197259E-5</v>
      </c>
      <c r="BK46" s="400">
        <v>2.1897956938374303E-5</v>
      </c>
      <c r="BL46" s="400">
        <v>1.245814753871308E-7</v>
      </c>
      <c r="BM46" s="400">
        <v>1.1058109712364229E-5</v>
      </c>
      <c r="BN46" s="400">
        <v>1.5564433320182011E-5</v>
      </c>
      <c r="BO46" s="400">
        <v>6.106379283347076E-6</v>
      </c>
      <c r="BP46" s="400">
        <v>3.8853158202881211E-5</v>
      </c>
      <c r="BQ46" s="400">
        <v>9.2473303917127653E-7</v>
      </c>
      <c r="BR46" s="400">
        <v>4.8256155024104907E-7</v>
      </c>
      <c r="BS46" s="400">
        <v>1.1724905697671679E-6</v>
      </c>
      <c r="BT46" s="400">
        <v>2.8450474622020829E-7</v>
      </c>
      <c r="BU46" s="400">
        <v>2.6130033158312911E-7</v>
      </c>
      <c r="BV46" s="400">
        <v>1.3052236282495686E-7</v>
      </c>
      <c r="BW46" s="400">
        <v>1.362415708803371E-7</v>
      </c>
      <c r="BX46" s="400">
        <v>2.0353644472275519E-7</v>
      </c>
      <c r="BY46" s="400">
        <v>1.6829107658686574E-7</v>
      </c>
      <c r="BZ46" s="400">
        <v>4.8067545783872771E-7</v>
      </c>
      <c r="CA46" s="400">
        <v>1.9707138965765651E-7</v>
      </c>
      <c r="CB46" s="400">
        <v>8.7347974170968038E-7</v>
      </c>
      <c r="CC46" s="400">
        <v>2.7496514135543343E-7</v>
      </c>
      <c r="CD46" s="400">
        <v>3.4624421154713033E-7</v>
      </c>
      <c r="CE46" s="400">
        <v>1.6256525739351264E-7</v>
      </c>
      <c r="CF46" s="400">
        <v>3.1997211715667868E-7</v>
      </c>
      <c r="CG46" s="400">
        <v>3.3212093246525183E-7</v>
      </c>
      <c r="CH46" s="400">
        <v>7.8317514132777812E-8</v>
      </c>
      <c r="CI46" s="400">
        <v>1.8335328336106697E-7</v>
      </c>
      <c r="CJ46" s="400">
        <v>4.2037251949783533E-7</v>
      </c>
      <c r="CK46" s="400">
        <v>1.3696526938829066E-7</v>
      </c>
      <c r="CL46" s="400">
        <v>2.7484157132241099E-7</v>
      </c>
      <c r="CM46" s="400">
        <v>1.1132305105351729E-6</v>
      </c>
      <c r="CN46" s="400">
        <v>4.9905225433738702E-7</v>
      </c>
      <c r="CO46" s="400">
        <v>1.7804756599945654E-7</v>
      </c>
      <c r="CP46" s="400">
        <v>3.431702960747364E-7</v>
      </c>
      <c r="CQ46" s="400">
        <v>2.460616164508985E-6</v>
      </c>
      <c r="CR46" s="400">
        <v>1.6804347386803808E-7</v>
      </c>
      <c r="CS46" s="400">
        <v>4.104400460741549E-7</v>
      </c>
      <c r="CT46" s="400">
        <v>6.886105674399548E-7</v>
      </c>
      <c r="CU46" s="400">
        <v>5.6417297912820983E-7</v>
      </c>
      <c r="CV46" s="400">
        <v>4.025062997949933E-7</v>
      </c>
      <c r="CW46" s="400">
        <v>3.3998918445554096E-7</v>
      </c>
      <c r="CX46" s="400">
        <v>3.7761057694584314E-6</v>
      </c>
      <c r="CY46" s="400">
        <v>1.6450149420985913E-7</v>
      </c>
      <c r="CZ46" s="400">
        <v>1.2129599305693033E-6</v>
      </c>
      <c r="DA46" s="400">
        <v>9.6615109446760518E-7</v>
      </c>
      <c r="DB46" s="400">
        <v>9.8761012638151928E-7</v>
      </c>
      <c r="DC46" s="400">
        <v>2.1343702398275744E-7</v>
      </c>
      <c r="DD46" s="400">
        <v>6.7754792738396414E-7</v>
      </c>
      <c r="DE46" s="400">
        <v>1.8614400893504103E-6</v>
      </c>
      <c r="DF46" s="400">
        <v>3.3169256574890884E-6</v>
      </c>
      <c r="DG46" s="401">
        <v>1.0010306148126555</v>
      </c>
    </row>
    <row r="47" spans="2:111" ht="13.5" customHeight="1">
      <c r="B47" s="74" t="s">
        <v>525</v>
      </c>
      <c r="C47" s="273" t="s">
        <v>755</v>
      </c>
      <c r="D47" s="400">
        <v>1.0571037470229471E-4</v>
      </c>
      <c r="E47" s="400">
        <v>6.9560974867813473E-5</v>
      </c>
      <c r="F47" s="400">
        <v>8.9041827897958498E-5</v>
      </c>
      <c r="G47" s="400">
        <v>5.2666507319764438E-5</v>
      </c>
      <c r="H47" s="400">
        <v>8.7626788011126083E-5</v>
      </c>
      <c r="I47" s="400">
        <v>3.0511940740165914E-4</v>
      </c>
      <c r="J47" s="400">
        <v>1.7759885306584944E-4</v>
      </c>
      <c r="K47" s="400">
        <v>4.297432442086143E-5</v>
      </c>
      <c r="L47" s="400">
        <v>6.0155154859877616E-5</v>
      </c>
      <c r="M47" s="400">
        <v>2.1021515545948821E-5</v>
      </c>
      <c r="N47" s="400">
        <v>0</v>
      </c>
      <c r="O47" s="400">
        <v>8.2956982024376635E-5</v>
      </c>
      <c r="P47" s="400">
        <v>8.457238740690025E-5</v>
      </c>
      <c r="Q47" s="400">
        <v>4.3111806094956872E-5</v>
      </c>
      <c r="R47" s="400">
        <v>1.3507678556294033E-4</v>
      </c>
      <c r="S47" s="400">
        <v>2.0180820239805718E-4</v>
      </c>
      <c r="T47" s="400">
        <v>1.0145333072024898E-4</v>
      </c>
      <c r="U47" s="400">
        <v>6.0463271594470696E-5</v>
      </c>
      <c r="V47" s="400">
        <v>8.9626391285890691E-5</v>
      </c>
      <c r="W47" s="400">
        <v>1.2821708133283673E-4</v>
      </c>
      <c r="X47" s="400">
        <v>0</v>
      </c>
      <c r="Y47" s="400">
        <v>1.7316417760651536E-4</v>
      </c>
      <c r="Z47" s="400">
        <v>1.0993173172633874E-4</v>
      </c>
      <c r="AA47" s="400">
        <v>0</v>
      </c>
      <c r="AB47" s="400">
        <v>5.1413712919006609E-5</v>
      </c>
      <c r="AC47" s="400">
        <v>8.9231047402032562E-5</v>
      </c>
      <c r="AD47" s="400">
        <v>4.2390734454752294E-6</v>
      </c>
      <c r="AE47" s="400">
        <v>1.0678623308360211E-4</v>
      </c>
      <c r="AF47" s="400">
        <v>1.0136736774893359E-4</v>
      </c>
      <c r="AG47" s="400">
        <v>6.6640408949558352E-5</v>
      </c>
      <c r="AH47" s="400">
        <v>2.9497807394472425E-5</v>
      </c>
      <c r="AI47" s="400">
        <v>1.4095998138211562E-4</v>
      </c>
      <c r="AJ47" s="400">
        <v>2.2878498861471499E-4</v>
      </c>
      <c r="AK47" s="400">
        <v>2.4074570207427953E-5</v>
      </c>
      <c r="AL47" s="400">
        <v>1.8692652833296526E-4</v>
      </c>
      <c r="AM47" s="400">
        <v>3.9960869780579256E-4</v>
      </c>
      <c r="AN47" s="400">
        <v>6.5842574820940952E-5</v>
      </c>
      <c r="AO47" s="400">
        <v>1.6739302683313429E-4</v>
      </c>
      <c r="AP47" s="400">
        <v>9.3469459332038628E-5</v>
      </c>
      <c r="AQ47" s="400">
        <v>1.7777499109666246E-4</v>
      </c>
      <c r="AR47" s="400">
        <v>1.1026458488737914E-4</v>
      </c>
      <c r="AS47" s="400">
        <v>1.0061246953660048</v>
      </c>
      <c r="AT47" s="400">
        <v>3.2348321224361066E-4</v>
      </c>
      <c r="AU47" s="400">
        <v>2.8147054467701858E-4</v>
      </c>
      <c r="AV47" s="400">
        <v>8.9779650016434472E-5</v>
      </c>
      <c r="AW47" s="400">
        <v>5.4951926456877452E-5</v>
      </c>
      <c r="AX47" s="400">
        <v>6.6533384679647343E-5</v>
      </c>
      <c r="AY47" s="400">
        <v>1.4611196495640459E-4</v>
      </c>
      <c r="AZ47" s="400">
        <v>6.3257060504582512E-5</v>
      </c>
      <c r="BA47" s="400">
        <v>6.024245977204371E-5</v>
      </c>
      <c r="BB47" s="400">
        <v>3.7269175390869463E-5</v>
      </c>
      <c r="BC47" s="400">
        <v>6.0559285856765973E-5</v>
      </c>
      <c r="BD47" s="400">
        <v>1.1440037372632478E-4</v>
      </c>
      <c r="BE47" s="400">
        <v>4.3374025975574924E-5</v>
      </c>
      <c r="BF47" s="400">
        <v>0</v>
      </c>
      <c r="BG47" s="400">
        <v>2.5388061622215756E-6</v>
      </c>
      <c r="BH47" s="400">
        <v>2.4449853624860213E-5</v>
      </c>
      <c r="BI47" s="400">
        <v>2.1157335574156742E-3</v>
      </c>
      <c r="BJ47" s="400">
        <v>6.216702978999591E-4</v>
      </c>
      <c r="BK47" s="400">
        <v>1.8016046445613334E-3</v>
      </c>
      <c r="BL47" s="400">
        <v>4.4307266525911355E-5</v>
      </c>
      <c r="BM47" s="400">
        <v>1.824907324338134E-2</v>
      </c>
      <c r="BN47" s="400">
        <v>2.3289013508841286E-2</v>
      </c>
      <c r="BO47" s="400">
        <v>6.9622850989488772E-3</v>
      </c>
      <c r="BP47" s="400">
        <v>1.4716174751905819E-2</v>
      </c>
      <c r="BQ47" s="400">
        <v>3.3242790519947608E-4</v>
      </c>
      <c r="BR47" s="400">
        <v>5.9516534711780611E-4</v>
      </c>
      <c r="BS47" s="400">
        <v>7.7902024444014418E-4</v>
      </c>
      <c r="BT47" s="400">
        <v>1.124514642319021E-4</v>
      </c>
      <c r="BU47" s="400">
        <v>1.2517855272347174E-4</v>
      </c>
      <c r="BV47" s="400">
        <v>7.4848103833869738E-5</v>
      </c>
      <c r="BW47" s="400">
        <v>1.1184659878510551E-4</v>
      </c>
      <c r="BX47" s="400">
        <v>2.8213757625485331E-4</v>
      </c>
      <c r="BY47" s="400">
        <v>2.3913923030509219E-4</v>
      </c>
      <c r="BZ47" s="400">
        <v>3.4569272979771898E-4</v>
      </c>
      <c r="CA47" s="400">
        <v>3.6543534201796499E-5</v>
      </c>
      <c r="CB47" s="400">
        <v>3.2341106236613289E-4</v>
      </c>
      <c r="CC47" s="400">
        <v>2.1422976913847291E-4</v>
      </c>
      <c r="CD47" s="400">
        <v>4.3134899142193606E-5</v>
      </c>
      <c r="CE47" s="400">
        <v>1.2887226203727497E-4</v>
      </c>
      <c r="CF47" s="400">
        <v>3.0761005489853406E-4</v>
      </c>
      <c r="CG47" s="400">
        <v>3.06864719478619E-4</v>
      </c>
      <c r="CH47" s="400">
        <v>4.5092036179442025E-5</v>
      </c>
      <c r="CI47" s="400">
        <v>1.3138915595366961E-4</v>
      </c>
      <c r="CJ47" s="400">
        <v>2.6574563002374358E-4</v>
      </c>
      <c r="CK47" s="400">
        <v>3.1893548763437538E-5</v>
      </c>
      <c r="CL47" s="400">
        <v>2.2590655572250458E-4</v>
      </c>
      <c r="CM47" s="400">
        <v>7.3971725768269268E-5</v>
      </c>
      <c r="CN47" s="400">
        <v>2.4432201871561488E-4</v>
      </c>
      <c r="CO47" s="400">
        <v>1.2733172378736764E-4</v>
      </c>
      <c r="CP47" s="400">
        <v>9.7339390073470578E-5</v>
      </c>
      <c r="CQ47" s="400">
        <v>6.1330169290568052E-5</v>
      </c>
      <c r="CR47" s="400">
        <v>5.9361590540108401E-5</v>
      </c>
      <c r="CS47" s="400">
        <v>1.0301861090894608E-4</v>
      </c>
      <c r="CT47" s="400">
        <v>7.6306915284271251E-5</v>
      </c>
      <c r="CU47" s="400">
        <v>6.8388349677978504E-5</v>
      </c>
      <c r="CV47" s="400">
        <v>7.4083020832499695E-5</v>
      </c>
      <c r="CW47" s="400">
        <v>1.0691311021950697E-4</v>
      </c>
      <c r="CX47" s="400">
        <v>7.9331589971330622E-5</v>
      </c>
      <c r="CY47" s="400">
        <v>6.6284846538997963E-5</v>
      </c>
      <c r="CZ47" s="400">
        <v>9.7403133633505821E-5</v>
      </c>
      <c r="DA47" s="400">
        <v>6.7364911367824619E-5</v>
      </c>
      <c r="DB47" s="400">
        <v>9.4925474486563148E-5</v>
      </c>
      <c r="DC47" s="400">
        <v>1.1852409121574881E-4</v>
      </c>
      <c r="DD47" s="400">
        <v>1.2093467151969188E-4</v>
      </c>
      <c r="DE47" s="400">
        <v>3.5939169620246359E-5</v>
      </c>
      <c r="DF47" s="400">
        <v>1.9462938424990746E-4</v>
      </c>
      <c r="DG47" s="401">
        <v>1.0865854172679288</v>
      </c>
    </row>
    <row r="48" spans="2:111" ht="13.5" customHeight="1">
      <c r="B48" s="74" t="s">
        <v>526</v>
      </c>
      <c r="C48" s="273" t="s">
        <v>458</v>
      </c>
      <c r="D48" s="400">
        <v>4.4938155546185126E-4</v>
      </c>
      <c r="E48" s="400">
        <v>2.0056567406018781E-4</v>
      </c>
      <c r="F48" s="400">
        <v>1.0557635815949202E-4</v>
      </c>
      <c r="G48" s="400">
        <v>1.6961676783117214E-4</v>
      </c>
      <c r="H48" s="400">
        <v>1.8285599650770082E-4</v>
      </c>
      <c r="I48" s="400">
        <v>3.5779491694740767E-3</v>
      </c>
      <c r="J48" s="400">
        <v>3.4922886600975383E-3</v>
      </c>
      <c r="K48" s="400">
        <v>6.0437146978848744E-4</v>
      </c>
      <c r="L48" s="400">
        <v>2.8966672119253296E-3</v>
      </c>
      <c r="M48" s="400">
        <v>1.1338099593898595E-4</v>
      </c>
      <c r="N48" s="400">
        <v>0</v>
      </c>
      <c r="O48" s="400">
        <v>7.4086193333981821E-5</v>
      </c>
      <c r="P48" s="400">
        <v>9.4098548634120361E-4</v>
      </c>
      <c r="Q48" s="400">
        <v>5.5210706905426039E-4</v>
      </c>
      <c r="R48" s="400">
        <v>4.1627788986925308E-3</v>
      </c>
      <c r="S48" s="400">
        <v>5.9969985706191491E-4</v>
      </c>
      <c r="T48" s="400">
        <v>1.7883796875457235E-4</v>
      </c>
      <c r="U48" s="400">
        <v>1.5717321894064077E-4</v>
      </c>
      <c r="V48" s="400">
        <v>1.4250939746738407E-4</v>
      </c>
      <c r="W48" s="400">
        <v>2.201198564278022E-3</v>
      </c>
      <c r="X48" s="400">
        <v>0</v>
      </c>
      <c r="Y48" s="400">
        <v>1.9106362460441198E-3</v>
      </c>
      <c r="Z48" s="400">
        <v>4.3597685327017297E-4</v>
      </c>
      <c r="AA48" s="400">
        <v>0</v>
      </c>
      <c r="AB48" s="400">
        <v>2.0437601778214112E-3</v>
      </c>
      <c r="AC48" s="400">
        <v>1.570584030258255E-3</v>
      </c>
      <c r="AD48" s="400">
        <v>4.9709028484089966E-5</v>
      </c>
      <c r="AE48" s="400">
        <v>1.2969058299465704E-4</v>
      </c>
      <c r="AF48" s="400">
        <v>3.8103843839904839E-4</v>
      </c>
      <c r="AG48" s="400">
        <v>4.7181671656487132E-3</v>
      </c>
      <c r="AH48" s="400">
        <v>7.5131815610800299E-4</v>
      </c>
      <c r="AI48" s="400">
        <v>1.0495161940284915E-3</v>
      </c>
      <c r="AJ48" s="400">
        <v>1.8800194920058641E-3</v>
      </c>
      <c r="AK48" s="400">
        <v>8.7744911787687716E-5</v>
      </c>
      <c r="AL48" s="400">
        <v>1.4526189771803843E-3</v>
      </c>
      <c r="AM48" s="400">
        <v>2.5101818558682682E-4</v>
      </c>
      <c r="AN48" s="400">
        <v>5.3219127098428909E-5</v>
      </c>
      <c r="AO48" s="400">
        <v>9.5827906633024515E-4</v>
      </c>
      <c r="AP48" s="400">
        <v>8.2022479708370176E-5</v>
      </c>
      <c r="AQ48" s="400">
        <v>3.3834134526684396E-4</v>
      </c>
      <c r="AR48" s="400">
        <v>7.8024672377738856E-4</v>
      </c>
      <c r="AS48" s="400">
        <v>7.30893990526282E-3</v>
      </c>
      <c r="AT48" s="400">
        <v>1.0062518044131525</v>
      </c>
      <c r="AU48" s="400">
        <v>5.129772794713789E-3</v>
      </c>
      <c r="AV48" s="400">
        <v>4.7094434083361581E-3</v>
      </c>
      <c r="AW48" s="400">
        <v>3.2158631580627328E-3</v>
      </c>
      <c r="AX48" s="400">
        <v>1.6758175783363487E-3</v>
      </c>
      <c r="AY48" s="400">
        <v>4.2652059644363643E-3</v>
      </c>
      <c r="AZ48" s="400">
        <v>4.8440429233696253E-3</v>
      </c>
      <c r="BA48" s="400">
        <v>3.7016881267460046E-3</v>
      </c>
      <c r="BB48" s="400">
        <v>3.1294254429101269E-3</v>
      </c>
      <c r="BC48" s="400">
        <v>2.9239392024421984E-3</v>
      </c>
      <c r="BD48" s="400">
        <v>3.5873478275155993E-3</v>
      </c>
      <c r="BE48" s="400">
        <v>3.1059001153504622E-3</v>
      </c>
      <c r="BF48" s="400">
        <v>0</v>
      </c>
      <c r="BG48" s="400">
        <v>3.0176742773434238E-5</v>
      </c>
      <c r="BH48" s="400">
        <v>1.5781664009097316E-3</v>
      </c>
      <c r="BI48" s="400">
        <v>2.7297404057524989E-3</v>
      </c>
      <c r="BJ48" s="400">
        <v>1.0420387836851514E-3</v>
      </c>
      <c r="BK48" s="400">
        <v>3.3233431723153411E-3</v>
      </c>
      <c r="BL48" s="400">
        <v>1.0192053557562141E-4</v>
      </c>
      <c r="BM48" s="400">
        <v>3.2234271219555356E-3</v>
      </c>
      <c r="BN48" s="400">
        <v>1.1340028357934495E-2</v>
      </c>
      <c r="BO48" s="400">
        <v>1.3105388261859649E-3</v>
      </c>
      <c r="BP48" s="400">
        <v>1.0883334321413664E-3</v>
      </c>
      <c r="BQ48" s="400">
        <v>2.7693769508672E-4</v>
      </c>
      <c r="BR48" s="400">
        <v>5.5978191099249029E-4</v>
      </c>
      <c r="BS48" s="400">
        <v>5.6573778788772183E-4</v>
      </c>
      <c r="BT48" s="400">
        <v>1.4362346107014298E-4</v>
      </c>
      <c r="BU48" s="400">
        <v>4.8516685928328454E-4</v>
      </c>
      <c r="BV48" s="400">
        <v>7.5511645644940102E-5</v>
      </c>
      <c r="BW48" s="400">
        <v>8.00781980019965E-5</v>
      </c>
      <c r="BX48" s="400">
        <v>1.7496366053854339E-4</v>
      </c>
      <c r="BY48" s="400">
        <v>1.7356030655906336E-4</v>
      </c>
      <c r="BZ48" s="400">
        <v>2.3673011292253292E-4</v>
      </c>
      <c r="CA48" s="400">
        <v>2.4857344818906467E-4</v>
      </c>
      <c r="CB48" s="400">
        <v>3.3578934462727737E-4</v>
      </c>
      <c r="CC48" s="400">
        <v>3.8214224848643583E-4</v>
      </c>
      <c r="CD48" s="400">
        <v>9.2512360592886779E-5</v>
      </c>
      <c r="CE48" s="400">
        <v>8.6506410535993914E-5</v>
      </c>
      <c r="CF48" s="400">
        <v>5.7067899993309143E-4</v>
      </c>
      <c r="CG48" s="400">
        <v>4.909434388636945E-4</v>
      </c>
      <c r="CH48" s="400">
        <v>4.0410065644615883E-5</v>
      </c>
      <c r="CI48" s="400">
        <v>1.9206281927153698E-4</v>
      </c>
      <c r="CJ48" s="400">
        <v>1.8247066462410519E-4</v>
      </c>
      <c r="CK48" s="400">
        <v>7.6274334033865003E-5</v>
      </c>
      <c r="CL48" s="400">
        <v>1.9790642929889201E-4</v>
      </c>
      <c r="CM48" s="400">
        <v>1.319850208094231E-4</v>
      </c>
      <c r="CN48" s="400">
        <v>6.4582220123943288E-4</v>
      </c>
      <c r="CO48" s="400">
        <v>1.0977151155945004E-4</v>
      </c>
      <c r="CP48" s="400">
        <v>1.1218845585518586E-4</v>
      </c>
      <c r="CQ48" s="400">
        <v>1.1485997727431947E-4</v>
      </c>
      <c r="CR48" s="400">
        <v>7.6547298672790924E-5</v>
      </c>
      <c r="CS48" s="400">
        <v>1.8261839151961529E-4</v>
      </c>
      <c r="CT48" s="400">
        <v>1.51018381825421E-4</v>
      </c>
      <c r="CU48" s="400">
        <v>4.7672664283351284E-4</v>
      </c>
      <c r="CV48" s="400">
        <v>2.768950956477196E-4</v>
      </c>
      <c r="CW48" s="400">
        <v>9.4200660441020828E-5</v>
      </c>
      <c r="CX48" s="400">
        <v>7.5579778081244888E-4</v>
      </c>
      <c r="CY48" s="400">
        <v>9.300611479505253E-5</v>
      </c>
      <c r="CZ48" s="400">
        <v>2.7253496516814279E-4</v>
      </c>
      <c r="DA48" s="400">
        <v>5.5334912624329183E-4</v>
      </c>
      <c r="DB48" s="400">
        <v>5.4108932601899514E-4</v>
      </c>
      <c r="DC48" s="400">
        <v>1.2462937750816865E-4</v>
      </c>
      <c r="DD48" s="400">
        <v>8.1365042346349351E-4</v>
      </c>
      <c r="DE48" s="400">
        <v>1.9300500388588819E-4</v>
      </c>
      <c r="DF48" s="400">
        <v>1.0007325711013976E-3</v>
      </c>
      <c r="DG48" s="401">
        <v>1.1317316328635967</v>
      </c>
    </row>
    <row r="49" spans="2:111" ht="13.5" customHeight="1">
      <c r="B49" s="74" t="s">
        <v>527</v>
      </c>
      <c r="C49" s="273" t="s">
        <v>645</v>
      </c>
      <c r="D49" s="400">
        <v>1.1526889511122324E-4</v>
      </c>
      <c r="E49" s="400">
        <v>3.6998358126914741E-5</v>
      </c>
      <c r="F49" s="400">
        <v>9.4343787429899606E-5</v>
      </c>
      <c r="G49" s="400">
        <v>8.6839821056116569E-5</v>
      </c>
      <c r="H49" s="400">
        <v>2.7019799329009178E-5</v>
      </c>
      <c r="I49" s="400">
        <v>2.253542330513019E-4</v>
      </c>
      <c r="J49" s="400">
        <v>4.9609296903260108E-4</v>
      </c>
      <c r="K49" s="400">
        <v>3.5675881606729588E-5</v>
      </c>
      <c r="L49" s="400">
        <v>3.9444279224844307E-5</v>
      </c>
      <c r="M49" s="400">
        <v>1.8248674246680053E-5</v>
      </c>
      <c r="N49" s="400">
        <v>0</v>
      </c>
      <c r="O49" s="400">
        <v>3.6896379245639904E-5</v>
      </c>
      <c r="P49" s="400">
        <v>2.9166382237107239E-5</v>
      </c>
      <c r="Q49" s="400">
        <v>6.049480944897474E-5</v>
      </c>
      <c r="R49" s="400">
        <v>5.3250907948863401E-4</v>
      </c>
      <c r="S49" s="400">
        <v>4.6341166956368058E-5</v>
      </c>
      <c r="T49" s="400">
        <v>1.7921414011861344E-5</v>
      </c>
      <c r="U49" s="400">
        <v>2.5064250405689638E-5</v>
      </c>
      <c r="V49" s="400">
        <v>5.0729055997401474E-5</v>
      </c>
      <c r="W49" s="400">
        <v>7.0923316461763829E-5</v>
      </c>
      <c r="X49" s="400">
        <v>0</v>
      </c>
      <c r="Y49" s="400">
        <v>4.218135160113986E-5</v>
      </c>
      <c r="Z49" s="400">
        <v>2.530264290643086E-5</v>
      </c>
      <c r="AA49" s="400">
        <v>0</v>
      </c>
      <c r="AB49" s="400">
        <v>3.1322114438241763E-5</v>
      </c>
      <c r="AC49" s="400">
        <v>2.0832811612734705E-5</v>
      </c>
      <c r="AD49" s="400">
        <v>3.1308829329747091E-6</v>
      </c>
      <c r="AE49" s="400">
        <v>4.0862043319966662E-5</v>
      </c>
      <c r="AF49" s="400">
        <v>8.9270264143790192E-5</v>
      </c>
      <c r="AG49" s="400">
        <v>4.5387485994101642E-5</v>
      </c>
      <c r="AH49" s="400">
        <v>2.4606162863923365E-5</v>
      </c>
      <c r="AI49" s="400">
        <v>3.5176755187437639E-5</v>
      </c>
      <c r="AJ49" s="400">
        <v>7.4286821540695675E-5</v>
      </c>
      <c r="AK49" s="400">
        <v>5.8184038700698967E-5</v>
      </c>
      <c r="AL49" s="400">
        <v>1.8547581876076488E-4</v>
      </c>
      <c r="AM49" s="400">
        <v>5.1903141457075458E-5</v>
      </c>
      <c r="AN49" s="400">
        <v>1.6872646484464463E-5</v>
      </c>
      <c r="AO49" s="400">
        <v>1.3787024077985816E-4</v>
      </c>
      <c r="AP49" s="400">
        <v>1.6832999652238985E-5</v>
      </c>
      <c r="AQ49" s="400">
        <v>6.3497766865777686E-5</v>
      </c>
      <c r="AR49" s="400">
        <v>4.2945835303652848E-5</v>
      </c>
      <c r="AS49" s="400">
        <v>1.9595409744883774E-4</v>
      </c>
      <c r="AT49" s="400">
        <v>1.3436767601112776E-4</v>
      </c>
      <c r="AU49" s="400">
        <v>1.0142397896492179</v>
      </c>
      <c r="AV49" s="400">
        <v>5.4084662391257563E-3</v>
      </c>
      <c r="AW49" s="400">
        <v>5.8600568586886811E-4</v>
      </c>
      <c r="AX49" s="400">
        <v>2.2931178548106225E-4</v>
      </c>
      <c r="AY49" s="400">
        <v>3.3424695327815369E-4</v>
      </c>
      <c r="AZ49" s="400">
        <v>2.190067705673507E-3</v>
      </c>
      <c r="BA49" s="400">
        <v>4.1763115702795435E-3</v>
      </c>
      <c r="BB49" s="400">
        <v>3.0915907211664608E-4</v>
      </c>
      <c r="BC49" s="400">
        <v>6.9745448809873533E-5</v>
      </c>
      <c r="BD49" s="400">
        <v>1.9347517403145131E-4</v>
      </c>
      <c r="BE49" s="400">
        <v>3.4177528337107091E-4</v>
      </c>
      <c r="BF49" s="400">
        <v>0</v>
      </c>
      <c r="BG49" s="400">
        <v>1.0681992048633147E-5</v>
      </c>
      <c r="BH49" s="400">
        <v>1.1815022994800019E-3</v>
      </c>
      <c r="BI49" s="400">
        <v>1.8597310943395738E-3</v>
      </c>
      <c r="BJ49" s="400">
        <v>7.8313052725319493E-4</v>
      </c>
      <c r="BK49" s="400">
        <v>3.9726820467002305E-4</v>
      </c>
      <c r="BL49" s="400">
        <v>4.6941096091121534E-5</v>
      </c>
      <c r="BM49" s="400">
        <v>1.0765618547928079E-3</v>
      </c>
      <c r="BN49" s="400">
        <v>1.3325160932801911E-4</v>
      </c>
      <c r="BO49" s="400">
        <v>5.437951653513998E-4</v>
      </c>
      <c r="BP49" s="400">
        <v>7.2046498642851697E-4</v>
      </c>
      <c r="BQ49" s="400">
        <v>1.0427555271228717E-4</v>
      </c>
      <c r="BR49" s="400">
        <v>2.1315478155564634E-5</v>
      </c>
      <c r="BS49" s="400">
        <v>1.2796316134946069E-3</v>
      </c>
      <c r="BT49" s="400">
        <v>8.8743416658419545E-5</v>
      </c>
      <c r="BU49" s="400">
        <v>7.515486496999963E-5</v>
      </c>
      <c r="BV49" s="400">
        <v>1.9805008706401588E-5</v>
      </c>
      <c r="BW49" s="400">
        <v>1.7386027387757236E-5</v>
      </c>
      <c r="BX49" s="400">
        <v>1.0893334470750225E-5</v>
      </c>
      <c r="BY49" s="400">
        <v>3.0660427597328437E-6</v>
      </c>
      <c r="BZ49" s="400">
        <v>5.6484169933050897E-5</v>
      </c>
      <c r="CA49" s="400">
        <v>1.0455008079313533E-4</v>
      </c>
      <c r="CB49" s="400">
        <v>6.029523513247999E-4</v>
      </c>
      <c r="CC49" s="400">
        <v>1.5783222303243435E-5</v>
      </c>
      <c r="CD49" s="400">
        <v>5.6727828127004072E-5</v>
      </c>
      <c r="CE49" s="400">
        <v>4.3724373311254668E-5</v>
      </c>
      <c r="CF49" s="400">
        <v>5.0662022766744968E-5</v>
      </c>
      <c r="CG49" s="400">
        <v>7.2692089796556056E-5</v>
      </c>
      <c r="CH49" s="400">
        <v>2.1293386044327311E-5</v>
      </c>
      <c r="CI49" s="400">
        <v>3.3009675016154519E-5</v>
      </c>
      <c r="CJ49" s="400">
        <v>4.590428445473744E-5</v>
      </c>
      <c r="CK49" s="400">
        <v>5.8786258834771781E-5</v>
      </c>
      <c r="CL49" s="400">
        <v>3.7952177518598473E-5</v>
      </c>
      <c r="CM49" s="400">
        <v>3.056568830456506E-5</v>
      </c>
      <c r="CN49" s="400">
        <v>8.4812302900143892E-5</v>
      </c>
      <c r="CO49" s="400">
        <v>2.7983524618778672E-5</v>
      </c>
      <c r="CP49" s="400">
        <v>5.7198137584852098E-5</v>
      </c>
      <c r="CQ49" s="400">
        <v>2.061482630795695E-5</v>
      </c>
      <c r="CR49" s="400">
        <v>4.5031441748933375E-5</v>
      </c>
      <c r="CS49" s="400">
        <v>3.311549968497738E-5</v>
      </c>
      <c r="CT49" s="400">
        <v>2.5748712673477728E-5</v>
      </c>
      <c r="CU49" s="400">
        <v>4.0913146966285935E-5</v>
      </c>
      <c r="CV49" s="400">
        <v>2.853875928294753E-4</v>
      </c>
      <c r="CW49" s="400">
        <v>3.2117352467507239E-5</v>
      </c>
      <c r="CX49" s="400">
        <v>3.4579212598665797E-3</v>
      </c>
      <c r="CY49" s="400">
        <v>3.3808779168891813E-5</v>
      </c>
      <c r="CZ49" s="400">
        <v>5.4379059913655806E-5</v>
      </c>
      <c r="DA49" s="400">
        <v>4.0332235776380088E-5</v>
      </c>
      <c r="DB49" s="400">
        <v>5.8725161618555017E-5</v>
      </c>
      <c r="DC49" s="400">
        <v>5.4424237988005543E-5</v>
      </c>
      <c r="DD49" s="400">
        <v>3.8355058215802406E-5</v>
      </c>
      <c r="DE49" s="400">
        <v>1.8765921642550802E-5</v>
      </c>
      <c r="DF49" s="400">
        <v>4.7544045644811333E-5</v>
      </c>
      <c r="DG49" s="401">
        <v>1.0455218167929745</v>
      </c>
    </row>
    <row r="50" spans="2:111" ht="13.5" customHeight="1">
      <c r="B50" s="74" t="s">
        <v>528</v>
      </c>
      <c r="C50" s="273" t="s">
        <v>646</v>
      </c>
      <c r="D50" s="400">
        <v>4.4929322354604216E-4</v>
      </c>
      <c r="E50" s="400">
        <v>1.3799649180802406E-4</v>
      </c>
      <c r="F50" s="400">
        <v>3.61140889124107E-4</v>
      </c>
      <c r="G50" s="400">
        <v>3.8171198784109302E-4</v>
      </c>
      <c r="H50" s="400">
        <v>8.9067823653008217E-5</v>
      </c>
      <c r="I50" s="400">
        <v>8.743258288137853E-4</v>
      </c>
      <c r="J50" s="400">
        <v>1.3152926460336331E-3</v>
      </c>
      <c r="K50" s="400">
        <v>1.2937072750574482E-4</v>
      </c>
      <c r="L50" s="400">
        <v>1.3350481144290885E-4</v>
      </c>
      <c r="M50" s="400">
        <v>6.7675396053488038E-5</v>
      </c>
      <c r="N50" s="400">
        <v>0</v>
      </c>
      <c r="O50" s="400">
        <v>1.428268663863013E-4</v>
      </c>
      <c r="P50" s="400">
        <v>1.058100036530893E-4</v>
      </c>
      <c r="Q50" s="400">
        <v>2.1489201922365018E-4</v>
      </c>
      <c r="R50" s="400">
        <v>1.5708849224922768E-4</v>
      </c>
      <c r="S50" s="400">
        <v>1.4672467380519378E-4</v>
      </c>
      <c r="T50" s="400">
        <v>6.2037975987273885E-5</v>
      </c>
      <c r="U50" s="400">
        <v>9.8175507522668776E-5</v>
      </c>
      <c r="V50" s="400">
        <v>1.7992354211605142E-4</v>
      </c>
      <c r="W50" s="400">
        <v>2.5477642000432056E-4</v>
      </c>
      <c r="X50" s="400">
        <v>0</v>
      </c>
      <c r="Y50" s="400">
        <v>1.4526599000411287E-4</v>
      </c>
      <c r="Z50" s="400">
        <v>9.186565612101249E-5</v>
      </c>
      <c r="AA50" s="400">
        <v>0</v>
      </c>
      <c r="AB50" s="400">
        <v>1.0956622129644138E-4</v>
      </c>
      <c r="AC50" s="400">
        <v>7.8504072938115189E-5</v>
      </c>
      <c r="AD50" s="400">
        <v>1.2147150635811985E-5</v>
      </c>
      <c r="AE50" s="400">
        <v>1.9757389046124642E-4</v>
      </c>
      <c r="AF50" s="400">
        <v>1.083451395962907E-3</v>
      </c>
      <c r="AG50" s="400">
        <v>1.7964834096131945E-4</v>
      </c>
      <c r="AH50" s="400">
        <v>9.5544839575867317E-5</v>
      </c>
      <c r="AI50" s="400">
        <v>1.2382586238842287E-4</v>
      </c>
      <c r="AJ50" s="400">
        <v>2.7381384246006035E-4</v>
      </c>
      <c r="AK50" s="400">
        <v>2.2181085888847712E-4</v>
      </c>
      <c r="AL50" s="400">
        <v>8.0989672536836449E-4</v>
      </c>
      <c r="AM50" s="400">
        <v>1.9838041870153377E-4</v>
      </c>
      <c r="AN50" s="400">
        <v>5.9453075053456358E-5</v>
      </c>
      <c r="AO50" s="400">
        <v>3.9619296791764259E-4</v>
      </c>
      <c r="AP50" s="400">
        <v>2.0825236511391699E-4</v>
      </c>
      <c r="AQ50" s="400">
        <v>2.0093904726483923E-4</v>
      </c>
      <c r="AR50" s="400">
        <v>2.2154967916656739E-4</v>
      </c>
      <c r="AS50" s="400">
        <v>1.5774600432959864E-4</v>
      </c>
      <c r="AT50" s="400">
        <v>3.8516739028621899E-4</v>
      </c>
      <c r="AU50" s="400">
        <v>2.1725959179095624E-3</v>
      </c>
      <c r="AV50" s="400">
        <v>1.0371553598185546</v>
      </c>
      <c r="AW50" s="400">
        <v>2.2748331596699411E-4</v>
      </c>
      <c r="AX50" s="400">
        <v>1.0794476993932118E-3</v>
      </c>
      <c r="AY50" s="400">
        <v>8.4168532216087036E-4</v>
      </c>
      <c r="AZ50" s="400">
        <v>9.6334677547687316E-4</v>
      </c>
      <c r="BA50" s="400">
        <v>8.9884265539867759E-5</v>
      </c>
      <c r="BB50" s="400">
        <v>8.1465003818060428E-4</v>
      </c>
      <c r="BC50" s="400">
        <v>1.7942291061811259E-4</v>
      </c>
      <c r="BD50" s="400">
        <v>1.4086962689911141E-4</v>
      </c>
      <c r="BE50" s="400">
        <v>4.3437840644947306E-4</v>
      </c>
      <c r="BF50" s="400">
        <v>0</v>
      </c>
      <c r="BG50" s="400">
        <v>1.0761302601045322E-5</v>
      </c>
      <c r="BH50" s="400">
        <v>3.5999528731209306E-4</v>
      </c>
      <c r="BI50" s="400">
        <v>2.5399578740226674E-3</v>
      </c>
      <c r="BJ50" s="400">
        <v>3.3369498786855198E-4</v>
      </c>
      <c r="BK50" s="400">
        <v>3.1223393546977681E-4</v>
      </c>
      <c r="BL50" s="400">
        <v>1.7024197806846548E-4</v>
      </c>
      <c r="BM50" s="400">
        <v>1.270123923034036E-4</v>
      </c>
      <c r="BN50" s="400">
        <v>2.2540926838433628E-4</v>
      </c>
      <c r="BO50" s="400">
        <v>2.3797552454984884E-4</v>
      </c>
      <c r="BP50" s="400">
        <v>1.6796269287522233E-4</v>
      </c>
      <c r="BQ50" s="400">
        <v>4.0257893477001205E-4</v>
      </c>
      <c r="BR50" s="400">
        <v>6.7509371719322295E-5</v>
      </c>
      <c r="BS50" s="400">
        <v>4.4899348648883827E-4</v>
      </c>
      <c r="BT50" s="400">
        <v>3.0319027180304259E-4</v>
      </c>
      <c r="BU50" s="400">
        <v>2.7284303927955226E-4</v>
      </c>
      <c r="BV50" s="400">
        <v>6.7618612313720996E-5</v>
      </c>
      <c r="BW50" s="400">
        <v>5.4926392640321951E-5</v>
      </c>
      <c r="BX50" s="400">
        <v>3.6221601353835222E-5</v>
      </c>
      <c r="BY50" s="400">
        <v>8.3619020986883008E-6</v>
      </c>
      <c r="BZ50" s="400">
        <v>7.2235759699454443E-5</v>
      </c>
      <c r="CA50" s="400">
        <v>4.0846795829615622E-4</v>
      </c>
      <c r="CB50" s="400">
        <v>2.322768319372582E-3</v>
      </c>
      <c r="CC50" s="400">
        <v>9.2235996758076116E-5</v>
      </c>
      <c r="CD50" s="400">
        <v>1.737042458167399E-4</v>
      </c>
      <c r="CE50" s="400">
        <v>1.673588650010757E-4</v>
      </c>
      <c r="CF50" s="400">
        <v>1.6543912091215412E-4</v>
      </c>
      <c r="CG50" s="400">
        <v>1.5746059162701769E-4</v>
      </c>
      <c r="CH50" s="400">
        <v>6.9510501732721617E-5</v>
      </c>
      <c r="CI50" s="400">
        <v>1.0157350799753383E-4</v>
      </c>
      <c r="CJ50" s="400">
        <v>1.6829533336763E-4</v>
      </c>
      <c r="CK50" s="400">
        <v>2.2513727197748227E-4</v>
      </c>
      <c r="CL50" s="400">
        <v>1.3239610089781369E-4</v>
      </c>
      <c r="CM50" s="400">
        <v>1.1023638452109975E-4</v>
      </c>
      <c r="CN50" s="400">
        <v>2.1731504041173905E-4</v>
      </c>
      <c r="CO50" s="400">
        <v>6.7427180748201511E-5</v>
      </c>
      <c r="CP50" s="400">
        <v>1.6524722213273884E-4</v>
      </c>
      <c r="CQ50" s="400">
        <v>5.7733845124044678E-5</v>
      </c>
      <c r="CR50" s="400">
        <v>1.5608368297624923E-4</v>
      </c>
      <c r="CS50" s="400">
        <v>9.6025185154300654E-5</v>
      </c>
      <c r="CT50" s="400">
        <v>6.4257169471901307E-5</v>
      </c>
      <c r="CU50" s="400">
        <v>1.4486631616484748E-4</v>
      </c>
      <c r="CV50" s="400">
        <v>1.1647315816161613E-3</v>
      </c>
      <c r="CW50" s="400">
        <v>1.1854294090112099E-4</v>
      </c>
      <c r="CX50" s="400">
        <v>1.3637172987676296E-2</v>
      </c>
      <c r="CY50" s="400">
        <v>8.3905204794218168E-5</v>
      </c>
      <c r="CZ50" s="400">
        <v>1.5048309096291551E-4</v>
      </c>
      <c r="DA50" s="400">
        <v>1.107224946987113E-4</v>
      </c>
      <c r="DB50" s="400">
        <v>1.5245833652826203E-4</v>
      </c>
      <c r="DC50" s="400">
        <v>1.7672291941660221E-4</v>
      </c>
      <c r="DD50" s="400">
        <v>1.1638555687470602E-4</v>
      </c>
      <c r="DE50" s="400">
        <v>6.5490313861471099E-5</v>
      </c>
      <c r="DF50" s="400">
        <v>1.4710173499778964E-4</v>
      </c>
      <c r="DG50" s="401">
        <v>1.0820583368372272</v>
      </c>
    </row>
    <row r="51" spans="2:111" ht="13.5" customHeight="1">
      <c r="B51" s="74" t="s">
        <v>529</v>
      </c>
      <c r="C51" s="273" t="s">
        <v>647</v>
      </c>
      <c r="D51" s="400">
        <v>2.7579760520232166E-5</v>
      </c>
      <c r="E51" s="400">
        <v>1.1218127200184884E-5</v>
      </c>
      <c r="F51" s="400">
        <v>8.8227336709660297E-5</v>
      </c>
      <c r="G51" s="400">
        <v>1.8520471665441268E-5</v>
      </c>
      <c r="H51" s="400">
        <v>5.9655103068030243E-6</v>
      </c>
      <c r="I51" s="400">
        <v>1.6180004406682306E-5</v>
      </c>
      <c r="J51" s="400">
        <v>3.3878790061129932E-5</v>
      </c>
      <c r="K51" s="400">
        <v>9.5531318031192084E-6</v>
      </c>
      <c r="L51" s="400">
        <v>8.7882873979352295E-6</v>
      </c>
      <c r="M51" s="400">
        <v>4.7370231748386957E-6</v>
      </c>
      <c r="N51" s="400">
        <v>0</v>
      </c>
      <c r="O51" s="400">
        <v>7.8737610458661623E-6</v>
      </c>
      <c r="P51" s="400">
        <v>8.3668500091837762E-6</v>
      </c>
      <c r="Q51" s="400">
        <v>1.1969088817799991E-5</v>
      </c>
      <c r="R51" s="400">
        <v>6.9070942802790549E-6</v>
      </c>
      <c r="S51" s="400">
        <v>9.0528424167564314E-6</v>
      </c>
      <c r="T51" s="400">
        <v>5.5301078516819992E-6</v>
      </c>
      <c r="U51" s="400">
        <v>7.0725464147490283E-6</v>
      </c>
      <c r="V51" s="400">
        <v>9.6793101498000227E-6</v>
      </c>
      <c r="W51" s="400">
        <v>1.2662736049155475E-5</v>
      </c>
      <c r="X51" s="400">
        <v>0</v>
      </c>
      <c r="Y51" s="400">
        <v>8.1894566402383809E-6</v>
      </c>
      <c r="Z51" s="400">
        <v>6.3180763851530469E-6</v>
      </c>
      <c r="AA51" s="400">
        <v>0</v>
      </c>
      <c r="AB51" s="400">
        <v>6.6623132853007276E-6</v>
      </c>
      <c r="AC51" s="400">
        <v>6.0609540364468935E-6</v>
      </c>
      <c r="AD51" s="400">
        <v>2.2479142710758388E-7</v>
      </c>
      <c r="AE51" s="400">
        <v>8.339313004873474E-6</v>
      </c>
      <c r="AF51" s="400">
        <v>7.20119206405272E-6</v>
      </c>
      <c r="AG51" s="400">
        <v>9.2842157273234657E-6</v>
      </c>
      <c r="AH51" s="400">
        <v>7.5625585822227571E-6</v>
      </c>
      <c r="AI51" s="400">
        <v>8.5468569559879802E-6</v>
      </c>
      <c r="AJ51" s="400">
        <v>1.409150783821819E-5</v>
      </c>
      <c r="AK51" s="400">
        <v>1.0725764079528372E-5</v>
      </c>
      <c r="AL51" s="400">
        <v>1.3382930153469699E-5</v>
      </c>
      <c r="AM51" s="400">
        <v>9.384086387326075E-6</v>
      </c>
      <c r="AN51" s="400">
        <v>3.4207146919018755E-6</v>
      </c>
      <c r="AO51" s="400">
        <v>8.8928897733545732E-6</v>
      </c>
      <c r="AP51" s="400">
        <v>5.5768345775543484E-6</v>
      </c>
      <c r="AQ51" s="400">
        <v>8.425072292463592E-6</v>
      </c>
      <c r="AR51" s="400">
        <v>9.1217259773263194E-6</v>
      </c>
      <c r="AS51" s="400">
        <v>1.0092761284470021E-5</v>
      </c>
      <c r="AT51" s="400">
        <v>7.0719130288243979E-6</v>
      </c>
      <c r="AU51" s="400">
        <v>7.0701694005217023E-5</v>
      </c>
      <c r="AV51" s="400">
        <v>2.3265714690038917E-4</v>
      </c>
      <c r="AW51" s="400">
        <v>1.0025501424691097</v>
      </c>
      <c r="AX51" s="400">
        <v>2.2570923009456453E-5</v>
      </c>
      <c r="AY51" s="400">
        <v>7.9258251602648827E-6</v>
      </c>
      <c r="AZ51" s="400">
        <v>2.2886902311288855E-5</v>
      </c>
      <c r="BA51" s="400">
        <v>4.8152313205178812E-6</v>
      </c>
      <c r="BB51" s="400">
        <v>3.9421840780997471E-5</v>
      </c>
      <c r="BC51" s="400">
        <v>5.9699176268532582E-6</v>
      </c>
      <c r="BD51" s="400">
        <v>4.8235569818242346E-6</v>
      </c>
      <c r="BE51" s="400">
        <v>5.233740946984617E-5</v>
      </c>
      <c r="BF51" s="400">
        <v>0</v>
      </c>
      <c r="BG51" s="400">
        <v>9.7287178375418338E-7</v>
      </c>
      <c r="BH51" s="400">
        <v>2.121079860983339E-5</v>
      </c>
      <c r="BI51" s="400">
        <v>2.5184383402262328E-6</v>
      </c>
      <c r="BJ51" s="400">
        <v>2.878132565185928E-5</v>
      </c>
      <c r="BK51" s="400">
        <v>2.5852270467254285E-5</v>
      </c>
      <c r="BL51" s="400">
        <v>9.4356764800554853E-6</v>
      </c>
      <c r="BM51" s="400">
        <v>2.4416467833022459E-5</v>
      </c>
      <c r="BN51" s="400">
        <v>1.0892927740376519E-5</v>
      </c>
      <c r="BO51" s="400">
        <v>1.5122253552372989E-5</v>
      </c>
      <c r="BP51" s="400">
        <v>9.7806466940650464E-6</v>
      </c>
      <c r="BQ51" s="400">
        <v>1.8557232424001478E-5</v>
      </c>
      <c r="BR51" s="400">
        <v>3.9366451123184318E-6</v>
      </c>
      <c r="BS51" s="400">
        <v>2.3767974088783634E-5</v>
      </c>
      <c r="BT51" s="400">
        <v>1.8671798289929411E-5</v>
      </c>
      <c r="BU51" s="400">
        <v>4.7570020029322812E-5</v>
      </c>
      <c r="BV51" s="400">
        <v>8.1520881940900307E-6</v>
      </c>
      <c r="BW51" s="400">
        <v>4.7634457419420122E-6</v>
      </c>
      <c r="BX51" s="400">
        <v>2.8741497651511714E-6</v>
      </c>
      <c r="BY51" s="400">
        <v>7.2169294679990111E-7</v>
      </c>
      <c r="BZ51" s="400">
        <v>5.8281122085052335E-6</v>
      </c>
      <c r="CA51" s="400">
        <v>2.0233431635007045E-5</v>
      </c>
      <c r="CB51" s="400">
        <v>1.072472537615841E-4</v>
      </c>
      <c r="CC51" s="400">
        <v>5.8537767309163514E-6</v>
      </c>
      <c r="CD51" s="400">
        <v>1.0644769826052035E-5</v>
      </c>
      <c r="CE51" s="400">
        <v>1.4326496872634464E-5</v>
      </c>
      <c r="CF51" s="400">
        <v>1.9476826513296851E-5</v>
      </c>
      <c r="CG51" s="400">
        <v>1.1402822189654501E-5</v>
      </c>
      <c r="CH51" s="400">
        <v>9.0310112898454475E-6</v>
      </c>
      <c r="CI51" s="400">
        <v>1.0269854233188162E-5</v>
      </c>
      <c r="CJ51" s="400">
        <v>2.1586962341801248E-5</v>
      </c>
      <c r="CK51" s="400">
        <v>1.245553430466454E-5</v>
      </c>
      <c r="CL51" s="400">
        <v>1.9360233926481949E-5</v>
      </c>
      <c r="CM51" s="400">
        <v>4.0001565262089169E-5</v>
      </c>
      <c r="CN51" s="400">
        <v>9.4162569374768793E-5</v>
      </c>
      <c r="CO51" s="400">
        <v>5.4862980469331883E-6</v>
      </c>
      <c r="CP51" s="400">
        <v>1.5257179358073574E-5</v>
      </c>
      <c r="CQ51" s="400">
        <v>5.1075850294770425E-4</v>
      </c>
      <c r="CR51" s="400">
        <v>2.3771917120806401E-4</v>
      </c>
      <c r="CS51" s="400">
        <v>1.2112036032423547E-4</v>
      </c>
      <c r="CT51" s="400">
        <v>9.3707488044028302E-5</v>
      </c>
      <c r="CU51" s="400">
        <v>1.366127656679026E-5</v>
      </c>
      <c r="CV51" s="400">
        <v>1.0195949630613405E-4</v>
      </c>
      <c r="CW51" s="400">
        <v>1.5393345964710239E-5</v>
      </c>
      <c r="CX51" s="400">
        <v>5.9629101422309979E-4</v>
      </c>
      <c r="CY51" s="400">
        <v>1.4676583320050936E-5</v>
      </c>
      <c r="CZ51" s="400">
        <v>1.277747692259523E-5</v>
      </c>
      <c r="DA51" s="400">
        <v>9.3970183459875709E-6</v>
      </c>
      <c r="DB51" s="400">
        <v>1.1804443481605918E-5</v>
      </c>
      <c r="DC51" s="400">
        <v>2.7110898736674906E-4</v>
      </c>
      <c r="DD51" s="400">
        <v>2.3144469840000562E-5</v>
      </c>
      <c r="DE51" s="400">
        <v>9.3369217934948792E-4</v>
      </c>
      <c r="DF51" s="400">
        <v>2.9150800456595904E-5</v>
      </c>
      <c r="DG51" s="401">
        <v>1.0071835776614397</v>
      </c>
    </row>
    <row r="52" spans="2:111" ht="13.5" customHeight="1">
      <c r="B52" s="74" t="s">
        <v>530</v>
      </c>
      <c r="C52" s="273" t="s">
        <v>648</v>
      </c>
      <c r="D52" s="400">
        <v>1.4938168996660392E-5</v>
      </c>
      <c r="E52" s="400">
        <v>4.5704469240994788E-6</v>
      </c>
      <c r="F52" s="400">
        <v>1.2114953670143482E-5</v>
      </c>
      <c r="G52" s="400">
        <v>1.0815686521321724E-5</v>
      </c>
      <c r="H52" s="400">
        <v>2.8556504182645512E-6</v>
      </c>
      <c r="I52" s="400">
        <v>1.0463441670705669E-5</v>
      </c>
      <c r="J52" s="400">
        <v>2.3352600209719175E-5</v>
      </c>
      <c r="K52" s="400">
        <v>4.2182187021109588E-6</v>
      </c>
      <c r="L52" s="400">
        <v>4.4062802009312448E-6</v>
      </c>
      <c r="M52" s="400">
        <v>2.1953013675587529E-6</v>
      </c>
      <c r="N52" s="400">
        <v>0</v>
      </c>
      <c r="O52" s="400">
        <v>4.7380876841859189E-6</v>
      </c>
      <c r="P52" s="400">
        <v>4.0988513688281996E-6</v>
      </c>
      <c r="Q52" s="400">
        <v>6.7006065469306E-6</v>
      </c>
      <c r="R52" s="400">
        <v>2.5248684155760134E-6</v>
      </c>
      <c r="S52" s="400">
        <v>4.7968158566833213E-6</v>
      </c>
      <c r="T52" s="400">
        <v>2.0268371847957193E-6</v>
      </c>
      <c r="U52" s="400">
        <v>3.150914448283563E-6</v>
      </c>
      <c r="V52" s="400">
        <v>5.8349190223458821E-6</v>
      </c>
      <c r="W52" s="400">
        <v>8.0879555870398362E-6</v>
      </c>
      <c r="X52" s="400">
        <v>0</v>
      </c>
      <c r="Y52" s="400">
        <v>4.7985958062606968E-6</v>
      </c>
      <c r="Z52" s="400">
        <v>3.030142693667621E-6</v>
      </c>
      <c r="AA52" s="400">
        <v>0</v>
      </c>
      <c r="AB52" s="400">
        <v>3.4429350069970381E-6</v>
      </c>
      <c r="AC52" s="400">
        <v>2.464405643255662E-6</v>
      </c>
      <c r="AD52" s="400">
        <v>1.4537029326416503E-7</v>
      </c>
      <c r="AE52" s="400">
        <v>4.6730557360194908E-6</v>
      </c>
      <c r="AF52" s="400">
        <v>4.0192705774037112E-6</v>
      </c>
      <c r="AG52" s="400">
        <v>5.6112996489799286E-6</v>
      </c>
      <c r="AH52" s="400">
        <v>3.50095010972697E-6</v>
      </c>
      <c r="AI52" s="400">
        <v>3.8168724133740993E-6</v>
      </c>
      <c r="AJ52" s="400">
        <v>8.788703936813355E-6</v>
      </c>
      <c r="AK52" s="400">
        <v>7.1114932343915878E-6</v>
      </c>
      <c r="AL52" s="400">
        <v>8.079343137884919E-6</v>
      </c>
      <c r="AM52" s="400">
        <v>6.3805573079242703E-6</v>
      </c>
      <c r="AN52" s="400">
        <v>2.0003260799050428E-6</v>
      </c>
      <c r="AO52" s="400">
        <v>5.5599440614335042E-6</v>
      </c>
      <c r="AP52" s="400">
        <v>1.9327076624819967E-6</v>
      </c>
      <c r="AQ52" s="400">
        <v>5.4544698993202126E-6</v>
      </c>
      <c r="AR52" s="400">
        <v>5.1608446625154011E-6</v>
      </c>
      <c r="AS52" s="400">
        <v>4.6111968801154909E-6</v>
      </c>
      <c r="AT52" s="400">
        <v>5.4474458400724044E-6</v>
      </c>
      <c r="AU52" s="400">
        <v>5.0940834835054443E-5</v>
      </c>
      <c r="AV52" s="400">
        <v>1.037137986566297E-4</v>
      </c>
      <c r="AW52" s="400">
        <v>1.7210940848356156E-3</v>
      </c>
      <c r="AX52" s="400">
        <v>1.0061071330675877</v>
      </c>
      <c r="AY52" s="400">
        <v>1.7814686633884935E-3</v>
      </c>
      <c r="AZ52" s="400">
        <v>1.6620633666598779E-3</v>
      </c>
      <c r="BA52" s="400">
        <v>5.4686845908023035E-3</v>
      </c>
      <c r="BB52" s="400">
        <v>7.8470838175925834E-3</v>
      </c>
      <c r="BC52" s="400">
        <v>3.8531762794246924E-3</v>
      </c>
      <c r="BD52" s="400">
        <v>5.5654477473746538E-3</v>
      </c>
      <c r="BE52" s="400">
        <v>7.2121728290502254E-3</v>
      </c>
      <c r="BF52" s="400">
        <v>0</v>
      </c>
      <c r="BG52" s="400">
        <v>3.5838314385364635E-6</v>
      </c>
      <c r="BH52" s="400">
        <v>4.5947986498004624E-4</v>
      </c>
      <c r="BI52" s="400">
        <v>1.7359336675711437E-6</v>
      </c>
      <c r="BJ52" s="400">
        <v>1.3184698795886988E-4</v>
      </c>
      <c r="BK52" s="400">
        <v>7.595483763330039E-4</v>
      </c>
      <c r="BL52" s="400">
        <v>5.532247527156886E-6</v>
      </c>
      <c r="BM52" s="400">
        <v>4.1329463420887958E-6</v>
      </c>
      <c r="BN52" s="400">
        <v>6.478709660970096E-6</v>
      </c>
      <c r="BO52" s="400">
        <v>6.4165413569061855E-6</v>
      </c>
      <c r="BP52" s="400">
        <v>5.4861532978488062E-6</v>
      </c>
      <c r="BQ52" s="400">
        <v>1.3254327605584923E-5</v>
      </c>
      <c r="BR52" s="400">
        <v>2.0151313850054742E-6</v>
      </c>
      <c r="BS52" s="400">
        <v>1.2246670155131657E-5</v>
      </c>
      <c r="BT52" s="400">
        <v>1.0106681962478545E-5</v>
      </c>
      <c r="BU52" s="400">
        <v>9.10023612462793E-6</v>
      </c>
      <c r="BV52" s="400">
        <v>2.2902315598294332E-6</v>
      </c>
      <c r="BW52" s="400">
        <v>1.8408023318284201E-6</v>
      </c>
      <c r="BX52" s="400">
        <v>1.2005236101719704E-6</v>
      </c>
      <c r="BY52" s="400">
        <v>2.6798237063525493E-7</v>
      </c>
      <c r="BZ52" s="400">
        <v>3.1919752717287002E-6</v>
      </c>
      <c r="CA52" s="400">
        <v>1.348580290057023E-5</v>
      </c>
      <c r="CB52" s="400">
        <v>7.7335910252460162E-5</v>
      </c>
      <c r="CC52" s="400">
        <v>1.4765601164447339E-6</v>
      </c>
      <c r="CD52" s="400">
        <v>6.2315630746484269E-6</v>
      </c>
      <c r="CE52" s="400">
        <v>5.6228529987646251E-6</v>
      </c>
      <c r="CF52" s="400">
        <v>4.2042459747431838E-6</v>
      </c>
      <c r="CG52" s="400">
        <v>4.3779880978415871E-6</v>
      </c>
      <c r="CH52" s="400">
        <v>1.6815952407412479E-6</v>
      </c>
      <c r="CI52" s="400">
        <v>3.5215450397006035E-6</v>
      </c>
      <c r="CJ52" s="400">
        <v>6.2532365383198048E-6</v>
      </c>
      <c r="CK52" s="400">
        <v>7.805727455745665E-6</v>
      </c>
      <c r="CL52" s="400">
        <v>4.6388033674213282E-6</v>
      </c>
      <c r="CM52" s="400">
        <v>4.2667601390205904E-6</v>
      </c>
      <c r="CN52" s="400">
        <v>7.5590806909194536E-6</v>
      </c>
      <c r="CO52" s="400">
        <v>2.2940142148407273E-6</v>
      </c>
      <c r="CP52" s="400">
        <v>6.7946867460430347E-6</v>
      </c>
      <c r="CQ52" s="400">
        <v>2.7853255421350742E-6</v>
      </c>
      <c r="CR52" s="400">
        <v>5.6191790021545786E-6</v>
      </c>
      <c r="CS52" s="400">
        <v>3.4888633460346047E-6</v>
      </c>
      <c r="CT52" s="400">
        <v>2.3538511365397203E-6</v>
      </c>
      <c r="CU52" s="400">
        <v>4.9772627465752708E-6</v>
      </c>
      <c r="CV52" s="400">
        <v>3.7989046790854514E-5</v>
      </c>
      <c r="CW52" s="400">
        <v>4.2497661462378809E-6</v>
      </c>
      <c r="CX52" s="400">
        <v>4.5462096750946922E-4</v>
      </c>
      <c r="CY52" s="400">
        <v>2.9340234484085123E-6</v>
      </c>
      <c r="CZ52" s="400">
        <v>5.0183570743770864E-6</v>
      </c>
      <c r="DA52" s="400">
        <v>3.7010810984192727E-6</v>
      </c>
      <c r="DB52" s="400">
        <v>5.1313854717418696E-6</v>
      </c>
      <c r="DC52" s="400">
        <v>6.4565701956064592E-6</v>
      </c>
      <c r="DD52" s="400">
        <v>3.8703974666099655E-6</v>
      </c>
      <c r="DE52" s="400">
        <v>1.2328887193318336E-5</v>
      </c>
      <c r="DF52" s="400">
        <v>4.9790357742300089E-6</v>
      </c>
      <c r="DG52" s="401">
        <v>1.0437587101433663</v>
      </c>
    </row>
    <row r="53" spans="2:111" ht="13.5" customHeight="1">
      <c r="B53" s="74" t="s">
        <v>531</v>
      </c>
      <c r="C53" s="273" t="s">
        <v>649</v>
      </c>
      <c r="D53" s="400">
        <v>1.1065009692057829E-4</v>
      </c>
      <c r="E53" s="400">
        <v>3.7940538614034652E-5</v>
      </c>
      <c r="F53" s="400">
        <v>9.5764148184907094E-5</v>
      </c>
      <c r="G53" s="400">
        <v>8.7012039250562937E-5</v>
      </c>
      <c r="H53" s="400">
        <v>2.4225209673706199E-5</v>
      </c>
      <c r="I53" s="400">
        <v>7.9475508857222235E-5</v>
      </c>
      <c r="J53" s="400">
        <v>1.7383728822812508E-4</v>
      </c>
      <c r="K53" s="400">
        <v>3.6420229072668054E-5</v>
      </c>
      <c r="L53" s="400">
        <v>3.9209755803507911E-5</v>
      </c>
      <c r="M53" s="400">
        <v>1.7532322169105027E-5</v>
      </c>
      <c r="N53" s="400">
        <v>0</v>
      </c>
      <c r="O53" s="400">
        <v>3.5416679599192156E-5</v>
      </c>
      <c r="P53" s="400">
        <v>3.2847935125479085E-5</v>
      </c>
      <c r="Q53" s="400">
        <v>5.3183125628356285E-5</v>
      </c>
      <c r="R53" s="400">
        <v>2.4567768956930788E-5</v>
      </c>
      <c r="S53" s="400">
        <v>3.8632311767181426E-5</v>
      </c>
      <c r="T53" s="400">
        <v>1.8991929069332868E-5</v>
      </c>
      <c r="U53" s="400">
        <v>1.0821102385143668E-4</v>
      </c>
      <c r="V53" s="400">
        <v>4.7204441611809903E-5</v>
      </c>
      <c r="W53" s="400">
        <v>6.2784975649147275E-5</v>
      </c>
      <c r="X53" s="400">
        <v>0</v>
      </c>
      <c r="Y53" s="400">
        <v>3.6356888344692805E-5</v>
      </c>
      <c r="Z53" s="400">
        <v>2.7416599401640352E-5</v>
      </c>
      <c r="AA53" s="400">
        <v>0</v>
      </c>
      <c r="AB53" s="400">
        <v>3.3013590415743941E-5</v>
      </c>
      <c r="AC53" s="400">
        <v>2.3671769726645118E-5</v>
      </c>
      <c r="AD53" s="400">
        <v>1.1041661427940052E-6</v>
      </c>
      <c r="AE53" s="400">
        <v>3.6381984952336335E-5</v>
      </c>
      <c r="AF53" s="400">
        <v>3.0898437346535053E-5</v>
      </c>
      <c r="AG53" s="400">
        <v>4.3526155423291732E-5</v>
      </c>
      <c r="AH53" s="400">
        <v>2.6834949065750394E-5</v>
      </c>
      <c r="AI53" s="400">
        <v>3.6733422634872929E-5</v>
      </c>
      <c r="AJ53" s="400">
        <v>6.8404458557896411E-5</v>
      </c>
      <c r="AK53" s="400">
        <v>5.314577325290302E-5</v>
      </c>
      <c r="AL53" s="400">
        <v>6.383425387148312E-5</v>
      </c>
      <c r="AM53" s="400">
        <v>4.7730100004107594E-5</v>
      </c>
      <c r="AN53" s="400">
        <v>1.5021515531584713E-5</v>
      </c>
      <c r="AO53" s="400">
        <v>4.3027138288550153E-5</v>
      </c>
      <c r="AP53" s="400">
        <v>1.9114631423724284E-5</v>
      </c>
      <c r="AQ53" s="400">
        <v>4.1990551732537793E-5</v>
      </c>
      <c r="AR53" s="400">
        <v>8.0742511420936911E-5</v>
      </c>
      <c r="AS53" s="400">
        <v>3.6066983876180529E-5</v>
      </c>
      <c r="AT53" s="400">
        <v>3.5726203614542859E-5</v>
      </c>
      <c r="AU53" s="400">
        <v>1.4925416715315504E-4</v>
      </c>
      <c r="AV53" s="400">
        <v>5.9334037959040808E-4</v>
      </c>
      <c r="AW53" s="400">
        <v>4.5828919977206279E-3</v>
      </c>
      <c r="AX53" s="400">
        <v>1.3959364594091842E-2</v>
      </c>
      <c r="AY53" s="400">
        <v>1.0206580097061246</v>
      </c>
      <c r="AZ53" s="400">
        <v>2.3202269871337327E-3</v>
      </c>
      <c r="BA53" s="400">
        <v>2.7024606677804259E-3</v>
      </c>
      <c r="BB53" s="400">
        <v>1.1328964451586857E-2</v>
      </c>
      <c r="BC53" s="400">
        <v>2.5125600846790377E-3</v>
      </c>
      <c r="BD53" s="400">
        <v>1.1380165276289281E-2</v>
      </c>
      <c r="BE53" s="400">
        <v>8.6196329767737976E-3</v>
      </c>
      <c r="BF53" s="400">
        <v>0</v>
      </c>
      <c r="BG53" s="400">
        <v>8.9408017583169426E-6</v>
      </c>
      <c r="BH53" s="400">
        <v>9.3376527215361966E-4</v>
      </c>
      <c r="BI53" s="400">
        <v>7.0632582784380281E-6</v>
      </c>
      <c r="BJ53" s="400">
        <v>7.9145437062064954E-5</v>
      </c>
      <c r="BK53" s="400">
        <v>5.0588406609739336E-4</v>
      </c>
      <c r="BL53" s="400">
        <v>4.3507844970148059E-5</v>
      </c>
      <c r="BM53" s="400">
        <v>7.4437467719724529E-5</v>
      </c>
      <c r="BN53" s="400">
        <v>6.4337487066978036E-5</v>
      </c>
      <c r="BO53" s="400">
        <v>6.0759693655639471E-5</v>
      </c>
      <c r="BP53" s="400">
        <v>4.1537935039943712E-5</v>
      </c>
      <c r="BQ53" s="400">
        <v>9.8827281782020454E-5</v>
      </c>
      <c r="BR53" s="400">
        <v>1.7308362398064849E-5</v>
      </c>
      <c r="BS53" s="400">
        <v>9.9589260478374924E-5</v>
      </c>
      <c r="BT53" s="400">
        <v>8.6604859122905046E-5</v>
      </c>
      <c r="BU53" s="400">
        <v>7.9680975203118626E-5</v>
      </c>
      <c r="BV53" s="400">
        <v>3.7824279252273245E-5</v>
      </c>
      <c r="BW53" s="400">
        <v>2.1156310790259429E-5</v>
      </c>
      <c r="BX53" s="400">
        <v>1.3358696944146422E-5</v>
      </c>
      <c r="BY53" s="400">
        <v>3.4195457440602998E-6</v>
      </c>
      <c r="BZ53" s="400">
        <v>2.5762991644679421E-5</v>
      </c>
      <c r="CA53" s="400">
        <v>1.0493235021630934E-4</v>
      </c>
      <c r="CB53" s="400">
        <v>5.6457518911974037E-4</v>
      </c>
      <c r="CC53" s="400">
        <v>2.313545859889653E-5</v>
      </c>
      <c r="CD53" s="400">
        <v>4.411767105659696E-5</v>
      </c>
      <c r="CE53" s="400">
        <v>6.4177681675985792E-5</v>
      </c>
      <c r="CF53" s="400">
        <v>3.9678919287891451E-5</v>
      </c>
      <c r="CG53" s="400">
        <v>4.4723432071104547E-5</v>
      </c>
      <c r="CH53" s="400">
        <v>2.6875627214533277E-5</v>
      </c>
      <c r="CI53" s="400">
        <v>7.4369635806593225E-5</v>
      </c>
      <c r="CJ53" s="400">
        <v>3.5698535693954393E-4</v>
      </c>
      <c r="CK53" s="400">
        <v>1.6636888027493277E-4</v>
      </c>
      <c r="CL53" s="400">
        <v>1.399331634472297E-4</v>
      </c>
      <c r="CM53" s="400">
        <v>2.8533570850786268E-4</v>
      </c>
      <c r="CN53" s="400">
        <v>2.0153159728758204E-4</v>
      </c>
      <c r="CO53" s="400">
        <v>2.7083407670195007E-5</v>
      </c>
      <c r="CP53" s="400">
        <v>2.667794206483512E-4</v>
      </c>
      <c r="CQ53" s="400">
        <v>2.2552923163644036E-5</v>
      </c>
      <c r="CR53" s="400">
        <v>5.0632036239332918E-5</v>
      </c>
      <c r="CS53" s="400">
        <v>4.2925495677666704E-5</v>
      </c>
      <c r="CT53" s="400">
        <v>3.5545732935022833E-5</v>
      </c>
      <c r="CU53" s="400">
        <v>6.1000665050634801E-5</v>
      </c>
      <c r="CV53" s="400">
        <v>2.7689487023846497E-4</v>
      </c>
      <c r="CW53" s="400">
        <v>1.5857809235493624E-4</v>
      </c>
      <c r="CX53" s="400">
        <v>3.2876653201263668E-3</v>
      </c>
      <c r="CY53" s="400">
        <v>3.4920284153336106E-5</v>
      </c>
      <c r="CZ53" s="400">
        <v>4.8001587850063485E-5</v>
      </c>
      <c r="DA53" s="400">
        <v>3.4767608676371052E-5</v>
      </c>
      <c r="DB53" s="400">
        <v>5.4201600591960237E-5</v>
      </c>
      <c r="DC53" s="400">
        <v>5.4521776516306824E-5</v>
      </c>
      <c r="DD53" s="400">
        <v>4.2321647322282586E-5</v>
      </c>
      <c r="DE53" s="400">
        <v>3.3434199953922585E-3</v>
      </c>
      <c r="DF53" s="400">
        <v>7.7285620944093103E-5</v>
      </c>
      <c r="DG53" s="401">
        <v>1.0930902712862041</v>
      </c>
    </row>
    <row r="54" spans="2:111" ht="13.5" customHeight="1">
      <c r="B54" s="74" t="s">
        <v>532</v>
      </c>
      <c r="C54" s="273" t="s">
        <v>650</v>
      </c>
      <c r="D54" s="400">
        <v>1.3164170668313847E-5</v>
      </c>
      <c r="E54" s="400">
        <v>4.1380674628807281E-6</v>
      </c>
      <c r="F54" s="400">
        <v>1.0574245374039374E-5</v>
      </c>
      <c r="G54" s="400">
        <v>9.4301839153790567E-6</v>
      </c>
      <c r="H54" s="400">
        <v>2.7227860786429252E-5</v>
      </c>
      <c r="I54" s="400">
        <v>9.5685135556232749E-6</v>
      </c>
      <c r="J54" s="400">
        <v>2.0893062376315719E-5</v>
      </c>
      <c r="K54" s="400">
        <v>3.8555450816945672E-6</v>
      </c>
      <c r="L54" s="400">
        <v>3.9250792652206228E-6</v>
      </c>
      <c r="M54" s="400">
        <v>1.9810471108085207E-6</v>
      </c>
      <c r="N54" s="400">
        <v>0</v>
      </c>
      <c r="O54" s="400">
        <v>4.3411651230109613E-6</v>
      </c>
      <c r="P54" s="400">
        <v>3.2691371173070181E-6</v>
      </c>
      <c r="Q54" s="400">
        <v>5.8726632378828413E-6</v>
      </c>
      <c r="R54" s="400">
        <v>2.3328979646740239E-6</v>
      </c>
      <c r="S54" s="400">
        <v>4.7654313316128982E-6</v>
      </c>
      <c r="T54" s="400">
        <v>2.065691961193331E-6</v>
      </c>
      <c r="U54" s="400">
        <v>2.7729259193862236E-6</v>
      </c>
      <c r="V54" s="400">
        <v>5.2922842210871262E-6</v>
      </c>
      <c r="W54" s="400">
        <v>7.3556684580739217E-6</v>
      </c>
      <c r="X54" s="400">
        <v>0</v>
      </c>
      <c r="Y54" s="400">
        <v>4.6634922659228963E-6</v>
      </c>
      <c r="Z54" s="400">
        <v>2.9485353291891615E-6</v>
      </c>
      <c r="AA54" s="400">
        <v>0</v>
      </c>
      <c r="AB54" s="400">
        <v>3.1037342424288976E-6</v>
      </c>
      <c r="AC54" s="400">
        <v>2.3959914306266261E-6</v>
      </c>
      <c r="AD54" s="400">
        <v>1.3293691172163675E-7</v>
      </c>
      <c r="AE54" s="400">
        <v>4.3755150656414646E-6</v>
      </c>
      <c r="AF54" s="400">
        <v>4.1608393688929308E-6</v>
      </c>
      <c r="AG54" s="400">
        <v>5.0226650611795172E-6</v>
      </c>
      <c r="AH54" s="400">
        <v>2.730214172745532E-6</v>
      </c>
      <c r="AI54" s="400">
        <v>3.6762496260065864E-6</v>
      </c>
      <c r="AJ54" s="400">
        <v>8.1597117676378446E-6</v>
      </c>
      <c r="AK54" s="400">
        <v>6.1777976492097328E-6</v>
      </c>
      <c r="AL54" s="400">
        <v>7.7518887790667287E-6</v>
      </c>
      <c r="AM54" s="400">
        <v>6.8134699460409702E-6</v>
      </c>
      <c r="AN54" s="400">
        <v>1.9028651623407568E-6</v>
      </c>
      <c r="AO54" s="400">
        <v>5.4016482819489431E-6</v>
      </c>
      <c r="AP54" s="400">
        <v>2.0232834879611906E-6</v>
      </c>
      <c r="AQ54" s="400">
        <v>5.2879406653416612E-6</v>
      </c>
      <c r="AR54" s="400">
        <v>4.7196152707360956E-6</v>
      </c>
      <c r="AS54" s="400">
        <v>2.2563322920247841E-5</v>
      </c>
      <c r="AT54" s="400">
        <v>3.8691551256521949E-6</v>
      </c>
      <c r="AU54" s="400">
        <v>1.1538800320741116E-4</v>
      </c>
      <c r="AV54" s="400">
        <v>5.0116870273349831E-4</v>
      </c>
      <c r="AW54" s="400">
        <v>1.4931206379138019E-4</v>
      </c>
      <c r="AX54" s="400">
        <v>4.8525988302115407E-6</v>
      </c>
      <c r="AY54" s="400">
        <v>3.0787034369098295E-5</v>
      </c>
      <c r="AZ54" s="400">
        <v>1.0019346724470115</v>
      </c>
      <c r="BA54" s="400">
        <v>5.2795440101479946E-4</v>
      </c>
      <c r="BB54" s="400">
        <v>2.1653996544166831E-4</v>
      </c>
      <c r="BC54" s="400">
        <v>1.1697268394152335E-4</v>
      </c>
      <c r="BD54" s="400">
        <v>1.7990918225531106E-4</v>
      </c>
      <c r="BE54" s="400">
        <v>1.7559988698849442E-4</v>
      </c>
      <c r="BF54" s="400">
        <v>0</v>
      </c>
      <c r="BG54" s="400">
        <v>3.9878226949448251E-6</v>
      </c>
      <c r="BH54" s="400">
        <v>5.1988827259376313E-4</v>
      </c>
      <c r="BI54" s="400">
        <v>5.8375232212097691E-4</v>
      </c>
      <c r="BJ54" s="400">
        <v>6.5386679453955786E-5</v>
      </c>
      <c r="BK54" s="400">
        <v>2.4079961466557243E-5</v>
      </c>
      <c r="BL54" s="400">
        <v>4.8939990902071927E-6</v>
      </c>
      <c r="BM54" s="400">
        <v>5.6935377047603476E-5</v>
      </c>
      <c r="BN54" s="400">
        <v>8.3348552217616187E-5</v>
      </c>
      <c r="BO54" s="400">
        <v>4.0643737245760321E-5</v>
      </c>
      <c r="BP54" s="400">
        <v>1.0601536021077639E-4</v>
      </c>
      <c r="BQ54" s="400">
        <v>1.2472065982973578E-5</v>
      </c>
      <c r="BR54" s="400">
        <v>3.7052648913727688E-6</v>
      </c>
      <c r="BS54" s="400">
        <v>1.3176855472088283E-5</v>
      </c>
      <c r="BT54" s="400">
        <v>9.019389532131768E-6</v>
      </c>
      <c r="BU54" s="400">
        <v>8.1578059480350723E-6</v>
      </c>
      <c r="BV54" s="400">
        <v>2.1564546305947687E-6</v>
      </c>
      <c r="BW54" s="400">
        <v>1.9346749632941019E-6</v>
      </c>
      <c r="BX54" s="400">
        <v>1.8843020268599873E-6</v>
      </c>
      <c r="BY54" s="400">
        <v>1.0203397726486698E-6</v>
      </c>
      <c r="BZ54" s="400">
        <v>3.5443414448525172E-6</v>
      </c>
      <c r="CA54" s="400">
        <v>1.167770943812676E-5</v>
      </c>
      <c r="CB54" s="400">
        <v>6.7591156644585307E-5</v>
      </c>
      <c r="CC54" s="400">
        <v>2.2808938115432481E-6</v>
      </c>
      <c r="CD54" s="400">
        <v>4.9538560123464011E-6</v>
      </c>
      <c r="CE54" s="400">
        <v>5.188292847142315E-6</v>
      </c>
      <c r="CF54" s="400">
        <v>4.605636931731993E-6</v>
      </c>
      <c r="CG54" s="400">
        <v>4.7504505724595928E-6</v>
      </c>
      <c r="CH54" s="400">
        <v>1.5572415970149483E-6</v>
      </c>
      <c r="CI54" s="400">
        <v>3.3174446074159939E-6</v>
      </c>
      <c r="CJ54" s="400">
        <v>5.6812707836211247E-6</v>
      </c>
      <c r="CK54" s="400">
        <v>6.4926907647294636E-6</v>
      </c>
      <c r="CL54" s="400">
        <v>4.4985018540980021E-6</v>
      </c>
      <c r="CM54" s="400">
        <v>3.3689590597034025E-6</v>
      </c>
      <c r="CN54" s="400">
        <v>6.9460032385112438E-6</v>
      </c>
      <c r="CO54" s="400">
        <v>2.3316762333547884E-6</v>
      </c>
      <c r="CP54" s="400">
        <v>5.0000987512580926E-6</v>
      </c>
      <c r="CQ54" s="400">
        <v>1.9041760192032714E-6</v>
      </c>
      <c r="CR54" s="400">
        <v>4.6827335866238276E-6</v>
      </c>
      <c r="CS54" s="400">
        <v>3.0916647176358064E-6</v>
      </c>
      <c r="CT54" s="400">
        <v>2.0854210232324924E-6</v>
      </c>
      <c r="CU54" s="400">
        <v>4.3392665719113525E-6</v>
      </c>
      <c r="CV54" s="400">
        <v>3.2201102349197408E-5</v>
      </c>
      <c r="CW54" s="400">
        <v>3.709388710207196E-6</v>
      </c>
      <c r="CX54" s="400">
        <v>3.902689513948495E-4</v>
      </c>
      <c r="CY54" s="400">
        <v>2.5682947381542017E-6</v>
      </c>
      <c r="CZ54" s="400">
        <v>4.5870678610545496E-6</v>
      </c>
      <c r="DA54" s="400">
        <v>3.3893810564063323E-6</v>
      </c>
      <c r="DB54" s="400">
        <v>4.6146080093165696E-6</v>
      </c>
      <c r="DC54" s="400">
        <v>5.4228530111560481E-6</v>
      </c>
      <c r="DD54" s="400">
        <v>3.5155299501253254E-6</v>
      </c>
      <c r="DE54" s="400">
        <v>1.97406788360111E-6</v>
      </c>
      <c r="DF54" s="400">
        <v>5.8760473629053637E-6</v>
      </c>
      <c r="DG54" s="401">
        <v>1.0063643394992476</v>
      </c>
    </row>
    <row r="55" spans="2:111" ht="13.5" customHeight="1">
      <c r="B55" s="74" t="s">
        <v>533</v>
      </c>
      <c r="C55" s="273" t="s">
        <v>651</v>
      </c>
      <c r="D55" s="400">
        <v>2.8926110585260044E-8</v>
      </c>
      <c r="E55" s="400">
        <v>9.1443396451486541E-9</v>
      </c>
      <c r="F55" s="400">
        <v>2.3254189938737993E-8</v>
      </c>
      <c r="G55" s="400">
        <v>2.1085795670278604E-8</v>
      </c>
      <c r="H55" s="400">
        <v>5.3180207249365168E-9</v>
      </c>
      <c r="I55" s="400">
        <v>2.0529423734026835E-8</v>
      </c>
      <c r="J55" s="400">
        <v>4.5205280242788048E-8</v>
      </c>
      <c r="K55" s="400">
        <v>8.5312124710877499E-9</v>
      </c>
      <c r="L55" s="400">
        <v>8.9266959061705839E-9</v>
      </c>
      <c r="M55" s="400">
        <v>4.5900095663569794E-9</v>
      </c>
      <c r="N55" s="400">
        <v>0</v>
      </c>
      <c r="O55" s="400">
        <v>9.2703384510776517E-9</v>
      </c>
      <c r="P55" s="400">
        <v>7.0830943080409366E-9</v>
      </c>
      <c r="Q55" s="400">
        <v>1.3404617275332955E-8</v>
      </c>
      <c r="R55" s="400">
        <v>4.9506399726881226E-9</v>
      </c>
      <c r="S55" s="400">
        <v>9.5786287465690873E-9</v>
      </c>
      <c r="T55" s="400">
        <v>4.2159184532031866E-9</v>
      </c>
      <c r="U55" s="400">
        <v>6.1290700035973496E-9</v>
      </c>
      <c r="V55" s="400">
        <v>1.1563850069983424E-8</v>
      </c>
      <c r="W55" s="400">
        <v>1.5767659847506888E-8</v>
      </c>
      <c r="X55" s="400">
        <v>0</v>
      </c>
      <c r="Y55" s="400">
        <v>9.4114314076434128E-9</v>
      </c>
      <c r="Z55" s="400">
        <v>5.9787431443325689E-9</v>
      </c>
      <c r="AA55" s="400">
        <v>0</v>
      </c>
      <c r="AB55" s="400">
        <v>7.0279778692834418E-9</v>
      </c>
      <c r="AC55" s="400">
        <v>5.014288775538364E-9</v>
      </c>
      <c r="AD55" s="400">
        <v>2.8521861569841584E-10</v>
      </c>
      <c r="AE55" s="400">
        <v>9.5027742768461294E-9</v>
      </c>
      <c r="AF55" s="400">
        <v>7.7690182591215456E-9</v>
      </c>
      <c r="AG55" s="400">
        <v>1.113618619408065E-8</v>
      </c>
      <c r="AH55" s="400">
        <v>6.1997784170728645E-9</v>
      </c>
      <c r="AI55" s="400">
        <v>7.4868233448465856E-9</v>
      </c>
      <c r="AJ55" s="400">
        <v>1.7558687737079387E-8</v>
      </c>
      <c r="AK55" s="400">
        <v>1.3872769944368979E-8</v>
      </c>
      <c r="AL55" s="400">
        <v>1.585555044124019E-8</v>
      </c>
      <c r="AM55" s="400">
        <v>1.2565245316921085E-8</v>
      </c>
      <c r="AN55" s="400">
        <v>3.9356314483625609E-9</v>
      </c>
      <c r="AO55" s="400">
        <v>1.1051737922136992E-8</v>
      </c>
      <c r="AP55" s="400">
        <v>4.0756965602346971E-9</v>
      </c>
      <c r="AQ55" s="400">
        <v>1.0799174423279712E-8</v>
      </c>
      <c r="AR55" s="400">
        <v>1.0057139652886526E-8</v>
      </c>
      <c r="AS55" s="400">
        <v>9.0022292477690571E-9</v>
      </c>
      <c r="AT55" s="400">
        <v>7.9847089548916557E-9</v>
      </c>
      <c r="AU55" s="400">
        <v>6.2565045336682083E-9</v>
      </c>
      <c r="AV55" s="400">
        <v>6.2101296812132814E-9</v>
      </c>
      <c r="AW55" s="400">
        <v>5.5944112987880695E-9</v>
      </c>
      <c r="AX55" s="400">
        <v>8.7562627594418028E-9</v>
      </c>
      <c r="AY55" s="400">
        <v>8.925099897674328E-9</v>
      </c>
      <c r="AZ55" s="400">
        <v>5.8388250275448082E-9</v>
      </c>
      <c r="BA55" s="400">
        <v>1.0000106503679909</v>
      </c>
      <c r="BB55" s="400">
        <v>6.055837574302315E-9</v>
      </c>
      <c r="BC55" s="400">
        <v>5.108059887804242E-9</v>
      </c>
      <c r="BD55" s="400">
        <v>3.5350956044330596E-9</v>
      </c>
      <c r="BE55" s="400">
        <v>4.8952568332502462E-9</v>
      </c>
      <c r="BF55" s="400">
        <v>0</v>
      </c>
      <c r="BG55" s="400">
        <v>6.7960913358333467E-10</v>
      </c>
      <c r="BH55" s="400">
        <v>4.6190849626981344E-9</v>
      </c>
      <c r="BI55" s="400">
        <v>1.083036076950842E-9</v>
      </c>
      <c r="BJ55" s="400">
        <v>5.3936363878809746E-8</v>
      </c>
      <c r="BK55" s="400">
        <v>7.77564353257473E-9</v>
      </c>
      <c r="BL55" s="400">
        <v>1.3396231596777229E-8</v>
      </c>
      <c r="BM55" s="400">
        <v>5.8471266280367669E-7</v>
      </c>
      <c r="BN55" s="400">
        <v>1.2464683393100332E-8</v>
      </c>
      <c r="BO55" s="400">
        <v>1.2788151126253697E-8</v>
      </c>
      <c r="BP55" s="400">
        <v>1.0666887080495439E-8</v>
      </c>
      <c r="BQ55" s="400">
        <v>2.5795361566594523E-8</v>
      </c>
      <c r="BR55" s="400">
        <v>4.2238808074849757E-9</v>
      </c>
      <c r="BS55" s="400">
        <v>2.4055686170211687E-8</v>
      </c>
      <c r="BT55" s="400">
        <v>2.0108283734968018E-8</v>
      </c>
      <c r="BU55" s="400">
        <v>1.7949649248263242E-8</v>
      </c>
      <c r="BV55" s="400">
        <v>4.9816586303144778E-9</v>
      </c>
      <c r="BW55" s="400">
        <v>4.0538305877268202E-9</v>
      </c>
      <c r="BX55" s="400">
        <v>2.5618776792562284E-9</v>
      </c>
      <c r="BY55" s="400">
        <v>5.5826566753379732E-10</v>
      </c>
      <c r="BZ55" s="400">
        <v>5.2207393105370391E-9</v>
      </c>
      <c r="CA55" s="400">
        <v>3.7670559936177264E-8</v>
      </c>
      <c r="CB55" s="400">
        <v>1.4911232135634109E-7</v>
      </c>
      <c r="CC55" s="400">
        <v>3.1971760030062224E-9</v>
      </c>
      <c r="CD55" s="400">
        <v>1.0993222542319995E-8</v>
      </c>
      <c r="CE55" s="400">
        <v>1.1074434492032788E-8</v>
      </c>
      <c r="CF55" s="400">
        <v>8.6252136562631409E-9</v>
      </c>
      <c r="CG55" s="400">
        <v>1.4078249100376536E-8</v>
      </c>
      <c r="CH55" s="400">
        <v>3.9034259847294315E-9</v>
      </c>
      <c r="CI55" s="400">
        <v>7.4824156987192024E-9</v>
      </c>
      <c r="CJ55" s="400">
        <v>1.8829281649256488E-8</v>
      </c>
      <c r="CK55" s="400">
        <v>1.5402595108526357E-8</v>
      </c>
      <c r="CL55" s="400">
        <v>1.1121151329530284E-8</v>
      </c>
      <c r="CM55" s="400">
        <v>6.0370788061301776E-8</v>
      </c>
      <c r="CN55" s="400">
        <v>9.6302832196305588E-8</v>
      </c>
      <c r="CO55" s="400">
        <v>4.7376156088284324E-9</v>
      </c>
      <c r="CP55" s="400">
        <v>1.1357171065336906E-8</v>
      </c>
      <c r="CQ55" s="400">
        <v>3.9925124763672297E-9</v>
      </c>
      <c r="CR55" s="400">
        <v>1.0591069276452151E-8</v>
      </c>
      <c r="CS55" s="400">
        <v>6.9062189310576676E-9</v>
      </c>
      <c r="CT55" s="400">
        <v>4.3999525075914131E-9</v>
      </c>
      <c r="CU55" s="400">
        <v>1.0406092870168562E-8</v>
      </c>
      <c r="CV55" s="400">
        <v>8.4780341546214346E-8</v>
      </c>
      <c r="CW55" s="400">
        <v>1.5813068860750847E-8</v>
      </c>
      <c r="CX55" s="400">
        <v>8.7209605477493124E-7</v>
      </c>
      <c r="CY55" s="400">
        <v>1.2391425697870888E-8</v>
      </c>
      <c r="CZ55" s="400">
        <v>1.0104333902642891E-8</v>
      </c>
      <c r="DA55" s="400">
        <v>7.4244255847412433E-9</v>
      </c>
      <c r="DB55" s="400">
        <v>1.0164880333512363E-8</v>
      </c>
      <c r="DC55" s="400">
        <v>7.3517631980068612E-8</v>
      </c>
      <c r="DD55" s="400">
        <v>7.6843743932659141E-9</v>
      </c>
      <c r="DE55" s="400">
        <v>3.886489888414988E-9</v>
      </c>
      <c r="DF55" s="400">
        <v>3.0351365284735133E-8</v>
      </c>
      <c r="DG55" s="401">
        <v>1.0000135959894605</v>
      </c>
    </row>
    <row r="56" spans="2:111" ht="13.5" customHeight="1">
      <c r="B56" s="74" t="s">
        <v>534</v>
      </c>
      <c r="C56" s="273" t="s">
        <v>652</v>
      </c>
      <c r="D56" s="400">
        <v>0</v>
      </c>
      <c r="E56" s="400">
        <v>0</v>
      </c>
      <c r="F56" s="400">
        <v>0</v>
      </c>
      <c r="G56" s="400">
        <v>0</v>
      </c>
      <c r="H56" s="400">
        <v>0</v>
      </c>
      <c r="I56" s="400">
        <v>0</v>
      </c>
      <c r="J56" s="400">
        <v>0</v>
      </c>
      <c r="K56" s="400">
        <v>0</v>
      </c>
      <c r="L56" s="400">
        <v>0</v>
      </c>
      <c r="M56" s="400">
        <v>0</v>
      </c>
      <c r="N56" s="400">
        <v>0</v>
      </c>
      <c r="O56" s="400">
        <v>0</v>
      </c>
      <c r="P56" s="400">
        <v>0</v>
      </c>
      <c r="Q56" s="400">
        <v>0</v>
      </c>
      <c r="R56" s="400">
        <v>0</v>
      </c>
      <c r="S56" s="400">
        <v>0</v>
      </c>
      <c r="T56" s="400">
        <v>0</v>
      </c>
      <c r="U56" s="400">
        <v>0</v>
      </c>
      <c r="V56" s="400">
        <v>0</v>
      </c>
      <c r="W56" s="400">
        <v>0</v>
      </c>
      <c r="X56" s="400">
        <v>0</v>
      </c>
      <c r="Y56" s="400">
        <v>0</v>
      </c>
      <c r="Z56" s="400">
        <v>0</v>
      </c>
      <c r="AA56" s="400">
        <v>0</v>
      </c>
      <c r="AB56" s="400">
        <v>0</v>
      </c>
      <c r="AC56" s="400">
        <v>0</v>
      </c>
      <c r="AD56" s="400">
        <v>0</v>
      </c>
      <c r="AE56" s="400">
        <v>0</v>
      </c>
      <c r="AF56" s="400">
        <v>0</v>
      </c>
      <c r="AG56" s="400">
        <v>0</v>
      </c>
      <c r="AH56" s="400">
        <v>0</v>
      </c>
      <c r="AI56" s="400">
        <v>0</v>
      </c>
      <c r="AJ56" s="400">
        <v>0</v>
      </c>
      <c r="AK56" s="400">
        <v>0</v>
      </c>
      <c r="AL56" s="400">
        <v>0</v>
      </c>
      <c r="AM56" s="400">
        <v>0</v>
      </c>
      <c r="AN56" s="400">
        <v>0</v>
      </c>
      <c r="AO56" s="400">
        <v>0</v>
      </c>
      <c r="AP56" s="400">
        <v>0</v>
      </c>
      <c r="AQ56" s="400">
        <v>0</v>
      </c>
      <c r="AR56" s="400">
        <v>0</v>
      </c>
      <c r="AS56" s="400">
        <v>0</v>
      </c>
      <c r="AT56" s="400">
        <v>0</v>
      </c>
      <c r="AU56" s="400">
        <v>0</v>
      </c>
      <c r="AV56" s="400">
        <v>0</v>
      </c>
      <c r="AW56" s="400">
        <v>0</v>
      </c>
      <c r="AX56" s="400">
        <v>0</v>
      </c>
      <c r="AY56" s="400">
        <v>0</v>
      </c>
      <c r="AZ56" s="400">
        <v>0</v>
      </c>
      <c r="BA56" s="400">
        <v>0</v>
      </c>
      <c r="BB56" s="400">
        <v>1</v>
      </c>
      <c r="BC56" s="400">
        <v>0</v>
      </c>
      <c r="BD56" s="400">
        <v>0</v>
      </c>
      <c r="BE56" s="400">
        <v>0</v>
      </c>
      <c r="BF56" s="400">
        <v>0</v>
      </c>
      <c r="BG56" s="400">
        <v>0</v>
      </c>
      <c r="BH56" s="400">
        <v>0</v>
      </c>
      <c r="BI56" s="400">
        <v>0</v>
      </c>
      <c r="BJ56" s="400">
        <v>0</v>
      </c>
      <c r="BK56" s="400">
        <v>0</v>
      </c>
      <c r="BL56" s="400">
        <v>0</v>
      </c>
      <c r="BM56" s="400">
        <v>0</v>
      </c>
      <c r="BN56" s="400">
        <v>0</v>
      </c>
      <c r="BO56" s="400">
        <v>0</v>
      </c>
      <c r="BP56" s="400">
        <v>0</v>
      </c>
      <c r="BQ56" s="400">
        <v>0</v>
      </c>
      <c r="BR56" s="400">
        <v>0</v>
      </c>
      <c r="BS56" s="400">
        <v>0</v>
      </c>
      <c r="BT56" s="400">
        <v>0</v>
      </c>
      <c r="BU56" s="400">
        <v>0</v>
      </c>
      <c r="BV56" s="400">
        <v>0</v>
      </c>
      <c r="BW56" s="400">
        <v>0</v>
      </c>
      <c r="BX56" s="400">
        <v>0</v>
      </c>
      <c r="BY56" s="400">
        <v>0</v>
      </c>
      <c r="BZ56" s="400">
        <v>0</v>
      </c>
      <c r="CA56" s="400">
        <v>0</v>
      </c>
      <c r="CB56" s="400">
        <v>0</v>
      </c>
      <c r="CC56" s="400">
        <v>0</v>
      </c>
      <c r="CD56" s="400">
        <v>0</v>
      </c>
      <c r="CE56" s="400">
        <v>0</v>
      </c>
      <c r="CF56" s="400">
        <v>0</v>
      </c>
      <c r="CG56" s="400">
        <v>0</v>
      </c>
      <c r="CH56" s="400">
        <v>0</v>
      </c>
      <c r="CI56" s="400">
        <v>0</v>
      </c>
      <c r="CJ56" s="400">
        <v>0</v>
      </c>
      <c r="CK56" s="400">
        <v>0</v>
      </c>
      <c r="CL56" s="400">
        <v>0</v>
      </c>
      <c r="CM56" s="400">
        <v>0</v>
      </c>
      <c r="CN56" s="400">
        <v>0</v>
      </c>
      <c r="CO56" s="400">
        <v>0</v>
      </c>
      <c r="CP56" s="400">
        <v>0</v>
      </c>
      <c r="CQ56" s="400">
        <v>0</v>
      </c>
      <c r="CR56" s="400">
        <v>0</v>
      </c>
      <c r="CS56" s="400">
        <v>0</v>
      </c>
      <c r="CT56" s="400">
        <v>0</v>
      </c>
      <c r="CU56" s="400">
        <v>0</v>
      </c>
      <c r="CV56" s="400">
        <v>0</v>
      </c>
      <c r="CW56" s="400">
        <v>0</v>
      </c>
      <c r="CX56" s="400">
        <v>0</v>
      </c>
      <c r="CY56" s="400">
        <v>0</v>
      </c>
      <c r="CZ56" s="400">
        <v>0</v>
      </c>
      <c r="DA56" s="400">
        <v>0</v>
      </c>
      <c r="DB56" s="400">
        <v>0</v>
      </c>
      <c r="DC56" s="400">
        <v>0</v>
      </c>
      <c r="DD56" s="400">
        <v>0</v>
      </c>
      <c r="DE56" s="400">
        <v>0</v>
      </c>
      <c r="DF56" s="400">
        <v>0</v>
      </c>
      <c r="DG56" s="401">
        <v>1</v>
      </c>
    </row>
    <row r="57" spans="2:111" ht="13.5" customHeight="1">
      <c r="B57" s="74" t="s">
        <v>535</v>
      </c>
      <c r="C57" s="273" t="s">
        <v>653</v>
      </c>
      <c r="D57" s="400">
        <v>1.1753435301290126E-6</v>
      </c>
      <c r="E57" s="400">
        <v>6.8287455094038377E-7</v>
      </c>
      <c r="F57" s="400">
        <v>9.212117478149897E-7</v>
      </c>
      <c r="G57" s="400">
        <v>8.0321426522209846E-7</v>
      </c>
      <c r="H57" s="400">
        <v>6.4089281130986247E-6</v>
      </c>
      <c r="I57" s="400">
        <v>8.9431277459740876E-7</v>
      </c>
      <c r="J57" s="400">
        <v>1.9578988401763492E-6</v>
      </c>
      <c r="K57" s="400">
        <v>4.8535725960316391E-7</v>
      </c>
      <c r="L57" s="400">
        <v>4.4621679223069762E-7</v>
      </c>
      <c r="M57" s="400">
        <v>2.4589981705920932E-7</v>
      </c>
      <c r="N57" s="400">
        <v>0</v>
      </c>
      <c r="O57" s="400">
        <v>4.403610759740405E-7</v>
      </c>
      <c r="P57" s="400">
        <v>4.1605560948387428E-7</v>
      </c>
      <c r="Q57" s="400">
        <v>6.131596305296209E-7</v>
      </c>
      <c r="R57" s="400">
        <v>2.9080564612134863E-6</v>
      </c>
      <c r="S57" s="400">
        <v>5.6413993786609178E-7</v>
      </c>
      <c r="T57" s="400">
        <v>2.935066886881141E-7</v>
      </c>
      <c r="U57" s="400">
        <v>3.3620208130680077E-7</v>
      </c>
      <c r="V57" s="400">
        <v>5.0255777423724715E-7</v>
      </c>
      <c r="W57" s="400">
        <v>6.9114263610246294E-7</v>
      </c>
      <c r="X57" s="400">
        <v>0</v>
      </c>
      <c r="Y57" s="400">
        <v>5.1553724094081957E-7</v>
      </c>
      <c r="Z57" s="400">
        <v>3.3240737863633367E-7</v>
      </c>
      <c r="AA57" s="400">
        <v>0</v>
      </c>
      <c r="AB57" s="400">
        <v>3.5381773377447686E-7</v>
      </c>
      <c r="AC57" s="400">
        <v>3.0713068316619164E-7</v>
      </c>
      <c r="AD57" s="400">
        <v>1.2424832517305619E-8</v>
      </c>
      <c r="AE57" s="400">
        <v>4.6485630720655141E-7</v>
      </c>
      <c r="AF57" s="400">
        <v>6.0109901756997407E-7</v>
      </c>
      <c r="AG57" s="400">
        <v>4.994675169638434E-7</v>
      </c>
      <c r="AH57" s="400">
        <v>3.5577237364372979E-7</v>
      </c>
      <c r="AI57" s="400">
        <v>4.2611451386022147E-7</v>
      </c>
      <c r="AJ57" s="400">
        <v>8.5163375702469745E-7</v>
      </c>
      <c r="AK57" s="400">
        <v>5.3155936058655241E-7</v>
      </c>
      <c r="AL57" s="400">
        <v>1.345603323179648E-6</v>
      </c>
      <c r="AM57" s="400">
        <v>7.8333391972734993E-7</v>
      </c>
      <c r="AN57" s="400">
        <v>2.263732456604719E-7</v>
      </c>
      <c r="AO57" s="400">
        <v>5.9106799385212921E-7</v>
      </c>
      <c r="AP57" s="400">
        <v>3.0906892898984114E-7</v>
      </c>
      <c r="AQ57" s="400">
        <v>5.5912209692749597E-7</v>
      </c>
      <c r="AR57" s="400">
        <v>5.1426595605046628E-7</v>
      </c>
      <c r="AS57" s="400">
        <v>4.5828372098813344E-7</v>
      </c>
      <c r="AT57" s="400">
        <v>1.5839415761493904E-6</v>
      </c>
      <c r="AU57" s="400">
        <v>3.1704936470529564E-6</v>
      </c>
      <c r="AV57" s="400">
        <v>8.1857542931916587E-6</v>
      </c>
      <c r="AW57" s="400">
        <v>1.450506414678542E-5</v>
      </c>
      <c r="AX57" s="400">
        <v>1.7304996576080058E-4</v>
      </c>
      <c r="AY57" s="400">
        <v>6.2352834808923366E-5</v>
      </c>
      <c r="AZ57" s="400">
        <v>5.1672803178058868E-5</v>
      </c>
      <c r="BA57" s="400">
        <v>3.8574928582026972E-5</v>
      </c>
      <c r="BB57" s="400">
        <v>1.9600237354795082E-5</v>
      </c>
      <c r="BC57" s="400">
        <v>1.0003563335899117</v>
      </c>
      <c r="BD57" s="400">
        <v>5.9636767696507719E-5</v>
      </c>
      <c r="BE57" s="400">
        <v>1.0503001886319184E-5</v>
      </c>
      <c r="BF57" s="400">
        <v>0</v>
      </c>
      <c r="BG57" s="400">
        <v>1.5692603366416367E-7</v>
      </c>
      <c r="BH57" s="400">
        <v>1.669547299293053E-5</v>
      </c>
      <c r="BI57" s="400">
        <v>1.7044568748014305E-7</v>
      </c>
      <c r="BJ57" s="400">
        <v>1.5166034719718728E-5</v>
      </c>
      <c r="BK57" s="400">
        <v>2.3807445917682293E-5</v>
      </c>
      <c r="BL57" s="400">
        <v>5.3128923021006841E-7</v>
      </c>
      <c r="BM57" s="400">
        <v>2.3044980141271251E-5</v>
      </c>
      <c r="BN57" s="400">
        <v>1.7738796134203598E-5</v>
      </c>
      <c r="BO57" s="400">
        <v>5.9882931540757962E-6</v>
      </c>
      <c r="BP57" s="400">
        <v>9.2259758702160317E-6</v>
      </c>
      <c r="BQ57" s="400">
        <v>1.1765034361752131E-6</v>
      </c>
      <c r="BR57" s="400">
        <v>6.2528466385673298E-7</v>
      </c>
      <c r="BS57" s="400">
        <v>2.3991907039634454E-6</v>
      </c>
      <c r="BT57" s="400">
        <v>9.0345516334447559E-7</v>
      </c>
      <c r="BU57" s="400">
        <v>1.8075142640109936E-6</v>
      </c>
      <c r="BV57" s="400">
        <v>2.9543710138185582E-7</v>
      </c>
      <c r="BW57" s="400">
        <v>4.944160915279133E-7</v>
      </c>
      <c r="BX57" s="400">
        <v>4.230254075634827E-7</v>
      </c>
      <c r="BY57" s="400">
        <v>2.0254339141239912E-7</v>
      </c>
      <c r="BZ57" s="400">
        <v>1.7286106194833095E-6</v>
      </c>
      <c r="CA57" s="400">
        <v>1.2155929526083155E-6</v>
      </c>
      <c r="CB57" s="400">
        <v>6.1505824205925989E-6</v>
      </c>
      <c r="CC57" s="400">
        <v>1.0299916012891644E-6</v>
      </c>
      <c r="CD57" s="400">
        <v>8.0978697763324389E-7</v>
      </c>
      <c r="CE57" s="400">
        <v>5.4006281356811021E-7</v>
      </c>
      <c r="CF57" s="400">
        <v>6.0095773083306794E-7</v>
      </c>
      <c r="CG57" s="400">
        <v>3.4543649185174519E-6</v>
      </c>
      <c r="CH57" s="400">
        <v>1.9031695557251205E-7</v>
      </c>
      <c r="CI57" s="400">
        <v>4.4800638287538733E-7</v>
      </c>
      <c r="CJ57" s="400">
        <v>4.0370768702876981E-6</v>
      </c>
      <c r="CK57" s="400">
        <v>8.231380354157331E-7</v>
      </c>
      <c r="CL57" s="400">
        <v>1.2450251151737966E-6</v>
      </c>
      <c r="CM57" s="400">
        <v>2.1741028246576857E-6</v>
      </c>
      <c r="CN57" s="400">
        <v>2.0572727561799471E-6</v>
      </c>
      <c r="CO57" s="400">
        <v>3.0523175533941859E-6</v>
      </c>
      <c r="CP57" s="400">
        <v>4.0672131698525806E-6</v>
      </c>
      <c r="CQ57" s="400">
        <v>4.1100747068431745E-7</v>
      </c>
      <c r="CR57" s="400">
        <v>1.107904261175347E-6</v>
      </c>
      <c r="CS57" s="400">
        <v>4.2207940497872003E-7</v>
      </c>
      <c r="CT57" s="400">
        <v>3.1157460829943553E-7</v>
      </c>
      <c r="CU57" s="400">
        <v>4.9870615328313047E-7</v>
      </c>
      <c r="CV57" s="400">
        <v>2.7378421089964137E-6</v>
      </c>
      <c r="CW57" s="400">
        <v>1.6357647248205873E-6</v>
      </c>
      <c r="CX57" s="400">
        <v>2.9350731544968908E-5</v>
      </c>
      <c r="CY57" s="400">
        <v>8.063916191212587E-7</v>
      </c>
      <c r="CZ57" s="400">
        <v>1.0611772204266275E-6</v>
      </c>
      <c r="DA57" s="400">
        <v>6.8291065132601541E-7</v>
      </c>
      <c r="DB57" s="400">
        <v>6.625529375342227E-7</v>
      </c>
      <c r="DC57" s="400">
        <v>1.3349784777616705E-6</v>
      </c>
      <c r="DD57" s="400">
        <v>9.3985130944929007E-7</v>
      </c>
      <c r="DE57" s="400">
        <v>6.3111417178912536E-7</v>
      </c>
      <c r="DF57" s="400">
        <v>5.7560454271782862E-6</v>
      </c>
      <c r="DG57" s="401">
        <v>1.0010328228442247</v>
      </c>
    </row>
    <row r="58" spans="2:111" ht="13.5" customHeight="1">
      <c r="B58" s="74" t="s">
        <v>536</v>
      </c>
      <c r="C58" s="273" t="s">
        <v>756</v>
      </c>
      <c r="D58" s="400">
        <v>2.437424527504596E-9</v>
      </c>
      <c r="E58" s="400">
        <v>1.4520730496948542E-9</v>
      </c>
      <c r="F58" s="400">
        <v>2.1622075801469545E-9</v>
      </c>
      <c r="G58" s="400">
        <v>5.4683105780901994E-9</v>
      </c>
      <c r="H58" s="400">
        <v>1.0488625756766586E-9</v>
      </c>
      <c r="I58" s="400">
        <v>2.2743348029148892E-9</v>
      </c>
      <c r="J58" s="400">
        <v>3.6733630054824984E-9</v>
      </c>
      <c r="K58" s="400">
        <v>1.8057135708134181E-9</v>
      </c>
      <c r="L58" s="400">
        <v>5.5514602944562825E-9</v>
      </c>
      <c r="M58" s="400">
        <v>1.0178696125356434E-9</v>
      </c>
      <c r="N58" s="400">
        <v>0</v>
      </c>
      <c r="O58" s="400">
        <v>1.3081334734628968E-9</v>
      </c>
      <c r="P58" s="400">
        <v>1.8416209475499344E-9</v>
      </c>
      <c r="Q58" s="400">
        <v>2.3199040210719809E-9</v>
      </c>
      <c r="R58" s="400">
        <v>1.6421841226107424E-9</v>
      </c>
      <c r="S58" s="400">
        <v>1.9278506171902792E-9</v>
      </c>
      <c r="T58" s="400">
        <v>1.3978532091903251E-9</v>
      </c>
      <c r="U58" s="400">
        <v>1.5576143265736473E-9</v>
      </c>
      <c r="V58" s="400">
        <v>1.418584060763486E-9</v>
      </c>
      <c r="W58" s="400">
        <v>1.7239803277364425E-9</v>
      </c>
      <c r="X58" s="400">
        <v>0</v>
      </c>
      <c r="Y58" s="400">
        <v>1.5866993236963109E-9</v>
      </c>
      <c r="Z58" s="400">
        <v>9.9975265987751838E-10</v>
      </c>
      <c r="AA58" s="400">
        <v>0</v>
      </c>
      <c r="AB58" s="400">
        <v>6.3916044538911717E-9</v>
      </c>
      <c r="AC58" s="400">
        <v>1.3954749273235853E-9</v>
      </c>
      <c r="AD58" s="400">
        <v>3.1597702523278537E-11</v>
      </c>
      <c r="AE58" s="400">
        <v>1.4797694625781874E-9</v>
      </c>
      <c r="AF58" s="400">
        <v>1.4446926834086635E-9</v>
      </c>
      <c r="AG58" s="400">
        <v>1.5284617821124559E-9</v>
      </c>
      <c r="AH58" s="400">
        <v>1.5565112185495025E-9</v>
      </c>
      <c r="AI58" s="400">
        <v>1.3708481399736633E-9</v>
      </c>
      <c r="AJ58" s="400">
        <v>2.4367838907813119E-9</v>
      </c>
      <c r="AK58" s="400">
        <v>1.6365942200641485E-9</v>
      </c>
      <c r="AL58" s="400">
        <v>2.1361843056059292E-9</v>
      </c>
      <c r="AM58" s="400">
        <v>1.6565320408832594E-9</v>
      </c>
      <c r="AN58" s="400">
        <v>6.9559884358953627E-10</v>
      </c>
      <c r="AO58" s="400">
        <v>1.5924608902958849E-9</v>
      </c>
      <c r="AP58" s="400">
        <v>1.2762421523180101E-9</v>
      </c>
      <c r="AQ58" s="400">
        <v>1.4113264844570354E-9</v>
      </c>
      <c r="AR58" s="400">
        <v>1.5765595535601759E-9</v>
      </c>
      <c r="AS58" s="400">
        <v>7.0259332076801757E-9</v>
      </c>
      <c r="AT58" s="400">
        <v>1.334851559115803E-9</v>
      </c>
      <c r="AU58" s="400">
        <v>5.19040767229136E-9</v>
      </c>
      <c r="AV58" s="400">
        <v>9.4082844461446893E-9</v>
      </c>
      <c r="AW58" s="400">
        <v>2.9137476671140392E-9</v>
      </c>
      <c r="AX58" s="400">
        <v>3.3636841692930297E-9</v>
      </c>
      <c r="AY58" s="400">
        <v>3.1236725538300909E-9</v>
      </c>
      <c r="AZ58" s="400">
        <v>1.2958294883350975E-9</v>
      </c>
      <c r="BA58" s="400">
        <v>1.1261652715050949E-9</v>
      </c>
      <c r="BB58" s="400">
        <v>1.1685662083577132E-9</v>
      </c>
      <c r="BC58" s="400">
        <v>1.2584477716117483E-9</v>
      </c>
      <c r="BD58" s="400">
        <v>1.0000003924251457</v>
      </c>
      <c r="BE58" s="400">
        <v>1.4676747884021536E-9</v>
      </c>
      <c r="BF58" s="400">
        <v>0</v>
      </c>
      <c r="BG58" s="400">
        <v>2.9421885311339061E-10</v>
      </c>
      <c r="BH58" s="400">
        <v>1.6365715475282199E-9</v>
      </c>
      <c r="BI58" s="400">
        <v>6.5127526080642358E-10</v>
      </c>
      <c r="BJ58" s="400">
        <v>1.1002807199377561E-9</v>
      </c>
      <c r="BK58" s="400">
        <v>1.7724197683631034E-9</v>
      </c>
      <c r="BL58" s="400">
        <v>3.0774807229753313E-9</v>
      </c>
      <c r="BM58" s="400">
        <v>5.3580749484107716E-8</v>
      </c>
      <c r="BN58" s="400">
        <v>2.1758653119168832E-8</v>
      </c>
      <c r="BO58" s="400">
        <v>1.0714914011767402E-7</v>
      </c>
      <c r="BP58" s="400">
        <v>1.2061424505146457E-7</v>
      </c>
      <c r="BQ58" s="400">
        <v>3.3054760089399902E-9</v>
      </c>
      <c r="BR58" s="400">
        <v>1.5914835275084788E-9</v>
      </c>
      <c r="BS58" s="400">
        <v>4.0342574169887116E-9</v>
      </c>
      <c r="BT58" s="400">
        <v>3.2366424884236628E-9</v>
      </c>
      <c r="BU58" s="400">
        <v>1.3957415407686773E-8</v>
      </c>
      <c r="BV58" s="400">
        <v>7.2866831250639473E-9</v>
      </c>
      <c r="BW58" s="400">
        <v>1.0588341223367602E-8</v>
      </c>
      <c r="BX58" s="400">
        <v>5.2912742036871863E-9</v>
      </c>
      <c r="BY58" s="400">
        <v>7.0827041203217746E-10</v>
      </c>
      <c r="BZ58" s="400">
        <v>1.4465320120451373E-9</v>
      </c>
      <c r="CA58" s="400">
        <v>1.0428889588771107E-8</v>
      </c>
      <c r="CB58" s="400">
        <v>9.1079913967451288E-9</v>
      </c>
      <c r="CC58" s="400">
        <v>4.3228859845593753E-9</v>
      </c>
      <c r="CD58" s="400">
        <v>4.4503688273025894E-9</v>
      </c>
      <c r="CE58" s="400">
        <v>1.7228781772362652E-9</v>
      </c>
      <c r="CF58" s="400">
        <v>2.5883754999501817E-9</v>
      </c>
      <c r="CG58" s="400">
        <v>3.9584508006130074E-9</v>
      </c>
      <c r="CH58" s="400">
        <v>9.3643134013551453E-10</v>
      </c>
      <c r="CI58" s="400">
        <v>2.923064157702591E-9</v>
      </c>
      <c r="CJ58" s="400">
        <v>7.7707058840954537E-9</v>
      </c>
      <c r="CK58" s="400">
        <v>1.9085754449823226E-8</v>
      </c>
      <c r="CL58" s="400">
        <v>4.7619695312192746E-9</v>
      </c>
      <c r="CM58" s="400">
        <v>1.5282175391311861E-8</v>
      </c>
      <c r="CN58" s="400">
        <v>4.3582272584897055E-8</v>
      </c>
      <c r="CO58" s="400">
        <v>1.9090307426128406E-9</v>
      </c>
      <c r="CP58" s="400">
        <v>8.4112537045886188E-9</v>
      </c>
      <c r="CQ58" s="400">
        <v>2.4704777767499345E-9</v>
      </c>
      <c r="CR58" s="400">
        <v>1.9266626187189894E-9</v>
      </c>
      <c r="CS58" s="400">
        <v>3.3775025839653114E-9</v>
      </c>
      <c r="CT58" s="400">
        <v>1.0602333062727835E-9</v>
      </c>
      <c r="CU58" s="400">
        <v>5.2277966633082254E-9</v>
      </c>
      <c r="CV58" s="400">
        <v>7.9653931397299812E-9</v>
      </c>
      <c r="CW58" s="400">
        <v>1.8443249970689754E-8</v>
      </c>
      <c r="CX58" s="400">
        <v>4.2913095271553564E-8</v>
      </c>
      <c r="CY58" s="400">
        <v>2.2846117712211311E-8</v>
      </c>
      <c r="CZ58" s="400">
        <v>2.6339102503426047E-9</v>
      </c>
      <c r="DA58" s="400">
        <v>8.6578911363940284E-9</v>
      </c>
      <c r="DB58" s="400">
        <v>1.6299226560897123E-9</v>
      </c>
      <c r="DC58" s="400">
        <v>1.9794145123738949E-8</v>
      </c>
      <c r="DD58" s="400">
        <v>2.7150970216637897E-9</v>
      </c>
      <c r="DE58" s="400">
        <v>2.3502744336601564E-9</v>
      </c>
      <c r="DF58" s="400">
        <v>1.2142546582661342E-8</v>
      </c>
      <c r="DG58" s="401">
        <v>1.0000011658136752</v>
      </c>
    </row>
    <row r="59" spans="2:111" ht="13.5" customHeight="1">
      <c r="B59" s="74" t="s">
        <v>537</v>
      </c>
      <c r="C59" s="273" t="s">
        <v>654</v>
      </c>
      <c r="D59" s="400">
        <v>1.4550095672105632E-6</v>
      </c>
      <c r="E59" s="400">
        <v>5.5812220271444854E-7</v>
      </c>
      <c r="F59" s="400">
        <v>1.199209885177448E-6</v>
      </c>
      <c r="G59" s="400">
        <v>1.0474990409041759E-6</v>
      </c>
      <c r="H59" s="400">
        <v>3.2066505179010849E-7</v>
      </c>
      <c r="I59" s="400">
        <v>2.0449318110637193E-6</v>
      </c>
      <c r="J59" s="400">
        <v>2.7584571393747701E-6</v>
      </c>
      <c r="K59" s="400">
        <v>4.9713374180393885E-7</v>
      </c>
      <c r="L59" s="400">
        <v>6.3538317807606224E-7</v>
      </c>
      <c r="M59" s="400">
        <v>3.9310882287396004E-7</v>
      </c>
      <c r="N59" s="400">
        <v>0</v>
      </c>
      <c r="O59" s="400">
        <v>5.0724727769059545E-7</v>
      </c>
      <c r="P59" s="400">
        <v>4.2479150045067878E-7</v>
      </c>
      <c r="Q59" s="400">
        <v>7.328809297535011E-7</v>
      </c>
      <c r="R59" s="400">
        <v>4.1458652110108299E-7</v>
      </c>
      <c r="S59" s="400">
        <v>5.1668032136775168E-7</v>
      </c>
      <c r="T59" s="400">
        <v>2.8268239008129994E-7</v>
      </c>
      <c r="U59" s="400">
        <v>5.0823115059706705E-7</v>
      </c>
      <c r="V59" s="400">
        <v>5.7979026139867234E-7</v>
      </c>
      <c r="W59" s="400">
        <v>7.9635653851041264E-7</v>
      </c>
      <c r="X59" s="400">
        <v>0</v>
      </c>
      <c r="Y59" s="400">
        <v>4.7580629697790688E-7</v>
      </c>
      <c r="Z59" s="400">
        <v>3.1853087826355037E-7</v>
      </c>
      <c r="AA59" s="400">
        <v>0</v>
      </c>
      <c r="AB59" s="400">
        <v>4.0467225425349585E-7</v>
      </c>
      <c r="AC59" s="400">
        <v>3.0911354352547836E-7</v>
      </c>
      <c r="AD59" s="400">
        <v>2.8410569527216034E-8</v>
      </c>
      <c r="AE59" s="400">
        <v>8.3094118324526787E-7</v>
      </c>
      <c r="AF59" s="400">
        <v>4.5377262889059635E-7</v>
      </c>
      <c r="AG59" s="400">
        <v>6.4781976662112353E-7</v>
      </c>
      <c r="AH59" s="400">
        <v>3.6467669811916869E-7</v>
      </c>
      <c r="AI59" s="400">
        <v>4.6075533841127847E-7</v>
      </c>
      <c r="AJ59" s="400">
        <v>9.7466279976329359E-7</v>
      </c>
      <c r="AK59" s="400">
        <v>6.3691383228069781E-7</v>
      </c>
      <c r="AL59" s="400">
        <v>9.3901883478710998E-7</v>
      </c>
      <c r="AM59" s="400">
        <v>6.1246009644611282E-7</v>
      </c>
      <c r="AN59" s="400">
        <v>2.4042857418556444E-7</v>
      </c>
      <c r="AO59" s="400">
        <v>6.2212722608425947E-7</v>
      </c>
      <c r="AP59" s="400">
        <v>3.2266642245328837E-7</v>
      </c>
      <c r="AQ59" s="400">
        <v>6.0428114709014282E-7</v>
      </c>
      <c r="AR59" s="400">
        <v>5.6209593426384129E-7</v>
      </c>
      <c r="AS59" s="400">
        <v>4.832110150371907E-7</v>
      </c>
      <c r="AT59" s="400">
        <v>4.8095697880028936E-7</v>
      </c>
      <c r="AU59" s="400">
        <v>4.1967665238659318E-7</v>
      </c>
      <c r="AV59" s="400">
        <v>5.1570623511588158E-6</v>
      </c>
      <c r="AW59" s="400">
        <v>3.4742459228982339E-7</v>
      </c>
      <c r="AX59" s="400">
        <v>5.6793498812094399E-7</v>
      </c>
      <c r="AY59" s="400">
        <v>5.2697943800357781E-7</v>
      </c>
      <c r="AZ59" s="400">
        <v>6.061631367915811E-7</v>
      </c>
      <c r="BA59" s="400">
        <v>3.0190889331150382E-7</v>
      </c>
      <c r="BB59" s="400">
        <v>3.7260302947299889E-7</v>
      </c>
      <c r="BC59" s="400">
        <v>5.0848457854538032E-7</v>
      </c>
      <c r="BD59" s="400">
        <v>2.3204467229082446E-7</v>
      </c>
      <c r="BE59" s="400">
        <v>1.0022409347199313</v>
      </c>
      <c r="BF59" s="400">
        <v>0</v>
      </c>
      <c r="BG59" s="400">
        <v>3.3919627194639925E-8</v>
      </c>
      <c r="BH59" s="400">
        <v>2.8091870380234519E-7</v>
      </c>
      <c r="BI59" s="400">
        <v>7.1399967741836779E-8</v>
      </c>
      <c r="BJ59" s="400">
        <v>6.0254434794508113E-7</v>
      </c>
      <c r="BK59" s="400">
        <v>5.4568695470973211E-7</v>
      </c>
      <c r="BL59" s="400">
        <v>1.6203276469355855E-6</v>
      </c>
      <c r="BM59" s="400">
        <v>7.9966887172121509E-7</v>
      </c>
      <c r="BN59" s="400">
        <v>8.6154629431924739E-7</v>
      </c>
      <c r="BO59" s="400">
        <v>1.4344069313737016E-6</v>
      </c>
      <c r="BP59" s="400">
        <v>1.7042918321894878E-6</v>
      </c>
      <c r="BQ59" s="400">
        <v>1.2425032710657131E-6</v>
      </c>
      <c r="BR59" s="400">
        <v>3.7813115241886654E-7</v>
      </c>
      <c r="BS59" s="400">
        <v>1.139927469692134E-6</v>
      </c>
      <c r="BT59" s="400">
        <v>1.0478608330579405E-6</v>
      </c>
      <c r="BU59" s="400">
        <v>1.2905344358821842E-6</v>
      </c>
      <c r="BV59" s="400">
        <v>4.9944092794538295E-7</v>
      </c>
      <c r="BW59" s="400">
        <v>2.5579628282053999E-7</v>
      </c>
      <c r="BX59" s="400">
        <v>1.9123960384150502E-7</v>
      </c>
      <c r="BY59" s="400">
        <v>4.6509786668913283E-8</v>
      </c>
      <c r="BZ59" s="400">
        <v>3.0060607633637854E-7</v>
      </c>
      <c r="CA59" s="400">
        <v>1.3368167617009267E-6</v>
      </c>
      <c r="CB59" s="400">
        <v>9.134703860094091E-6</v>
      </c>
      <c r="CC59" s="400">
        <v>2.6689156246032009E-7</v>
      </c>
      <c r="CD59" s="400">
        <v>2.3710662809937218E-6</v>
      </c>
      <c r="CE59" s="400">
        <v>7.3628497817058172E-7</v>
      </c>
      <c r="CF59" s="400">
        <v>5.1773531223924532E-7</v>
      </c>
      <c r="CG59" s="400">
        <v>6.018087046785398E-7</v>
      </c>
      <c r="CH59" s="400">
        <v>1.9900353450719563E-7</v>
      </c>
      <c r="CI59" s="400">
        <v>3.2744690649611407E-6</v>
      </c>
      <c r="CJ59" s="400">
        <v>3.2631731306141782E-6</v>
      </c>
      <c r="CK59" s="400">
        <v>9.2252893523141394E-7</v>
      </c>
      <c r="CL59" s="400">
        <v>2.151696835270454E-6</v>
      </c>
      <c r="CM59" s="400">
        <v>6.4357540118574955E-7</v>
      </c>
      <c r="CN59" s="400">
        <v>9.5745865506028523E-7</v>
      </c>
      <c r="CO59" s="400">
        <v>2.7668282307598434E-7</v>
      </c>
      <c r="CP59" s="400">
        <v>6.2310536378036392E-7</v>
      </c>
      <c r="CQ59" s="400">
        <v>3.4130796003829662E-7</v>
      </c>
      <c r="CR59" s="400">
        <v>7.9890538164288776E-7</v>
      </c>
      <c r="CS59" s="400">
        <v>5.3108097581578284E-7</v>
      </c>
      <c r="CT59" s="400">
        <v>6.2136621178019742E-7</v>
      </c>
      <c r="CU59" s="400">
        <v>6.5839021339036444E-7</v>
      </c>
      <c r="CV59" s="400">
        <v>7.1515989884507895E-5</v>
      </c>
      <c r="CW59" s="400">
        <v>1.3319432334776437E-6</v>
      </c>
      <c r="CX59" s="400">
        <v>3.7168237015687405E-5</v>
      </c>
      <c r="CY59" s="400">
        <v>5.3508853712450738E-7</v>
      </c>
      <c r="CZ59" s="400">
        <v>7.4664099813326882E-7</v>
      </c>
      <c r="DA59" s="400">
        <v>4.4780147851361911E-7</v>
      </c>
      <c r="DB59" s="400">
        <v>5.8482492165830721E-7</v>
      </c>
      <c r="DC59" s="400">
        <v>7.1201797822516975E-7</v>
      </c>
      <c r="DD59" s="400">
        <v>5.0113831123593681E-7</v>
      </c>
      <c r="DE59" s="400">
        <v>2.4377757583947675E-7</v>
      </c>
      <c r="DF59" s="400">
        <v>7.88499437705145E-7</v>
      </c>
      <c r="DG59" s="401">
        <v>1.0024355723639515</v>
      </c>
    </row>
    <row r="60" spans="2:111" ht="13.5" customHeight="1">
      <c r="B60" s="74" t="s">
        <v>538</v>
      </c>
      <c r="C60" s="273" t="s">
        <v>655</v>
      </c>
      <c r="D60" s="400">
        <v>0</v>
      </c>
      <c r="E60" s="400">
        <v>0</v>
      </c>
      <c r="F60" s="400">
        <v>0</v>
      </c>
      <c r="G60" s="400">
        <v>0</v>
      </c>
      <c r="H60" s="400">
        <v>0</v>
      </c>
      <c r="I60" s="400">
        <v>0</v>
      </c>
      <c r="J60" s="400">
        <v>0</v>
      </c>
      <c r="K60" s="400">
        <v>0</v>
      </c>
      <c r="L60" s="400">
        <v>0</v>
      </c>
      <c r="M60" s="400">
        <v>0</v>
      </c>
      <c r="N60" s="400">
        <v>0</v>
      </c>
      <c r="O60" s="400">
        <v>0</v>
      </c>
      <c r="P60" s="400">
        <v>0</v>
      </c>
      <c r="Q60" s="400">
        <v>0</v>
      </c>
      <c r="R60" s="400">
        <v>0</v>
      </c>
      <c r="S60" s="400">
        <v>0</v>
      </c>
      <c r="T60" s="400">
        <v>0</v>
      </c>
      <c r="U60" s="400">
        <v>0</v>
      </c>
      <c r="V60" s="400">
        <v>0</v>
      </c>
      <c r="W60" s="400">
        <v>0</v>
      </c>
      <c r="X60" s="400">
        <v>0</v>
      </c>
      <c r="Y60" s="400">
        <v>0</v>
      </c>
      <c r="Z60" s="400">
        <v>0</v>
      </c>
      <c r="AA60" s="400">
        <v>0</v>
      </c>
      <c r="AB60" s="400">
        <v>0</v>
      </c>
      <c r="AC60" s="400">
        <v>0</v>
      </c>
      <c r="AD60" s="400">
        <v>0</v>
      </c>
      <c r="AE60" s="400">
        <v>0</v>
      </c>
      <c r="AF60" s="400">
        <v>0</v>
      </c>
      <c r="AG60" s="400">
        <v>0</v>
      </c>
      <c r="AH60" s="400">
        <v>0</v>
      </c>
      <c r="AI60" s="400">
        <v>0</v>
      </c>
      <c r="AJ60" s="400">
        <v>0</v>
      </c>
      <c r="AK60" s="400">
        <v>0</v>
      </c>
      <c r="AL60" s="400">
        <v>0</v>
      </c>
      <c r="AM60" s="400">
        <v>0</v>
      </c>
      <c r="AN60" s="400">
        <v>0</v>
      </c>
      <c r="AO60" s="400">
        <v>0</v>
      </c>
      <c r="AP60" s="400">
        <v>0</v>
      </c>
      <c r="AQ60" s="400">
        <v>0</v>
      </c>
      <c r="AR60" s="400">
        <v>0</v>
      </c>
      <c r="AS60" s="400">
        <v>0</v>
      </c>
      <c r="AT60" s="400">
        <v>0</v>
      </c>
      <c r="AU60" s="400">
        <v>0</v>
      </c>
      <c r="AV60" s="400">
        <v>0</v>
      </c>
      <c r="AW60" s="400">
        <v>0</v>
      </c>
      <c r="AX60" s="400">
        <v>0</v>
      </c>
      <c r="AY60" s="400">
        <v>0</v>
      </c>
      <c r="AZ60" s="400">
        <v>0</v>
      </c>
      <c r="BA60" s="400">
        <v>0</v>
      </c>
      <c r="BB60" s="400">
        <v>0</v>
      </c>
      <c r="BC60" s="400">
        <v>0</v>
      </c>
      <c r="BD60" s="400">
        <v>0</v>
      </c>
      <c r="BE60" s="400">
        <v>0</v>
      </c>
      <c r="BF60" s="400">
        <v>1</v>
      </c>
      <c r="BG60" s="400">
        <v>0</v>
      </c>
      <c r="BH60" s="400">
        <v>0</v>
      </c>
      <c r="BI60" s="400">
        <v>0</v>
      </c>
      <c r="BJ60" s="400">
        <v>0</v>
      </c>
      <c r="BK60" s="400">
        <v>0</v>
      </c>
      <c r="BL60" s="400">
        <v>0</v>
      </c>
      <c r="BM60" s="400">
        <v>0</v>
      </c>
      <c r="BN60" s="400">
        <v>0</v>
      </c>
      <c r="BO60" s="400">
        <v>0</v>
      </c>
      <c r="BP60" s="400">
        <v>0</v>
      </c>
      <c r="BQ60" s="400">
        <v>0</v>
      </c>
      <c r="BR60" s="400">
        <v>0</v>
      </c>
      <c r="BS60" s="400">
        <v>0</v>
      </c>
      <c r="BT60" s="400">
        <v>0</v>
      </c>
      <c r="BU60" s="400">
        <v>0</v>
      </c>
      <c r="BV60" s="400">
        <v>0</v>
      </c>
      <c r="BW60" s="400">
        <v>0</v>
      </c>
      <c r="BX60" s="400">
        <v>0</v>
      </c>
      <c r="BY60" s="400">
        <v>0</v>
      </c>
      <c r="BZ60" s="400">
        <v>0</v>
      </c>
      <c r="CA60" s="400">
        <v>0</v>
      </c>
      <c r="CB60" s="400">
        <v>0</v>
      </c>
      <c r="CC60" s="400">
        <v>0</v>
      </c>
      <c r="CD60" s="400">
        <v>0</v>
      </c>
      <c r="CE60" s="400">
        <v>0</v>
      </c>
      <c r="CF60" s="400">
        <v>0</v>
      </c>
      <c r="CG60" s="400">
        <v>0</v>
      </c>
      <c r="CH60" s="400">
        <v>0</v>
      </c>
      <c r="CI60" s="400">
        <v>0</v>
      </c>
      <c r="CJ60" s="400">
        <v>0</v>
      </c>
      <c r="CK60" s="400">
        <v>0</v>
      </c>
      <c r="CL60" s="400">
        <v>0</v>
      </c>
      <c r="CM60" s="400">
        <v>0</v>
      </c>
      <c r="CN60" s="400">
        <v>0</v>
      </c>
      <c r="CO60" s="400">
        <v>0</v>
      </c>
      <c r="CP60" s="400">
        <v>0</v>
      </c>
      <c r="CQ60" s="400">
        <v>0</v>
      </c>
      <c r="CR60" s="400">
        <v>0</v>
      </c>
      <c r="CS60" s="400">
        <v>0</v>
      </c>
      <c r="CT60" s="400">
        <v>0</v>
      </c>
      <c r="CU60" s="400">
        <v>0</v>
      </c>
      <c r="CV60" s="400">
        <v>0</v>
      </c>
      <c r="CW60" s="400">
        <v>0</v>
      </c>
      <c r="CX60" s="400">
        <v>0</v>
      </c>
      <c r="CY60" s="400">
        <v>0</v>
      </c>
      <c r="CZ60" s="400">
        <v>0</v>
      </c>
      <c r="DA60" s="400">
        <v>0</v>
      </c>
      <c r="DB60" s="400">
        <v>0</v>
      </c>
      <c r="DC60" s="400">
        <v>0</v>
      </c>
      <c r="DD60" s="400">
        <v>0</v>
      </c>
      <c r="DE60" s="400">
        <v>0</v>
      </c>
      <c r="DF60" s="400">
        <v>0</v>
      </c>
      <c r="DG60" s="401">
        <v>1</v>
      </c>
    </row>
    <row r="61" spans="2:111" ht="13.5" customHeight="1">
      <c r="B61" s="74" t="s">
        <v>539</v>
      </c>
      <c r="C61" s="273" t="s">
        <v>656</v>
      </c>
      <c r="D61" s="400">
        <v>9.138812087122427E-8</v>
      </c>
      <c r="E61" s="400">
        <v>2.7805620786893432E-8</v>
      </c>
      <c r="F61" s="400">
        <v>7.3137586722442232E-8</v>
      </c>
      <c r="G61" s="400">
        <v>6.599609946527085E-8</v>
      </c>
      <c r="H61" s="400">
        <v>1.6091236278076093E-8</v>
      </c>
      <c r="I61" s="400">
        <v>6.3538294181702759E-8</v>
      </c>
      <c r="J61" s="400">
        <v>1.4223923096511532E-7</v>
      </c>
      <c r="K61" s="400">
        <v>2.5801673048526015E-8</v>
      </c>
      <c r="L61" s="400">
        <v>2.6624993115493677E-8</v>
      </c>
      <c r="M61" s="400">
        <v>1.3496629049337409E-8</v>
      </c>
      <c r="N61" s="400">
        <v>0</v>
      </c>
      <c r="O61" s="400">
        <v>2.9007220456450687E-8</v>
      </c>
      <c r="P61" s="400">
        <v>2.127842627161608E-8</v>
      </c>
      <c r="Q61" s="400">
        <v>4.1244813807247412E-8</v>
      </c>
      <c r="R61" s="400">
        <v>1.4357119603861391E-8</v>
      </c>
      <c r="S61" s="400">
        <v>2.9209462225169791E-8</v>
      </c>
      <c r="T61" s="400">
        <v>1.2339935405286023E-8</v>
      </c>
      <c r="U61" s="400">
        <v>1.8311950068538428E-8</v>
      </c>
      <c r="V61" s="400">
        <v>3.5576650417044608E-8</v>
      </c>
      <c r="W61" s="400">
        <v>4.9357680339968441E-8</v>
      </c>
      <c r="X61" s="400">
        <v>0</v>
      </c>
      <c r="Y61" s="400">
        <v>2.9114807317698425E-8</v>
      </c>
      <c r="Z61" s="400">
        <v>1.8414628433212291E-8</v>
      </c>
      <c r="AA61" s="400">
        <v>0</v>
      </c>
      <c r="AB61" s="400">
        <v>2.091191791809958E-8</v>
      </c>
      <c r="AC61" s="400">
        <v>1.4959410501016987E-8</v>
      </c>
      <c r="AD61" s="400">
        <v>8.8274783282430214E-10</v>
      </c>
      <c r="AE61" s="400">
        <v>2.8551112108754661E-8</v>
      </c>
      <c r="AF61" s="400">
        <v>2.3919467294074597E-8</v>
      </c>
      <c r="AG61" s="400">
        <v>3.4312974224920046E-8</v>
      </c>
      <c r="AH61" s="400">
        <v>1.8749434355617648E-8</v>
      </c>
      <c r="AI61" s="400">
        <v>2.282936245318839E-8</v>
      </c>
      <c r="AJ61" s="400">
        <v>5.387471913852763E-8</v>
      </c>
      <c r="AK61" s="400">
        <v>4.3434548511308454E-8</v>
      </c>
      <c r="AL61" s="400">
        <v>4.8928475066576071E-8</v>
      </c>
      <c r="AM61" s="400">
        <v>3.9160422112060431E-8</v>
      </c>
      <c r="AN61" s="400">
        <v>1.2054464571170108E-8</v>
      </c>
      <c r="AO61" s="400">
        <v>3.3959277428957316E-8</v>
      </c>
      <c r="AP61" s="400">
        <v>1.1908372033719858E-8</v>
      </c>
      <c r="AQ61" s="400">
        <v>3.337019947589989E-8</v>
      </c>
      <c r="AR61" s="400">
        <v>3.0928426704276702E-8</v>
      </c>
      <c r="AS61" s="400">
        <v>2.7831548715953906E-8</v>
      </c>
      <c r="AT61" s="400">
        <v>2.4442316612764303E-8</v>
      </c>
      <c r="AU61" s="400">
        <v>1.8908872710183644E-8</v>
      </c>
      <c r="AV61" s="400">
        <v>1.8885673616143455E-8</v>
      </c>
      <c r="AW61" s="400">
        <v>1.6939603205673695E-8</v>
      </c>
      <c r="AX61" s="400">
        <v>2.6949301158226117E-8</v>
      </c>
      <c r="AY61" s="400">
        <v>2.754636409912878E-8</v>
      </c>
      <c r="AZ61" s="400">
        <v>1.7557672024451769E-8</v>
      </c>
      <c r="BA61" s="400">
        <v>1.3494453912956387E-8</v>
      </c>
      <c r="BB61" s="400">
        <v>1.8537264732705357E-8</v>
      </c>
      <c r="BC61" s="400">
        <v>1.5181811130012287E-8</v>
      </c>
      <c r="BD61" s="400">
        <v>1.0459977149676831E-8</v>
      </c>
      <c r="BE61" s="400">
        <v>1.4207942953945084E-8</v>
      </c>
      <c r="BF61" s="400">
        <v>0</v>
      </c>
      <c r="BG61" s="400">
        <v>1.0000243219977041</v>
      </c>
      <c r="BH61" s="400">
        <v>1.4135563238827315E-8</v>
      </c>
      <c r="BI61" s="400">
        <v>2.9172366132758521E-9</v>
      </c>
      <c r="BJ61" s="400">
        <v>1.1260550852138989E-8</v>
      </c>
      <c r="BK61" s="400">
        <v>2.3663761189294343E-8</v>
      </c>
      <c r="BL61" s="400">
        <v>3.3810767892316982E-8</v>
      </c>
      <c r="BM61" s="400">
        <v>2.3446793995473031E-8</v>
      </c>
      <c r="BN61" s="400">
        <v>3.7899935099313016E-8</v>
      </c>
      <c r="BO61" s="400">
        <v>3.795370591537038E-8</v>
      </c>
      <c r="BP61" s="400">
        <v>3.1788676642664845E-8</v>
      </c>
      <c r="BQ61" s="400">
        <v>8.104343418231547E-8</v>
      </c>
      <c r="BR61" s="400">
        <v>1.2248682171247682E-8</v>
      </c>
      <c r="BS61" s="400">
        <v>7.4323225815941576E-8</v>
      </c>
      <c r="BT61" s="400">
        <v>6.2057545153768352E-8</v>
      </c>
      <c r="BU61" s="400">
        <v>5.5122641866177644E-8</v>
      </c>
      <c r="BV61" s="400">
        <v>1.3681599768809821E-8</v>
      </c>
      <c r="BW61" s="400">
        <v>1.131054777437109E-8</v>
      </c>
      <c r="BX61" s="400">
        <v>7.248420018570752E-9</v>
      </c>
      <c r="BY61" s="400">
        <v>1.6026820370958841E-9</v>
      </c>
      <c r="BZ61" s="400">
        <v>1.4284152981272862E-8</v>
      </c>
      <c r="CA61" s="400">
        <v>8.2635388617024581E-8</v>
      </c>
      <c r="CB61" s="400">
        <v>4.7247283858422337E-7</v>
      </c>
      <c r="CC61" s="400">
        <v>9.025239188811904E-9</v>
      </c>
      <c r="CD61" s="400">
        <v>2.9838691103574736E-8</v>
      </c>
      <c r="CE61" s="400">
        <v>3.3926047547871816E-8</v>
      </c>
      <c r="CF61" s="400">
        <v>2.5404997567758648E-8</v>
      </c>
      <c r="CG61" s="400">
        <v>2.6484766131591091E-8</v>
      </c>
      <c r="CH61" s="400">
        <v>9.9370563992028342E-9</v>
      </c>
      <c r="CI61" s="400">
        <v>2.0588565444192039E-8</v>
      </c>
      <c r="CJ61" s="400">
        <v>3.4311689174647248E-8</v>
      </c>
      <c r="CK61" s="400">
        <v>4.5466357492224964E-8</v>
      </c>
      <c r="CL61" s="400">
        <v>2.6725673719058715E-8</v>
      </c>
      <c r="CM61" s="400">
        <v>2.2153376815352126E-8</v>
      </c>
      <c r="CN61" s="400">
        <v>1.832017877217613E-7</v>
      </c>
      <c r="CO61" s="400">
        <v>1.3767671710889135E-8</v>
      </c>
      <c r="CP61" s="400">
        <v>3.3321942540316527E-8</v>
      </c>
      <c r="CQ61" s="400">
        <v>1.1603492819568405E-8</v>
      </c>
      <c r="CR61" s="400">
        <v>3.2058296746299068E-8</v>
      </c>
      <c r="CS61" s="400">
        <v>1.9693936109266473E-8</v>
      </c>
      <c r="CT61" s="400">
        <v>1.2931014007979401E-8</v>
      </c>
      <c r="CU61" s="400">
        <v>2.9376665736832589E-8</v>
      </c>
      <c r="CV61" s="400">
        <v>2.2806241018211171E-7</v>
      </c>
      <c r="CW61" s="400">
        <v>2.3902321342078168E-8</v>
      </c>
      <c r="CX61" s="400">
        <v>2.7793749048157682E-6</v>
      </c>
      <c r="CY61" s="400">
        <v>1.6758173851312749E-8</v>
      </c>
      <c r="CZ61" s="400">
        <v>3.0165590516307049E-8</v>
      </c>
      <c r="DA61" s="400">
        <v>2.2220450249944253E-8</v>
      </c>
      <c r="DB61" s="400">
        <v>3.0744136687532148E-8</v>
      </c>
      <c r="DC61" s="400">
        <v>3.5505653264132645E-8</v>
      </c>
      <c r="DD61" s="400">
        <v>2.2303294365338786E-8</v>
      </c>
      <c r="DE61" s="400">
        <v>1.1189897667538185E-8</v>
      </c>
      <c r="DF61" s="400">
        <v>6.3878098351784743E-8</v>
      </c>
      <c r="DG61" s="401">
        <v>1.0000308788383667</v>
      </c>
    </row>
    <row r="62" spans="2:111" ht="13.5" customHeight="1">
      <c r="B62" s="74" t="s">
        <v>540</v>
      </c>
      <c r="C62" s="273" t="s">
        <v>657</v>
      </c>
      <c r="D62" s="400">
        <v>8.0590119322554671E-5</v>
      </c>
      <c r="E62" s="400">
        <v>2.4559888460428271E-5</v>
      </c>
      <c r="F62" s="400">
        <v>6.4603558378727809E-5</v>
      </c>
      <c r="G62" s="400">
        <v>5.8203358354999983E-5</v>
      </c>
      <c r="H62" s="400">
        <v>1.3989519378083729E-5</v>
      </c>
      <c r="I62" s="400">
        <v>5.5885267965638575E-5</v>
      </c>
      <c r="J62" s="400">
        <v>1.2573368445903502E-4</v>
      </c>
      <c r="K62" s="400">
        <v>2.2609374170368171E-5</v>
      </c>
      <c r="L62" s="400">
        <v>2.3374049847479507E-5</v>
      </c>
      <c r="M62" s="400">
        <v>1.1806750029534629E-5</v>
      </c>
      <c r="N62" s="400">
        <v>0</v>
      </c>
      <c r="O62" s="400">
        <v>2.5557324692662083E-5</v>
      </c>
      <c r="P62" s="400">
        <v>1.8687109559980407E-5</v>
      </c>
      <c r="Q62" s="400">
        <v>3.6017608289367008E-5</v>
      </c>
      <c r="R62" s="400">
        <v>1.2594621453797838E-5</v>
      </c>
      <c r="S62" s="400">
        <v>2.5698395935106953E-5</v>
      </c>
      <c r="T62" s="400">
        <v>1.0837143842795534E-5</v>
      </c>
      <c r="U62" s="400">
        <v>1.6124255893232141E-5</v>
      </c>
      <c r="V62" s="400">
        <v>3.1396464248988538E-5</v>
      </c>
      <c r="W62" s="400">
        <v>4.3542348161488501E-5</v>
      </c>
      <c r="X62" s="400">
        <v>0</v>
      </c>
      <c r="Y62" s="400">
        <v>2.5679701950941173E-5</v>
      </c>
      <c r="Z62" s="400">
        <v>1.6218801806266025E-5</v>
      </c>
      <c r="AA62" s="400">
        <v>0</v>
      </c>
      <c r="AB62" s="400">
        <v>1.8408493261864273E-5</v>
      </c>
      <c r="AC62" s="400">
        <v>1.3165732077750575E-5</v>
      </c>
      <c r="AD62" s="400">
        <v>7.7642309757946299E-7</v>
      </c>
      <c r="AE62" s="400">
        <v>2.5071952139243707E-5</v>
      </c>
      <c r="AF62" s="400">
        <v>2.1080242995577895E-5</v>
      </c>
      <c r="AG62" s="400">
        <v>3.0155748340737927E-5</v>
      </c>
      <c r="AH62" s="400">
        <v>1.6477149153880332E-5</v>
      </c>
      <c r="AI62" s="400">
        <v>2.0101589370174951E-5</v>
      </c>
      <c r="AJ62" s="400">
        <v>4.7340148626510585E-5</v>
      </c>
      <c r="AK62" s="400">
        <v>3.8344231338364342E-5</v>
      </c>
      <c r="AL62" s="400">
        <v>4.2982298131741024E-5</v>
      </c>
      <c r="AM62" s="400">
        <v>3.4382758812732637E-5</v>
      </c>
      <c r="AN62" s="400">
        <v>1.055708023854452E-5</v>
      </c>
      <c r="AO62" s="400">
        <v>2.9615175560465712E-5</v>
      </c>
      <c r="AP62" s="400">
        <v>1.0232473048615236E-5</v>
      </c>
      <c r="AQ62" s="400">
        <v>2.9368596518596387E-5</v>
      </c>
      <c r="AR62" s="400">
        <v>2.7100778590254306E-5</v>
      </c>
      <c r="AS62" s="400">
        <v>2.4532586398740616E-5</v>
      </c>
      <c r="AT62" s="400">
        <v>2.1441927466680093E-5</v>
      </c>
      <c r="AU62" s="400">
        <v>1.6498665507643257E-5</v>
      </c>
      <c r="AV62" s="400">
        <v>1.7013294796079669E-5</v>
      </c>
      <c r="AW62" s="400">
        <v>1.4900671164694171E-5</v>
      </c>
      <c r="AX62" s="400">
        <v>2.3764006005052871E-5</v>
      </c>
      <c r="AY62" s="400">
        <v>2.4304766940715433E-5</v>
      </c>
      <c r="AZ62" s="400">
        <v>1.542642525165809E-5</v>
      </c>
      <c r="BA62" s="400">
        <v>1.1854167077211028E-5</v>
      </c>
      <c r="BB62" s="400">
        <v>1.6353396548934739E-5</v>
      </c>
      <c r="BC62" s="400">
        <v>1.3257613214076384E-5</v>
      </c>
      <c r="BD62" s="400">
        <v>9.2034928966122156E-6</v>
      </c>
      <c r="BE62" s="400">
        <v>1.2483870092418459E-5</v>
      </c>
      <c r="BF62" s="400">
        <v>0</v>
      </c>
      <c r="BG62" s="400">
        <v>7.2548572937259472E-3</v>
      </c>
      <c r="BH62" s="400">
        <v>1.0057813873015438</v>
      </c>
      <c r="BI62" s="400">
        <v>2.3310912351763079E-6</v>
      </c>
      <c r="BJ62" s="400">
        <v>5.5031606670595393E-4</v>
      </c>
      <c r="BK62" s="400">
        <v>2.087079422433566E-5</v>
      </c>
      <c r="BL62" s="400">
        <v>2.9735687602869458E-5</v>
      </c>
      <c r="BM62" s="400">
        <v>2.0223534995353146E-5</v>
      </c>
      <c r="BN62" s="400">
        <v>3.2959704687556701E-5</v>
      </c>
      <c r="BO62" s="400">
        <v>3.3396139853712233E-5</v>
      </c>
      <c r="BP62" s="400">
        <v>2.780856300434664E-5</v>
      </c>
      <c r="BQ62" s="400">
        <v>7.146457777450999E-5</v>
      </c>
      <c r="BR62" s="400">
        <v>1.0761784667779573E-5</v>
      </c>
      <c r="BS62" s="400">
        <v>6.5348528097170064E-5</v>
      </c>
      <c r="BT62" s="400">
        <v>5.4251723637955337E-5</v>
      </c>
      <c r="BU62" s="400">
        <v>4.8664933187404067E-5</v>
      </c>
      <c r="BV62" s="400">
        <v>1.1948585340356329E-5</v>
      </c>
      <c r="BW62" s="400">
        <v>9.7561272877457609E-6</v>
      </c>
      <c r="BX62" s="400">
        <v>6.3574757168431791E-6</v>
      </c>
      <c r="BY62" s="400">
        <v>1.4005858751538765E-6</v>
      </c>
      <c r="BZ62" s="400">
        <v>1.592891406621485E-5</v>
      </c>
      <c r="CA62" s="400">
        <v>7.2627087771032163E-5</v>
      </c>
      <c r="CB62" s="400">
        <v>4.1913090881221128E-4</v>
      </c>
      <c r="CC62" s="400">
        <v>7.6468075205657498E-6</v>
      </c>
      <c r="CD62" s="400">
        <v>3.1693151349519861E-5</v>
      </c>
      <c r="CE62" s="400">
        <v>2.9906897176183953E-5</v>
      </c>
      <c r="CF62" s="400">
        <v>2.2321487952828793E-5</v>
      </c>
      <c r="CG62" s="400">
        <v>2.3183172029178559E-5</v>
      </c>
      <c r="CH62" s="400">
        <v>8.7702576785042469E-6</v>
      </c>
      <c r="CI62" s="400">
        <v>1.8048851305578803E-5</v>
      </c>
      <c r="CJ62" s="400">
        <v>3.0000605361311576E-5</v>
      </c>
      <c r="CK62" s="400">
        <v>4.0144267491440328E-5</v>
      </c>
      <c r="CL62" s="400">
        <v>2.3480072834320974E-5</v>
      </c>
      <c r="CM62" s="400">
        <v>1.9545258041991583E-5</v>
      </c>
      <c r="CN62" s="400">
        <v>3.8282047090409104E-5</v>
      </c>
      <c r="CO62" s="400">
        <v>1.1885347735357748E-5</v>
      </c>
      <c r="CP62" s="400">
        <v>2.9268044469885265E-5</v>
      </c>
      <c r="CQ62" s="400">
        <v>1.0188700533477975E-5</v>
      </c>
      <c r="CR62" s="400">
        <v>2.7906540283883032E-5</v>
      </c>
      <c r="CS62" s="400">
        <v>1.7038942481677573E-5</v>
      </c>
      <c r="CT62" s="400">
        <v>1.1311160908542759E-5</v>
      </c>
      <c r="CU62" s="400">
        <v>2.5807870550037021E-5</v>
      </c>
      <c r="CV62" s="400">
        <v>2.0118837343120253E-4</v>
      </c>
      <c r="CW62" s="400">
        <v>2.1024271228075451E-5</v>
      </c>
      <c r="CX62" s="400">
        <v>2.4547335940683923E-3</v>
      </c>
      <c r="CY62" s="400">
        <v>1.4697660448052642E-5</v>
      </c>
      <c r="CZ62" s="400">
        <v>2.6593789269816717E-5</v>
      </c>
      <c r="DA62" s="400">
        <v>1.9547877223371408E-5</v>
      </c>
      <c r="DB62" s="400">
        <v>2.6962544634528334E-5</v>
      </c>
      <c r="DC62" s="400">
        <v>3.1352824737258651E-5</v>
      </c>
      <c r="DD62" s="400">
        <v>1.9395031366513817E-5</v>
      </c>
      <c r="DE62" s="400">
        <v>9.8538559111842759E-6</v>
      </c>
      <c r="DF62" s="400">
        <v>2.5962634094857737E-5</v>
      </c>
      <c r="DG62" s="401">
        <v>1.0191991744498856</v>
      </c>
    </row>
    <row r="63" spans="2:111" ht="13.5" customHeight="1">
      <c r="B63" s="74" t="s">
        <v>541</v>
      </c>
      <c r="C63" s="273" t="s">
        <v>459</v>
      </c>
      <c r="D63" s="400">
        <v>1.6818211145942443E-6</v>
      </c>
      <c r="E63" s="400">
        <v>3.8232664271533432E-6</v>
      </c>
      <c r="F63" s="400">
        <v>7.7031295874139211E-7</v>
      </c>
      <c r="G63" s="400">
        <v>7.4010188336290435E-7</v>
      </c>
      <c r="H63" s="400">
        <v>3.3222469057164108E-3</v>
      </c>
      <c r="I63" s="400">
        <v>1.11664031627473E-6</v>
      </c>
      <c r="J63" s="400">
        <v>1.604563646731602E-6</v>
      </c>
      <c r="K63" s="400">
        <v>1.6048202206349679E-5</v>
      </c>
      <c r="L63" s="400">
        <v>1.1364902019997278E-6</v>
      </c>
      <c r="M63" s="400">
        <v>7.4322116491191546E-6</v>
      </c>
      <c r="N63" s="400">
        <v>0</v>
      </c>
      <c r="O63" s="400">
        <v>2.3905439665528525E-7</v>
      </c>
      <c r="P63" s="400">
        <v>4.0566685506542004E-7</v>
      </c>
      <c r="Q63" s="400">
        <v>2.5435672518121483E-6</v>
      </c>
      <c r="R63" s="400">
        <v>1.0353367386851659E-6</v>
      </c>
      <c r="S63" s="400">
        <v>4.0859412787606052E-6</v>
      </c>
      <c r="T63" s="400">
        <v>1.3105496344406704E-6</v>
      </c>
      <c r="U63" s="400">
        <v>7.5301924901214516E-7</v>
      </c>
      <c r="V63" s="400">
        <v>2.8369577884300139E-6</v>
      </c>
      <c r="W63" s="400">
        <v>2.4471986524611415E-6</v>
      </c>
      <c r="X63" s="400">
        <v>0</v>
      </c>
      <c r="Y63" s="400">
        <v>2.0044487703544006E-6</v>
      </c>
      <c r="Z63" s="400">
        <v>1.4806296791787384E-6</v>
      </c>
      <c r="AA63" s="400">
        <v>0</v>
      </c>
      <c r="AB63" s="400">
        <v>8.9220927878241968E-7</v>
      </c>
      <c r="AC63" s="400">
        <v>1.3493696620082145E-6</v>
      </c>
      <c r="AD63" s="400">
        <v>1.5513665135813784E-8</v>
      </c>
      <c r="AE63" s="400">
        <v>1.9358949816360704E-6</v>
      </c>
      <c r="AF63" s="400">
        <v>5.7087493055089532E-7</v>
      </c>
      <c r="AG63" s="400">
        <v>5.1771642663695873E-7</v>
      </c>
      <c r="AH63" s="400">
        <v>6.9744037145474732E-7</v>
      </c>
      <c r="AI63" s="400">
        <v>2.7175779439271053E-6</v>
      </c>
      <c r="AJ63" s="400">
        <v>5.3984424167972295E-6</v>
      </c>
      <c r="AK63" s="400">
        <v>9.6118254703400806E-7</v>
      </c>
      <c r="AL63" s="400">
        <v>3.9798178159944924E-6</v>
      </c>
      <c r="AM63" s="400">
        <v>3.1897069618072528E-6</v>
      </c>
      <c r="AN63" s="400">
        <v>1.6601588886685891E-6</v>
      </c>
      <c r="AO63" s="400">
        <v>2.5238752038301533E-6</v>
      </c>
      <c r="AP63" s="400">
        <v>3.3804576220958006E-6</v>
      </c>
      <c r="AQ63" s="400">
        <v>1.0998526502492293E-5</v>
      </c>
      <c r="AR63" s="400">
        <v>2.4509748579044572E-6</v>
      </c>
      <c r="AS63" s="400">
        <v>1.7331003542024436E-6</v>
      </c>
      <c r="AT63" s="400">
        <v>1.3615682797641449E-6</v>
      </c>
      <c r="AU63" s="400">
        <v>9.5346421639669026E-7</v>
      </c>
      <c r="AV63" s="400">
        <v>7.7468702007820952E-7</v>
      </c>
      <c r="AW63" s="400">
        <v>7.1114857725777E-7</v>
      </c>
      <c r="AX63" s="400">
        <v>5.1945120371098419E-7</v>
      </c>
      <c r="AY63" s="400">
        <v>5.9945188697242897E-7</v>
      </c>
      <c r="AZ63" s="400">
        <v>8.0309160702420125E-7</v>
      </c>
      <c r="BA63" s="400">
        <v>1.3319949719936313E-7</v>
      </c>
      <c r="BB63" s="400">
        <v>2.1539850704191058E-7</v>
      </c>
      <c r="BC63" s="400">
        <v>8.4187503275135687E-7</v>
      </c>
      <c r="BD63" s="400">
        <v>3.9124043838179031E-7</v>
      </c>
      <c r="BE63" s="400">
        <v>1.6439435811166185E-7</v>
      </c>
      <c r="BF63" s="400">
        <v>0</v>
      </c>
      <c r="BG63" s="400">
        <v>4.6328572308454175E-8</v>
      </c>
      <c r="BH63" s="400">
        <v>8.6673572238068041E-7</v>
      </c>
      <c r="BI63" s="400">
        <v>1.0094196557428246</v>
      </c>
      <c r="BJ63" s="400">
        <v>3.7277160722786147E-7</v>
      </c>
      <c r="BK63" s="400">
        <v>1.523656609039266E-5</v>
      </c>
      <c r="BL63" s="400">
        <v>6.1166532079236184E-5</v>
      </c>
      <c r="BM63" s="400">
        <v>1.105486223409278E-6</v>
      </c>
      <c r="BN63" s="400">
        <v>1.0416812247202823E-6</v>
      </c>
      <c r="BO63" s="400">
        <v>1.5526764998196547E-6</v>
      </c>
      <c r="BP63" s="400">
        <v>1.7058059366847478E-6</v>
      </c>
      <c r="BQ63" s="400">
        <v>4.1062781677446505E-6</v>
      </c>
      <c r="BR63" s="400">
        <v>3.3508868902122792E-6</v>
      </c>
      <c r="BS63" s="400">
        <v>6.7491850452516359E-7</v>
      </c>
      <c r="BT63" s="400">
        <v>9.6680589135128964E-7</v>
      </c>
      <c r="BU63" s="400">
        <v>7.9937183056013062E-7</v>
      </c>
      <c r="BV63" s="400">
        <v>3.0856937167070182E-7</v>
      </c>
      <c r="BW63" s="400">
        <v>2.4145277277306704E-7</v>
      </c>
      <c r="BX63" s="400">
        <v>1.0316862050099875E-7</v>
      </c>
      <c r="BY63" s="400">
        <v>4.1712595181794378E-8</v>
      </c>
      <c r="BZ63" s="400">
        <v>6.4836531508596799E-7</v>
      </c>
      <c r="CA63" s="400">
        <v>2.048614428911144E-6</v>
      </c>
      <c r="CB63" s="400">
        <v>4.4620781576948926E-6</v>
      </c>
      <c r="CC63" s="400">
        <v>1.3248613885156466E-3</v>
      </c>
      <c r="CD63" s="400">
        <v>3.113069500824497E-6</v>
      </c>
      <c r="CE63" s="400">
        <v>3.7240946498944142E-7</v>
      </c>
      <c r="CF63" s="400">
        <v>3.5745345327790981E-7</v>
      </c>
      <c r="CG63" s="400">
        <v>2.1350353469673972E-5</v>
      </c>
      <c r="CH63" s="400">
        <v>1.0932686337823667E-6</v>
      </c>
      <c r="CI63" s="400">
        <v>2.7300988486595263E-7</v>
      </c>
      <c r="CJ63" s="400">
        <v>3.8087979098978371E-7</v>
      </c>
      <c r="CK63" s="400">
        <v>3.7621420844320779E-7</v>
      </c>
      <c r="CL63" s="400">
        <v>2.2880708912850577E-7</v>
      </c>
      <c r="CM63" s="400">
        <v>6.2545512147358621E-7</v>
      </c>
      <c r="CN63" s="400">
        <v>4.8128981253384378E-5</v>
      </c>
      <c r="CO63" s="400">
        <v>4.3941147995691028E-6</v>
      </c>
      <c r="CP63" s="400">
        <v>8.1162832020892734E-6</v>
      </c>
      <c r="CQ63" s="400">
        <v>5.3521076439967658E-7</v>
      </c>
      <c r="CR63" s="400">
        <v>4.9361032411850308E-7</v>
      </c>
      <c r="CS63" s="400">
        <v>1.2341409528220623E-6</v>
      </c>
      <c r="CT63" s="400">
        <v>1.9619030100078854E-6</v>
      </c>
      <c r="CU63" s="400">
        <v>4.480437525708814E-7</v>
      </c>
      <c r="CV63" s="400">
        <v>3.5973070065533558E-7</v>
      </c>
      <c r="CW63" s="400">
        <v>2.9409628384953289E-7</v>
      </c>
      <c r="CX63" s="400">
        <v>7.3886546982231549E-7</v>
      </c>
      <c r="CY63" s="400">
        <v>2.2530461942715462E-7</v>
      </c>
      <c r="CZ63" s="400">
        <v>4.9271515442909766E-6</v>
      </c>
      <c r="DA63" s="400">
        <v>7.5492517235391824E-6</v>
      </c>
      <c r="DB63" s="400">
        <v>4.5588813130360063E-7</v>
      </c>
      <c r="DC63" s="400">
        <v>5.3001017501341909E-7</v>
      </c>
      <c r="DD63" s="400">
        <v>1.4615789472256687E-6</v>
      </c>
      <c r="DE63" s="400">
        <v>1.8648738284268841E-6</v>
      </c>
      <c r="DF63" s="400">
        <v>1.264222234568448E-5</v>
      </c>
      <c r="DG63" s="401">
        <v>1.0143980808177591</v>
      </c>
    </row>
    <row r="64" spans="2:111" ht="13.5" customHeight="1">
      <c r="B64" s="74" t="s">
        <v>542</v>
      </c>
      <c r="C64" s="273" t="s">
        <v>460</v>
      </c>
      <c r="D64" s="400">
        <v>2.189576056063607E-5</v>
      </c>
      <c r="E64" s="400">
        <v>7.4978685230098257E-6</v>
      </c>
      <c r="F64" s="400">
        <v>1.9741574650709883E-5</v>
      </c>
      <c r="G64" s="400">
        <v>1.6602334567767206E-5</v>
      </c>
      <c r="H64" s="400">
        <v>8.4147815978961807E-6</v>
      </c>
      <c r="I64" s="400">
        <v>3.4008441153200345E-5</v>
      </c>
      <c r="J64" s="400">
        <v>4.2499603311740621E-5</v>
      </c>
      <c r="K64" s="400">
        <v>9.0500328354960322E-6</v>
      </c>
      <c r="L64" s="400">
        <v>1.1801002398187534E-5</v>
      </c>
      <c r="M64" s="400">
        <v>4.5897246086816944E-6</v>
      </c>
      <c r="N64" s="400">
        <v>0</v>
      </c>
      <c r="O64" s="400">
        <v>1.0266202891248174E-5</v>
      </c>
      <c r="P64" s="400">
        <v>1.9070126995125291E-5</v>
      </c>
      <c r="Q64" s="400">
        <v>1.2819257747351252E-5</v>
      </c>
      <c r="R64" s="400">
        <v>9.4199474427791527E-6</v>
      </c>
      <c r="S64" s="400">
        <v>1.0153682523063358E-5</v>
      </c>
      <c r="T64" s="400">
        <v>7.7933778380751531E-6</v>
      </c>
      <c r="U64" s="400">
        <v>1.3086819808749052E-5</v>
      </c>
      <c r="V64" s="400">
        <v>1.2188811267952265E-5</v>
      </c>
      <c r="W64" s="400">
        <v>1.5130879997844413E-5</v>
      </c>
      <c r="X64" s="400">
        <v>0</v>
      </c>
      <c r="Y64" s="400">
        <v>1.0807418864415129E-5</v>
      </c>
      <c r="Z64" s="400">
        <v>9.2152091655096694E-6</v>
      </c>
      <c r="AA64" s="400">
        <v>0</v>
      </c>
      <c r="AB64" s="400">
        <v>2.3934054398160603E-5</v>
      </c>
      <c r="AC64" s="400">
        <v>6.566593316776303E-6</v>
      </c>
      <c r="AD64" s="400">
        <v>4.7248479223991443E-7</v>
      </c>
      <c r="AE64" s="400">
        <v>9.328195639424194E-6</v>
      </c>
      <c r="AF64" s="400">
        <v>1.1733212439674387E-5</v>
      </c>
      <c r="AG64" s="400">
        <v>1.2921304378455139E-5</v>
      </c>
      <c r="AH64" s="400">
        <v>6.7918071079832879E-6</v>
      </c>
      <c r="AI64" s="400">
        <v>1.1768079262844242E-5</v>
      </c>
      <c r="AJ64" s="400">
        <v>1.7571944995820102E-5</v>
      </c>
      <c r="AK64" s="400">
        <v>1.0591134002593621E-5</v>
      </c>
      <c r="AL64" s="400">
        <v>2.0359286338877315E-5</v>
      </c>
      <c r="AM64" s="400">
        <v>1.1194073924308313E-5</v>
      </c>
      <c r="AN64" s="400">
        <v>5.9876585543813729E-6</v>
      </c>
      <c r="AO64" s="400">
        <v>1.2338125598622354E-5</v>
      </c>
      <c r="AP64" s="400">
        <v>5.1778663400786643E-6</v>
      </c>
      <c r="AQ64" s="400">
        <v>1.0897336811492385E-5</v>
      </c>
      <c r="AR64" s="400">
        <v>1.127216642244906E-5</v>
      </c>
      <c r="AS64" s="400">
        <v>1.6579703245168372E-5</v>
      </c>
      <c r="AT64" s="400">
        <v>1.0290508388727393E-5</v>
      </c>
      <c r="AU64" s="400">
        <v>1.0276366264495474E-5</v>
      </c>
      <c r="AV64" s="400">
        <v>1.1658116608080994E-5</v>
      </c>
      <c r="AW64" s="400">
        <v>9.8205916703883249E-6</v>
      </c>
      <c r="AX64" s="400">
        <v>1.3272590648531359E-5</v>
      </c>
      <c r="AY64" s="400">
        <v>1.2663060427854449E-5</v>
      </c>
      <c r="AZ64" s="400">
        <v>8.3317199338456036E-6</v>
      </c>
      <c r="BA64" s="400">
        <v>6.298589622554433E-6</v>
      </c>
      <c r="BB64" s="400">
        <v>1.3598595018044138E-5</v>
      </c>
      <c r="BC64" s="400">
        <v>9.0461398094252211E-6</v>
      </c>
      <c r="BD64" s="400">
        <v>1.8143204846488471E-5</v>
      </c>
      <c r="BE64" s="400">
        <v>7.3503554691454772E-6</v>
      </c>
      <c r="BF64" s="400">
        <v>0</v>
      </c>
      <c r="BG64" s="400">
        <v>6.793773979588419E-7</v>
      </c>
      <c r="BH64" s="400">
        <v>5.3703581994451666E-6</v>
      </c>
      <c r="BI64" s="400">
        <v>1.1342220179204675E-5</v>
      </c>
      <c r="BJ64" s="400">
        <v>1.0254604363784874</v>
      </c>
      <c r="BK64" s="400">
        <v>1.0892005353273875E-5</v>
      </c>
      <c r="BL64" s="400">
        <v>1.1658200421893873E-5</v>
      </c>
      <c r="BM64" s="400">
        <v>1.0237061021481547E-5</v>
      </c>
      <c r="BN64" s="400">
        <v>1.4491117756624597E-5</v>
      </c>
      <c r="BO64" s="400">
        <v>1.2698595807984114E-5</v>
      </c>
      <c r="BP64" s="400">
        <v>1.0955776299296119E-5</v>
      </c>
      <c r="BQ64" s="400">
        <v>2.0916953055048195E-5</v>
      </c>
      <c r="BR64" s="400">
        <v>5.4181700742168613E-6</v>
      </c>
      <c r="BS64" s="400">
        <v>2.3716570027821414E-5</v>
      </c>
      <c r="BT64" s="400">
        <v>4.1409469819738353E-5</v>
      </c>
      <c r="BU64" s="400">
        <v>2.7943084796693196E-5</v>
      </c>
      <c r="BV64" s="400">
        <v>2.2252517648862753E-5</v>
      </c>
      <c r="BW64" s="400">
        <v>6.8085660024317171E-6</v>
      </c>
      <c r="BX64" s="400">
        <v>3.8006681080928024E-6</v>
      </c>
      <c r="BY64" s="400">
        <v>1.5975106732492107E-6</v>
      </c>
      <c r="BZ64" s="400">
        <v>6.8558608683730975E-3</v>
      </c>
      <c r="CA64" s="400">
        <v>2.3913198319907469E-5</v>
      </c>
      <c r="CB64" s="400">
        <v>1.1022804612110051E-4</v>
      </c>
      <c r="CC64" s="400">
        <v>1.0810322248923436E-5</v>
      </c>
      <c r="CD64" s="400">
        <v>1.0585108645046089E-2</v>
      </c>
      <c r="CE64" s="400">
        <v>2.2177344152916974E-5</v>
      </c>
      <c r="CF64" s="400">
        <v>1.1037782911615046E-5</v>
      </c>
      <c r="CG64" s="400">
        <v>1.9640575705517116E-4</v>
      </c>
      <c r="CH64" s="400">
        <v>6.9377366628331044E-5</v>
      </c>
      <c r="CI64" s="400">
        <v>1.5602317823983976E-5</v>
      </c>
      <c r="CJ64" s="400">
        <v>3.5591595505515192E-5</v>
      </c>
      <c r="CK64" s="400">
        <v>2.514049883017058E-5</v>
      </c>
      <c r="CL64" s="400">
        <v>2.3348902729193129E-5</v>
      </c>
      <c r="CM64" s="400">
        <v>5.9416819342470696E-5</v>
      </c>
      <c r="CN64" s="400">
        <v>2.6008383748122649E-4</v>
      </c>
      <c r="CO64" s="400">
        <v>1.8816884977679437E-5</v>
      </c>
      <c r="CP64" s="400">
        <v>4.1766508224241655E-5</v>
      </c>
      <c r="CQ64" s="400">
        <v>7.8899621000224142E-6</v>
      </c>
      <c r="CR64" s="400">
        <v>1.3772008848458375E-5</v>
      </c>
      <c r="CS64" s="400">
        <v>8.7698937987868058E-6</v>
      </c>
      <c r="CT64" s="400">
        <v>5.8216625951104553E-6</v>
      </c>
      <c r="CU64" s="400">
        <v>2.5575501396592802E-5</v>
      </c>
      <c r="CV64" s="400">
        <v>5.5379539614127056E-5</v>
      </c>
      <c r="CW64" s="400">
        <v>2.8348067209397461E-5</v>
      </c>
      <c r="CX64" s="400">
        <v>5.9012356398270116E-4</v>
      </c>
      <c r="CY64" s="400">
        <v>1.5534087942883181E-5</v>
      </c>
      <c r="CZ64" s="400">
        <v>1.7601516034129378E-5</v>
      </c>
      <c r="DA64" s="400">
        <v>1.1399382522689167E-5</v>
      </c>
      <c r="DB64" s="400">
        <v>1.4942924534322801E-5</v>
      </c>
      <c r="DC64" s="400">
        <v>1.7113142242066853E-5</v>
      </c>
      <c r="DD64" s="400">
        <v>2.2011750833376894E-5</v>
      </c>
      <c r="DE64" s="400">
        <v>6.2457324050330986E-6</v>
      </c>
      <c r="DF64" s="400">
        <v>1.030732619107011E-4</v>
      </c>
      <c r="DG64" s="401">
        <v>1.0456532010198989</v>
      </c>
    </row>
    <row r="65" spans="2:111" ht="13.5" customHeight="1">
      <c r="B65" s="74" t="s">
        <v>543</v>
      </c>
      <c r="C65" s="273" t="s">
        <v>91</v>
      </c>
      <c r="D65" s="400">
        <v>9.7437767275731387E-6</v>
      </c>
      <c r="E65" s="400">
        <v>1.0001617329186398E-5</v>
      </c>
      <c r="F65" s="400">
        <v>1.9954632310905254E-5</v>
      </c>
      <c r="G65" s="400">
        <v>2.1148034758001973E-5</v>
      </c>
      <c r="H65" s="400">
        <v>2.5634398578707536E-4</v>
      </c>
      <c r="I65" s="400">
        <v>5.2686225291291187E-5</v>
      </c>
      <c r="J65" s="400">
        <v>6.5776416919274212E-5</v>
      </c>
      <c r="K65" s="400">
        <v>2.0623265794932934E-5</v>
      </c>
      <c r="L65" s="400">
        <v>7.3863274387950316E-5</v>
      </c>
      <c r="M65" s="400">
        <v>5.7401664097083221E-6</v>
      </c>
      <c r="N65" s="400">
        <v>0</v>
      </c>
      <c r="O65" s="400">
        <v>4.4551161405011848E-6</v>
      </c>
      <c r="P65" s="400">
        <v>8.2100668792709701E-4</v>
      </c>
      <c r="Q65" s="400">
        <v>2.5210463318683049E-5</v>
      </c>
      <c r="R65" s="400">
        <v>1.6828159108357E-4</v>
      </c>
      <c r="S65" s="400">
        <v>3.2922242965353722E-5</v>
      </c>
      <c r="T65" s="400">
        <v>1.0127010440320239E-5</v>
      </c>
      <c r="U65" s="400">
        <v>1.2441937659620956E-5</v>
      </c>
      <c r="V65" s="400">
        <v>1.0117733395573248E-5</v>
      </c>
      <c r="W65" s="400">
        <v>1.2329980893112736E-5</v>
      </c>
      <c r="X65" s="400">
        <v>0</v>
      </c>
      <c r="Y65" s="400">
        <v>4.4548613512339152E-5</v>
      </c>
      <c r="Z65" s="400">
        <v>1.732366924504404E-5</v>
      </c>
      <c r="AA65" s="400">
        <v>0</v>
      </c>
      <c r="AB65" s="400">
        <v>1.5477469021353576E-5</v>
      </c>
      <c r="AC65" s="400">
        <v>1.1428456417437034E-5</v>
      </c>
      <c r="AD65" s="400">
        <v>7.319782785256675E-7</v>
      </c>
      <c r="AE65" s="400">
        <v>1.7614229745075687E-5</v>
      </c>
      <c r="AF65" s="400">
        <v>1.4390755115583551E-5</v>
      </c>
      <c r="AG65" s="400">
        <v>1.2650530603734973E-5</v>
      </c>
      <c r="AH65" s="400">
        <v>5.8350182720882113E-4</v>
      </c>
      <c r="AI65" s="400">
        <v>9.1638644420387094E-5</v>
      </c>
      <c r="AJ65" s="400">
        <v>1.9354131322001668E-5</v>
      </c>
      <c r="AK65" s="400">
        <v>7.0175810539692862E-6</v>
      </c>
      <c r="AL65" s="400">
        <v>5.4163620073208765E-5</v>
      </c>
      <c r="AM65" s="400">
        <v>7.0968687339474891E-6</v>
      </c>
      <c r="AN65" s="400">
        <v>5.6924454906410907E-5</v>
      </c>
      <c r="AO65" s="400">
        <v>5.0396263999492213E-5</v>
      </c>
      <c r="AP65" s="400">
        <v>1.2196285358717756E-5</v>
      </c>
      <c r="AQ65" s="400">
        <v>9.9138196832471246E-6</v>
      </c>
      <c r="AR65" s="400">
        <v>7.1095252103063383E-5</v>
      </c>
      <c r="AS65" s="400">
        <v>1.0310748713755925E-5</v>
      </c>
      <c r="AT65" s="400">
        <v>1.4351147842290687E-5</v>
      </c>
      <c r="AU65" s="400">
        <v>1.0011404675345055E-5</v>
      </c>
      <c r="AV65" s="400">
        <v>4.8334092082692865E-5</v>
      </c>
      <c r="AW65" s="400">
        <v>8.2132161489991226E-5</v>
      </c>
      <c r="AX65" s="400">
        <v>3.1227997780047086E-5</v>
      </c>
      <c r="AY65" s="400">
        <v>4.1213279012380352E-5</v>
      </c>
      <c r="AZ65" s="400">
        <v>4.0796790351321492E-5</v>
      </c>
      <c r="BA65" s="400">
        <v>5.4241202801177801E-6</v>
      </c>
      <c r="BB65" s="400">
        <v>9.9612259827975549E-5</v>
      </c>
      <c r="BC65" s="400">
        <v>2.7241498752036885E-5</v>
      </c>
      <c r="BD65" s="400">
        <v>7.9332858334033412E-5</v>
      </c>
      <c r="BE65" s="400">
        <v>6.9744052512139739E-5</v>
      </c>
      <c r="BF65" s="400">
        <v>0</v>
      </c>
      <c r="BG65" s="400">
        <v>1.1131060684323076E-6</v>
      </c>
      <c r="BH65" s="400">
        <v>2.3277943063042732E-5</v>
      </c>
      <c r="BI65" s="400">
        <v>2.1514341147069504E-6</v>
      </c>
      <c r="BJ65" s="400">
        <v>1.8961990612080985E-5</v>
      </c>
      <c r="BK65" s="400">
        <v>1.0019675169769591</v>
      </c>
      <c r="BL65" s="400">
        <v>1.2829129481176979E-5</v>
      </c>
      <c r="BM65" s="400">
        <v>5.483083535776121E-5</v>
      </c>
      <c r="BN65" s="400">
        <v>1.6106021199195877E-4</v>
      </c>
      <c r="BO65" s="400">
        <v>1.1199729337379815E-4</v>
      </c>
      <c r="BP65" s="400">
        <v>1.1108444953600373E-4</v>
      </c>
      <c r="BQ65" s="400">
        <v>1.2637675468313667E-5</v>
      </c>
      <c r="BR65" s="400">
        <v>1.1675196934874445E-5</v>
      </c>
      <c r="BS65" s="400">
        <v>5.0552843751898475E-5</v>
      </c>
      <c r="BT65" s="400">
        <v>3.838178465609918E-5</v>
      </c>
      <c r="BU65" s="400">
        <v>3.5233025105458741E-5</v>
      </c>
      <c r="BV65" s="400">
        <v>3.9045181229997151E-5</v>
      </c>
      <c r="BW65" s="400">
        <v>1.9631896740080574E-5</v>
      </c>
      <c r="BX65" s="400">
        <v>1.3265077554794E-5</v>
      </c>
      <c r="BY65" s="400">
        <v>4.2615697505243885E-6</v>
      </c>
      <c r="BZ65" s="400">
        <v>1.7689328041160435E-5</v>
      </c>
      <c r="CA65" s="400">
        <v>2.0124505149659392E-5</v>
      </c>
      <c r="CB65" s="400">
        <v>2.6231132690638672E-5</v>
      </c>
      <c r="CC65" s="400">
        <v>2.8262726154649281E-5</v>
      </c>
      <c r="CD65" s="400">
        <v>1.9130213542909953E-5</v>
      </c>
      <c r="CE65" s="400">
        <v>3.6294131858230465E-5</v>
      </c>
      <c r="CF65" s="400">
        <v>2.7880834319802577E-5</v>
      </c>
      <c r="CG65" s="400">
        <v>3.4791619294359053E-5</v>
      </c>
      <c r="CH65" s="400">
        <v>2.2158206318385072E-5</v>
      </c>
      <c r="CI65" s="400">
        <v>8.0739161626923448E-5</v>
      </c>
      <c r="CJ65" s="400">
        <v>1.1685168522662338E-4</v>
      </c>
      <c r="CK65" s="400">
        <v>2.2771790389187007E-4</v>
      </c>
      <c r="CL65" s="400">
        <v>8.1855519263235581E-5</v>
      </c>
      <c r="CM65" s="400">
        <v>1.7084353094246106E-4</v>
      </c>
      <c r="CN65" s="400">
        <v>6.2447652768250322E-5</v>
      </c>
      <c r="CO65" s="400">
        <v>7.7993020618093411E-5</v>
      </c>
      <c r="CP65" s="400">
        <v>2.4860240209025216E-4</v>
      </c>
      <c r="CQ65" s="400">
        <v>2.0559710358714174E-5</v>
      </c>
      <c r="CR65" s="400">
        <v>3.9725449524957625E-5</v>
      </c>
      <c r="CS65" s="400">
        <v>1.2996271803866367E-4</v>
      </c>
      <c r="CT65" s="400">
        <v>8.8115738770735443E-5</v>
      </c>
      <c r="CU65" s="400">
        <v>1.8597726175065477E-4</v>
      </c>
      <c r="CV65" s="400">
        <v>1.7778731574605238E-4</v>
      </c>
      <c r="CW65" s="400">
        <v>1.3680225549480039E-4</v>
      </c>
      <c r="CX65" s="400">
        <v>4.6350370691484285E-5</v>
      </c>
      <c r="CY65" s="400">
        <v>2.1682856214305923E-4</v>
      </c>
      <c r="CZ65" s="400">
        <v>8.6999651457355547E-5</v>
      </c>
      <c r="DA65" s="400">
        <v>7.6158467546429481E-5</v>
      </c>
      <c r="DB65" s="400">
        <v>1.3088881330835359E-4</v>
      </c>
      <c r="DC65" s="400">
        <v>2.4196401213999902E-4</v>
      </c>
      <c r="DD65" s="400">
        <v>2.9275312391177958E-4</v>
      </c>
      <c r="DE65" s="400">
        <v>4.1414731738691427E-3</v>
      </c>
      <c r="DF65" s="400">
        <v>4.2654128283725929E-5</v>
      </c>
      <c r="DG65" s="401">
        <v>1.0133340929705796</v>
      </c>
    </row>
    <row r="66" spans="2:111" ht="13.5" customHeight="1">
      <c r="B66" s="74" t="s">
        <v>544</v>
      </c>
      <c r="C66" s="273" t="s">
        <v>658</v>
      </c>
      <c r="D66" s="400">
        <v>5.4470582927590905E-4</v>
      </c>
      <c r="E66" s="400">
        <v>2.0947306369420745E-3</v>
      </c>
      <c r="F66" s="400">
        <v>2.8253043672075257E-4</v>
      </c>
      <c r="G66" s="400">
        <v>2.7471923288125049E-3</v>
      </c>
      <c r="H66" s="400">
        <v>3.7621796910748821E-5</v>
      </c>
      <c r="I66" s="400">
        <v>2.9784254054115929E-4</v>
      </c>
      <c r="J66" s="400">
        <v>1.35832473731959E-4</v>
      </c>
      <c r="K66" s="400">
        <v>2.7999376430951685E-4</v>
      </c>
      <c r="L66" s="400">
        <v>1.0542557304681467E-3</v>
      </c>
      <c r="M66" s="400">
        <v>2.3589152796183729E-2</v>
      </c>
      <c r="N66" s="400">
        <v>0</v>
      </c>
      <c r="O66" s="400">
        <v>1.4070934108932514E-4</v>
      </c>
      <c r="P66" s="400">
        <v>1.2856654389866291E-4</v>
      </c>
      <c r="Q66" s="400">
        <v>3.7310685475826794E-3</v>
      </c>
      <c r="R66" s="400">
        <v>4.5053093922870949E-4</v>
      </c>
      <c r="S66" s="400">
        <v>2.0253465158619699E-2</v>
      </c>
      <c r="T66" s="400">
        <v>1.1982300223070009E-3</v>
      </c>
      <c r="U66" s="400">
        <v>5.6463942167270221E-4</v>
      </c>
      <c r="V66" s="400">
        <v>1.7716037512297233E-2</v>
      </c>
      <c r="W66" s="400">
        <v>1.9485990898241076E-3</v>
      </c>
      <c r="X66" s="400">
        <v>0</v>
      </c>
      <c r="Y66" s="400">
        <v>2.201165682208071E-3</v>
      </c>
      <c r="Z66" s="400">
        <v>1.9373717175062114E-4</v>
      </c>
      <c r="AA66" s="400">
        <v>0</v>
      </c>
      <c r="AB66" s="400">
        <v>1.1635508616787324E-4</v>
      </c>
      <c r="AC66" s="400">
        <v>2.0532079211262256E-4</v>
      </c>
      <c r="AD66" s="400">
        <v>4.1379747532049128E-6</v>
      </c>
      <c r="AE66" s="400">
        <v>1.1733093572651018E-4</v>
      </c>
      <c r="AF66" s="400">
        <v>1.1781985958400397E-3</v>
      </c>
      <c r="AG66" s="400">
        <v>1.6716995003675394E-4</v>
      </c>
      <c r="AH66" s="400">
        <v>7.6056076078878445E-5</v>
      </c>
      <c r="AI66" s="400">
        <v>1.0379581842206104E-2</v>
      </c>
      <c r="AJ66" s="400">
        <v>1.4489093194398335E-3</v>
      </c>
      <c r="AK66" s="400">
        <v>1.0296992361907058E-2</v>
      </c>
      <c r="AL66" s="400">
        <v>4.6047363160771376E-4</v>
      </c>
      <c r="AM66" s="400">
        <v>2.0030894738498332E-2</v>
      </c>
      <c r="AN66" s="400">
        <v>7.0395544847211245E-4</v>
      </c>
      <c r="AO66" s="400">
        <v>2.7123211948680906E-3</v>
      </c>
      <c r="AP66" s="400">
        <v>4.5085492795844797E-4</v>
      </c>
      <c r="AQ66" s="400">
        <v>3.0176688242068973E-2</v>
      </c>
      <c r="AR66" s="400">
        <v>6.582652391419485E-3</v>
      </c>
      <c r="AS66" s="400">
        <v>1.0237609190730486E-4</v>
      </c>
      <c r="AT66" s="400">
        <v>6.4165947084449636E-4</v>
      </c>
      <c r="AU66" s="400">
        <v>1.1073040263280265E-4</v>
      </c>
      <c r="AV66" s="400">
        <v>1.0078690483062623E-4</v>
      </c>
      <c r="AW66" s="400">
        <v>5.7414391654064258E-4</v>
      </c>
      <c r="AX66" s="400">
        <v>3.6369357067911307E-4</v>
      </c>
      <c r="AY66" s="400">
        <v>3.41484829069533E-4</v>
      </c>
      <c r="AZ66" s="400">
        <v>2.0825936217527631E-4</v>
      </c>
      <c r="BA66" s="400">
        <v>5.7313102441934098E-5</v>
      </c>
      <c r="BB66" s="400">
        <v>5.3810136715923963E-5</v>
      </c>
      <c r="BC66" s="400">
        <v>4.4211320822386133E-4</v>
      </c>
      <c r="BD66" s="400">
        <v>6.5109617425176364E-5</v>
      </c>
      <c r="BE66" s="400">
        <v>5.3274251010070129E-5</v>
      </c>
      <c r="BF66" s="400">
        <v>0</v>
      </c>
      <c r="BG66" s="400">
        <v>1.100371411606735E-5</v>
      </c>
      <c r="BH66" s="400">
        <v>3.5782801043703739E-4</v>
      </c>
      <c r="BI66" s="400">
        <v>1.2989404303157741E-5</v>
      </c>
      <c r="BJ66" s="400">
        <v>1.0594719834194686E-4</v>
      </c>
      <c r="BK66" s="400">
        <v>3.2792592873674632E-4</v>
      </c>
      <c r="BL66" s="400">
        <v>1.0001945527218339</v>
      </c>
      <c r="BM66" s="400">
        <v>1.7975094731440802E-4</v>
      </c>
      <c r="BN66" s="400">
        <v>1.1042168329198576E-4</v>
      </c>
      <c r="BO66" s="400">
        <v>2.5154663523128972E-4</v>
      </c>
      <c r="BP66" s="400">
        <v>9.3001532317004034E-5</v>
      </c>
      <c r="BQ66" s="400">
        <v>5.2348765829353314E-3</v>
      </c>
      <c r="BR66" s="400">
        <v>3.4976951275649312E-3</v>
      </c>
      <c r="BS66" s="400">
        <v>2.351927898792839E-4</v>
      </c>
      <c r="BT66" s="400">
        <v>3.4293341851846854E-4</v>
      </c>
      <c r="BU66" s="400">
        <v>1.2584932066920398E-4</v>
      </c>
      <c r="BV66" s="400">
        <v>3.8933603760330815E-5</v>
      </c>
      <c r="BW66" s="400">
        <v>7.6240263068701509E-5</v>
      </c>
      <c r="BX66" s="400">
        <v>3.2432672045576195E-5</v>
      </c>
      <c r="BY66" s="400">
        <v>4.2659569259313981E-6</v>
      </c>
      <c r="BZ66" s="400">
        <v>2.64581870542926E-4</v>
      </c>
      <c r="CA66" s="400">
        <v>2.9401023188555409E-4</v>
      </c>
      <c r="CB66" s="400">
        <v>3.3962561191208315E-5</v>
      </c>
      <c r="CC66" s="400">
        <v>1.7472873258354993E-5</v>
      </c>
      <c r="CD66" s="400">
        <v>2.7324074647822413E-5</v>
      </c>
      <c r="CE66" s="400">
        <v>3.3271734074682009E-5</v>
      </c>
      <c r="CF66" s="400">
        <v>2.4418697618651262E-4</v>
      </c>
      <c r="CG66" s="400">
        <v>7.327848771850607E-5</v>
      </c>
      <c r="CH66" s="400">
        <v>4.6641820514417765E-5</v>
      </c>
      <c r="CI66" s="400">
        <v>6.9676148696583328E-5</v>
      </c>
      <c r="CJ66" s="400">
        <v>8.9889503017407586E-5</v>
      </c>
      <c r="CK66" s="400">
        <v>4.6602706976582046E-5</v>
      </c>
      <c r="CL66" s="400">
        <v>5.5561576303861429E-5</v>
      </c>
      <c r="CM66" s="400">
        <v>3.9073073825701308E-4</v>
      </c>
      <c r="CN66" s="400">
        <v>6.8007205285072525E-5</v>
      </c>
      <c r="CO66" s="400">
        <v>1.3769971027831655E-4</v>
      </c>
      <c r="CP66" s="400">
        <v>8.5818287029062394E-5</v>
      </c>
      <c r="CQ66" s="400">
        <v>5.1588810783267464E-5</v>
      </c>
      <c r="CR66" s="400">
        <v>9.6833407559477065E-5</v>
      </c>
      <c r="CS66" s="400">
        <v>1.1191262110979967E-4</v>
      </c>
      <c r="CT66" s="400">
        <v>8.2454035948904085E-5</v>
      </c>
      <c r="CU66" s="400">
        <v>5.1954414558746758E-5</v>
      </c>
      <c r="CV66" s="400">
        <v>3.2938683542762623E-5</v>
      </c>
      <c r="CW66" s="400">
        <v>1.0466888639402871E-4</v>
      </c>
      <c r="CX66" s="400">
        <v>4.2599202495037079E-5</v>
      </c>
      <c r="CY66" s="400">
        <v>4.1098749278447947E-5</v>
      </c>
      <c r="CZ66" s="400">
        <v>2.4794101619467684E-4</v>
      </c>
      <c r="DA66" s="400">
        <v>2.1746591729392695E-4</v>
      </c>
      <c r="DB66" s="400">
        <v>1.7282762498868525E-4</v>
      </c>
      <c r="DC66" s="400">
        <v>1.9865107084696105E-4</v>
      </c>
      <c r="DD66" s="400">
        <v>1.6294365381033622E-4</v>
      </c>
      <c r="DE66" s="400">
        <v>4.8396978925486264E-4</v>
      </c>
      <c r="DF66" s="400">
        <v>8.4612118651634561E-5</v>
      </c>
      <c r="DG66" s="401">
        <v>1.1832098201579009</v>
      </c>
    </row>
    <row r="67" spans="2:111" ht="13.5" customHeight="1">
      <c r="B67" s="74" t="s">
        <v>545</v>
      </c>
      <c r="C67" s="273" t="s">
        <v>659</v>
      </c>
      <c r="D67" s="400">
        <v>0</v>
      </c>
      <c r="E67" s="400">
        <v>0</v>
      </c>
      <c r="F67" s="400">
        <v>0</v>
      </c>
      <c r="G67" s="400">
        <v>0</v>
      </c>
      <c r="H67" s="400">
        <v>0</v>
      </c>
      <c r="I67" s="400">
        <v>0</v>
      </c>
      <c r="J67" s="400">
        <v>0</v>
      </c>
      <c r="K67" s="400">
        <v>0</v>
      </c>
      <c r="L67" s="400">
        <v>0</v>
      </c>
      <c r="M67" s="400">
        <v>0</v>
      </c>
      <c r="N67" s="400">
        <v>0</v>
      </c>
      <c r="O67" s="400">
        <v>0</v>
      </c>
      <c r="P67" s="400">
        <v>0</v>
      </c>
      <c r="Q67" s="400">
        <v>0</v>
      </c>
      <c r="R67" s="400">
        <v>0</v>
      </c>
      <c r="S67" s="400">
        <v>0</v>
      </c>
      <c r="T67" s="400">
        <v>0</v>
      </c>
      <c r="U67" s="400">
        <v>0</v>
      </c>
      <c r="V67" s="400">
        <v>0</v>
      </c>
      <c r="W67" s="400">
        <v>0</v>
      </c>
      <c r="X67" s="400">
        <v>0</v>
      </c>
      <c r="Y67" s="400">
        <v>0</v>
      </c>
      <c r="Z67" s="400">
        <v>0</v>
      </c>
      <c r="AA67" s="400">
        <v>0</v>
      </c>
      <c r="AB67" s="400">
        <v>0</v>
      </c>
      <c r="AC67" s="400">
        <v>0</v>
      </c>
      <c r="AD67" s="400">
        <v>0</v>
      </c>
      <c r="AE67" s="400">
        <v>0</v>
      </c>
      <c r="AF67" s="400">
        <v>0</v>
      </c>
      <c r="AG67" s="400">
        <v>0</v>
      </c>
      <c r="AH67" s="400">
        <v>0</v>
      </c>
      <c r="AI67" s="400">
        <v>0</v>
      </c>
      <c r="AJ67" s="400">
        <v>0</v>
      </c>
      <c r="AK67" s="400">
        <v>0</v>
      </c>
      <c r="AL67" s="400">
        <v>0</v>
      </c>
      <c r="AM67" s="400">
        <v>0</v>
      </c>
      <c r="AN67" s="400">
        <v>0</v>
      </c>
      <c r="AO67" s="400">
        <v>0</v>
      </c>
      <c r="AP67" s="400">
        <v>0</v>
      </c>
      <c r="AQ67" s="400">
        <v>0</v>
      </c>
      <c r="AR67" s="400">
        <v>0</v>
      </c>
      <c r="AS67" s="400">
        <v>0</v>
      </c>
      <c r="AT67" s="400">
        <v>0</v>
      </c>
      <c r="AU67" s="400">
        <v>0</v>
      </c>
      <c r="AV67" s="400">
        <v>0</v>
      </c>
      <c r="AW67" s="400">
        <v>0</v>
      </c>
      <c r="AX67" s="400">
        <v>0</v>
      </c>
      <c r="AY67" s="400">
        <v>0</v>
      </c>
      <c r="AZ67" s="400">
        <v>0</v>
      </c>
      <c r="BA67" s="400">
        <v>0</v>
      </c>
      <c r="BB67" s="400">
        <v>0</v>
      </c>
      <c r="BC67" s="400">
        <v>0</v>
      </c>
      <c r="BD67" s="400">
        <v>0</v>
      </c>
      <c r="BE67" s="400">
        <v>0</v>
      </c>
      <c r="BF67" s="400">
        <v>0</v>
      </c>
      <c r="BG67" s="400">
        <v>0</v>
      </c>
      <c r="BH67" s="400">
        <v>0</v>
      </c>
      <c r="BI67" s="400">
        <v>0</v>
      </c>
      <c r="BJ67" s="400">
        <v>0</v>
      </c>
      <c r="BK67" s="400">
        <v>0</v>
      </c>
      <c r="BL67" s="400">
        <v>0</v>
      </c>
      <c r="BM67" s="400">
        <v>1</v>
      </c>
      <c r="BN67" s="400">
        <v>0</v>
      </c>
      <c r="BO67" s="400">
        <v>0</v>
      </c>
      <c r="BP67" s="400">
        <v>0</v>
      </c>
      <c r="BQ67" s="400">
        <v>0</v>
      </c>
      <c r="BR67" s="400">
        <v>0</v>
      </c>
      <c r="BS67" s="400">
        <v>0</v>
      </c>
      <c r="BT67" s="400">
        <v>0</v>
      </c>
      <c r="BU67" s="400">
        <v>0</v>
      </c>
      <c r="BV67" s="400">
        <v>0</v>
      </c>
      <c r="BW67" s="400">
        <v>0</v>
      </c>
      <c r="BX67" s="400">
        <v>0</v>
      </c>
      <c r="BY67" s="400">
        <v>0</v>
      </c>
      <c r="BZ67" s="400">
        <v>0</v>
      </c>
      <c r="CA67" s="400">
        <v>0</v>
      </c>
      <c r="CB67" s="400">
        <v>0</v>
      </c>
      <c r="CC67" s="400">
        <v>0</v>
      </c>
      <c r="CD67" s="400">
        <v>0</v>
      </c>
      <c r="CE67" s="400">
        <v>0</v>
      </c>
      <c r="CF67" s="400">
        <v>0</v>
      </c>
      <c r="CG67" s="400">
        <v>0</v>
      </c>
      <c r="CH67" s="400">
        <v>0</v>
      </c>
      <c r="CI67" s="400">
        <v>0</v>
      </c>
      <c r="CJ67" s="400">
        <v>0</v>
      </c>
      <c r="CK67" s="400">
        <v>0</v>
      </c>
      <c r="CL67" s="400">
        <v>0</v>
      </c>
      <c r="CM67" s="400">
        <v>0</v>
      </c>
      <c r="CN67" s="400">
        <v>0</v>
      </c>
      <c r="CO67" s="400">
        <v>0</v>
      </c>
      <c r="CP67" s="400">
        <v>0</v>
      </c>
      <c r="CQ67" s="400">
        <v>0</v>
      </c>
      <c r="CR67" s="400">
        <v>0</v>
      </c>
      <c r="CS67" s="400">
        <v>0</v>
      </c>
      <c r="CT67" s="400">
        <v>0</v>
      </c>
      <c r="CU67" s="400">
        <v>0</v>
      </c>
      <c r="CV67" s="400">
        <v>0</v>
      </c>
      <c r="CW67" s="400">
        <v>0</v>
      </c>
      <c r="CX67" s="400">
        <v>0</v>
      </c>
      <c r="CY67" s="400">
        <v>0</v>
      </c>
      <c r="CZ67" s="400">
        <v>0</v>
      </c>
      <c r="DA67" s="400">
        <v>0</v>
      </c>
      <c r="DB67" s="400">
        <v>0</v>
      </c>
      <c r="DC67" s="400">
        <v>0</v>
      </c>
      <c r="DD67" s="400">
        <v>0</v>
      </c>
      <c r="DE67" s="400">
        <v>0</v>
      </c>
      <c r="DF67" s="400">
        <v>0</v>
      </c>
      <c r="DG67" s="401">
        <v>1</v>
      </c>
    </row>
    <row r="68" spans="2:111" ht="13.5" customHeight="1">
      <c r="B68" s="74" t="s">
        <v>546</v>
      </c>
      <c r="C68" s="273" t="s">
        <v>461</v>
      </c>
      <c r="D68" s="400">
        <v>4.4340761125852418E-3</v>
      </c>
      <c r="E68" s="400">
        <v>2.9455914050324052E-3</v>
      </c>
      <c r="F68" s="400">
        <v>3.7628196532132705E-3</v>
      </c>
      <c r="G68" s="400">
        <v>1.8492226921835834E-3</v>
      </c>
      <c r="H68" s="400">
        <v>7.0120202101198051E-4</v>
      </c>
      <c r="I68" s="400">
        <v>4.9048540682830929E-3</v>
      </c>
      <c r="J68" s="400">
        <v>7.4225380721028231E-3</v>
      </c>
      <c r="K68" s="400">
        <v>1.7689347321147542E-3</v>
      </c>
      <c r="L68" s="400">
        <v>2.5011783454597738E-3</v>
      </c>
      <c r="M68" s="400">
        <v>8.4221865112437278E-4</v>
      </c>
      <c r="N68" s="400">
        <v>0</v>
      </c>
      <c r="O68" s="400">
        <v>3.5302249280869352E-3</v>
      </c>
      <c r="P68" s="400">
        <v>3.5275445706340076E-3</v>
      </c>
      <c r="Q68" s="400">
        <v>1.5032258436188802E-3</v>
      </c>
      <c r="R68" s="400">
        <v>2.8517721330941228E-3</v>
      </c>
      <c r="S68" s="400">
        <v>8.5950237250452949E-3</v>
      </c>
      <c r="T68" s="400">
        <v>4.3337998725936737E-3</v>
      </c>
      <c r="U68" s="400">
        <v>2.5659396832423001E-3</v>
      </c>
      <c r="V68" s="400">
        <v>3.7898444982629211E-3</v>
      </c>
      <c r="W68" s="400">
        <v>5.4326598762666576E-3</v>
      </c>
      <c r="X68" s="400">
        <v>0</v>
      </c>
      <c r="Y68" s="400">
        <v>7.3898286574414617E-3</v>
      </c>
      <c r="Z68" s="400">
        <v>4.6945573880534733E-3</v>
      </c>
      <c r="AA68" s="400">
        <v>0</v>
      </c>
      <c r="AB68" s="400">
        <v>2.1580391850335237E-3</v>
      </c>
      <c r="AC68" s="400">
        <v>3.7953587465305708E-3</v>
      </c>
      <c r="AD68" s="400">
        <v>6.814393358931576E-5</v>
      </c>
      <c r="AE68" s="400">
        <v>4.5330992201013344E-3</v>
      </c>
      <c r="AF68" s="400">
        <v>4.3243468030848969E-3</v>
      </c>
      <c r="AG68" s="400">
        <v>2.7646908526532126E-3</v>
      </c>
      <c r="AH68" s="400">
        <v>1.1801550019413327E-3</v>
      </c>
      <c r="AI68" s="400">
        <v>6.0017610219809201E-3</v>
      </c>
      <c r="AJ68" s="400">
        <v>7.8666567601901709E-3</v>
      </c>
      <c r="AK68" s="400">
        <v>9.8532869846126793E-4</v>
      </c>
      <c r="AL68" s="400">
        <v>7.9227452931192825E-3</v>
      </c>
      <c r="AM68" s="400">
        <v>1.7113964251312994E-2</v>
      </c>
      <c r="AN68" s="400">
        <v>2.7952504951220844E-3</v>
      </c>
      <c r="AO68" s="400">
        <v>7.0861392111615075E-3</v>
      </c>
      <c r="AP68" s="400">
        <v>3.9482977758333185E-3</v>
      </c>
      <c r="AQ68" s="400">
        <v>7.5443569461097724E-3</v>
      </c>
      <c r="AR68" s="400">
        <v>4.6584039699550019E-3</v>
      </c>
      <c r="AS68" s="400">
        <v>4.5888660325386589E-3</v>
      </c>
      <c r="AT68" s="400">
        <v>3.9689045692320232E-3</v>
      </c>
      <c r="AU68" s="400">
        <v>2.8041827662296315E-3</v>
      </c>
      <c r="AV68" s="400">
        <v>2.5889590870202153E-3</v>
      </c>
      <c r="AW68" s="400">
        <v>2.2890820748127454E-3</v>
      </c>
      <c r="AX68" s="400">
        <v>2.8001993698496476E-3</v>
      </c>
      <c r="AY68" s="400">
        <v>5.6622934749246514E-3</v>
      </c>
      <c r="AZ68" s="400">
        <v>2.6140711396508256E-3</v>
      </c>
      <c r="BA68" s="400">
        <v>2.4934970041391763E-3</v>
      </c>
      <c r="BB68" s="400">
        <v>1.5347276997196683E-3</v>
      </c>
      <c r="BC68" s="400">
        <v>2.5288269501815941E-3</v>
      </c>
      <c r="BD68" s="400">
        <v>2.4098939669335343E-3</v>
      </c>
      <c r="BE68" s="400">
        <v>1.7968611174150717E-3</v>
      </c>
      <c r="BF68" s="400">
        <v>0</v>
      </c>
      <c r="BG68" s="400">
        <v>1.0601960313688316E-4</v>
      </c>
      <c r="BH68" s="400">
        <v>1.0043715624797585E-3</v>
      </c>
      <c r="BI68" s="400">
        <v>2.797839503058141E-4</v>
      </c>
      <c r="BJ68" s="400">
        <v>3.775982818726363E-3</v>
      </c>
      <c r="BK68" s="400">
        <v>2.2859250534419668E-3</v>
      </c>
      <c r="BL68" s="400">
        <v>1.5709445898467707E-3</v>
      </c>
      <c r="BM68" s="400">
        <v>1.7065164056457398E-3</v>
      </c>
      <c r="BN68" s="400">
        <v>1.0023342203083534</v>
      </c>
      <c r="BO68" s="400">
        <v>1.6488319662882288E-3</v>
      </c>
      <c r="BP68" s="400">
        <v>1.2365630955836217E-3</v>
      </c>
      <c r="BQ68" s="400">
        <v>1.4149253538261772E-2</v>
      </c>
      <c r="BR68" s="400">
        <v>2.5492889780478395E-2</v>
      </c>
      <c r="BS68" s="400">
        <v>3.3404195159257993E-2</v>
      </c>
      <c r="BT68" s="400">
        <v>4.6841088687870026E-3</v>
      </c>
      <c r="BU68" s="400">
        <v>5.2942803617208514E-3</v>
      </c>
      <c r="BV68" s="400">
        <v>3.1773338903934149E-3</v>
      </c>
      <c r="BW68" s="400">
        <v>4.7628968246009318E-3</v>
      </c>
      <c r="BX68" s="400">
        <v>1.1171780482879003E-2</v>
      </c>
      <c r="BY68" s="400">
        <v>1.0226963071770213E-2</v>
      </c>
      <c r="BZ68" s="400">
        <v>1.4660903116263578E-2</v>
      </c>
      <c r="CA68" s="400">
        <v>1.4400494020628141E-3</v>
      </c>
      <c r="CB68" s="400">
        <v>1.3506326334190331E-2</v>
      </c>
      <c r="CC68" s="400">
        <v>3.308780624287857E-3</v>
      </c>
      <c r="CD68" s="400">
        <v>1.5278591670858013E-3</v>
      </c>
      <c r="CE68" s="400">
        <v>5.5038276693588073E-3</v>
      </c>
      <c r="CF68" s="400">
        <v>1.3189593095312363E-2</v>
      </c>
      <c r="CG68" s="400">
        <v>1.3121784450189493E-2</v>
      </c>
      <c r="CH68" s="400">
        <v>1.915406191221269E-3</v>
      </c>
      <c r="CI68" s="400">
        <v>5.601544210628963E-3</v>
      </c>
      <c r="CJ68" s="400">
        <v>1.1343338473389414E-2</v>
      </c>
      <c r="CK68" s="400">
        <v>1.3073510300790172E-3</v>
      </c>
      <c r="CL68" s="400">
        <v>9.6570833020236321E-3</v>
      </c>
      <c r="CM68" s="400">
        <v>3.1327299234561092E-3</v>
      </c>
      <c r="CN68" s="400">
        <v>1.0448214870745031E-2</v>
      </c>
      <c r="CO68" s="400">
        <v>5.4124797449688631E-3</v>
      </c>
      <c r="CP68" s="400">
        <v>4.1086770847025894E-3</v>
      </c>
      <c r="CQ68" s="400">
        <v>2.6121489410024599E-3</v>
      </c>
      <c r="CR68" s="400">
        <v>2.4548906355404015E-3</v>
      </c>
      <c r="CS68" s="400">
        <v>4.3426486202900383E-3</v>
      </c>
      <c r="CT68" s="400">
        <v>3.2376922648383634E-3</v>
      </c>
      <c r="CU68" s="400">
        <v>2.8684550698749763E-3</v>
      </c>
      <c r="CV68" s="400">
        <v>2.1239085279479001E-3</v>
      </c>
      <c r="CW68" s="400">
        <v>4.5476693722694105E-3</v>
      </c>
      <c r="CX68" s="400">
        <v>1.3353868953731418E-3</v>
      </c>
      <c r="CY68" s="400">
        <v>2.7987552873108548E-3</v>
      </c>
      <c r="CZ68" s="400">
        <v>4.1289937288425367E-3</v>
      </c>
      <c r="DA68" s="400">
        <v>2.8430353633846317E-3</v>
      </c>
      <c r="DB68" s="400">
        <v>4.0071025712409879E-3</v>
      </c>
      <c r="DC68" s="400">
        <v>5.0373914526772147E-3</v>
      </c>
      <c r="DD68" s="400">
        <v>5.0947530209254814E-3</v>
      </c>
      <c r="DE68" s="400">
        <v>1.2050256181412229E-3</v>
      </c>
      <c r="DF68" s="400">
        <v>3.5601286223865209E-3</v>
      </c>
      <c r="DG68" s="401">
        <v>1.5018709563622485</v>
      </c>
    </row>
    <row r="69" spans="2:111" ht="13.5" customHeight="1">
      <c r="B69" s="74" t="s">
        <v>547</v>
      </c>
      <c r="C69" s="273" t="s">
        <v>462</v>
      </c>
      <c r="D69" s="400">
        <v>0</v>
      </c>
      <c r="E69" s="400">
        <v>0</v>
      </c>
      <c r="F69" s="400">
        <v>0</v>
      </c>
      <c r="G69" s="400">
        <v>0</v>
      </c>
      <c r="H69" s="400">
        <v>0</v>
      </c>
      <c r="I69" s="400">
        <v>0</v>
      </c>
      <c r="J69" s="400">
        <v>0</v>
      </c>
      <c r="K69" s="400">
        <v>0</v>
      </c>
      <c r="L69" s="400">
        <v>0</v>
      </c>
      <c r="M69" s="400">
        <v>0</v>
      </c>
      <c r="N69" s="400">
        <v>0</v>
      </c>
      <c r="O69" s="400">
        <v>0</v>
      </c>
      <c r="P69" s="400">
        <v>0</v>
      </c>
      <c r="Q69" s="400">
        <v>0</v>
      </c>
      <c r="R69" s="400">
        <v>0</v>
      </c>
      <c r="S69" s="400">
        <v>0</v>
      </c>
      <c r="T69" s="400">
        <v>0</v>
      </c>
      <c r="U69" s="400">
        <v>0</v>
      </c>
      <c r="V69" s="400">
        <v>0</v>
      </c>
      <c r="W69" s="400">
        <v>0</v>
      </c>
      <c r="X69" s="400">
        <v>0</v>
      </c>
      <c r="Y69" s="400">
        <v>0</v>
      </c>
      <c r="Z69" s="400">
        <v>0</v>
      </c>
      <c r="AA69" s="400">
        <v>0</v>
      </c>
      <c r="AB69" s="400">
        <v>0</v>
      </c>
      <c r="AC69" s="400">
        <v>0</v>
      </c>
      <c r="AD69" s="400">
        <v>0</v>
      </c>
      <c r="AE69" s="400">
        <v>0</v>
      </c>
      <c r="AF69" s="400">
        <v>0</v>
      </c>
      <c r="AG69" s="400">
        <v>0</v>
      </c>
      <c r="AH69" s="400">
        <v>0</v>
      </c>
      <c r="AI69" s="400">
        <v>0</v>
      </c>
      <c r="AJ69" s="400">
        <v>0</v>
      </c>
      <c r="AK69" s="400">
        <v>0</v>
      </c>
      <c r="AL69" s="400">
        <v>0</v>
      </c>
      <c r="AM69" s="400">
        <v>0</v>
      </c>
      <c r="AN69" s="400">
        <v>0</v>
      </c>
      <c r="AO69" s="400">
        <v>0</v>
      </c>
      <c r="AP69" s="400">
        <v>0</v>
      </c>
      <c r="AQ69" s="400">
        <v>0</v>
      </c>
      <c r="AR69" s="400">
        <v>0</v>
      </c>
      <c r="AS69" s="400">
        <v>0</v>
      </c>
      <c r="AT69" s="400">
        <v>0</v>
      </c>
      <c r="AU69" s="400">
        <v>0</v>
      </c>
      <c r="AV69" s="400">
        <v>0</v>
      </c>
      <c r="AW69" s="400">
        <v>0</v>
      </c>
      <c r="AX69" s="400">
        <v>0</v>
      </c>
      <c r="AY69" s="400">
        <v>0</v>
      </c>
      <c r="AZ69" s="400">
        <v>0</v>
      </c>
      <c r="BA69" s="400">
        <v>0</v>
      </c>
      <c r="BB69" s="400">
        <v>0</v>
      </c>
      <c r="BC69" s="400">
        <v>0</v>
      </c>
      <c r="BD69" s="400">
        <v>0</v>
      </c>
      <c r="BE69" s="400">
        <v>0</v>
      </c>
      <c r="BF69" s="400">
        <v>0</v>
      </c>
      <c r="BG69" s="400">
        <v>0</v>
      </c>
      <c r="BH69" s="400">
        <v>0</v>
      </c>
      <c r="BI69" s="400">
        <v>0</v>
      </c>
      <c r="BJ69" s="400">
        <v>0</v>
      </c>
      <c r="BK69" s="400">
        <v>0</v>
      </c>
      <c r="BL69" s="400">
        <v>0</v>
      </c>
      <c r="BM69" s="400">
        <v>0</v>
      </c>
      <c r="BN69" s="400">
        <v>0</v>
      </c>
      <c r="BO69" s="400">
        <v>1</v>
      </c>
      <c r="BP69" s="400">
        <v>0</v>
      </c>
      <c r="BQ69" s="400">
        <v>0</v>
      </c>
      <c r="BR69" s="400">
        <v>0</v>
      </c>
      <c r="BS69" s="400">
        <v>0</v>
      </c>
      <c r="BT69" s="400">
        <v>0</v>
      </c>
      <c r="BU69" s="400">
        <v>0</v>
      </c>
      <c r="BV69" s="400">
        <v>0</v>
      </c>
      <c r="BW69" s="400">
        <v>0</v>
      </c>
      <c r="BX69" s="400">
        <v>0</v>
      </c>
      <c r="BY69" s="400">
        <v>0</v>
      </c>
      <c r="BZ69" s="400">
        <v>0</v>
      </c>
      <c r="CA69" s="400">
        <v>0</v>
      </c>
      <c r="CB69" s="400">
        <v>0</v>
      </c>
      <c r="CC69" s="400">
        <v>0</v>
      </c>
      <c r="CD69" s="400">
        <v>0</v>
      </c>
      <c r="CE69" s="400">
        <v>0</v>
      </c>
      <c r="CF69" s="400">
        <v>0</v>
      </c>
      <c r="CG69" s="400">
        <v>0</v>
      </c>
      <c r="CH69" s="400">
        <v>0</v>
      </c>
      <c r="CI69" s="400">
        <v>0</v>
      </c>
      <c r="CJ69" s="400">
        <v>0</v>
      </c>
      <c r="CK69" s="400">
        <v>0</v>
      </c>
      <c r="CL69" s="400">
        <v>0</v>
      </c>
      <c r="CM69" s="400">
        <v>0</v>
      </c>
      <c r="CN69" s="400">
        <v>0</v>
      </c>
      <c r="CO69" s="400">
        <v>0</v>
      </c>
      <c r="CP69" s="400">
        <v>0</v>
      </c>
      <c r="CQ69" s="400">
        <v>0</v>
      </c>
      <c r="CR69" s="400">
        <v>0</v>
      </c>
      <c r="CS69" s="400">
        <v>0</v>
      </c>
      <c r="CT69" s="400">
        <v>0</v>
      </c>
      <c r="CU69" s="400">
        <v>0</v>
      </c>
      <c r="CV69" s="400">
        <v>0</v>
      </c>
      <c r="CW69" s="400">
        <v>0</v>
      </c>
      <c r="CX69" s="400">
        <v>0</v>
      </c>
      <c r="CY69" s="400">
        <v>0</v>
      </c>
      <c r="CZ69" s="400">
        <v>0</v>
      </c>
      <c r="DA69" s="400">
        <v>0</v>
      </c>
      <c r="DB69" s="400">
        <v>0</v>
      </c>
      <c r="DC69" s="400">
        <v>0</v>
      </c>
      <c r="DD69" s="400">
        <v>0</v>
      </c>
      <c r="DE69" s="400">
        <v>0</v>
      </c>
      <c r="DF69" s="400">
        <v>0</v>
      </c>
      <c r="DG69" s="401">
        <v>1</v>
      </c>
    </row>
    <row r="70" spans="2:111" ht="13.5" customHeight="1">
      <c r="B70" s="74" t="s">
        <v>548</v>
      </c>
      <c r="C70" s="273" t="s">
        <v>463</v>
      </c>
      <c r="D70" s="400">
        <v>0</v>
      </c>
      <c r="E70" s="400">
        <v>0</v>
      </c>
      <c r="F70" s="400">
        <v>0</v>
      </c>
      <c r="G70" s="400">
        <v>0</v>
      </c>
      <c r="H70" s="400">
        <v>0</v>
      </c>
      <c r="I70" s="400">
        <v>0</v>
      </c>
      <c r="J70" s="400">
        <v>0</v>
      </c>
      <c r="K70" s="400">
        <v>0</v>
      </c>
      <c r="L70" s="400">
        <v>0</v>
      </c>
      <c r="M70" s="400">
        <v>0</v>
      </c>
      <c r="N70" s="400">
        <v>0</v>
      </c>
      <c r="O70" s="400">
        <v>0</v>
      </c>
      <c r="P70" s="400">
        <v>0</v>
      </c>
      <c r="Q70" s="400">
        <v>0</v>
      </c>
      <c r="R70" s="400">
        <v>0</v>
      </c>
      <c r="S70" s="400">
        <v>0</v>
      </c>
      <c r="T70" s="400">
        <v>0</v>
      </c>
      <c r="U70" s="400">
        <v>0</v>
      </c>
      <c r="V70" s="400">
        <v>0</v>
      </c>
      <c r="W70" s="400">
        <v>0</v>
      </c>
      <c r="X70" s="400">
        <v>0</v>
      </c>
      <c r="Y70" s="400">
        <v>0</v>
      </c>
      <c r="Z70" s="400">
        <v>0</v>
      </c>
      <c r="AA70" s="400">
        <v>0</v>
      </c>
      <c r="AB70" s="400">
        <v>0</v>
      </c>
      <c r="AC70" s="400">
        <v>0</v>
      </c>
      <c r="AD70" s="400">
        <v>0</v>
      </c>
      <c r="AE70" s="400">
        <v>0</v>
      </c>
      <c r="AF70" s="400">
        <v>0</v>
      </c>
      <c r="AG70" s="400">
        <v>0</v>
      </c>
      <c r="AH70" s="400">
        <v>0</v>
      </c>
      <c r="AI70" s="400">
        <v>0</v>
      </c>
      <c r="AJ70" s="400">
        <v>0</v>
      </c>
      <c r="AK70" s="400">
        <v>0</v>
      </c>
      <c r="AL70" s="400">
        <v>0</v>
      </c>
      <c r="AM70" s="400">
        <v>0</v>
      </c>
      <c r="AN70" s="400">
        <v>0</v>
      </c>
      <c r="AO70" s="400">
        <v>0</v>
      </c>
      <c r="AP70" s="400">
        <v>0</v>
      </c>
      <c r="AQ70" s="400">
        <v>0</v>
      </c>
      <c r="AR70" s="400">
        <v>0</v>
      </c>
      <c r="AS70" s="400">
        <v>0</v>
      </c>
      <c r="AT70" s="400">
        <v>0</v>
      </c>
      <c r="AU70" s="400">
        <v>0</v>
      </c>
      <c r="AV70" s="400">
        <v>0</v>
      </c>
      <c r="AW70" s="400">
        <v>0</v>
      </c>
      <c r="AX70" s="400">
        <v>0</v>
      </c>
      <c r="AY70" s="400">
        <v>0</v>
      </c>
      <c r="AZ70" s="400">
        <v>0</v>
      </c>
      <c r="BA70" s="400">
        <v>0</v>
      </c>
      <c r="BB70" s="400">
        <v>0</v>
      </c>
      <c r="BC70" s="400">
        <v>0</v>
      </c>
      <c r="BD70" s="400">
        <v>0</v>
      </c>
      <c r="BE70" s="400">
        <v>0</v>
      </c>
      <c r="BF70" s="400">
        <v>0</v>
      </c>
      <c r="BG70" s="400">
        <v>0</v>
      </c>
      <c r="BH70" s="400">
        <v>0</v>
      </c>
      <c r="BI70" s="400">
        <v>0</v>
      </c>
      <c r="BJ70" s="400">
        <v>0</v>
      </c>
      <c r="BK70" s="400">
        <v>0</v>
      </c>
      <c r="BL70" s="400">
        <v>0</v>
      </c>
      <c r="BM70" s="400">
        <v>0</v>
      </c>
      <c r="BN70" s="400">
        <v>0</v>
      </c>
      <c r="BO70" s="400">
        <v>0</v>
      </c>
      <c r="BP70" s="400">
        <v>1</v>
      </c>
      <c r="BQ70" s="400">
        <v>0</v>
      </c>
      <c r="BR70" s="400">
        <v>0</v>
      </c>
      <c r="BS70" s="400">
        <v>0</v>
      </c>
      <c r="BT70" s="400">
        <v>0</v>
      </c>
      <c r="BU70" s="400">
        <v>0</v>
      </c>
      <c r="BV70" s="400">
        <v>0</v>
      </c>
      <c r="BW70" s="400">
        <v>0</v>
      </c>
      <c r="BX70" s="400">
        <v>0</v>
      </c>
      <c r="BY70" s="400">
        <v>0</v>
      </c>
      <c r="BZ70" s="400">
        <v>0</v>
      </c>
      <c r="CA70" s="400">
        <v>0</v>
      </c>
      <c r="CB70" s="400">
        <v>0</v>
      </c>
      <c r="CC70" s="400">
        <v>0</v>
      </c>
      <c r="CD70" s="400">
        <v>0</v>
      </c>
      <c r="CE70" s="400">
        <v>0</v>
      </c>
      <c r="CF70" s="400">
        <v>0</v>
      </c>
      <c r="CG70" s="400">
        <v>0</v>
      </c>
      <c r="CH70" s="400">
        <v>0</v>
      </c>
      <c r="CI70" s="400">
        <v>0</v>
      </c>
      <c r="CJ70" s="400">
        <v>0</v>
      </c>
      <c r="CK70" s="400">
        <v>0</v>
      </c>
      <c r="CL70" s="400">
        <v>0</v>
      </c>
      <c r="CM70" s="400">
        <v>0</v>
      </c>
      <c r="CN70" s="400">
        <v>0</v>
      </c>
      <c r="CO70" s="400">
        <v>0</v>
      </c>
      <c r="CP70" s="400">
        <v>0</v>
      </c>
      <c r="CQ70" s="400">
        <v>0</v>
      </c>
      <c r="CR70" s="400">
        <v>0</v>
      </c>
      <c r="CS70" s="400">
        <v>0</v>
      </c>
      <c r="CT70" s="400">
        <v>0</v>
      </c>
      <c r="CU70" s="400">
        <v>0</v>
      </c>
      <c r="CV70" s="400">
        <v>0</v>
      </c>
      <c r="CW70" s="400">
        <v>0</v>
      </c>
      <c r="CX70" s="400">
        <v>0</v>
      </c>
      <c r="CY70" s="400">
        <v>0</v>
      </c>
      <c r="CZ70" s="400">
        <v>0</v>
      </c>
      <c r="DA70" s="400">
        <v>0</v>
      </c>
      <c r="DB70" s="400">
        <v>0</v>
      </c>
      <c r="DC70" s="400">
        <v>0</v>
      </c>
      <c r="DD70" s="400">
        <v>0</v>
      </c>
      <c r="DE70" s="400">
        <v>0</v>
      </c>
      <c r="DF70" s="400">
        <v>0</v>
      </c>
      <c r="DG70" s="401">
        <v>1</v>
      </c>
    </row>
    <row r="71" spans="2:111" ht="13.5" customHeight="1">
      <c r="B71" s="74" t="s">
        <v>549</v>
      </c>
      <c r="C71" s="273" t="s">
        <v>464</v>
      </c>
      <c r="D71" s="400">
        <v>1.1378323418291562E-2</v>
      </c>
      <c r="E71" s="400">
        <v>1.6203397432304756E-2</v>
      </c>
      <c r="F71" s="400">
        <v>4.6802892346007791E-2</v>
      </c>
      <c r="G71" s="400">
        <v>6.1897082385787734E-3</v>
      </c>
      <c r="H71" s="400">
        <v>4.6460208599859087E-3</v>
      </c>
      <c r="I71" s="400">
        <v>6.0292263396375861E-2</v>
      </c>
      <c r="J71" s="400">
        <v>2.6557092531079244E-2</v>
      </c>
      <c r="K71" s="400">
        <v>1.5025100273001935E-2</v>
      </c>
      <c r="L71" s="400">
        <v>1.8532635995133662E-2</v>
      </c>
      <c r="M71" s="400">
        <v>1.5331263138636263E-2</v>
      </c>
      <c r="N71" s="400">
        <v>0</v>
      </c>
      <c r="O71" s="400">
        <v>2.7063568071604701E-2</v>
      </c>
      <c r="P71" s="400">
        <v>2.3920149718032122E-2</v>
      </c>
      <c r="Q71" s="400">
        <v>2.0244656153868019E-2</v>
      </c>
      <c r="R71" s="400">
        <v>1.5284364354893318E-2</v>
      </c>
      <c r="S71" s="400">
        <v>0.11683910328657815</v>
      </c>
      <c r="T71" s="400">
        <v>1.8134142283435916E-2</v>
      </c>
      <c r="U71" s="400">
        <v>2.6217427346594057E-2</v>
      </c>
      <c r="V71" s="400">
        <v>4.5576765919171799E-2</v>
      </c>
      <c r="W71" s="400">
        <v>6.7020169291542558E-2</v>
      </c>
      <c r="X71" s="400">
        <v>0</v>
      </c>
      <c r="Y71" s="400">
        <v>3.5441643406248814E-2</v>
      </c>
      <c r="Z71" s="400">
        <v>1.2889693180457568E-2</v>
      </c>
      <c r="AA71" s="400">
        <v>0</v>
      </c>
      <c r="AB71" s="400">
        <v>1.0592887064050746E-2</v>
      </c>
      <c r="AC71" s="400">
        <v>1.4842899512443499E-2</v>
      </c>
      <c r="AD71" s="400">
        <v>8.3765020031887163E-4</v>
      </c>
      <c r="AE71" s="400">
        <v>2.2267716110599984E-2</v>
      </c>
      <c r="AF71" s="400">
        <v>2.9034146010949339E-2</v>
      </c>
      <c r="AG71" s="400">
        <v>2.3187728752430577E-2</v>
      </c>
      <c r="AH71" s="400">
        <v>1.161710072027345E-2</v>
      </c>
      <c r="AI71" s="400">
        <v>3.7725916816547564E-2</v>
      </c>
      <c r="AJ71" s="400">
        <v>3.9917174600455803E-2</v>
      </c>
      <c r="AK71" s="400">
        <v>3.3201221168287685E-2</v>
      </c>
      <c r="AL71" s="400">
        <v>3.5985081375238454E-2</v>
      </c>
      <c r="AM71" s="400">
        <v>0.14763860048829638</v>
      </c>
      <c r="AN71" s="400">
        <v>2.066392785205784E-2</v>
      </c>
      <c r="AO71" s="400">
        <v>0.10406690856630893</v>
      </c>
      <c r="AP71" s="400">
        <v>1.7508532907256159E-2</v>
      </c>
      <c r="AQ71" s="400">
        <v>0.12854959354625109</v>
      </c>
      <c r="AR71" s="400">
        <v>4.4499598585625431E-2</v>
      </c>
      <c r="AS71" s="400">
        <v>1.3393265067572746E-2</v>
      </c>
      <c r="AT71" s="400">
        <v>2.6013165845810409E-2</v>
      </c>
      <c r="AU71" s="400">
        <v>1.566484733898936E-2</v>
      </c>
      <c r="AV71" s="400">
        <v>1.1614066793800903E-2</v>
      </c>
      <c r="AW71" s="400">
        <v>1.4282923833869584E-2</v>
      </c>
      <c r="AX71" s="400">
        <v>2.8413997981334253E-2</v>
      </c>
      <c r="AY71" s="400">
        <v>2.2733792536279409E-2</v>
      </c>
      <c r="AZ71" s="400">
        <v>1.3706286428003247E-2</v>
      </c>
      <c r="BA71" s="400">
        <v>7.7003528133496668E-3</v>
      </c>
      <c r="BB71" s="400">
        <v>6.358221681652735E-3</v>
      </c>
      <c r="BC71" s="400">
        <v>1.5349670460309904E-2</v>
      </c>
      <c r="BD71" s="400">
        <v>5.843543572165483E-3</v>
      </c>
      <c r="BE71" s="400">
        <v>6.4007271154607045E-3</v>
      </c>
      <c r="BF71" s="400">
        <v>0</v>
      </c>
      <c r="BG71" s="400">
        <v>5.7544707632188467E-4</v>
      </c>
      <c r="BH71" s="400">
        <v>1.1301083769233226E-2</v>
      </c>
      <c r="BI71" s="400">
        <v>1.2268977123204153E-3</v>
      </c>
      <c r="BJ71" s="400">
        <v>1.5576332218252581E-2</v>
      </c>
      <c r="BK71" s="400">
        <v>9.688610639027307E-3</v>
      </c>
      <c r="BL71" s="400">
        <v>2.7863223897784419E-2</v>
      </c>
      <c r="BM71" s="400">
        <v>5.4896818361380873E-3</v>
      </c>
      <c r="BN71" s="400">
        <v>5.4799360165733776E-3</v>
      </c>
      <c r="BO71" s="400">
        <v>5.7395149316393796E-3</v>
      </c>
      <c r="BP71" s="400">
        <v>6.5431332403610822E-3</v>
      </c>
      <c r="BQ71" s="400">
        <v>1.0931828291419692</v>
      </c>
      <c r="BR71" s="400">
        <v>1.4482874959241275E-2</v>
      </c>
      <c r="BS71" s="400">
        <v>4.4567566927503424E-2</v>
      </c>
      <c r="BT71" s="400">
        <v>6.8305987782570993E-2</v>
      </c>
      <c r="BU71" s="400">
        <v>2.3756956530741943E-2</v>
      </c>
      <c r="BV71" s="400">
        <v>5.6723314459088204E-3</v>
      </c>
      <c r="BW71" s="400">
        <v>1.4774263904329057E-2</v>
      </c>
      <c r="BX71" s="400">
        <v>6.0659103728320724E-3</v>
      </c>
      <c r="BY71" s="400">
        <v>4.6464076331718409E-4</v>
      </c>
      <c r="BZ71" s="400">
        <v>5.4114908063599629E-2</v>
      </c>
      <c r="CA71" s="400">
        <v>5.1753560871780962E-3</v>
      </c>
      <c r="CB71" s="400">
        <v>5.4589191511386932E-3</v>
      </c>
      <c r="CC71" s="400">
        <v>2.4944838450787028E-3</v>
      </c>
      <c r="CD71" s="400">
        <v>4.3311692764653057E-3</v>
      </c>
      <c r="CE71" s="400">
        <v>4.5370246069679661E-3</v>
      </c>
      <c r="CF71" s="400">
        <v>4.6638115043929701E-2</v>
      </c>
      <c r="CG71" s="400">
        <v>9.7184039669775749E-3</v>
      </c>
      <c r="CH71" s="400">
        <v>6.2405438074303703E-3</v>
      </c>
      <c r="CI71" s="400">
        <v>1.2352124043058415E-2</v>
      </c>
      <c r="CJ71" s="400">
        <v>9.0934776738362828E-3</v>
      </c>
      <c r="CK71" s="400">
        <v>3.7352313851671697E-3</v>
      </c>
      <c r="CL71" s="400">
        <v>7.5224719011104365E-3</v>
      </c>
      <c r="CM71" s="400">
        <v>9.118110518742055E-3</v>
      </c>
      <c r="CN71" s="400">
        <v>1.1804675015698594E-2</v>
      </c>
      <c r="CO71" s="400">
        <v>2.5324946590068526E-2</v>
      </c>
      <c r="CP71" s="400">
        <v>1.0321922909984184E-2</v>
      </c>
      <c r="CQ71" s="400">
        <v>8.9325388261784038E-3</v>
      </c>
      <c r="CR71" s="400">
        <v>1.3481614671168891E-2</v>
      </c>
      <c r="CS71" s="400">
        <v>1.8626673118023299E-2</v>
      </c>
      <c r="CT71" s="400">
        <v>1.324208706825881E-2</v>
      </c>
      <c r="CU71" s="400">
        <v>5.105972305926452E-3</v>
      </c>
      <c r="CV71" s="400">
        <v>5.8297702507971692E-3</v>
      </c>
      <c r="CW71" s="400">
        <v>9.5053681209358726E-3</v>
      </c>
      <c r="CX71" s="400">
        <v>5.1159922342735448E-3</v>
      </c>
      <c r="CY71" s="400">
        <v>5.3668141752990679E-3</v>
      </c>
      <c r="CZ71" s="400">
        <v>4.2813111969584552E-2</v>
      </c>
      <c r="DA71" s="400">
        <v>2.3240827865070045E-2</v>
      </c>
      <c r="DB71" s="400">
        <v>3.1866707795735874E-2</v>
      </c>
      <c r="DC71" s="400">
        <v>3.7928355735201015E-2</v>
      </c>
      <c r="DD71" s="400">
        <v>2.8725128280431531E-2</v>
      </c>
      <c r="DE71" s="400">
        <v>6.932885249141406E-3</v>
      </c>
      <c r="DF71" s="400">
        <v>9.7686728006318169E-3</v>
      </c>
      <c r="DG71" s="401">
        <v>3.394423553906968</v>
      </c>
    </row>
    <row r="72" spans="2:111" ht="13.5" customHeight="1">
      <c r="B72" s="74" t="s">
        <v>550</v>
      </c>
      <c r="C72" s="273" t="s">
        <v>465</v>
      </c>
      <c r="D72" s="400">
        <v>1.6829139862868005E-4</v>
      </c>
      <c r="E72" s="400">
        <v>1.1284330739518189E-4</v>
      </c>
      <c r="F72" s="400">
        <v>2.2874656698443599E-4</v>
      </c>
      <c r="G72" s="400">
        <v>1.357753706563024E-4</v>
      </c>
      <c r="H72" s="400">
        <v>8.2661469717118649E-5</v>
      </c>
      <c r="I72" s="400">
        <v>2.540377838927873E-4</v>
      </c>
      <c r="J72" s="400">
        <v>1.5638624270501895E-4</v>
      </c>
      <c r="K72" s="400">
        <v>9.9629879988529825E-4</v>
      </c>
      <c r="L72" s="400">
        <v>9.9122521598061651E-4</v>
      </c>
      <c r="M72" s="400">
        <v>1.7094523428385553E-3</v>
      </c>
      <c r="N72" s="400">
        <v>0</v>
      </c>
      <c r="O72" s="400">
        <v>1.5315101153078009E-3</v>
      </c>
      <c r="P72" s="400">
        <v>7.0437678909970804E-4</v>
      </c>
      <c r="Q72" s="400">
        <v>1.3199828326332323E-4</v>
      </c>
      <c r="R72" s="400">
        <v>2.3968431142449586E-4</v>
      </c>
      <c r="S72" s="400">
        <v>5.5149091905497846E-4</v>
      </c>
      <c r="T72" s="400">
        <v>3.1532991775988761E-4</v>
      </c>
      <c r="U72" s="400">
        <v>3.3155377535403082E-4</v>
      </c>
      <c r="V72" s="400">
        <v>4.1182873606521305E-3</v>
      </c>
      <c r="W72" s="400">
        <v>7.4745769966864429E-4</v>
      </c>
      <c r="X72" s="400">
        <v>0</v>
      </c>
      <c r="Y72" s="400">
        <v>8.5294109481302393E-4</v>
      </c>
      <c r="Z72" s="400">
        <v>1.5960020850858144E-4</v>
      </c>
      <c r="AA72" s="400">
        <v>0</v>
      </c>
      <c r="AB72" s="400">
        <v>1.0166907786590936E-3</v>
      </c>
      <c r="AC72" s="400">
        <v>7.5353348305862676E-4</v>
      </c>
      <c r="AD72" s="400">
        <v>3.5293881599267789E-6</v>
      </c>
      <c r="AE72" s="400">
        <v>1.3745276238084865E-4</v>
      </c>
      <c r="AF72" s="400">
        <v>1.6039640001002653E-3</v>
      </c>
      <c r="AG72" s="400">
        <v>1.0865535636664322E-3</v>
      </c>
      <c r="AH72" s="400">
        <v>2.4256298024883803E-4</v>
      </c>
      <c r="AI72" s="400">
        <v>5.4743286556848724E-3</v>
      </c>
      <c r="AJ72" s="400">
        <v>2.8613918772493459E-4</v>
      </c>
      <c r="AK72" s="400">
        <v>4.2597163634204771E-3</v>
      </c>
      <c r="AL72" s="400">
        <v>1.9622253434760724E-3</v>
      </c>
      <c r="AM72" s="400">
        <v>1.1176543180535165E-3</v>
      </c>
      <c r="AN72" s="400">
        <v>2.1662493752995279E-3</v>
      </c>
      <c r="AO72" s="400">
        <v>4.382210582313425E-3</v>
      </c>
      <c r="AP72" s="400">
        <v>4.691261661450677E-4</v>
      </c>
      <c r="AQ72" s="400">
        <v>2.9612690749988916E-4</v>
      </c>
      <c r="AR72" s="400">
        <v>1.0910634268319018E-3</v>
      </c>
      <c r="AS72" s="400">
        <v>7.4557177870148729E-4</v>
      </c>
      <c r="AT72" s="400">
        <v>1.2674358335147805E-3</v>
      </c>
      <c r="AU72" s="400">
        <v>5.1438061760188624E-4</v>
      </c>
      <c r="AV72" s="400">
        <v>4.1113695006147094E-4</v>
      </c>
      <c r="AW72" s="400">
        <v>5.873974775326725E-4</v>
      </c>
      <c r="AX72" s="400">
        <v>6.3795015794857119E-4</v>
      </c>
      <c r="AY72" s="400">
        <v>5.3011466971263489E-4</v>
      </c>
      <c r="AZ72" s="400">
        <v>4.0527100972363478E-4</v>
      </c>
      <c r="BA72" s="400">
        <v>1.0105850903759622E-4</v>
      </c>
      <c r="BB72" s="400">
        <v>1.239356796692611E-4</v>
      </c>
      <c r="BC72" s="400">
        <v>5.9477644022517498E-4</v>
      </c>
      <c r="BD72" s="400">
        <v>4.1012630783335551E-4</v>
      </c>
      <c r="BE72" s="400">
        <v>2.4946743254119228E-4</v>
      </c>
      <c r="BF72" s="400">
        <v>0</v>
      </c>
      <c r="BG72" s="400">
        <v>4.0600399719042809E-5</v>
      </c>
      <c r="BH72" s="400">
        <v>9.0453998372902065E-4</v>
      </c>
      <c r="BI72" s="400">
        <v>6.7458279191424486E-5</v>
      </c>
      <c r="BJ72" s="400">
        <v>9.4149708359197711E-4</v>
      </c>
      <c r="BK72" s="400">
        <v>5.0409946761726299E-4</v>
      </c>
      <c r="BL72" s="400">
        <v>9.3472441365432754E-4</v>
      </c>
      <c r="BM72" s="400">
        <v>3.3928776925965572E-4</v>
      </c>
      <c r="BN72" s="400">
        <v>4.3447370138062009E-4</v>
      </c>
      <c r="BO72" s="400">
        <v>2.689137466963061E-4</v>
      </c>
      <c r="BP72" s="400">
        <v>2.59243866339617E-4</v>
      </c>
      <c r="BQ72" s="400">
        <v>5.6640847888149209E-4</v>
      </c>
      <c r="BR72" s="400">
        <v>1.0018051625784359</v>
      </c>
      <c r="BS72" s="400">
        <v>6.3990249912269405E-4</v>
      </c>
      <c r="BT72" s="400">
        <v>1.0927761337716951E-3</v>
      </c>
      <c r="BU72" s="400">
        <v>1.5331314402434186E-3</v>
      </c>
      <c r="BV72" s="400">
        <v>3.1749822638338902E-4</v>
      </c>
      <c r="BW72" s="400">
        <v>6.0424488422502923E-4</v>
      </c>
      <c r="BX72" s="400">
        <v>1.0799387101720519E-4</v>
      </c>
      <c r="BY72" s="400">
        <v>2.6995110824797823E-5</v>
      </c>
      <c r="BZ72" s="400">
        <v>2.7156068376500339E-4</v>
      </c>
      <c r="CA72" s="400">
        <v>2.2639219408932936E-4</v>
      </c>
      <c r="CB72" s="400">
        <v>3.2589338010381507E-4</v>
      </c>
      <c r="CC72" s="400">
        <v>2.1465300290205138E-4</v>
      </c>
      <c r="CD72" s="400">
        <v>2.1349337870992744E-4</v>
      </c>
      <c r="CE72" s="400">
        <v>6.581794514230277E-5</v>
      </c>
      <c r="CF72" s="400">
        <v>1.6121118036950115E-4</v>
      </c>
      <c r="CG72" s="400">
        <v>3.0110760608102505E-4</v>
      </c>
      <c r="CH72" s="400">
        <v>3.0516511620788607E-4</v>
      </c>
      <c r="CI72" s="400">
        <v>3.6918573391546763E-4</v>
      </c>
      <c r="CJ72" s="400">
        <v>4.213660962363467E-4</v>
      </c>
      <c r="CK72" s="400">
        <v>1.4884494455668051E-4</v>
      </c>
      <c r="CL72" s="400">
        <v>4.1497264092172644E-4</v>
      </c>
      <c r="CM72" s="400">
        <v>3.2575938625470564E-4</v>
      </c>
      <c r="CN72" s="400">
        <v>9.0191888489996378E-4</v>
      </c>
      <c r="CO72" s="400">
        <v>1.3019866454363673E-3</v>
      </c>
      <c r="CP72" s="400">
        <v>1.2331439792607928E-3</v>
      </c>
      <c r="CQ72" s="400">
        <v>6.360801833036995E-4</v>
      </c>
      <c r="CR72" s="400">
        <v>1.036852915357321E-3</v>
      </c>
      <c r="CS72" s="400">
        <v>1.9901849191895265E-3</v>
      </c>
      <c r="CT72" s="400">
        <v>1.6017796364240966E-3</v>
      </c>
      <c r="CU72" s="400">
        <v>5.1988441970854176E-4</v>
      </c>
      <c r="CV72" s="400">
        <v>1.5286135189973067E-4</v>
      </c>
      <c r="CW72" s="400">
        <v>2.9160519643375399E-4</v>
      </c>
      <c r="CX72" s="400">
        <v>6.5998799842340147E-4</v>
      </c>
      <c r="CY72" s="400">
        <v>5.173321055724295E-4</v>
      </c>
      <c r="CZ72" s="400">
        <v>5.1072566823085483E-3</v>
      </c>
      <c r="DA72" s="400">
        <v>4.8378013966416545E-3</v>
      </c>
      <c r="DB72" s="400">
        <v>2.7820836304844714E-3</v>
      </c>
      <c r="DC72" s="400">
        <v>5.5875936777065891E-4</v>
      </c>
      <c r="DD72" s="400">
        <v>2.5717700204934014E-3</v>
      </c>
      <c r="DE72" s="400">
        <v>2.652082877235633E-4</v>
      </c>
      <c r="DF72" s="400">
        <v>3.5794322550062593E-4</v>
      </c>
      <c r="DG72" s="401">
        <v>1.0899265151905906</v>
      </c>
    </row>
    <row r="73" spans="2:111" ht="13.5" customHeight="1">
      <c r="B73" s="74" t="s">
        <v>551</v>
      </c>
      <c r="C73" s="273" t="s">
        <v>466</v>
      </c>
      <c r="D73" s="400">
        <v>1.0499455039559723E-3</v>
      </c>
      <c r="E73" s="400">
        <v>1.7858466486754517E-3</v>
      </c>
      <c r="F73" s="400">
        <v>2.4319316083340602E-3</v>
      </c>
      <c r="G73" s="400">
        <v>7.3490009527829873E-4</v>
      </c>
      <c r="H73" s="400">
        <v>5.8001872802541151E-4</v>
      </c>
      <c r="I73" s="400">
        <v>5.5093064068809199E-3</v>
      </c>
      <c r="J73" s="400">
        <v>5.2785024165407516E-3</v>
      </c>
      <c r="K73" s="400">
        <v>2.9125217192900576E-3</v>
      </c>
      <c r="L73" s="400">
        <v>5.1153775895996251E-3</v>
      </c>
      <c r="M73" s="400">
        <v>7.5358489397576848E-4</v>
      </c>
      <c r="N73" s="400">
        <v>0</v>
      </c>
      <c r="O73" s="400">
        <v>3.9633113119584719E-4</v>
      </c>
      <c r="P73" s="400">
        <v>1.6057717557899649E-3</v>
      </c>
      <c r="Q73" s="400">
        <v>1.2984387321838156E-3</v>
      </c>
      <c r="R73" s="400">
        <v>9.8955960085155632E-4</v>
      </c>
      <c r="S73" s="400">
        <v>7.6641228728145409E-3</v>
      </c>
      <c r="T73" s="400">
        <v>1.8129946429520612E-3</v>
      </c>
      <c r="U73" s="400">
        <v>1.2140493814384874E-3</v>
      </c>
      <c r="V73" s="400">
        <v>4.6552764345152474E-3</v>
      </c>
      <c r="W73" s="400">
        <v>4.7128992636031111E-3</v>
      </c>
      <c r="X73" s="400">
        <v>0</v>
      </c>
      <c r="Y73" s="400">
        <v>4.4388285746987024E-3</v>
      </c>
      <c r="Z73" s="400">
        <v>1.635156206344457E-3</v>
      </c>
      <c r="AA73" s="400">
        <v>0</v>
      </c>
      <c r="AB73" s="400">
        <v>3.9671795908776094E-3</v>
      </c>
      <c r="AC73" s="400">
        <v>1.1830659522232127E-3</v>
      </c>
      <c r="AD73" s="400">
        <v>7.6541688027244469E-5</v>
      </c>
      <c r="AE73" s="400">
        <v>9.2540248589313993E-4</v>
      </c>
      <c r="AF73" s="400">
        <v>1.5379868543968927E-3</v>
      </c>
      <c r="AG73" s="400">
        <v>1.1864359047227709E-3</v>
      </c>
      <c r="AH73" s="400">
        <v>5.8622414080948526E-4</v>
      </c>
      <c r="AI73" s="400">
        <v>2.1780059033529161E-3</v>
      </c>
      <c r="AJ73" s="400">
        <v>2.310405994428482E-3</v>
      </c>
      <c r="AK73" s="400">
        <v>4.0801638949031156E-4</v>
      </c>
      <c r="AL73" s="400">
        <v>2.0804963688492682E-3</v>
      </c>
      <c r="AM73" s="400">
        <v>4.4979009411424606E-4</v>
      </c>
      <c r="AN73" s="400">
        <v>1.4222902028722857E-3</v>
      </c>
      <c r="AO73" s="400">
        <v>1.8723006910473122E-3</v>
      </c>
      <c r="AP73" s="400">
        <v>1.0013815494189094E-3</v>
      </c>
      <c r="AQ73" s="400">
        <v>2.8307970241520227E-3</v>
      </c>
      <c r="AR73" s="400">
        <v>7.6318850660437578E-4</v>
      </c>
      <c r="AS73" s="400">
        <v>1.0714034547984537E-3</v>
      </c>
      <c r="AT73" s="400">
        <v>1.2737989840776111E-3</v>
      </c>
      <c r="AU73" s="400">
        <v>1.4594341830341281E-3</v>
      </c>
      <c r="AV73" s="400">
        <v>1.1015803144104762E-3</v>
      </c>
      <c r="AW73" s="400">
        <v>1.1254630789479449E-3</v>
      </c>
      <c r="AX73" s="400">
        <v>3.1822845458534714E-3</v>
      </c>
      <c r="AY73" s="400">
        <v>1.7419793828717166E-3</v>
      </c>
      <c r="AZ73" s="400">
        <v>4.6141184669063644E-4</v>
      </c>
      <c r="BA73" s="400">
        <v>3.0086889978748587E-4</v>
      </c>
      <c r="BB73" s="400">
        <v>4.7575232052434743E-4</v>
      </c>
      <c r="BC73" s="400">
        <v>1.5189341456077594E-3</v>
      </c>
      <c r="BD73" s="400">
        <v>2.9641310884984167E-4</v>
      </c>
      <c r="BE73" s="400">
        <v>1.0260017427012175E-3</v>
      </c>
      <c r="BF73" s="400">
        <v>0</v>
      </c>
      <c r="BG73" s="400">
        <v>8.4315099735228697E-5</v>
      </c>
      <c r="BH73" s="400">
        <v>5.2119022236750835E-4</v>
      </c>
      <c r="BI73" s="400">
        <v>2.0806585010039652E-4</v>
      </c>
      <c r="BJ73" s="400">
        <v>1.6678211568302939E-3</v>
      </c>
      <c r="BK73" s="400">
        <v>1.5080578553658436E-3</v>
      </c>
      <c r="BL73" s="400">
        <v>4.0681222131755766E-3</v>
      </c>
      <c r="BM73" s="400">
        <v>1.4686898671919483E-3</v>
      </c>
      <c r="BN73" s="400">
        <v>2.1873815213396663E-3</v>
      </c>
      <c r="BO73" s="400">
        <v>1.3056144482034217E-3</v>
      </c>
      <c r="BP73" s="400">
        <v>1.3340891632992351E-3</v>
      </c>
      <c r="BQ73" s="400">
        <v>9.9115004630804214E-4</v>
      </c>
      <c r="BR73" s="400">
        <v>2.0993766175364924E-3</v>
      </c>
      <c r="BS73" s="400">
        <v>1.0983191197211213</v>
      </c>
      <c r="BT73" s="400">
        <v>1.0506750751399141E-2</v>
      </c>
      <c r="BU73" s="400">
        <v>4.6323722394583794E-3</v>
      </c>
      <c r="BV73" s="400">
        <v>1.8506499438742483E-3</v>
      </c>
      <c r="BW73" s="400">
        <v>2.4922745702740078E-3</v>
      </c>
      <c r="BX73" s="400">
        <v>6.1375354400459677E-4</v>
      </c>
      <c r="BY73" s="400">
        <v>1.5246045074795587E-4</v>
      </c>
      <c r="BZ73" s="400">
        <v>7.046411349027973E-3</v>
      </c>
      <c r="CA73" s="400">
        <v>1.4465746203580242E-3</v>
      </c>
      <c r="CB73" s="400">
        <v>1.1881546181957036E-2</v>
      </c>
      <c r="CC73" s="400">
        <v>1.1471243663963297E-3</v>
      </c>
      <c r="CD73" s="400">
        <v>7.3031217130169407E-4</v>
      </c>
      <c r="CE73" s="400">
        <v>3.4981631765731064E-4</v>
      </c>
      <c r="CF73" s="400">
        <v>2.3411078408842306E-3</v>
      </c>
      <c r="CG73" s="400">
        <v>4.2590585665052199E-3</v>
      </c>
      <c r="CH73" s="400">
        <v>9.7751303749719605E-4</v>
      </c>
      <c r="CI73" s="400">
        <v>5.7861600547441574E-3</v>
      </c>
      <c r="CJ73" s="400">
        <v>1.6571849721638066E-3</v>
      </c>
      <c r="CK73" s="400">
        <v>7.4712499654461207E-4</v>
      </c>
      <c r="CL73" s="400">
        <v>2.6582813608349077E-3</v>
      </c>
      <c r="CM73" s="400">
        <v>1.8916648810123871E-3</v>
      </c>
      <c r="CN73" s="400">
        <v>5.2966194072496149E-3</v>
      </c>
      <c r="CO73" s="400">
        <v>9.6097333582660475E-3</v>
      </c>
      <c r="CP73" s="400">
        <v>1.3513102241395968E-2</v>
      </c>
      <c r="CQ73" s="400">
        <v>5.008375352566272E-3</v>
      </c>
      <c r="CR73" s="400">
        <v>4.5480364866205729E-3</v>
      </c>
      <c r="CS73" s="400">
        <v>7.3993638024737879E-3</v>
      </c>
      <c r="CT73" s="400">
        <v>8.4551803997432243E-3</v>
      </c>
      <c r="CU73" s="400">
        <v>3.0184705637022503E-3</v>
      </c>
      <c r="CV73" s="400">
        <v>9.3673943403687395E-4</v>
      </c>
      <c r="CW73" s="400">
        <v>1.2190721155750088E-3</v>
      </c>
      <c r="CX73" s="400">
        <v>1.3419879863778472E-3</v>
      </c>
      <c r="CY73" s="400">
        <v>2.0379776827816986E-3</v>
      </c>
      <c r="CZ73" s="400">
        <v>1.4305352670373995E-2</v>
      </c>
      <c r="DA73" s="400">
        <v>1.1160934940303405E-2</v>
      </c>
      <c r="DB73" s="400">
        <v>1.8494824527890572E-2</v>
      </c>
      <c r="DC73" s="400">
        <v>8.382668575975416E-3</v>
      </c>
      <c r="DD73" s="400">
        <v>6.8523586960315833E-3</v>
      </c>
      <c r="DE73" s="400">
        <v>9.4340626930645066E-4</v>
      </c>
      <c r="DF73" s="400">
        <v>3.6387365926216532E-3</v>
      </c>
      <c r="DG73" s="401">
        <v>1.40148427665889</v>
      </c>
    </row>
    <row r="74" spans="2:111" ht="13.5" customHeight="1">
      <c r="B74" s="74" t="s">
        <v>552</v>
      </c>
      <c r="C74" s="273" t="s">
        <v>467</v>
      </c>
      <c r="D74" s="400">
        <v>6.9630730372226919E-4</v>
      </c>
      <c r="E74" s="400">
        <v>1.0957906196790905E-3</v>
      </c>
      <c r="F74" s="400">
        <v>3.1191643483615122E-3</v>
      </c>
      <c r="G74" s="400">
        <v>4.5345235392410868E-4</v>
      </c>
      <c r="H74" s="400">
        <v>4.1591389503252023E-4</v>
      </c>
      <c r="I74" s="400">
        <v>4.4626234669295052E-3</v>
      </c>
      <c r="J74" s="400">
        <v>2.6203334903809831E-3</v>
      </c>
      <c r="K74" s="400">
        <v>1.6370756162306065E-3</v>
      </c>
      <c r="L74" s="400">
        <v>1.0088467730268154E-3</v>
      </c>
      <c r="M74" s="400">
        <v>8.5932850153031762E-3</v>
      </c>
      <c r="N74" s="400">
        <v>0</v>
      </c>
      <c r="O74" s="400">
        <v>5.2510166835732395E-4</v>
      </c>
      <c r="P74" s="400">
        <v>9.4117493246212804E-4</v>
      </c>
      <c r="Q74" s="400">
        <v>1.1471425578463714E-3</v>
      </c>
      <c r="R74" s="400">
        <v>6.063385494278758E-4</v>
      </c>
      <c r="S74" s="400">
        <v>4.4515890926318542E-3</v>
      </c>
      <c r="T74" s="400">
        <v>1.050319802773442E-3</v>
      </c>
      <c r="U74" s="400">
        <v>1.2255017325952665E-3</v>
      </c>
      <c r="V74" s="400">
        <v>5.8611411208979239E-3</v>
      </c>
      <c r="W74" s="400">
        <v>3.0185803350340407E-3</v>
      </c>
      <c r="X74" s="400">
        <v>0</v>
      </c>
      <c r="Y74" s="400">
        <v>6.9369953488108635E-4</v>
      </c>
      <c r="Z74" s="400">
        <v>3.4000286478535135E-4</v>
      </c>
      <c r="AA74" s="400">
        <v>0</v>
      </c>
      <c r="AB74" s="400">
        <v>4.1296250813198246E-3</v>
      </c>
      <c r="AC74" s="400">
        <v>1.0512183846658574E-3</v>
      </c>
      <c r="AD74" s="400">
        <v>6.1999952074214104E-5</v>
      </c>
      <c r="AE74" s="400">
        <v>5.7798553026476801E-4</v>
      </c>
      <c r="AF74" s="400">
        <v>5.817042325911609E-4</v>
      </c>
      <c r="AG74" s="400">
        <v>5.3913746629360504E-4</v>
      </c>
      <c r="AH74" s="400">
        <v>4.1563730600253077E-4</v>
      </c>
      <c r="AI74" s="400">
        <v>8.8476292057382906E-4</v>
      </c>
      <c r="AJ74" s="400">
        <v>4.5548768093983021E-3</v>
      </c>
      <c r="AK74" s="400">
        <v>6.2093301865428889E-4</v>
      </c>
      <c r="AL74" s="400">
        <v>3.7467754575380222E-3</v>
      </c>
      <c r="AM74" s="400">
        <v>2.0908312976023104E-3</v>
      </c>
      <c r="AN74" s="400">
        <v>4.1273482177559782E-4</v>
      </c>
      <c r="AO74" s="400">
        <v>1.6769480078966514E-3</v>
      </c>
      <c r="AP74" s="400">
        <v>5.6097768594495681E-4</v>
      </c>
      <c r="AQ74" s="400">
        <v>1.9064217346271884E-3</v>
      </c>
      <c r="AR74" s="400">
        <v>1.4918046062238591E-3</v>
      </c>
      <c r="AS74" s="400">
        <v>5.0837389295899397E-4</v>
      </c>
      <c r="AT74" s="400">
        <v>5.7378049422726325E-4</v>
      </c>
      <c r="AU74" s="400">
        <v>6.7665996611081139E-4</v>
      </c>
      <c r="AV74" s="400">
        <v>3.9173150680281454E-4</v>
      </c>
      <c r="AW74" s="400">
        <v>5.4353359137024619E-4</v>
      </c>
      <c r="AX74" s="400">
        <v>1.1715740757641745E-3</v>
      </c>
      <c r="AY74" s="400">
        <v>1.0179142431065459E-3</v>
      </c>
      <c r="AZ74" s="400">
        <v>4.8842052892074091E-4</v>
      </c>
      <c r="BA74" s="400">
        <v>2.9351169467212033E-4</v>
      </c>
      <c r="BB74" s="400">
        <v>2.439660428180062E-4</v>
      </c>
      <c r="BC74" s="400">
        <v>1.2751100697999712E-3</v>
      </c>
      <c r="BD74" s="400">
        <v>4.9788848688939679E-4</v>
      </c>
      <c r="BE74" s="400">
        <v>2.7783289354553199E-4</v>
      </c>
      <c r="BF74" s="400">
        <v>0</v>
      </c>
      <c r="BG74" s="400">
        <v>5.7302487995608489E-5</v>
      </c>
      <c r="BH74" s="400">
        <v>2.8846517065645615E-4</v>
      </c>
      <c r="BI74" s="400">
        <v>3.1018634447680797E-4</v>
      </c>
      <c r="BJ74" s="400">
        <v>3.1230058782882632E-3</v>
      </c>
      <c r="BK74" s="400">
        <v>5.1696967861888997E-4</v>
      </c>
      <c r="BL74" s="400">
        <v>1.0872751059341557E-3</v>
      </c>
      <c r="BM74" s="400">
        <v>1.0780562434496575E-3</v>
      </c>
      <c r="BN74" s="400">
        <v>8.7048145546594262E-4</v>
      </c>
      <c r="BO74" s="400">
        <v>5.165129644632162E-3</v>
      </c>
      <c r="BP74" s="400">
        <v>5.6606338648530086E-3</v>
      </c>
      <c r="BQ74" s="400">
        <v>1.3545109948102894E-2</v>
      </c>
      <c r="BR74" s="400">
        <v>1.8628710695528445E-3</v>
      </c>
      <c r="BS74" s="400">
        <v>3.0252700613487542E-3</v>
      </c>
      <c r="BT74" s="400">
        <v>1.0015372114262249</v>
      </c>
      <c r="BU74" s="400">
        <v>2.0819969966704979E-3</v>
      </c>
      <c r="BV74" s="400">
        <v>3.5847060694581471E-3</v>
      </c>
      <c r="BW74" s="400">
        <v>7.8821784933111533E-4</v>
      </c>
      <c r="BX74" s="400">
        <v>3.8357497003998678E-4</v>
      </c>
      <c r="BY74" s="400">
        <v>2.3166059648856201E-4</v>
      </c>
      <c r="BZ74" s="400">
        <v>2.2911699228639566E-2</v>
      </c>
      <c r="CA74" s="400">
        <v>2.6188293700307058E-3</v>
      </c>
      <c r="CB74" s="400">
        <v>8.0154111445624474E-4</v>
      </c>
      <c r="CC74" s="400">
        <v>2.3379177915138728E-3</v>
      </c>
      <c r="CD74" s="400">
        <v>1.6201067163322902E-3</v>
      </c>
      <c r="CE74" s="400">
        <v>3.3713040330281053E-3</v>
      </c>
      <c r="CF74" s="400">
        <v>2.3936303402049223E-3</v>
      </c>
      <c r="CG74" s="400">
        <v>6.4004723097484907E-3</v>
      </c>
      <c r="CH74" s="400">
        <v>1.6373354390668896E-3</v>
      </c>
      <c r="CI74" s="400">
        <v>8.2796280460723636E-3</v>
      </c>
      <c r="CJ74" s="400">
        <v>1.0330985018123651E-2</v>
      </c>
      <c r="CK74" s="400">
        <v>5.5138792174445016E-4</v>
      </c>
      <c r="CL74" s="400">
        <v>5.1815150602821042E-3</v>
      </c>
      <c r="CM74" s="400">
        <v>1.6735501116258583E-3</v>
      </c>
      <c r="CN74" s="400">
        <v>3.0391675047683125E-2</v>
      </c>
      <c r="CO74" s="400">
        <v>6.8807130753524614E-3</v>
      </c>
      <c r="CP74" s="400">
        <v>3.6474095416502584E-3</v>
      </c>
      <c r="CQ74" s="400">
        <v>3.5268678280134958E-3</v>
      </c>
      <c r="CR74" s="400">
        <v>7.4531220471495763E-3</v>
      </c>
      <c r="CS74" s="400">
        <v>4.5228499577018126E-3</v>
      </c>
      <c r="CT74" s="400">
        <v>4.3933178051079541E-3</v>
      </c>
      <c r="CU74" s="400">
        <v>6.030983141665626E-4</v>
      </c>
      <c r="CV74" s="400">
        <v>1.266224447714072E-3</v>
      </c>
      <c r="CW74" s="400">
        <v>3.6990468864957463E-3</v>
      </c>
      <c r="CX74" s="400">
        <v>1.0152410772314396E-3</v>
      </c>
      <c r="CY74" s="400">
        <v>6.0414860119357657E-4</v>
      </c>
      <c r="CZ74" s="400">
        <v>4.5087639224684208E-2</v>
      </c>
      <c r="DA74" s="400">
        <v>1.563006958738633E-2</v>
      </c>
      <c r="DB74" s="400">
        <v>1.4363026502907496E-2</v>
      </c>
      <c r="DC74" s="400">
        <v>1.2837919913915488E-2</v>
      </c>
      <c r="DD74" s="400">
        <v>1.6047039698635846E-2</v>
      </c>
      <c r="DE74" s="400">
        <v>5.1259121568150614E-4</v>
      </c>
      <c r="DF74" s="400">
        <v>2.1586179866740187E-2</v>
      </c>
      <c r="DG74" s="401">
        <v>1.3866042648765866</v>
      </c>
    </row>
    <row r="75" spans="2:111" ht="13.5" customHeight="1">
      <c r="B75" s="74" t="s">
        <v>553</v>
      </c>
      <c r="C75" s="273" t="s">
        <v>3</v>
      </c>
      <c r="D75" s="400">
        <v>5.4772052195162291E-2</v>
      </c>
      <c r="E75" s="400">
        <v>4.5830308616881102E-2</v>
      </c>
      <c r="F75" s="400">
        <v>3.931917245483927E-2</v>
      </c>
      <c r="G75" s="400">
        <v>1.6951336836022186E-2</v>
      </c>
      <c r="H75" s="400">
        <v>3.1274281474892765E-2</v>
      </c>
      <c r="I75" s="400">
        <v>1.4015779458932127E-2</v>
      </c>
      <c r="J75" s="400">
        <v>3.6784745526901211E-2</v>
      </c>
      <c r="K75" s="400">
        <v>6.3629019135910347E-2</v>
      </c>
      <c r="L75" s="400">
        <v>3.423249601993588E-2</v>
      </c>
      <c r="M75" s="400">
        <v>3.3739335302760867E-2</v>
      </c>
      <c r="N75" s="400">
        <v>0</v>
      </c>
      <c r="O75" s="400">
        <v>4.0239434816252966E-2</v>
      </c>
      <c r="P75" s="400">
        <v>5.5185056670965453E-2</v>
      </c>
      <c r="Q75" s="400">
        <v>4.6821879578073107E-2</v>
      </c>
      <c r="R75" s="400">
        <v>5.3421626334596163E-2</v>
      </c>
      <c r="S75" s="400">
        <v>5.1316409542944842E-2</v>
      </c>
      <c r="T75" s="400">
        <v>5.3963427081215869E-2</v>
      </c>
      <c r="U75" s="400">
        <v>4.8313977860095378E-2</v>
      </c>
      <c r="V75" s="400">
        <v>2.3819977431918576E-2</v>
      </c>
      <c r="W75" s="400">
        <v>2.7865934433526598E-2</v>
      </c>
      <c r="X75" s="400">
        <v>0</v>
      </c>
      <c r="Y75" s="400">
        <v>4.7141038464628617E-2</v>
      </c>
      <c r="Z75" s="400">
        <v>2.6430212254010099E-2</v>
      </c>
      <c r="AA75" s="400">
        <v>0</v>
      </c>
      <c r="AB75" s="400">
        <v>2.868333896747291E-2</v>
      </c>
      <c r="AC75" s="400">
        <v>4.36568429798651E-2</v>
      </c>
      <c r="AD75" s="400">
        <v>1.9472349867205905E-4</v>
      </c>
      <c r="AE75" s="400">
        <v>3.7368805850068396E-2</v>
      </c>
      <c r="AF75" s="400">
        <v>4.0202413974764227E-2</v>
      </c>
      <c r="AG75" s="400">
        <v>3.3452490812053523E-2</v>
      </c>
      <c r="AH75" s="400">
        <v>7.3523435266011225E-2</v>
      </c>
      <c r="AI75" s="400">
        <v>2.9123008038586824E-2</v>
      </c>
      <c r="AJ75" s="400">
        <v>2.7928521110348822E-2</v>
      </c>
      <c r="AK75" s="400">
        <v>3.2904055086481643E-2</v>
      </c>
      <c r="AL75" s="400">
        <v>2.8713434559295318E-2</v>
      </c>
      <c r="AM75" s="400">
        <v>1.8769386060576498E-2</v>
      </c>
      <c r="AN75" s="400">
        <v>1.8246235004227569E-2</v>
      </c>
      <c r="AO75" s="400">
        <v>1.757445666833388E-2</v>
      </c>
      <c r="AP75" s="400">
        <v>4.5572665508315555E-2</v>
      </c>
      <c r="AQ75" s="400">
        <v>1.6711674456228801E-2</v>
      </c>
      <c r="AR75" s="400">
        <v>4.0107269126120469E-2</v>
      </c>
      <c r="AS75" s="400">
        <v>3.4827602548749038E-2</v>
      </c>
      <c r="AT75" s="400">
        <v>2.8884507858853409E-2</v>
      </c>
      <c r="AU75" s="400">
        <v>2.9736568460999462E-2</v>
      </c>
      <c r="AV75" s="400">
        <v>2.899055860257865E-2</v>
      </c>
      <c r="AW75" s="400">
        <v>3.2176725775553666E-2</v>
      </c>
      <c r="AX75" s="400">
        <v>3.2825157868051701E-2</v>
      </c>
      <c r="AY75" s="400">
        <v>2.5326977348420626E-2</v>
      </c>
      <c r="AZ75" s="400">
        <v>3.3277070761258069E-2</v>
      </c>
      <c r="BA75" s="400">
        <v>3.6574395071152885E-2</v>
      </c>
      <c r="BB75" s="400">
        <v>2.5640062872663707E-2</v>
      </c>
      <c r="BC75" s="400">
        <v>3.6384486277230371E-2</v>
      </c>
      <c r="BD75" s="400">
        <v>2.9164356328089433E-2</v>
      </c>
      <c r="BE75" s="400">
        <v>2.6479597945617894E-2</v>
      </c>
      <c r="BF75" s="400">
        <v>0</v>
      </c>
      <c r="BG75" s="400">
        <v>1.2819028431029436E-2</v>
      </c>
      <c r="BH75" s="400">
        <v>3.3021130409267727E-2</v>
      </c>
      <c r="BI75" s="400">
        <v>2.9238455300604951E-2</v>
      </c>
      <c r="BJ75" s="400">
        <v>2.3570277337536732E-2</v>
      </c>
      <c r="BK75" s="400">
        <v>6.5206502190828394E-2</v>
      </c>
      <c r="BL75" s="400">
        <v>8.3533221053210434E-3</v>
      </c>
      <c r="BM75" s="400">
        <v>4.3231836082422141E-2</v>
      </c>
      <c r="BN75" s="400">
        <v>5.1401205023144346E-2</v>
      </c>
      <c r="BO75" s="400">
        <v>3.1692654800601003E-2</v>
      </c>
      <c r="BP75" s="400">
        <v>2.8029031407310855E-2</v>
      </c>
      <c r="BQ75" s="400">
        <v>1.5058177795288952E-2</v>
      </c>
      <c r="BR75" s="400">
        <v>1.8569682975762686E-2</v>
      </c>
      <c r="BS75" s="400">
        <v>1.8533961926932376E-2</v>
      </c>
      <c r="BT75" s="400">
        <v>1.4427068961871882E-2</v>
      </c>
      <c r="BU75" s="400">
        <v>1.016932775433419</v>
      </c>
      <c r="BV75" s="400">
        <v>6.5692566248615903E-3</v>
      </c>
      <c r="BW75" s="400">
        <v>3.1695817588997064E-3</v>
      </c>
      <c r="BX75" s="400">
        <v>3.7651141455814804E-3</v>
      </c>
      <c r="BY75" s="400">
        <v>1.4433232780600158E-3</v>
      </c>
      <c r="BZ75" s="400">
        <v>5.189143708199625E-3</v>
      </c>
      <c r="CA75" s="400">
        <v>1.0519650801588645E-2</v>
      </c>
      <c r="CB75" s="400">
        <v>7.855987079850657E-2</v>
      </c>
      <c r="CC75" s="400">
        <v>1.0468172648342223E-2</v>
      </c>
      <c r="CD75" s="400">
        <v>7.6420049214315829E-3</v>
      </c>
      <c r="CE75" s="400">
        <v>7.9004878621550291E-3</v>
      </c>
      <c r="CF75" s="400">
        <v>8.4108022119365102E-3</v>
      </c>
      <c r="CG75" s="400">
        <v>8.5381748587284693E-3</v>
      </c>
      <c r="CH75" s="400">
        <v>6.4132794948148879E-3</v>
      </c>
      <c r="CI75" s="400">
        <v>7.4190856869696025E-3</v>
      </c>
      <c r="CJ75" s="400">
        <v>1.0830630549752198E-2</v>
      </c>
      <c r="CK75" s="400">
        <v>1.2594967966564894E-2</v>
      </c>
      <c r="CL75" s="400">
        <v>8.9310589280900965E-3</v>
      </c>
      <c r="CM75" s="400">
        <v>3.4430488313887127E-2</v>
      </c>
      <c r="CN75" s="400">
        <v>1.0080911356434524E-2</v>
      </c>
      <c r="CO75" s="400">
        <v>8.2573619941041076E-3</v>
      </c>
      <c r="CP75" s="400">
        <v>2.0271259989610938E-2</v>
      </c>
      <c r="CQ75" s="400">
        <v>4.5606790297798183E-2</v>
      </c>
      <c r="CR75" s="400">
        <v>1.6080290347372437E-2</v>
      </c>
      <c r="CS75" s="400">
        <v>2.2409422908091718E-2</v>
      </c>
      <c r="CT75" s="400">
        <v>1.9179205518339706E-2</v>
      </c>
      <c r="CU75" s="400">
        <v>3.0083361921047106E-2</v>
      </c>
      <c r="CV75" s="400">
        <v>1.2783437475402924E-2</v>
      </c>
      <c r="CW75" s="400">
        <v>1.4088372969670306E-2</v>
      </c>
      <c r="CX75" s="400">
        <v>4.2013815870701514E-2</v>
      </c>
      <c r="CY75" s="400">
        <v>1.0792926770688991E-2</v>
      </c>
      <c r="CZ75" s="400">
        <v>4.1135178617536836E-2</v>
      </c>
      <c r="DA75" s="400">
        <v>8.5486200563751696E-2</v>
      </c>
      <c r="DB75" s="400">
        <v>2.1613270273001788E-2</v>
      </c>
      <c r="DC75" s="400">
        <v>2.0243775843056099E-2</v>
      </c>
      <c r="DD75" s="400">
        <v>3.117620680934571E-2</v>
      </c>
      <c r="DE75" s="400">
        <v>0.14906897791290888</v>
      </c>
      <c r="DF75" s="400">
        <v>1.1660687173921143E-2</v>
      </c>
      <c r="DG75" s="401">
        <v>4.032999985529603</v>
      </c>
    </row>
    <row r="76" spans="2:111" ht="13.5" customHeight="1">
      <c r="B76" s="74" t="s">
        <v>554</v>
      </c>
      <c r="C76" s="273" t="s">
        <v>4</v>
      </c>
      <c r="D76" s="400">
        <v>9.7499231680837836E-3</v>
      </c>
      <c r="E76" s="400">
        <v>6.0981362473326072E-3</v>
      </c>
      <c r="F76" s="400">
        <v>1.0706593408736106E-2</v>
      </c>
      <c r="G76" s="400">
        <v>9.680395515426217E-3</v>
      </c>
      <c r="H76" s="400">
        <v>9.8274596770298022E-3</v>
      </c>
      <c r="I76" s="400">
        <v>2.6705256328986623E-2</v>
      </c>
      <c r="J76" s="400">
        <v>5.0489681346661985E-2</v>
      </c>
      <c r="K76" s="400">
        <v>6.5567394877114257E-3</v>
      </c>
      <c r="L76" s="400">
        <v>1.3398895576489189E-2</v>
      </c>
      <c r="M76" s="400">
        <v>5.0433039768628587E-3</v>
      </c>
      <c r="N76" s="400">
        <v>0</v>
      </c>
      <c r="O76" s="400">
        <v>8.5375731081872852E-3</v>
      </c>
      <c r="P76" s="400">
        <v>1.7303122343036183E-2</v>
      </c>
      <c r="Q76" s="400">
        <v>9.4165916820883062E-3</v>
      </c>
      <c r="R76" s="400">
        <v>1.5153070853806889E-2</v>
      </c>
      <c r="S76" s="400">
        <v>1.1734744649788026E-2</v>
      </c>
      <c r="T76" s="400">
        <v>9.9393575953620542E-3</v>
      </c>
      <c r="U76" s="400">
        <v>1.008560111561198E-2</v>
      </c>
      <c r="V76" s="400">
        <v>1.0113933632637719E-2</v>
      </c>
      <c r="W76" s="400">
        <v>7.070920440140108E-3</v>
      </c>
      <c r="X76" s="400">
        <v>0</v>
      </c>
      <c r="Y76" s="400">
        <v>7.4083885083124313E-3</v>
      </c>
      <c r="Z76" s="400">
        <v>4.7401487755269096E-3</v>
      </c>
      <c r="AA76" s="400">
        <v>0</v>
      </c>
      <c r="AB76" s="400">
        <v>6.9725956296890074E-3</v>
      </c>
      <c r="AC76" s="400">
        <v>7.2698453682531446E-3</v>
      </c>
      <c r="AD76" s="400">
        <v>3.7102046022851937E-4</v>
      </c>
      <c r="AE76" s="400">
        <v>3.9408471944186382E-3</v>
      </c>
      <c r="AF76" s="400">
        <v>4.7948861866523584E-3</v>
      </c>
      <c r="AG76" s="400">
        <v>5.6876725784721846E-3</v>
      </c>
      <c r="AH76" s="400">
        <v>6.2222294276999632E-3</v>
      </c>
      <c r="AI76" s="400">
        <v>1.1573098405618423E-2</v>
      </c>
      <c r="AJ76" s="400">
        <v>1.3551087661974784E-2</v>
      </c>
      <c r="AK76" s="400">
        <v>1.4926232548548104E-2</v>
      </c>
      <c r="AL76" s="400">
        <v>1.0507827020132914E-2</v>
      </c>
      <c r="AM76" s="400">
        <v>6.8323253132965755E-3</v>
      </c>
      <c r="AN76" s="400">
        <v>5.4216996029259699E-3</v>
      </c>
      <c r="AO76" s="400">
        <v>7.7269027216971091E-3</v>
      </c>
      <c r="AP76" s="400">
        <v>5.8907725895139731E-3</v>
      </c>
      <c r="AQ76" s="400">
        <v>1.1547588744498998E-2</v>
      </c>
      <c r="AR76" s="400">
        <v>9.2648684010550389E-3</v>
      </c>
      <c r="AS76" s="400">
        <v>1.3613131417519835E-2</v>
      </c>
      <c r="AT76" s="400">
        <v>9.7210619686816015E-3</v>
      </c>
      <c r="AU76" s="400">
        <v>7.2595649958007357E-3</v>
      </c>
      <c r="AV76" s="400">
        <v>7.1524415547918954E-3</v>
      </c>
      <c r="AW76" s="400">
        <v>1.3823362496175468E-2</v>
      </c>
      <c r="AX76" s="400">
        <v>6.7636455688251029E-3</v>
      </c>
      <c r="AY76" s="400">
        <v>6.9301572415042742E-3</v>
      </c>
      <c r="AZ76" s="400">
        <v>5.4096512232454895E-3</v>
      </c>
      <c r="BA76" s="400">
        <v>7.8468267480506487E-3</v>
      </c>
      <c r="BB76" s="400">
        <v>5.9773121446893788E-3</v>
      </c>
      <c r="BC76" s="400">
        <v>7.1727115332222086E-3</v>
      </c>
      <c r="BD76" s="400">
        <v>4.7277172905040759E-3</v>
      </c>
      <c r="BE76" s="400">
        <v>8.4991757380945936E-3</v>
      </c>
      <c r="BF76" s="400">
        <v>0</v>
      </c>
      <c r="BG76" s="400">
        <v>4.0641729575840551E-4</v>
      </c>
      <c r="BH76" s="400">
        <v>3.6406202542377899E-3</v>
      </c>
      <c r="BI76" s="400">
        <v>8.1249861386377149E-3</v>
      </c>
      <c r="BJ76" s="400">
        <v>8.4123668873999011E-3</v>
      </c>
      <c r="BK76" s="400">
        <v>2.2861503267983568E-2</v>
      </c>
      <c r="BL76" s="400">
        <v>7.5311652185087634E-3</v>
      </c>
      <c r="BM76" s="400">
        <v>1.3321100691577166E-2</v>
      </c>
      <c r="BN76" s="400">
        <v>9.2649659528536397E-3</v>
      </c>
      <c r="BO76" s="400">
        <v>1.7624513659592219E-2</v>
      </c>
      <c r="BP76" s="400">
        <v>1.5749289450940649E-2</v>
      </c>
      <c r="BQ76" s="400">
        <v>1.8460134102301198E-2</v>
      </c>
      <c r="BR76" s="400">
        <v>6.5028774976565624E-3</v>
      </c>
      <c r="BS76" s="400">
        <v>2.4049284967011433E-2</v>
      </c>
      <c r="BT76" s="400">
        <v>2.4945844597206657E-2</v>
      </c>
      <c r="BU76" s="400">
        <v>1.9171847990409541E-2</v>
      </c>
      <c r="BV76" s="400">
        <v>1.0344049601500895</v>
      </c>
      <c r="BW76" s="400">
        <v>7.4606687785223891E-2</v>
      </c>
      <c r="BX76" s="400">
        <v>5.5951178312997854E-2</v>
      </c>
      <c r="BY76" s="400">
        <v>6.1557473312730975E-2</v>
      </c>
      <c r="BZ76" s="400">
        <v>4.0225579742213774E-2</v>
      </c>
      <c r="CA76" s="400">
        <v>1.0623185960410073E-2</v>
      </c>
      <c r="CB76" s="400">
        <v>3.8629724038125347E-2</v>
      </c>
      <c r="CC76" s="400">
        <v>3.4965566312352141E-2</v>
      </c>
      <c r="CD76" s="400">
        <v>1.675567668682092E-2</v>
      </c>
      <c r="CE76" s="400">
        <v>1.6491257890487079E-2</v>
      </c>
      <c r="CF76" s="400">
        <v>8.0887930436677122E-3</v>
      </c>
      <c r="CG76" s="400">
        <v>1.17831820801519E-2</v>
      </c>
      <c r="CH76" s="400">
        <v>2.1955977068718584E-3</v>
      </c>
      <c r="CI76" s="400">
        <v>9.5979375956373042E-3</v>
      </c>
      <c r="CJ76" s="400">
        <v>8.0014327412494014E-3</v>
      </c>
      <c r="CK76" s="400">
        <v>5.9395746549415675E-3</v>
      </c>
      <c r="CL76" s="400">
        <v>8.1961706848816731E-3</v>
      </c>
      <c r="CM76" s="400">
        <v>6.2848663415195731E-3</v>
      </c>
      <c r="CN76" s="400">
        <v>1.8295605114496075E-2</v>
      </c>
      <c r="CO76" s="400">
        <v>1.1865281401309135E-2</v>
      </c>
      <c r="CP76" s="400">
        <v>3.392541290411348E-3</v>
      </c>
      <c r="CQ76" s="400">
        <v>6.8818232321334518E-3</v>
      </c>
      <c r="CR76" s="400">
        <v>3.1994746721255164E-2</v>
      </c>
      <c r="CS76" s="400">
        <v>1.9715289386171033E-2</v>
      </c>
      <c r="CT76" s="400">
        <v>6.510812475227847E-3</v>
      </c>
      <c r="CU76" s="400">
        <v>2.1959732680540044E-2</v>
      </c>
      <c r="CV76" s="400">
        <v>3.1976760876015649E-2</v>
      </c>
      <c r="CW76" s="400">
        <v>5.933719478230624E-3</v>
      </c>
      <c r="CX76" s="400">
        <v>8.249729746686885E-3</v>
      </c>
      <c r="CY76" s="400">
        <v>4.5390729336079079E-3</v>
      </c>
      <c r="CZ76" s="400">
        <v>2.1236358312552595E-2</v>
      </c>
      <c r="DA76" s="400">
        <v>8.4921933434974218E-3</v>
      </c>
      <c r="DB76" s="400">
        <v>5.5783435211785902E-3</v>
      </c>
      <c r="DC76" s="400">
        <v>1.2206840890523804E-2</v>
      </c>
      <c r="DD76" s="400">
        <v>7.5303871182296703E-3</v>
      </c>
      <c r="DE76" s="400">
        <v>3.7999093980956898E-3</v>
      </c>
      <c r="DF76" s="400">
        <v>9.9329275513367014E-3</v>
      </c>
      <c r="DG76" s="401">
        <v>2.3816159356975461</v>
      </c>
    </row>
    <row r="77" spans="2:111" ht="13.5" customHeight="1">
      <c r="B77" s="74" t="s">
        <v>555</v>
      </c>
      <c r="C77" s="273" t="s">
        <v>468</v>
      </c>
      <c r="D77" s="400">
        <v>1.3185564744296831E-3</v>
      </c>
      <c r="E77" s="400">
        <v>9.6810653602953851E-4</v>
      </c>
      <c r="F77" s="400">
        <v>3.5658006176755379E-3</v>
      </c>
      <c r="G77" s="400">
        <v>8.5320501590512661E-4</v>
      </c>
      <c r="H77" s="400">
        <v>8.557770284052268E-4</v>
      </c>
      <c r="I77" s="400">
        <v>7.2699189186639264E-3</v>
      </c>
      <c r="J77" s="400">
        <v>4.3215631778133314E-3</v>
      </c>
      <c r="K77" s="400">
        <v>2.0111300666599474E-3</v>
      </c>
      <c r="L77" s="400">
        <v>2.6571299705555277E-3</v>
      </c>
      <c r="M77" s="400">
        <v>8.1219849850933275E-4</v>
      </c>
      <c r="N77" s="400">
        <v>0</v>
      </c>
      <c r="O77" s="400">
        <v>1.5706980961158995E-3</v>
      </c>
      <c r="P77" s="400">
        <v>2.5628466684931538E-3</v>
      </c>
      <c r="Q77" s="400">
        <v>1.4478844309358716E-3</v>
      </c>
      <c r="R77" s="400">
        <v>3.236812670494007E-3</v>
      </c>
      <c r="S77" s="400">
        <v>1.7605368734696701E-3</v>
      </c>
      <c r="T77" s="400">
        <v>1.4896257008253859E-3</v>
      </c>
      <c r="U77" s="400">
        <v>2.4213354274144369E-3</v>
      </c>
      <c r="V77" s="400">
        <v>1.1248658457640906E-3</v>
      </c>
      <c r="W77" s="400">
        <v>1.3819877198846479E-3</v>
      </c>
      <c r="X77" s="400">
        <v>0</v>
      </c>
      <c r="Y77" s="400">
        <v>1.5585642533023751E-3</v>
      </c>
      <c r="Z77" s="400">
        <v>1.046083798132854E-3</v>
      </c>
      <c r="AA77" s="400">
        <v>0</v>
      </c>
      <c r="AB77" s="400">
        <v>2.0820850936029401E-3</v>
      </c>
      <c r="AC77" s="400">
        <v>9.5013353429407321E-4</v>
      </c>
      <c r="AD77" s="400">
        <v>1.010021633868011E-4</v>
      </c>
      <c r="AE77" s="400">
        <v>1.2915285384653122E-3</v>
      </c>
      <c r="AF77" s="400">
        <v>1.8045162180398181E-3</v>
      </c>
      <c r="AG77" s="400">
        <v>1.716865601099014E-3</v>
      </c>
      <c r="AH77" s="400">
        <v>1.3641738048241316E-3</v>
      </c>
      <c r="AI77" s="400">
        <v>1.6591182157132036E-3</v>
      </c>
      <c r="AJ77" s="400">
        <v>2.8297517292506617E-3</v>
      </c>
      <c r="AK77" s="400">
        <v>7.0981360619397848E-4</v>
      </c>
      <c r="AL77" s="400">
        <v>1.7599076064307546E-3</v>
      </c>
      <c r="AM77" s="400">
        <v>1.1660486758704716E-3</v>
      </c>
      <c r="AN77" s="400">
        <v>8.7882628174182397E-4</v>
      </c>
      <c r="AO77" s="400">
        <v>1.8763728647030811E-3</v>
      </c>
      <c r="AP77" s="400">
        <v>1.372536348517753E-3</v>
      </c>
      <c r="AQ77" s="400">
        <v>1.2926600794339999E-3</v>
      </c>
      <c r="AR77" s="400">
        <v>1.4822515254592186E-3</v>
      </c>
      <c r="AS77" s="400">
        <v>3.5385808314764419E-3</v>
      </c>
      <c r="AT77" s="400">
        <v>1.4581098917014544E-3</v>
      </c>
      <c r="AU77" s="400">
        <v>1.7837501303465718E-3</v>
      </c>
      <c r="AV77" s="400">
        <v>1.6731357641316328E-3</v>
      </c>
      <c r="AW77" s="400">
        <v>1.1883701232017299E-3</v>
      </c>
      <c r="AX77" s="400">
        <v>1.0625991527342079E-3</v>
      </c>
      <c r="AY77" s="400">
        <v>1.0717425023185705E-3</v>
      </c>
      <c r="AZ77" s="400">
        <v>1.2838917482595753E-3</v>
      </c>
      <c r="BA77" s="400">
        <v>1.2142360929059915E-3</v>
      </c>
      <c r="BB77" s="400">
        <v>1.1656201458210441E-3</v>
      </c>
      <c r="BC77" s="400">
        <v>1.6191825481294802E-3</v>
      </c>
      <c r="BD77" s="400">
        <v>8.2321089050803363E-4</v>
      </c>
      <c r="BE77" s="400">
        <v>2.292831606922916E-3</v>
      </c>
      <c r="BF77" s="400">
        <v>0</v>
      </c>
      <c r="BG77" s="400">
        <v>1.747315974114285E-4</v>
      </c>
      <c r="BH77" s="400">
        <v>6.1682379124846308E-4</v>
      </c>
      <c r="BI77" s="400">
        <v>4.6217126249659693E-4</v>
      </c>
      <c r="BJ77" s="400">
        <v>9.4730765788809718E-4</v>
      </c>
      <c r="BK77" s="400">
        <v>1.6967092859342613E-3</v>
      </c>
      <c r="BL77" s="400">
        <v>2.6411947494137306E-3</v>
      </c>
      <c r="BM77" s="400">
        <v>3.0485707235717368E-3</v>
      </c>
      <c r="BN77" s="400">
        <v>2.1128463038102498E-3</v>
      </c>
      <c r="BO77" s="400">
        <v>1.6501245820243035E-3</v>
      </c>
      <c r="BP77" s="400">
        <v>1.7645601260923719E-3</v>
      </c>
      <c r="BQ77" s="400">
        <v>2.6077438989154504E-3</v>
      </c>
      <c r="BR77" s="400">
        <v>3.5782808061884429E-3</v>
      </c>
      <c r="BS77" s="400">
        <v>1.6330530203469888E-3</v>
      </c>
      <c r="BT77" s="400">
        <v>1.5970664155675871E-3</v>
      </c>
      <c r="BU77" s="400">
        <v>9.9090659445746129E-3</v>
      </c>
      <c r="BV77" s="400">
        <v>5.8218074369821736E-3</v>
      </c>
      <c r="BW77" s="400">
        <v>1.013572514703724</v>
      </c>
      <c r="BX77" s="400">
        <v>3.4135078503387567E-2</v>
      </c>
      <c r="BY77" s="400">
        <v>3.0285142879298405E-3</v>
      </c>
      <c r="BZ77" s="400">
        <v>1.5338717356401048E-3</v>
      </c>
      <c r="CA77" s="400">
        <v>4.1290547215857027E-3</v>
      </c>
      <c r="CB77" s="400">
        <v>7.028563590878791E-3</v>
      </c>
      <c r="CC77" s="400">
        <v>2.7505245972024275E-2</v>
      </c>
      <c r="CD77" s="400">
        <v>2.6654161059993737E-3</v>
      </c>
      <c r="CE77" s="400">
        <v>3.096072114710827E-2</v>
      </c>
      <c r="CF77" s="400">
        <v>2.5107710011498217E-2</v>
      </c>
      <c r="CG77" s="400">
        <v>8.550431412552767E-3</v>
      </c>
      <c r="CH77" s="400">
        <v>5.260789532939081E-3</v>
      </c>
      <c r="CI77" s="400">
        <v>4.9336308787235206E-3</v>
      </c>
      <c r="CJ77" s="400">
        <v>4.6176946091765871E-3</v>
      </c>
      <c r="CK77" s="400">
        <v>1.2545626370444991E-2</v>
      </c>
      <c r="CL77" s="400">
        <v>1.8626409229534648E-2</v>
      </c>
      <c r="CM77" s="400">
        <v>5.7086663558844333E-3</v>
      </c>
      <c r="CN77" s="400">
        <v>1.0689720340469379E-3</v>
      </c>
      <c r="CO77" s="400">
        <v>7.7187264171177123E-4</v>
      </c>
      <c r="CP77" s="400">
        <v>4.35663016736042E-3</v>
      </c>
      <c r="CQ77" s="400">
        <v>7.312965578798146E-3</v>
      </c>
      <c r="CR77" s="400">
        <v>5.4546457751753997E-3</v>
      </c>
      <c r="CS77" s="400">
        <v>1.9480377559040649E-3</v>
      </c>
      <c r="CT77" s="400">
        <v>4.0381319327470883E-3</v>
      </c>
      <c r="CU77" s="400">
        <v>7.529923565343908E-3</v>
      </c>
      <c r="CV77" s="400">
        <v>5.8788812275056331E-3</v>
      </c>
      <c r="CW77" s="400">
        <v>2.9774847071197602E-3</v>
      </c>
      <c r="CX77" s="400">
        <v>1.7372472515294073E-3</v>
      </c>
      <c r="CY77" s="400">
        <v>3.2867289031349948E-3</v>
      </c>
      <c r="CZ77" s="400">
        <v>4.9960834087418634E-3</v>
      </c>
      <c r="DA77" s="400">
        <v>4.7259969652853912E-3</v>
      </c>
      <c r="DB77" s="400">
        <v>9.7445438194092952E-3</v>
      </c>
      <c r="DC77" s="400">
        <v>3.4976301814268564E-3</v>
      </c>
      <c r="DD77" s="400">
        <v>1.2821437717825259E-2</v>
      </c>
      <c r="DE77" s="400">
        <v>1.6796072003662061E-3</v>
      </c>
      <c r="DF77" s="400">
        <v>1.1627263684338935E-2</v>
      </c>
      <c r="DG77" s="401">
        <v>1.4343735623942349</v>
      </c>
    </row>
    <row r="78" spans="2:111" ht="13.5" customHeight="1">
      <c r="B78" s="74" t="s">
        <v>556</v>
      </c>
      <c r="C78" s="273" t="s">
        <v>469</v>
      </c>
      <c r="D78" s="400">
        <v>0</v>
      </c>
      <c r="E78" s="400">
        <v>0</v>
      </c>
      <c r="F78" s="400">
        <v>0</v>
      </c>
      <c r="G78" s="400">
        <v>0</v>
      </c>
      <c r="H78" s="400">
        <v>0</v>
      </c>
      <c r="I78" s="400">
        <v>0</v>
      </c>
      <c r="J78" s="400">
        <v>0</v>
      </c>
      <c r="K78" s="400">
        <v>0</v>
      </c>
      <c r="L78" s="400">
        <v>0</v>
      </c>
      <c r="M78" s="400">
        <v>0</v>
      </c>
      <c r="N78" s="400">
        <v>0</v>
      </c>
      <c r="O78" s="400">
        <v>0</v>
      </c>
      <c r="P78" s="400">
        <v>0</v>
      </c>
      <c r="Q78" s="400">
        <v>0</v>
      </c>
      <c r="R78" s="400">
        <v>0</v>
      </c>
      <c r="S78" s="400">
        <v>0</v>
      </c>
      <c r="T78" s="400">
        <v>0</v>
      </c>
      <c r="U78" s="400">
        <v>0</v>
      </c>
      <c r="V78" s="400">
        <v>0</v>
      </c>
      <c r="W78" s="400">
        <v>0</v>
      </c>
      <c r="X78" s="400">
        <v>0</v>
      </c>
      <c r="Y78" s="400">
        <v>0</v>
      </c>
      <c r="Z78" s="400">
        <v>0</v>
      </c>
      <c r="AA78" s="400">
        <v>0</v>
      </c>
      <c r="AB78" s="400">
        <v>0</v>
      </c>
      <c r="AC78" s="400">
        <v>0</v>
      </c>
      <c r="AD78" s="400">
        <v>0</v>
      </c>
      <c r="AE78" s="400">
        <v>0</v>
      </c>
      <c r="AF78" s="400">
        <v>0</v>
      </c>
      <c r="AG78" s="400">
        <v>0</v>
      </c>
      <c r="AH78" s="400">
        <v>0</v>
      </c>
      <c r="AI78" s="400">
        <v>0</v>
      </c>
      <c r="AJ78" s="400">
        <v>0</v>
      </c>
      <c r="AK78" s="400">
        <v>0</v>
      </c>
      <c r="AL78" s="400">
        <v>0</v>
      </c>
      <c r="AM78" s="400">
        <v>0</v>
      </c>
      <c r="AN78" s="400">
        <v>0</v>
      </c>
      <c r="AO78" s="400">
        <v>0</v>
      </c>
      <c r="AP78" s="400">
        <v>0</v>
      </c>
      <c r="AQ78" s="400">
        <v>0</v>
      </c>
      <c r="AR78" s="400">
        <v>0</v>
      </c>
      <c r="AS78" s="400">
        <v>0</v>
      </c>
      <c r="AT78" s="400">
        <v>0</v>
      </c>
      <c r="AU78" s="400">
        <v>0</v>
      </c>
      <c r="AV78" s="400">
        <v>0</v>
      </c>
      <c r="AW78" s="400">
        <v>0</v>
      </c>
      <c r="AX78" s="400">
        <v>0</v>
      </c>
      <c r="AY78" s="400">
        <v>0</v>
      </c>
      <c r="AZ78" s="400">
        <v>0</v>
      </c>
      <c r="BA78" s="400">
        <v>0</v>
      </c>
      <c r="BB78" s="400">
        <v>0</v>
      </c>
      <c r="BC78" s="400">
        <v>0</v>
      </c>
      <c r="BD78" s="400">
        <v>0</v>
      </c>
      <c r="BE78" s="400">
        <v>0</v>
      </c>
      <c r="BF78" s="400">
        <v>0</v>
      </c>
      <c r="BG78" s="400">
        <v>0</v>
      </c>
      <c r="BH78" s="400">
        <v>0</v>
      </c>
      <c r="BI78" s="400">
        <v>0</v>
      </c>
      <c r="BJ78" s="400">
        <v>0</v>
      </c>
      <c r="BK78" s="400">
        <v>0</v>
      </c>
      <c r="BL78" s="400">
        <v>0</v>
      </c>
      <c r="BM78" s="400">
        <v>0</v>
      </c>
      <c r="BN78" s="400">
        <v>0</v>
      </c>
      <c r="BO78" s="400">
        <v>0</v>
      </c>
      <c r="BP78" s="400">
        <v>0</v>
      </c>
      <c r="BQ78" s="400">
        <v>0</v>
      </c>
      <c r="BR78" s="400">
        <v>0</v>
      </c>
      <c r="BS78" s="400">
        <v>0</v>
      </c>
      <c r="BT78" s="400">
        <v>0</v>
      </c>
      <c r="BU78" s="400">
        <v>0</v>
      </c>
      <c r="BV78" s="400">
        <v>0</v>
      </c>
      <c r="BW78" s="400">
        <v>0</v>
      </c>
      <c r="BX78" s="400">
        <v>1</v>
      </c>
      <c r="BY78" s="400">
        <v>0</v>
      </c>
      <c r="BZ78" s="400">
        <v>0</v>
      </c>
      <c r="CA78" s="400">
        <v>0</v>
      </c>
      <c r="CB78" s="400">
        <v>0</v>
      </c>
      <c r="CC78" s="400">
        <v>0</v>
      </c>
      <c r="CD78" s="400">
        <v>0</v>
      </c>
      <c r="CE78" s="400">
        <v>0</v>
      </c>
      <c r="CF78" s="400">
        <v>0</v>
      </c>
      <c r="CG78" s="400">
        <v>0</v>
      </c>
      <c r="CH78" s="400">
        <v>0</v>
      </c>
      <c r="CI78" s="400">
        <v>0</v>
      </c>
      <c r="CJ78" s="400">
        <v>0</v>
      </c>
      <c r="CK78" s="400">
        <v>0</v>
      </c>
      <c r="CL78" s="400">
        <v>0</v>
      </c>
      <c r="CM78" s="400">
        <v>0</v>
      </c>
      <c r="CN78" s="400">
        <v>0</v>
      </c>
      <c r="CO78" s="400">
        <v>0</v>
      </c>
      <c r="CP78" s="400">
        <v>0</v>
      </c>
      <c r="CQ78" s="400">
        <v>0</v>
      </c>
      <c r="CR78" s="400">
        <v>0</v>
      </c>
      <c r="CS78" s="400">
        <v>0</v>
      </c>
      <c r="CT78" s="400">
        <v>0</v>
      </c>
      <c r="CU78" s="400">
        <v>0</v>
      </c>
      <c r="CV78" s="400">
        <v>0</v>
      </c>
      <c r="CW78" s="400">
        <v>0</v>
      </c>
      <c r="CX78" s="400">
        <v>0</v>
      </c>
      <c r="CY78" s="400">
        <v>0</v>
      </c>
      <c r="CZ78" s="400">
        <v>0</v>
      </c>
      <c r="DA78" s="400">
        <v>0</v>
      </c>
      <c r="DB78" s="400">
        <v>0</v>
      </c>
      <c r="DC78" s="400">
        <v>0</v>
      </c>
      <c r="DD78" s="400">
        <v>0</v>
      </c>
      <c r="DE78" s="400">
        <v>0</v>
      </c>
      <c r="DF78" s="400">
        <v>0</v>
      </c>
      <c r="DG78" s="401">
        <v>1</v>
      </c>
    </row>
    <row r="79" spans="2:111" ht="13.5" customHeight="1">
      <c r="B79" s="74" t="s">
        <v>557</v>
      </c>
      <c r="C79" s="273" t="s">
        <v>660</v>
      </c>
      <c r="D79" s="400">
        <v>0</v>
      </c>
      <c r="E79" s="400">
        <v>0</v>
      </c>
      <c r="F79" s="400">
        <v>0</v>
      </c>
      <c r="G79" s="400">
        <v>0</v>
      </c>
      <c r="H79" s="400">
        <v>0</v>
      </c>
      <c r="I79" s="400">
        <v>0</v>
      </c>
      <c r="J79" s="400">
        <v>0</v>
      </c>
      <c r="K79" s="400">
        <v>0</v>
      </c>
      <c r="L79" s="400">
        <v>0</v>
      </c>
      <c r="M79" s="400">
        <v>0</v>
      </c>
      <c r="N79" s="400">
        <v>0</v>
      </c>
      <c r="O79" s="400">
        <v>0</v>
      </c>
      <c r="P79" s="400">
        <v>0</v>
      </c>
      <c r="Q79" s="400">
        <v>0</v>
      </c>
      <c r="R79" s="400">
        <v>0</v>
      </c>
      <c r="S79" s="400">
        <v>0</v>
      </c>
      <c r="T79" s="400">
        <v>0</v>
      </c>
      <c r="U79" s="400">
        <v>0</v>
      </c>
      <c r="V79" s="400">
        <v>0</v>
      </c>
      <c r="W79" s="400">
        <v>0</v>
      </c>
      <c r="X79" s="400">
        <v>0</v>
      </c>
      <c r="Y79" s="400">
        <v>0</v>
      </c>
      <c r="Z79" s="400">
        <v>0</v>
      </c>
      <c r="AA79" s="400">
        <v>0</v>
      </c>
      <c r="AB79" s="400">
        <v>0</v>
      </c>
      <c r="AC79" s="400">
        <v>0</v>
      </c>
      <c r="AD79" s="400">
        <v>0</v>
      </c>
      <c r="AE79" s="400">
        <v>0</v>
      </c>
      <c r="AF79" s="400">
        <v>0</v>
      </c>
      <c r="AG79" s="400">
        <v>0</v>
      </c>
      <c r="AH79" s="400">
        <v>0</v>
      </c>
      <c r="AI79" s="400">
        <v>0</v>
      </c>
      <c r="AJ79" s="400">
        <v>0</v>
      </c>
      <c r="AK79" s="400">
        <v>0</v>
      </c>
      <c r="AL79" s="400">
        <v>0</v>
      </c>
      <c r="AM79" s="400">
        <v>0</v>
      </c>
      <c r="AN79" s="400">
        <v>0</v>
      </c>
      <c r="AO79" s="400">
        <v>0</v>
      </c>
      <c r="AP79" s="400">
        <v>0</v>
      </c>
      <c r="AQ79" s="400">
        <v>0</v>
      </c>
      <c r="AR79" s="400">
        <v>0</v>
      </c>
      <c r="AS79" s="400">
        <v>0</v>
      </c>
      <c r="AT79" s="400">
        <v>0</v>
      </c>
      <c r="AU79" s="400">
        <v>0</v>
      </c>
      <c r="AV79" s="400">
        <v>0</v>
      </c>
      <c r="AW79" s="400">
        <v>0</v>
      </c>
      <c r="AX79" s="400">
        <v>0</v>
      </c>
      <c r="AY79" s="400">
        <v>0</v>
      </c>
      <c r="AZ79" s="400">
        <v>0</v>
      </c>
      <c r="BA79" s="400">
        <v>0</v>
      </c>
      <c r="BB79" s="400">
        <v>0</v>
      </c>
      <c r="BC79" s="400">
        <v>0</v>
      </c>
      <c r="BD79" s="400">
        <v>0</v>
      </c>
      <c r="BE79" s="400">
        <v>0</v>
      </c>
      <c r="BF79" s="400">
        <v>0</v>
      </c>
      <c r="BG79" s="400">
        <v>0</v>
      </c>
      <c r="BH79" s="400">
        <v>0</v>
      </c>
      <c r="BI79" s="400">
        <v>0</v>
      </c>
      <c r="BJ79" s="400">
        <v>0</v>
      </c>
      <c r="BK79" s="400">
        <v>0</v>
      </c>
      <c r="BL79" s="400">
        <v>0</v>
      </c>
      <c r="BM79" s="400">
        <v>0</v>
      </c>
      <c r="BN79" s="400">
        <v>0</v>
      </c>
      <c r="BO79" s="400">
        <v>0</v>
      </c>
      <c r="BP79" s="400">
        <v>0</v>
      </c>
      <c r="BQ79" s="400">
        <v>0</v>
      </c>
      <c r="BR79" s="400">
        <v>0</v>
      </c>
      <c r="BS79" s="400">
        <v>0</v>
      </c>
      <c r="BT79" s="400">
        <v>0</v>
      </c>
      <c r="BU79" s="400">
        <v>0</v>
      </c>
      <c r="BV79" s="400">
        <v>0</v>
      </c>
      <c r="BW79" s="400">
        <v>0</v>
      </c>
      <c r="BX79" s="400">
        <v>0</v>
      </c>
      <c r="BY79" s="400">
        <v>1</v>
      </c>
      <c r="BZ79" s="400">
        <v>0</v>
      </c>
      <c r="CA79" s="400">
        <v>0</v>
      </c>
      <c r="CB79" s="400">
        <v>0</v>
      </c>
      <c r="CC79" s="400">
        <v>0</v>
      </c>
      <c r="CD79" s="400">
        <v>0</v>
      </c>
      <c r="CE79" s="400">
        <v>0</v>
      </c>
      <c r="CF79" s="400">
        <v>0</v>
      </c>
      <c r="CG79" s="400">
        <v>0</v>
      </c>
      <c r="CH79" s="400">
        <v>0</v>
      </c>
      <c r="CI79" s="400">
        <v>0</v>
      </c>
      <c r="CJ79" s="400">
        <v>0</v>
      </c>
      <c r="CK79" s="400">
        <v>0</v>
      </c>
      <c r="CL79" s="400">
        <v>0</v>
      </c>
      <c r="CM79" s="400">
        <v>0</v>
      </c>
      <c r="CN79" s="400">
        <v>0</v>
      </c>
      <c r="CO79" s="400">
        <v>0</v>
      </c>
      <c r="CP79" s="400">
        <v>0</v>
      </c>
      <c r="CQ79" s="400">
        <v>0</v>
      </c>
      <c r="CR79" s="400">
        <v>0</v>
      </c>
      <c r="CS79" s="400">
        <v>0</v>
      </c>
      <c r="CT79" s="400">
        <v>0</v>
      </c>
      <c r="CU79" s="400">
        <v>0</v>
      </c>
      <c r="CV79" s="400">
        <v>0</v>
      </c>
      <c r="CW79" s="400">
        <v>0</v>
      </c>
      <c r="CX79" s="400">
        <v>0</v>
      </c>
      <c r="CY79" s="400">
        <v>0</v>
      </c>
      <c r="CZ79" s="400">
        <v>0</v>
      </c>
      <c r="DA79" s="400">
        <v>0</v>
      </c>
      <c r="DB79" s="400">
        <v>0</v>
      </c>
      <c r="DC79" s="400">
        <v>0</v>
      </c>
      <c r="DD79" s="400">
        <v>0</v>
      </c>
      <c r="DE79" s="400">
        <v>0</v>
      </c>
      <c r="DF79" s="400">
        <v>0</v>
      </c>
      <c r="DG79" s="401">
        <v>1</v>
      </c>
    </row>
    <row r="80" spans="2:111" ht="13.5" customHeight="1">
      <c r="B80" s="74" t="s">
        <v>558</v>
      </c>
      <c r="C80" s="273" t="s">
        <v>470</v>
      </c>
      <c r="D80" s="400">
        <v>1.2595646962631951E-4</v>
      </c>
      <c r="E80" s="400">
        <v>9.1684065664553735E-5</v>
      </c>
      <c r="F80" s="400">
        <v>1.3367562117360188E-4</v>
      </c>
      <c r="G80" s="400">
        <v>1.863339047347656E-4</v>
      </c>
      <c r="H80" s="400">
        <v>2.8940793804917739E-4</v>
      </c>
      <c r="I80" s="400">
        <v>8.2157570032109209E-4</v>
      </c>
      <c r="J80" s="400">
        <v>6.3753111727550462E-4</v>
      </c>
      <c r="K80" s="400">
        <v>2.3278478568923203E-4</v>
      </c>
      <c r="L80" s="400">
        <v>4.2196625256156283E-4</v>
      </c>
      <c r="M80" s="400">
        <v>9.8852863464804507E-5</v>
      </c>
      <c r="N80" s="400">
        <v>0</v>
      </c>
      <c r="O80" s="400">
        <v>4.7685890348034553E-4</v>
      </c>
      <c r="P80" s="400">
        <v>4.9006630470365472E-4</v>
      </c>
      <c r="Q80" s="400">
        <v>2.15263902003712E-4</v>
      </c>
      <c r="R80" s="400">
        <v>3.5137057217759046E-4</v>
      </c>
      <c r="S80" s="400">
        <v>2.5866852599569398E-4</v>
      </c>
      <c r="T80" s="400">
        <v>4.0921990157958952E-4</v>
      </c>
      <c r="U80" s="400">
        <v>5.0477666622939508E-4</v>
      </c>
      <c r="V80" s="400">
        <v>3.4274434499877642E-4</v>
      </c>
      <c r="W80" s="400">
        <v>3.6020345328836173E-4</v>
      </c>
      <c r="X80" s="400">
        <v>0</v>
      </c>
      <c r="Y80" s="400">
        <v>3.5418791836643314E-4</v>
      </c>
      <c r="Z80" s="400">
        <v>3.9101011444180077E-4</v>
      </c>
      <c r="AA80" s="400">
        <v>0</v>
      </c>
      <c r="AB80" s="400">
        <v>7.6157716582995463E-4</v>
      </c>
      <c r="AC80" s="400">
        <v>3.3501719764344556E-4</v>
      </c>
      <c r="AD80" s="400">
        <v>1.1414284539738269E-5</v>
      </c>
      <c r="AE80" s="400">
        <v>1.795109344643555E-4</v>
      </c>
      <c r="AF80" s="400">
        <v>5.4326283623800633E-4</v>
      </c>
      <c r="AG80" s="400">
        <v>2.8261021549279595E-4</v>
      </c>
      <c r="AH80" s="400">
        <v>2.0023816421932847E-4</v>
      </c>
      <c r="AI80" s="400">
        <v>5.060192763210276E-4</v>
      </c>
      <c r="AJ80" s="400">
        <v>3.2784188063329349E-4</v>
      </c>
      <c r="AK80" s="400">
        <v>8.6040243524642952E-5</v>
      </c>
      <c r="AL80" s="400">
        <v>1.0303037439917467E-3</v>
      </c>
      <c r="AM80" s="400">
        <v>2.6037734114331575E-4</v>
      </c>
      <c r="AN80" s="400">
        <v>1.6827794295776465E-4</v>
      </c>
      <c r="AO80" s="400">
        <v>3.3034604925960201E-4</v>
      </c>
      <c r="AP80" s="400">
        <v>1.7056009416078853E-4</v>
      </c>
      <c r="AQ80" s="400">
        <v>2.6978159406458298E-4</v>
      </c>
      <c r="AR80" s="400">
        <v>3.838216311014838E-4</v>
      </c>
      <c r="AS80" s="400">
        <v>8.5498894443092354E-4</v>
      </c>
      <c r="AT80" s="400">
        <v>3.0749950425981644E-4</v>
      </c>
      <c r="AU80" s="400">
        <v>2.934852218841595E-4</v>
      </c>
      <c r="AV80" s="400">
        <v>3.8889189297373108E-4</v>
      </c>
      <c r="AW80" s="400">
        <v>3.4626875507489524E-4</v>
      </c>
      <c r="AX80" s="400">
        <v>7.9604895490648108E-4</v>
      </c>
      <c r="AY80" s="400">
        <v>6.2773453940198544E-4</v>
      </c>
      <c r="AZ80" s="400">
        <v>2.0955209373745972E-4</v>
      </c>
      <c r="BA80" s="400">
        <v>3.7725219239655871E-4</v>
      </c>
      <c r="BB80" s="400">
        <v>6.5610530922444372E-4</v>
      </c>
      <c r="BC80" s="400">
        <v>1.9922282492733349E-4</v>
      </c>
      <c r="BD80" s="400">
        <v>1.6367045644520284E-3</v>
      </c>
      <c r="BE80" s="400">
        <v>4.4760415777504834E-4</v>
      </c>
      <c r="BF80" s="400">
        <v>0</v>
      </c>
      <c r="BG80" s="400">
        <v>1.5034780594127512E-5</v>
      </c>
      <c r="BH80" s="400">
        <v>1.0922865340923697E-4</v>
      </c>
      <c r="BI80" s="400">
        <v>1.4213889972705556E-3</v>
      </c>
      <c r="BJ80" s="400">
        <v>1.7018556557486E-4</v>
      </c>
      <c r="BK80" s="400">
        <v>3.3678360939579983E-4</v>
      </c>
      <c r="BL80" s="400">
        <v>3.9556471743772104E-4</v>
      </c>
      <c r="BM80" s="400">
        <v>3.762364420643522E-4</v>
      </c>
      <c r="BN80" s="400">
        <v>3.9814587574640305E-4</v>
      </c>
      <c r="BO80" s="400">
        <v>3.310047552319E-4</v>
      </c>
      <c r="BP80" s="400">
        <v>2.5622418018186562E-4</v>
      </c>
      <c r="BQ80" s="400">
        <v>2.2780171567331081E-4</v>
      </c>
      <c r="BR80" s="400">
        <v>1.5105796693186535E-4</v>
      </c>
      <c r="BS80" s="400">
        <v>4.6828158841376484E-4</v>
      </c>
      <c r="BT80" s="400">
        <v>2.2061748716255859E-3</v>
      </c>
      <c r="BU80" s="400">
        <v>8.0674082406078187E-4</v>
      </c>
      <c r="BV80" s="400">
        <v>2.0710907352376796E-3</v>
      </c>
      <c r="BW80" s="400">
        <v>3.0549609655622389E-4</v>
      </c>
      <c r="BX80" s="400">
        <v>1.5413868724681128E-4</v>
      </c>
      <c r="BY80" s="400">
        <v>1.285976010630344E-4</v>
      </c>
      <c r="BZ80" s="400">
        <v>1.0002981292245814</v>
      </c>
      <c r="CA80" s="400">
        <v>2.9627251147340306E-4</v>
      </c>
      <c r="CB80" s="400">
        <v>2.3884811069238243E-4</v>
      </c>
      <c r="CC80" s="400">
        <v>5.1325277940027941E-4</v>
      </c>
      <c r="CD80" s="400">
        <v>2.2233868072773456E-4</v>
      </c>
      <c r="CE80" s="400">
        <v>1.0649222708604207E-3</v>
      </c>
      <c r="CF80" s="400">
        <v>3.6840037686015551E-4</v>
      </c>
      <c r="CG80" s="400">
        <v>4.0895849833748376E-4</v>
      </c>
      <c r="CH80" s="400">
        <v>3.7752975522250496E-4</v>
      </c>
      <c r="CI80" s="400">
        <v>5.4252458308992038E-4</v>
      </c>
      <c r="CJ80" s="400">
        <v>8.9363385732024834E-4</v>
      </c>
      <c r="CK80" s="400">
        <v>2.0324907472879039E-4</v>
      </c>
      <c r="CL80" s="400">
        <v>7.9985041323660038E-4</v>
      </c>
      <c r="CM80" s="400">
        <v>4.5670012930018296E-4</v>
      </c>
      <c r="CN80" s="400">
        <v>1.1411578366503244E-3</v>
      </c>
      <c r="CO80" s="400">
        <v>8.3492409480026585E-4</v>
      </c>
      <c r="CP80" s="400">
        <v>2.1419209595511615E-3</v>
      </c>
      <c r="CQ80" s="400">
        <v>3.3140552717022067E-4</v>
      </c>
      <c r="CR80" s="400">
        <v>6.3773571391753973E-4</v>
      </c>
      <c r="CS80" s="400">
        <v>3.0458457219257793E-4</v>
      </c>
      <c r="CT80" s="400">
        <v>1.8538089895239084E-4</v>
      </c>
      <c r="CU80" s="400">
        <v>9.3681024310814662E-4</v>
      </c>
      <c r="CV80" s="400">
        <v>2.4058025331633707E-4</v>
      </c>
      <c r="CW80" s="400">
        <v>4.4218157172182205E-4</v>
      </c>
      <c r="CX80" s="400">
        <v>1.7825040280725415E-4</v>
      </c>
      <c r="CY80" s="400">
        <v>3.6715453596220784E-4</v>
      </c>
      <c r="CZ80" s="400">
        <v>4.3111521607002101E-4</v>
      </c>
      <c r="DA80" s="400">
        <v>5.0846529894160134E-4</v>
      </c>
      <c r="DB80" s="400">
        <v>4.6585457180878687E-4</v>
      </c>
      <c r="DC80" s="400">
        <v>3.6975029042820228E-4</v>
      </c>
      <c r="DD80" s="400">
        <v>4.86124770886311E-4</v>
      </c>
      <c r="DE80" s="400">
        <v>2.565085977691519E-4</v>
      </c>
      <c r="DF80" s="400">
        <v>2.7219675622448644E-3</v>
      </c>
      <c r="DG80" s="401">
        <v>1.0501781597247031</v>
      </c>
    </row>
    <row r="81" spans="2:111" ht="13.5" customHeight="1">
      <c r="B81" s="74" t="s">
        <v>559</v>
      </c>
      <c r="C81" s="273" t="s">
        <v>661</v>
      </c>
      <c r="D81" s="400">
        <v>6.1176731722642087E-3</v>
      </c>
      <c r="E81" s="400">
        <v>2.7702408917879676E-2</v>
      </c>
      <c r="F81" s="400">
        <v>6.0733733594464682E-3</v>
      </c>
      <c r="G81" s="400">
        <v>2.0985960671788057E-2</v>
      </c>
      <c r="H81" s="400">
        <v>4.4106952692476295E-3</v>
      </c>
      <c r="I81" s="400">
        <v>5.8528738730874944E-3</v>
      </c>
      <c r="J81" s="400">
        <v>7.3628311113201313E-3</v>
      </c>
      <c r="K81" s="400">
        <v>1.4266390645527328E-2</v>
      </c>
      <c r="L81" s="400">
        <v>7.5439257046362495E-3</v>
      </c>
      <c r="M81" s="400">
        <v>1.9739709057444103E-2</v>
      </c>
      <c r="N81" s="400">
        <v>0</v>
      </c>
      <c r="O81" s="400">
        <v>4.9605149872377552E-3</v>
      </c>
      <c r="P81" s="400">
        <v>5.3307283284075874E-3</v>
      </c>
      <c r="Q81" s="400">
        <v>1.5921619244392868E-2</v>
      </c>
      <c r="R81" s="400">
        <v>1.307225177678939E-2</v>
      </c>
      <c r="S81" s="400">
        <v>2.0321524052730036E-2</v>
      </c>
      <c r="T81" s="400">
        <v>1.5443701782009076E-2</v>
      </c>
      <c r="U81" s="400">
        <v>8.6183751834103348E-3</v>
      </c>
      <c r="V81" s="400">
        <v>1.159267998181525E-2</v>
      </c>
      <c r="W81" s="400">
        <v>6.5562922920104454E-3</v>
      </c>
      <c r="X81" s="400">
        <v>0</v>
      </c>
      <c r="Y81" s="400">
        <v>1.0758270310704287E-2</v>
      </c>
      <c r="Z81" s="400">
        <v>6.9178383858989898E-3</v>
      </c>
      <c r="AA81" s="400">
        <v>0</v>
      </c>
      <c r="AB81" s="400">
        <v>6.621838362880386E-3</v>
      </c>
      <c r="AC81" s="400">
        <v>8.9067067421337333E-3</v>
      </c>
      <c r="AD81" s="400">
        <v>8.1314926593509278E-5</v>
      </c>
      <c r="AE81" s="400">
        <v>2.7453224439764102E-2</v>
      </c>
      <c r="AF81" s="400">
        <v>6.2277143238783023E-3</v>
      </c>
      <c r="AG81" s="400">
        <v>6.6878655386947523E-3</v>
      </c>
      <c r="AH81" s="400">
        <v>8.9826922475663585E-3</v>
      </c>
      <c r="AI81" s="400">
        <v>1.1977829578213015E-2</v>
      </c>
      <c r="AJ81" s="400">
        <v>2.293647980447671E-2</v>
      </c>
      <c r="AK81" s="400">
        <v>1.1467442402724477E-2</v>
      </c>
      <c r="AL81" s="400">
        <v>1.4267901046315709E-2</v>
      </c>
      <c r="AM81" s="400">
        <v>1.0702520345525266E-2</v>
      </c>
      <c r="AN81" s="400">
        <v>5.7336004303741705E-3</v>
      </c>
      <c r="AO81" s="400">
        <v>9.6672371626715155E-3</v>
      </c>
      <c r="AP81" s="400">
        <v>1.0377969764454601E-2</v>
      </c>
      <c r="AQ81" s="400">
        <v>1.2025913883743763E-2</v>
      </c>
      <c r="AR81" s="400">
        <v>1.1287886706602399E-2</v>
      </c>
      <c r="AS81" s="400">
        <v>8.7643484888493481E-3</v>
      </c>
      <c r="AT81" s="400">
        <v>6.5506255303635188E-3</v>
      </c>
      <c r="AU81" s="400">
        <v>5.9852518876118855E-3</v>
      </c>
      <c r="AV81" s="400">
        <v>5.1296601496493375E-3</v>
      </c>
      <c r="AW81" s="400">
        <v>5.8375400768333387E-3</v>
      </c>
      <c r="AX81" s="400">
        <v>6.4040420088691567E-3</v>
      </c>
      <c r="AY81" s="400">
        <v>5.5360424142778244E-3</v>
      </c>
      <c r="AZ81" s="400">
        <v>5.6181189744542717E-3</v>
      </c>
      <c r="BA81" s="400">
        <v>4.861246302146024E-3</v>
      </c>
      <c r="BB81" s="400">
        <v>4.0127747101621012E-3</v>
      </c>
      <c r="BC81" s="400">
        <v>6.5229325407054764E-3</v>
      </c>
      <c r="BD81" s="400">
        <v>5.0390060285269772E-3</v>
      </c>
      <c r="BE81" s="400">
        <v>6.1922040132027078E-3</v>
      </c>
      <c r="BF81" s="400">
        <v>0</v>
      </c>
      <c r="BG81" s="400">
        <v>1.037719718077979E-2</v>
      </c>
      <c r="BH81" s="400">
        <v>4.4675938626581417E-3</v>
      </c>
      <c r="BI81" s="400">
        <v>5.1981992263670481E-3</v>
      </c>
      <c r="BJ81" s="400">
        <v>3.5885021581405804E-3</v>
      </c>
      <c r="BK81" s="400">
        <v>9.0066724154937213E-3</v>
      </c>
      <c r="BL81" s="400">
        <v>0.20612431990566046</v>
      </c>
      <c r="BM81" s="400">
        <v>1.2853422750409571E-2</v>
      </c>
      <c r="BN81" s="400">
        <v>1.2756593216930403E-2</v>
      </c>
      <c r="BO81" s="400">
        <v>1.2659113756056922E-2</v>
      </c>
      <c r="BP81" s="400">
        <v>1.3097655720228018E-2</v>
      </c>
      <c r="BQ81" s="400">
        <v>9.2187068773598117E-3</v>
      </c>
      <c r="BR81" s="400">
        <v>1.4838687139259493E-2</v>
      </c>
      <c r="BS81" s="400">
        <v>6.6166038632454773E-3</v>
      </c>
      <c r="BT81" s="400">
        <v>1.3687576312801706E-2</v>
      </c>
      <c r="BU81" s="400">
        <v>3.5819513787134069E-3</v>
      </c>
      <c r="BV81" s="400">
        <v>5.3723970176778697E-3</v>
      </c>
      <c r="BW81" s="400">
        <v>1.4142523996370849E-3</v>
      </c>
      <c r="BX81" s="400">
        <v>1.0358256526578743E-3</v>
      </c>
      <c r="BY81" s="400">
        <v>4.8821901035852049E-4</v>
      </c>
      <c r="BZ81" s="400">
        <v>1.9628295629592653E-3</v>
      </c>
      <c r="CA81" s="400">
        <v>1.0027236645872246</v>
      </c>
      <c r="CB81" s="400">
        <v>3.5881234460147923E-3</v>
      </c>
      <c r="CC81" s="400">
        <v>2.4662120909218288E-3</v>
      </c>
      <c r="CD81" s="400">
        <v>3.1270531108012474E-3</v>
      </c>
      <c r="CE81" s="400">
        <v>1.5782516987856096E-3</v>
      </c>
      <c r="CF81" s="400">
        <v>2.3385471895401924E-3</v>
      </c>
      <c r="CG81" s="400">
        <v>3.5379301868407919E-3</v>
      </c>
      <c r="CH81" s="400">
        <v>4.0843942288552419E-2</v>
      </c>
      <c r="CI81" s="400">
        <v>4.3393860942554348E-3</v>
      </c>
      <c r="CJ81" s="400">
        <v>4.6985651832357226E-3</v>
      </c>
      <c r="CK81" s="400">
        <v>3.9490880965086343E-3</v>
      </c>
      <c r="CL81" s="400">
        <v>5.8587118843165271E-3</v>
      </c>
      <c r="CM81" s="400">
        <v>9.4413131420714048E-3</v>
      </c>
      <c r="CN81" s="400">
        <v>4.5782814285228431E-3</v>
      </c>
      <c r="CO81" s="400">
        <v>2.6339789077278841E-3</v>
      </c>
      <c r="CP81" s="400">
        <v>5.522197979585244E-3</v>
      </c>
      <c r="CQ81" s="400">
        <v>5.1341957051329193E-3</v>
      </c>
      <c r="CR81" s="400">
        <v>3.3719530847226972E-3</v>
      </c>
      <c r="CS81" s="400">
        <v>3.8907463002743441E-3</v>
      </c>
      <c r="CT81" s="400">
        <v>2.7540159012994316E-3</v>
      </c>
      <c r="CU81" s="400">
        <v>7.490610184002571E-3</v>
      </c>
      <c r="CV81" s="400">
        <v>2.2813830432428803E-3</v>
      </c>
      <c r="CW81" s="400">
        <v>4.5886571242323062E-3</v>
      </c>
      <c r="CX81" s="400">
        <v>5.1473757982301339E-3</v>
      </c>
      <c r="CY81" s="400">
        <v>2.4795895033856647E-3</v>
      </c>
      <c r="CZ81" s="400">
        <v>5.4632857382977979E-3</v>
      </c>
      <c r="DA81" s="400">
        <v>9.6423677201967432E-3</v>
      </c>
      <c r="DB81" s="400">
        <v>2.8760431186875403E-3</v>
      </c>
      <c r="DC81" s="400">
        <v>3.2438420801360868E-3</v>
      </c>
      <c r="DD81" s="400">
        <v>1.5637921267638986E-2</v>
      </c>
      <c r="DE81" s="400">
        <v>2.2993124992885215E-2</v>
      </c>
      <c r="DF81" s="400">
        <v>2.3314810558234398E-2</v>
      </c>
      <c r="DG81" s="401">
        <v>2.0712910577832129</v>
      </c>
    </row>
    <row r="82" spans="2:111" ht="13.5" customHeight="1">
      <c r="B82" s="74" t="s">
        <v>560</v>
      </c>
      <c r="C82" s="273" t="s">
        <v>471</v>
      </c>
      <c r="D82" s="400">
        <v>4.6817507506090164E-2</v>
      </c>
      <c r="E82" s="400">
        <v>2.0143604206024669E-2</v>
      </c>
      <c r="F82" s="400">
        <v>2.0625005617890785E-2</v>
      </c>
      <c r="G82" s="400">
        <v>2.9557656196673273E-2</v>
      </c>
      <c r="H82" s="400">
        <v>2.9271315108327988E-2</v>
      </c>
      <c r="I82" s="400">
        <v>4.2406604371075407E-2</v>
      </c>
      <c r="J82" s="400">
        <v>0.2478402568082245</v>
      </c>
      <c r="K82" s="400">
        <v>1.7037206140102189E-2</v>
      </c>
      <c r="L82" s="400">
        <v>1.4626076539908005E-2</v>
      </c>
      <c r="M82" s="400">
        <v>1.258302851036509E-2</v>
      </c>
      <c r="N82" s="400">
        <v>0</v>
      </c>
      <c r="O82" s="400">
        <v>1.5561223815862051E-2</v>
      </c>
      <c r="P82" s="400">
        <v>1.3657974138792018E-2</v>
      </c>
      <c r="Q82" s="400">
        <v>2.228574542418205E-2</v>
      </c>
      <c r="R82" s="400">
        <v>1.5304150126280353E-2</v>
      </c>
      <c r="S82" s="400">
        <v>1.1765352632282388E-2</v>
      </c>
      <c r="T82" s="400">
        <v>9.418422734109021E-3</v>
      </c>
      <c r="U82" s="400">
        <v>1.4289143356568669E-2</v>
      </c>
      <c r="V82" s="400">
        <v>6.8875344122131315E-3</v>
      </c>
      <c r="W82" s="400">
        <v>1.020326004150098E-2</v>
      </c>
      <c r="X82" s="400">
        <v>0</v>
      </c>
      <c r="Y82" s="400">
        <v>8.9316908593180169E-3</v>
      </c>
      <c r="Z82" s="400">
        <v>9.22489530404293E-3</v>
      </c>
      <c r="AA82" s="400">
        <v>0</v>
      </c>
      <c r="AB82" s="400">
        <v>6.5080315276218785E-3</v>
      </c>
      <c r="AC82" s="400">
        <v>7.4629897024666028E-3</v>
      </c>
      <c r="AD82" s="400">
        <v>5.891618367806986E-4</v>
      </c>
      <c r="AE82" s="400">
        <v>7.4548173200581049E-3</v>
      </c>
      <c r="AF82" s="400">
        <v>6.035002347380844E-3</v>
      </c>
      <c r="AG82" s="400">
        <v>5.6399619894696865E-3</v>
      </c>
      <c r="AH82" s="400">
        <v>2.2032190877945813E-2</v>
      </c>
      <c r="AI82" s="400">
        <v>1.1324308266541492E-2</v>
      </c>
      <c r="AJ82" s="400">
        <v>4.1348996165050125E-2</v>
      </c>
      <c r="AK82" s="400">
        <v>6.5844191785523953E-3</v>
      </c>
      <c r="AL82" s="400">
        <v>1.8005488077682968E-2</v>
      </c>
      <c r="AM82" s="400">
        <v>7.0112822580407309E-3</v>
      </c>
      <c r="AN82" s="400">
        <v>6.7048691448212345E-3</v>
      </c>
      <c r="AO82" s="400">
        <v>6.8628288188269035E-3</v>
      </c>
      <c r="AP82" s="400">
        <v>9.7215064436771536E-3</v>
      </c>
      <c r="AQ82" s="400">
        <v>1.9735589828204825E-2</v>
      </c>
      <c r="AR82" s="400">
        <v>1.126086810651231E-2</v>
      </c>
      <c r="AS82" s="400">
        <v>1.4133447208335348E-2</v>
      </c>
      <c r="AT82" s="400">
        <v>1.1982307696947142E-2</v>
      </c>
      <c r="AU82" s="400">
        <v>9.3687314261922325E-3</v>
      </c>
      <c r="AV82" s="400">
        <v>8.1083173312206259E-3</v>
      </c>
      <c r="AW82" s="400">
        <v>1.0624992837752706E-2</v>
      </c>
      <c r="AX82" s="400">
        <v>6.4823105855768429E-3</v>
      </c>
      <c r="AY82" s="400">
        <v>4.0678916583474379E-3</v>
      </c>
      <c r="AZ82" s="400">
        <v>6.2199249680936815E-3</v>
      </c>
      <c r="BA82" s="400">
        <v>4.3023152242063021E-3</v>
      </c>
      <c r="BB82" s="400">
        <v>5.2993894292620945E-3</v>
      </c>
      <c r="BC82" s="400">
        <v>7.2536244792033404E-3</v>
      </c>
      <c r="BD82" s="400">
        <v>3.5051907197781304E-3</v>
      </c>
      <c r="BE82" s="400">
        <v>9.5800735176753624E-3</v>
      </c>
      <c r="BF82" s="400">
        <v>0</v>
      </c>
      <c r="BG82" s="400">
        <v>1.3956512327092223E-3</v>
      </c>
      <c r="BH82" s="400">
        <v>4.7221034606850683E-3</v>
      </c>
      <c r="BI82" s="400">
        <v>3.3380997361786117E-3</v>
      </c>
      <c r="BJ82" s="400">
        <v>3.1288116719650648E-3</v>
      </c>
      <c r="BK82" s="400">
        <v>3.5922193462708266E-2</v>
      </c>
      <c r="BL82" s="400">
        <v>1.3744525075527885E-2</v>
      </c>
      <c r="BM82" s="400">
        <v>2.174784021500089E-2</v>
      </c>
      <c r="BN82" s="400">
        <v>2.6589017542831547E-2</v>
      </c>
      <c r="BO82" s="400">
        <v>2.7616797019595487E-2</v>
      </c>
      <c r="BP82" s="400">
        <v>1.8928088183372396E-2</v>
      </c>
      <c r="BQ82" s="400">
        <v>7.3407385585630962E-3</v>
      </c>
      <c r="BR82" s="400">
        <v>7.5353756429438843E-3</v>
      </c>
      <c r="BS82" s="400">
        <v>1.1618949622479988E-2</v>
      </c>
      <c r="BT82" s="400">
        <v>2.277507651456508E-2</v>
      </c>
      <c r="BU82" s="400">
        <v>0.1054816752936774</v>
      </c>
      <c r="BV82" s="400">
        <v>9.2641110315727221E-3</v>
      </c>
      <c r="BW82" s="400">
        <v>6.7021913080013073E-3</v>
      </c>
      <c r="BX82" s="400">
        <v>4.3470109445323864E-3</v>
      </c>
      <c r="BY82" s="400">
        <v>1.5985221774873885E-3</v>
      </c>
      <c r="BZ82" s="400">
        <v>4.5816910585012522E-3</v>
      </c>
      <c r="CA82" s="400">
        <v>3.811746724855924E-3</v>
      </c>
      <c r="CB82" s="400">
        <v>1.0103246239649497</v>
      </c>
      <c r="CC82" s="400">
        <v>6.8014905228407493E-3</v>
      </c>
      <c r="CD82" s="400">
        <v>3.3855811747307753E-3</v>
      </c>
      <c r="CE82" s="400">
        <v>3.411378189946049E-3</v>
      </c>
      <c r="CF82" s="400">
        <v>4.5807766844311254E-3</v>
      </c>
      <c r="CG82" s="400">
        <v>6.1034684864709303E-3</v>
      </c>
      <c r="CH82" s="400">
        <v>8.6358589996609735E-3</v>
      </c>
      <c r="CI82" s="400">
        <v>1.0013055205340102E-2</v>
      </c>
      <c r="CJ82" s="400">
        <v>1.0954803199429517E-2</v>
      </c>
      <c r="CK82" s="400">
        <v>1.5900712023620096E-2</v>
      </c>
      <c r="CL82" s="400">
        <v>6.9226676886881529E-3</v>
      </c>
      <c r="CM82" s="400">
        <v>1.6571868546765987E-2</v>
      </c>
      <c r="CN82" s="400">
        <v>1.4509698693096575E-2</v>
      </c>
      <c r="CO82" s="400">
        <v>1.0437554558286721E-2</v>
      </c>
      <c r="CP82" s="400">
        <v>9.4417991144616076E-3</v>
      </c>
      <c r="CQ82" s="400">
        <v>9.1445158281290382E-3</v>
      </c>
      <c r="CR82" s="400">
        <v>7.266095879221432E-3</v>
      </c>
      <c r="CS82" s="400">
        <v>9.8995986274504622E-3</v>
      </c>
      <c r="CT82" s="400">
        <v>9.2549605518569781E-3</v>
      </c>
      <c r="CU82" s="400">
        <v>1.6017989856655448E-2</v>
      </c>
      <c r="CV82" s="400">
        <v>1.3155680955003794E-2</v>
      </c>
      <c r="CW82" s="400">
        <v>1.6942468722437969E-2</v>
      </c>
      <c r="CX82" s="400">
        <v>9.2596669084866641E-3</v>
      </c>
      <c r="CY82" s="400">
        <v>9.1827326159655519E-3</v>
      </c>
      <c r="CZ82" s="400">
        <v>3.5484209869609061E-2</v>
      </c>
      <c r="DA82" s="400">
        <v>1.2659990031046512E-2</v>
      </c>
      <c r="DB82" s="400">
        <v>1.8120749369781013E-2</v>
      </c>
      <c r="DC82" s="400">
        <v>3.1868487794641201E-2</v>
      </c>
      <c r="DD82" s="400">
        <v>2.8442957429402668E-2</v>
      </c>
      <c r="DE82" s="400">
        <v>1.5974381412821613E-2</v>
      </c>
      <c r="DF82" s="400">
        <v>1.7645991703904913E-2</v>
      </c>
      <c r="DG82" s="401">
        <v>2.6541545139089489</v>
      </c>
    </row>
    <row r="83" spans="2:111" ht="13.5" customHeight="1">
      <c r="B83" s="74" t="s">
        <v>561</v>
      </c>
      <c r="C83" s="273" t="s">
        <v>472</v>
      </c>
      <c r="D83" s="400">
        <v>1.3464223799784603E-3</v>
      </c>
      <c r="E83" s="400">
        <v>3.1969499016221998E-3</v>
      </c>
      <c r="F83" s="400">
        <v>6.3410576313940252E-4</v>
      </c>
      <c r="G83" s="400">
        <v>5.0631047300687471E-4</v>
      </c>
      <c r="H83" s="400">
        <v>7.8272554590421795E-4</v>
      </c>
      <c r="I83" s="400">
        <v>8.2137458954587071E-4</v>
      </c>
      <c r="J83" s="400">
        <v>1.0849045083557139E-3</v>
      </c>
      <c r="K83" s="400">
        <v>9.515387388905086E-4</v>
      </c>
      <c r="L83" s="400">
        <v>5.3272459272526605E-4</v>
      </c>
      <c r="M83" s="400">
        <v>2.9502089384224254E-3</v>
      </c>
      <c r="N83" s="400">
        <v>0</v>
      </c>
      <c r="O83" s="400">
        <v>1.6192640550359753E-4</v>
      </c>
      <c r="P83" s="400">
        <v>2.7755588947914655E-4</v>
      </c>
      <c r="Q83" s="400">
        <v>1.9998122947092359E-3</v>
      </c>
      <c r="R83" s="400">
        <v>8.3339557231339135E-4</v>
      </c>
      <c r="S83" s="400">
        <v>3.4475294904044826E-3</v>
      </c>
      <c r="T83" s="400">
        <v>1.0934323135935184E-3</v>
      </c>
      <c r="U83" s="400">
        <v>5.9931129409945079E-4</v>
      </c>
      <c r="V83" s="400">
        <v>2.4116724978509273E-3</v>
      </c>
      <c r="W83" s="400">
        <v>2.0647064757112359E-3</v>
      </c>
      <c r="X83" s="400">
        <v>0</v>
      </c>
      <c r="Y83" s="400">
        <v>1.6570654605166839E-3</v>
      </c>
      <c r="Z83" s="400">
        <v>1.2337615644272579E-3</v>
      </c>
      <c r="AA83" s="400">
        <v>0</v>
      </c>
      <c r="AB83" s="400">
        <v>5.7284668127856623E-4</v>
      </c>
      <c r="AC83" s="400">
        <v>9.9239551205391606E-4</v>
      </c>
      <c r="AD83" s="400">
        <v>1.141149047509945E-5</v>
      </c>
      <c r="AE83" s="400">
        <v>1.6093686807046605E-3</v>
      </c>
      <c r="AF83" s="400">
        <v>4.535355857066399E-4</v>
      </c>
      <c r="AG83" s="400">
        <v>3.7497898987772459E-4</v>
      </c>
      <c r="AH83" s="400">
        <v>4.9767796343970559E-4</v>
      </c>
      <c r="AI83" s="400">
        <v>2.2628165196468104E-3</v>
      </c>
      <c r="AJ83" s="400">
        <v>4.5284631840773878E-3</v>
      </c>
      <c r="AK83" s="400">
        <v>8.1326826271527631E-4</v>
      </c>
      <c r="AL83" s="400">
        <v>3.3241490502253059E-3</v>
      </c>
      <c r="AM83" s="400">
        <v>2.6791937198518525E-3</v>
      </c>
      <c r="AN83" s="400">
        <v>1.3757150333182477E-3</v>
      </c>
      <c r="AO83" s="400">
        <v>2.0403419634599596E-3</v>
      </c>
      <c r="AP83" s="400">
        <v>2.8123270764986194E-3</v>
      </c>
      <c r="AQ83" s="400">
        <v>9.4564694944020561E-3</v>
      </c>
      <c r="AR83" s="400">
        <v>2.0242584051144595E-3</v>
      </c>
      <c r="AS83" s="400">
        <v>1.4555008398440062E-3</v>
      </c>
      <c r="AT83" s="400">
        <v>1.1021645090519786E-3</v>
      </c>
      <c r="AU83" s="400">
        <v>7.35869552784434E-4</v>
      </c>
      <c r="AV83" s="400">
        <v>6.0605564642282725E-4</v>
      </c>
      <c r="AW83" s="400">
        <v>5.7288227422117445E-4</v>
      </c>
      <c r="AX83" s="400">
        <v>4.1949636506208332E-4</v>
      </c>
      <c r="AY83" s="400">
        <v>4.9196734217729502E-4</v>
      </c>
      <c r="AZ83" s="400">
        <v>6.3567946329140946E-4</v>
      </c>
      <c r="BA83" s="400">
        <v>7.8099735870371269E-5</v>
      </c>
      <c r="BB83" s="400">
        <v>1.5860030358506269E-4</v>
      </c>
      <c r="BC83" s="400">
        <v>6.5130289908012034E-4</v>
      </c>
      <c r="BD83" s="400">
        <v>3.0657290425243879E-4</v>
      </c>
      <c r="BE83" s="400">
        <v>8.9036614617840921E-5</v>
      </c>
      <c r="BF83" s="400">
        <v>0</v>
      </c>
      <c r="BG83" s="400">
        <v>3.4141940294197564E-5</v>
      </c>
      <c r="BH83" s="400">
        <v>7.2743597722018738E-4</v>
      </c>
      <c r="BI83" s="400">
        <v>4.4215460250112418E-5</v>
      </c>
      <c r="BJ83" s="400">
        <v>2.5461401374299352E-4</v>
      </c>
      <c r="BK83" s="400">
        <v>5.2281632672294303E-4</v>
      </c>
      <c r="BL83" s="400">
        <v>5.285607413326892E-2</v>
      </c>
      <c r="BM83" s="400">
        <v>7.5583574323797806E-4</v>
      </c>
      <c r="BN83" s="400">
        <v>6.8347494948837724E-4</v>
      </c>
      <c r="BO83" s="400">
        <v>1.2571367155077653E-3</v>
      </c>
      <c r="BP83" s="400">
        <v>1.3528592841825025E-3</v>
      </c>
      <c r="BQ83" s="400">
        <v>3.50074679149487E-3</v>
      </c>
      <c r="BR83" s="400">
        <v>2.866056677885565E-3</v>
      </c>
      <c r="BS83" s="400">
        <v>4.6285235727536173E-4</v>
      </c>
      <c r="BT83" s="400">
        <v>6.054627238089535E-4</v>
      </c>
      <c r="BU83" s="400">
        <v>5.1545987936371239E-4</v>
      </c>
      <c r="BV83" s="400">
        <v>2.0060234236577557E-4</v>
      </c>
      <c r="BW83" s="400">
        <v>1.1784923454365784E-4</v>
      </c>
      <c r="BX83" s="400">
        <v>6.6561543064566042E-5</v>
      </c>
      <c r="BY83" s="400">
        <v>2.8074201029998565E-5</v>
      </c>
      <c r="BZ83" s="400">
        <v>2.2377205662572295E-4</v>
      </c>
      <c r="CA83" s="400">
        <v>1.461009356128868E-3</v>
      </c>
      <c r="CB83" s="400">
        <v>3.1264459273962221E-3</v>
      </c>
      <c r="CC83" s="400">
        <v>1.1469873598377198</v>
      </c>
      <c r="CD83" s="400">
        <v>1.0731992948061369E-3</v>
      </c>
      <c r="CE83" s="400">
        <v>5.8005379915627892E-5</v>
      </c>
      <c r="CF83" s="400">
        <v>2.0005072404946463E-4</v>
      </c>
      <c r="CG83" s="400">
        <v>1.7533200888613415E-4</v>
      </c>
      <c r="CH83" s="400">
        <v>9.0225236293871313E-4</v>
      </c>
      <c r="CI83" s="400">
        <v>1.4989401520152005E-4</v>
      </c>
      <c r="CJ83" s="400">
        <v>1.9281109040466765E-4</v>
      </c>
      <c r="CK83" s="400">
        <v>2.7597804698014684E-4</v>
      </c>
      <c r="CL83" s="400">
        <v>1.1173972659046024E-4</v>
      </c>
      <c r="CM83" s="400">
        <v>4.7077556833371401E-4</v>
      </c>
      <c r="CN83" s="400">
        <v>2.0285712508156647E-4</v>
      </c>
      <c r="CO83" s="400">
        <v>2.3286475479948569E-4</v>
      </c>
      <c r="CP83" s="400">
        <v>3.3072884546964289E-4</v>
      </c>
      <c r="CQ83" s="400">
        <v>1.9007664847511951E-4</v>
      </c>
      <c r="CR83" s="400">
        <v>2.7497196634795575E-4</v>
      </c>
      <c r="CS83" s="400">
        <v>2.3635904798189204E-4</v>
      </c>
      <c r="CT83" s="400">
        <v>1.9942867230700247E-4</v>
      </c>
      <c r="CU83" s="400">
        <v>3.0097219400059081E-4</v>
      </c>
      <c r="CV83" s="400">
        <v>1.4401695831772917E-4</v>
      </c>
      <c r="CW83" s="400">
        <v>1.8182113596751362E-4</v>
      </c>
      <c r="CX83" s="400">
        <v>6.0434436873826284E-4</v>
      </c>
      <c r="CY83" s="400">
        <v>1.3738504577031537E-4</v>
      </c>
      <c r="CZ83" s="400">
        <v>4.3998885968610891E-4</v>
      </c>
      <c r="DA83" s="400">
        <v>4.8119762420590511E-4</v>
      </c>
      <c r="DB83" s="400">
        <v>2.9584424997671242E-4</v>
      </c>
      <c r="DC83" s="400">
        <v>3.8077122255746504E-4</v>
      </c>
      <c r="DD83" s="400">
        <v>3.6735023982659653E-4</v>
      </c>
      <c r="DE83" s="400">
        <v>1.5216351032938224E-3</v>
      </c>
      <c r="DF83" s="400">
        <v>5.7221282795840301E-4</v>
      </c>
      <c r="DG83" s="401">
        <v>1.301075603334795</v>
      </c>
    </row>
    <row r="84" spans="2:111" ht="13.5" customHeight="1">
      <c r="B84" s="74" t="s">
        <v>562</v>
      </c>
      <c r="C84" s="273" t="s">
        <v>473</v>
      </c>
      <c r="D84" s="400">
        <v>9.3817327479056215E-5</v>
      </c>
      <c r="E84" s="400">
        <v>6.7553640479474586E-5</v>
      </c>
      <c r="F84" s="400">
        <v>2.9623374342939202E-4</v>
      </c>
      <c r="G84" s="400">
        <v>8.3490590668643285E-5</v>
      </c>
      <c r="H84" s="400">
        <v>2.0364037279025808E-4</v>
      </c>
      <c r="I84" s="400">
        <v>1.3301607735029264E-3</v>
      </c>
      <c r="J84" s="400">
        <v>5.3415381182723976E-4</v>
      </c>
      <c r="K84" s="400">
        <v>1.3508548789122068E-4</v>
      </c>
      <c r="L84" s="400">
        <v>2.5772850959009835E-4</v>
      </c>
      <c r="M84" s="400">
        <v>6.3503997346438839E-5</v>
      </c>
      <c r="N84" s="400">
        <v>0</v>
      </c>
      <c r="O84" s="400">
        <v>5.4401450919257367E-5</v>
      </c>
      <c r="P84" s="400">
        <v>1.0238572921414302E-3</v>
      </c>
      <c r="Q84" s="400">
        <v>1.5257839062038635E-4</v>
      </c>
      <c r="R84" s="400">
        <v>3.3905266546067469E-4</v>
      </c>
      <c r="S84" s="400">
        <v>1.5567301064607433E-4</v>
      </c>
      <c r="T84" s="400">
        <v>1.9977889570291552E-4</v>
      </c>
      <c r="U84" s="400">
        <v>5.0781582277387453E-4</v>
      </c>
      <c r="V84" s="400">
        <v>1.8362579173059006E-4</v>
      </c>
      <c r="W84" s="400">
        <v>1.7418475365893644E-4</v>
      </c>
      <c r="X84" s="400">
        <v>0</v>
      </c>
      <c r="Y84" s="400">
        <v>1.8938449400465073E-4</v>
      </c>
      <c r="Z84" s="400">
        <v>2.1981180851582773E-4</v>
      </c>
      <c r="AA84" s="400">
        <v>0</v>
      </c>
      <c r="AB84" s="400">
        <v>1.3266400787579253E-3</v>
      </c>
      <c r="AC84" s="400">
        <v>8.0294519912157055E-5</v>
      </c>
      <c r="AD84" s="400">
        <v>1.8480139500750713E-5</v>
      </c>
      <c r="AE84" s="400">
        <v>1.5744151701111656E-4</v>
      </c>
      <c r="AF84" s="400">
        <v>2.5140316072989703E-4</v>
      </c>
      <c r="AG84" s="400">
        <v>3.1037296065310383E-4</v>
      </c>
      <c r="AH84" s="400">
        <v>9.2693500484896733E-5</v>
      </c>
      <c r="AI84" s="400">
        <v>2.5729037857293149E-4</v>
      </c>
      <c r="AJ84" s="400">
        <v>2.8425133039777485E-4</v>
      </c>
      <c r="AK84" s="400">
        <v>6.4929991135234487E-5</v>
      </c>
      <c r="AL84" s="400">
        <v>2.159666713339884E-4</v>
      </c>
      <c r="AM84" s="400">
        <v>6.3533116764287207E-5</v>
      </c>
      <c r="AN84" s="400">
        <v>1.7466510388934278E-4</v>
      </c>
      <c r="AO84" s="400">
        <v>1.9956982140005572E-4</v>
      </c>
      <c r="AP84" s="400">
        <v>7.9675720993473446E-5</v>
      </c>
      <c r="AQ84" s="400">
        <v>1.4687765881322737E-4</v>
      </c>
      <c r="AR84" s="400">
        <v>1.4462927049215847E-4</v>
      </c>
      <c r="AS84" s="400">
        <v>4.314616767110488E-4</v>
      </c>
      <c r="AT84" s="400">
        <v>2.4026846856638851E-4</v>
      </c>
      <c r="AU84" s="400">
        <v>3.5616203684043455E-4</v>
      </c>
      <c r="AV84" s="400">
        <v>4.3830711549633659E-4</v>
      </c>
      <c r="AW84" s="400">
        <v>3.4043236476658851E-4</v>
      </c>
      <c r="AX84" s="400">
        <v>1.8229547713943022E-4</v>
      </c>
      <c r="AY84" s="400">
        <v>2.2578435841404798E-4</v>
      </c>
      <c r="AZ84" s="400">
        <v>2.6246954847081134E-4</v>
      </c>
      <c r="BA84" s="400">
        <v>6.4032730428084891E-5</v>
      </c>
      <c r="BB84" s="400">
        <v>4.7349002635951117E-4</v>
      </c>
      <c r="BC84" s="400">
        <v>3.7847169420573312E-4</v>
      </c>
      <c r="BD84" s="400">
        <v>4.3360320603286179E-4</v>
      </c>
      <c r="BE84" s="400">
        <v>8.3558780418211732E-5</v>
      </c>
      <c r="BF84" s="400">
        <v>0</v>
      </c>
      <c r="BG84" s="400">
        <v>1.508887125474287E-5</v>
      </c>
      <c r="BH84" s="400">
        <v>1.3647285626792313E-4</v>
      </c>
      <c r="BI84" s="400">
        <v>4.7239469243238246E-5</v>
      </c>
      <c r="BJ84" s="400">
        <v>6.1247851589643263E-5</v>
      </c>
      <c r="BK84" s="400">
        <v>2.864618536919534E-4</v>
      </c>
      <c r="BL84" s="400">
        <v>8.3453856983730374E-5</v>
      </c>
      <c r="BM84" s="400">
        <v>1.4787100110551593E-4</v>
      </c>
      <c r="BN84" s="400">
        <v>2.3936299131836278E-4</v>
      </c>
      <c r="BO84" s="400">
        <v>1.7099322105348713E-4</v>
      </c>
      <c r="BP84" s="400">
        <v>1.6607258907274684E-4</v>
      </c>
      <c r="BQ84" s="400">
        <v>1.8083638304771817E-4</v>
      </c>
      <c r="BR84" s="400">
        <v>1.4783729369986966E-4</v>
      </c>
      <c r="BS84" s="400">
        <v>3.8767687795030999E-4</v>
      </c>
      <c r="BT84" s="400">
        <v>1.1271430551989643E-3</v>
      </c>
      <c r="BU84" s="400">
        <v>8.8672476397772112E-4</v>
      </c>
      <c r="BV84" s="400">
        <v>4.5179583960159014E-4</v>
      </c>
      <c r="BW84" s="400">
        <v>1.6999569457464093E-4</v>
      </c>
      <c r="BX84" s="400">
        <v>1.0032408895253046E-4</v>
      </c>
      <c r="BY84" s="400">
        <v>3.0951104692310968E-5</v>
      </c>
      <c r="BZ84" s="400">
        <v>1.067433852511171E-4</v>
      </c>
      <c r="CA84" s="400">
        <v>1.7876696427891235E-4</v>
      </c>
      <c r="CB84" s="400">
        <v>1.3724874071859808E-4</v>
      </c>
      <c r="CC84" s="400">
        <v>1.8039084035712834E-4</v>
      </c>
      <c r="CD84" s="400">
        <v>1.0012250260489803</v>
      </c>
      <c r="CE84" s="400">
        <v>4.8773895992990318E-4</v>
      </c>
      <c r="CF84" s="400">
        <v>2.1042668637644802E-4</v>
      </c>
      <c r="CG84" s="400">
        <v>2.3885407753700033E-4</v>
      </c>
      <c r="CH84" s="400">
        <v>6.1002405161678982E-3</v>
      </c>
      <c r="CI84" s="400">
        <v>6.737974158446086E-4</v>
      </c>
      <c r="CJ84" s="400">
        <v>2.0317126595404788E-3</v>
      </c>
      <c r="CK84" s="400">
        <v>1.3093934106348756E-3</v>
      </c>
      <c r="CL84" s="400">
        <v>1.1178689123496784E-3</v>
      </c>
      <c r="CM84" s="400">
        <v>4.8408836985464557E-3</v>
      </c>
      <c r="CN84" s="400">
        <v>3.1074297591400139E-4</v>
      </c>
      <c r="CO84" s="400">
        <v>9.0519590122703475E-4</v>
      </c>
      <c r="CP84" s="400">
        <v>1.8520036801690201E-3</v>
      </c>
      <c r="CQ84" s="400">
        <v>2.7664011604114737E-4</v>
      </c>
      <c r="CR84" s="400">
        <v>1.7044254444049353E-4</v>
      </c>
      <c r="CS84" s="400">
        <v>1.6642918684163312E-4</v>
      </c>
      <c r="CT84" s="400">
        <v>1.4200741585778558E-4</v>
      </c>
      <c r="CU84" s="400">
        <v>1.1784442165405046E-3</v>
      </c>
      <c r="CV84" s="400">
        <v>4.1118530803428151E-4</v>
      </c>
      <c r="CW84" s="400">
        <v>1.875640565035269E-3</v>
      </c>
      <c r="CX84" s="400">
        <v>1.6215321458225366E-4</v>
      </c>
      <c r="CY84" s="400">
        <v>7.8520402836400555E-4</v>
      </c>
      <c r="CZ84" s="400">
        <v>3.5388571274346165E-4</v>
      </c>
      <c r="DA84" s="400">
        <v>2.5531476444772027E-4</v>
      </c>
      <c r="DB84" s="400">
        <v>4.4338237316002667E-4</v>
      </c>
      <c r="DC84" s="400">
        <v>6.2728651461761904E-4</v>
      </c>
      <c r="DD84" s="400">
        <v>3.8024501515640291E-4</v>
      </c>
      <c r="DE84" s="400">
        <v>1.7170173282292088E-4</v>
      </c>
      <c r="DF84" s="400">
        <v>1.6740186351851152E-3</v>
      </c>
      <c r="DG84" s="401">
        <v>1.0498631509368423</v>
      </c>
    </row>
    <row r="85" spans="2:111" ht="13.5" customHeight="1">
      <c r="B85" s="74" t="s">
        <v>563</v>
      </c>
      <c r="C85" s="273" t="s">
        <v>662</v>
      </c>
      <c r="D85" s="400">
        <v>5.6790832291513042E-5</v>
      </c>
      <c r="E85" s="400">
        <v>2.1611881498311442E-4</v>
      </c>
      <c r="F85" s="400">
        <v>4.693332508386884E-5</v>
      </c>
      <c r="G85" s="400">
        <v>2.2176893175211125E-5</v>
      </c>
      <c r="H85" s="400">
        <v>3.5870842245073754E-5</v>
      </c>
      <c r="I85" s="400">
        <v>2.6151870933949353E-5</v>
      </c>
      <c r="J85" s="400">
        <v>3.4164370717898491E-5</v>
      </c>
      <c r="K85" s="400">
        <v>1.3064626599053968E-4</v>
      </c>
      <c r="L85" s="400">
        <v>5.5821992148661804E-5</v>
      </c>
      <c r="M85" s="400">
        <v>1.9318805313690339E-4</v>
      </c>
      <c r="N85" s="400">
        <v>0</v>
      </c>
      <c r="O85" s="400">
        <v>4.7801958377263261E-6</v>
      </c>
      <c r="P85" s="400">
        <v>3.7478599546993814E-5</v>
      </c>
      <c r="Q85" s="400">
        <v>9.1551119895950581E-5</v>
      </c>
      <c r="R85" s="400">
        <v>9.4862664035484843E-5</v>
      </c>
      <c r="S85" s="400">
        <v>1.290071782331865E-4</v>
      </c>
      <c r="T85" s="400">
        <v>1.2128646567744214E-4</v>
      </c>
      <c r="U85" s="400">
        <v>9.2219350246185887E-5</v>
      </c>
      <c r="V85" s="400">
        <v>8.4146520197224886E-5</v>
      </c>
      <c r="W85" s="400">
        <v>5.2197053539301453E-5</v>
      </c>
      <c r="X85" s="400">
        <v>0</v>
      </c>
      <c r="Y85" s="400">
        <v>1.1411793755226523E-4</v>
      </c>
      <c r="Z85" s="400">
        <v>7.2204204175021388E-5</v>
      </c>
      <c r="AA85" s="400">
        <v>0</v>
      </c>
      <c r="AB85" s="400">
        <v>4.6878747740514669E-5</v>
      </c>
      <c r="AC85" s="400">
        <v>8.7222553599996221E-5</v>
      </c>
      <c r="AD85" s="400">
        <v>3.6333218712523446E-7</v>
      </c>
      <c r="AE85" s="400">
        <v>2.0059483566762701E-4</v>
      </c>
      <c r="AF85" s="400">
        <v>4.5339565500702012E-5</v>
      </c>
      <c r="AG85" s="400">
        <v>4.2007892140898713E-5</v>
      </c>
      <c r="AH85" s="400">
        <v>4.784502452999817E-5</v>
      </c>
      <c r="AI85" s="400">
        <v>9.5662532559558376E-5</v>
      </c>
      <c r="AJ85" s="400">
        <v>2.2422869927705223E-4</v>
      </c>
      <c r="AK85" s="400">
        <v>9.1263877450319665E-6</v>
      </c>
      <c r="AL85" s="400">
        <v>1.560428322145349E-4</v>
      </c>
      <c r="AM85" s="400">
        <v>5.9841758433648077E-5</v>
      </c>
      <c r="AN85" s="400">
        <v>5.2196822174408192E-5</v>
      </c>
      <c r="AO85" s="400">
        <v>7.3944302569320966E-5</v>
      </c>
      <c r="AP85" s="400">
        <v>1.0071668844738801E-4</v>
      </c>
      <c r="AQ85" s="400">
        <v>5.2978352949558503E-5</v>
      </c>
      <c r="AR85" s="400">
        <v>7.7347887712003112E-5</v>
      </c>
      <c r="AS85" s="400">
        <v>5.9450205985518385E-5</v>
      </c>
      <c r="AT85" s="400">
        <v>4.62736119033488E-5</v>
      </c>
      <c r="AU85" s="400">
        <v>4.0874836157473171E-5</v>
      </c>
      <c r="AV85" s="400">
        <v>3.4242272488291955E-5</v>
      </c>
      <c r="AW85" s="400">
        <v>4.2135924436476535E-5</v>
      </c>
      <c r="AX85" s="400">
        <v>4.2633869114611771E-5</v>
      </c>
      <c r="AY85" s="400">
        <v>3.5631969060329341E-5</v>
      </c>
      <c r="AZ85" s="400">
        <v>3.8004845554592615E-5</v>
      </c>
      <c r="BA85" s="400">
        <v>4.0668523507626932E-6</v>
      </c>
      <c r="BB85" s="400">
        <v>3.5211248205298707E-5</v>
      </c>
      <c r="BC85" s="400">
        <v>4.0294518565737501E-5</v>
      </c>
      <c r="BD85" s="400">
        <v>3.2641150604640292E-5</v>
      </c>
      <c r="BE85" s="400">
        <v>4.5926368436004157E-6</v>
      </c>
      <c r="BF85" s="400">
        <v>0</v>
      </c>
      <c r="BG85" s="400">
        <v>1.5908413002128301E-6</v>
      </c>
      <c r="BH85" s="400">
        <v>3.7110652104933971E-5</v>
      </c>
      <c r="BI85" s="400">
        <v>2.3196079435410566E-6</v>
      </c>
      <c r="BJ85" s="400">
        <v>3.8974713921269642E-6</v>
      </c>
      <c r="BK85" s="400">
        <v>6.7903027028885955E-5</v>
      </c>
      <c r="BL85" s="400">
        <v>1.0785553715433265E-4</v>
      </c>
      <c r="BM85" s="400">
        <v>8.3351960561977502E-5</v>
      </c>
      <c r="BN85" s="400">
        <v>8.1982733510706238E-5</v>
      </c>
      <c r="BO85" s="400">
        <v>8.4937749437922978E-5</v>
      </c>
      <c r="BP85" s="400">
        <v>8.843070750729001E-5</v>
      </c>
      <c r="BQ85" s="400">
        <v>7.7989260482337876E-5</v>
      </c>
      <c r="BR85" s="400">
        <v>1.2245631869519532E-4</v>
      </c>
      <c r="BS85" s="400">
        <v>2.6892374991558868E-5</v>
      </c>
      <c r="BT85" s="400">
        <v>2.3846554146400311E-5</v>
      </c>
      <c r="BU85" s="400">
        <v>1.9731008215651461E-5</v>
      </c>
      <c r="BV85" s="400">
        <v>1.3609889383209579E-5</v>
      </c>
      <c r="BW85" s="400">
        <v>7.040564326252484E-6</v>
      </c>
      <c r="BX85" s="400">
        <v>4.9029559671476018E-6</v>
      </c>
      <c r="BY85" s="400">
        <v>2.0897023491825538E-6</v>
      </c>
      <c r="BZ85" s="400">
        <v>3.0172067186646487E-4</v>
      </c>
      <c r="CA85" s="400">
        <v>7.158166483791823E-5</v>
      </c>
      <c r="CB85" s="400">
        <v>5.4208290557877197E-5</v>
      </c>
      <c r="CC85" s="400">
        <v>2.2684961373278865E-5</v>
      </c>
      <c r="CD85" s="400">
        <v>5.3504500108008325E-5</v>
      </c>
      <c r="CE85" s="400">
        <v>1.000292821710326</v>
      </c>
      <c r="CF85" s="400">
        <v>1.6098639409340993E-5</v>
      </c>
      <c r="CG85" s="400">
        <v>1.3701688301986031E-5</v>
      </c>
      <c r="CH85" s="400">
        <v>6.1732886295849004E-4</v>
      </c>
      <c r="CI85" s="400">
        <v>1.3255481107695188E-5</v>
      </c>
      <c r="CJ85" s="400">
        <v>2.0889200974154571E-5</v>
      </c>
      <c r="CK85" s="400">
        <v>2.4509353603461953E-5</v>
      </c>
      <c r="CL85" s="400">
        <v>1.05924079681459E-5</v>
      </c>
      <c r="CM85" s="400">
        <v>8.1994562740375635E-5</v>
      </c>
      <c r="CN85" s="400">
        <v>1.4180832500105612E-5</v>
      </c>
      <c r="CO85" s="400">
        <v>1.4477589872604338E-5</v>
      </c>
      <c r="CP85" s="400">
        <v>2.5255455102633328E-5</v>
      </c>
      <c r="CQ85" s="400">
        <v>4.3621744847137373E-5</v>
      </c>
      <c r="CR85" s="400">
        <v>2.171878725430413E-5</v>
      </c>
      <c r="CS85" s="400">
        <v>2.6997713936655585E-5</v>
      </c>
      <c r="CT85" s="400">
        <v>2.1582449776224075E-5</v>
      </c>
      <c r="CU85" s="400">
        <v>3.3513697380459555E-5</v>
      </c>
      <c r="CV85" s="400">
        <v>1.3916517015611171E-5</v>
      </c>
      <c r="CW85" s="400">
        <v>6.3374246360668119E-5</v>
      </c>
      <c r="CX85" s="400">
        <v>4.2866721052957623E-5</v>
      </c>
      <c r="CY85" s="400">
        <v>1.3233671605096923E-5</v>
      </c>
      <c r="CZ85" s="400">
        <v>4.1358188496261534E-5</v>
      </c>
      <c r="DA85" s="400">
        <v>8.0775258529331771E-5</v>
      </c>
      <c r="DB85" s="400">
        <v>2.050472098089046E-5</v>
      </c>
      <c r="DC85" s="400">
        <v>1.9644498347845087E-5</v>
      </c>
      <c r="DD85" s="400">
        <v>2.8495121628834755E-5</v>
      </c>
      <c r="DE85" s="400">
        <v>2.0242596753621993E-4</v>
      </c>
      <c r="DF85" s="400">
        <v>1.9549716345888117E-5</v>
      </c>
      <c r="DG85" s="401">
        <v>1.0067404305175647</v>
      </c>
    </row>
    <row r="86" spans="2:111" ht="13.5" customHeight="1">
      <c r="B86" s="74" t="s">
        <v>564</v>
      </c>
      <c r="C86" s="273" t="s">
        <v>474</v>
      </c>
      <c r="D86" s="400">
        <v>3.2041515369098198E-4</v>
      </c>
      <c r="E86" s="400">
        <v>1.2278137287004712E-3</v>
      </c>
      <c r="F86" s="400">
        <v>3.4350468256353625E-4</v>
      </c>
      <c r="G86" s="400">
        <v>1.3820605632608294E-4</v>
      </c>
      <c r="H86" s="400">
        <v>3.0977124763840921E-4</v>
      </c>
      <c r="I86" s="400">
        <v>1.9672030435390205E-4</v>
      </c>
      <c r="J86" s="400">
        <v>2.0543631489553597E-4</v>
      </c>
      <c r="K86" s="400">
        <v>8.70770335118549E-4</v>
      </c>
      <c r="L86" s="400">
        <v>3.5003165712540129E-4</v>
      </c>
      <c r="M86" s="400">
        <v>1.2686789349507378E-3</v>
      </c>
      <c r="N86" s="400">
        <v>0</v>
      </c>
      <c r="O86" s="400">
        <v>5.4130368751441403E-4</v>
      </c>
      <c r="P86" s="400">
        <v>3.050047701557669E-4</v>
      </c>
      <c r="Q86" s="400">
        <v>5.5218240268131453E-4</v>
      </c>
      <c r="R86" s="400">
        <v>4.4881575480382755E-4</v>
      </c>
      <c r="S86" s="400">
        <v>1.0969878437033633E-3</v>
      </c>
      <c r="T86" s="400">
        <v>7.9382455406742664E-4</v>
      </c>
      <c r="U86" s="400">
        <v>4.87572112654261E-4</v>
      </c>
      <c r="V86" s="400">
        <v>1.1519027629090168E-3</v>
      </c>
      <c r="W86" s="400">
        <v>5.0301412832078226E-4</v>
      </c>
      <c r="X86" s="400">
        <v>0</v>
      </c>
      <c r="Y86" s="400">
        <v>4.1729478609468887E-4</v>
      </c>
      <c r="Z86" s="400">
        <v>2.8109329352400957E-4</v>
      </c>
      <c r="AA86" s="400">
        <v>0</v>
      </c>
      <c r="AB86" s="400">
        <v>2.684268181340052E-4</v>
      </c>
      <c r="AC86" s="400">
        <v>4.7849908272535273E-4</v>
      </c>
      <c r="AD86" s="400">
        <v>2.7330671145236956E-6</v>
      </c>
      <c r="AE86" s="400">
        <v>8.8176275811995453E-4</v>
      </c>
      <c r="AF86" s="400">
        <v>4.2979018270173286E-4</v>
      </c>
      <c r="AG86" s="400">
        <v>3.0655353488696224E-4</v>
      </c>
      <c r="AH86" s="400">
        <v>3.599889491767861E-4</v>
      </c>
      <c r="AI86" s="400">
        <v>8.6427778671702908E-4</v>
      </c>
      <c r="AJ86" s="400">
        <v>8.187155293224984E-4</v>
      </c>
      <c r="AK86" s="400">
        <v>1.4703750607139275E-4</v>
      </c>
      <c r="AL86" s="400">
        <v>1.0643748387530372E-3</v>
      </c>
      <c r="AM86" s="400">
        <v>6.1855396381462412E-4</v>
      </c>
      <c r="AN86" s="400">
        <v>2.9676839245634806E-4</v>
      </c>
      <c r="AO86" s="400">
        <v>6.1775343252305044E-4</v>
      </c>
      <c r="AP86" s="400">
        <v>4.3231337509747243E-4</v>
      </c>
      <c r="AQ86" s="400">
        <v>1.1690884597860829E-3</v>
      </c>
      <c r="AR86" s="400">
        <v>1.2372954465660732E-3</v>
      </c>
      <c r="AS86" s="400">
        <v>3.5120889666172804E-4</v>
      </c>
      <c r="AT86" s="400">
        <v>4.0390131013666621E-4</v>
      </c>
      <c r="AU86" s="400">
        <v>2.9783729575131608E-4</v>
      </c>
      <c r="AV86" s="400">
        <v>2.1339552895488875E-4</v>
      </c>
      <c r="AW86" s="400">
        <v>4.8892985538378879E-4</v>
      </c>
      <c r="AX86" s="400">
        <v>2.9408211757654218E-4</v>
      </c>
      <c r="AY86" s="400">
        <v>2.7140465697492411E-4</v>
      </c>
      <c r="AZ86" s="400">
        <v>3.5570386248682791E-4</v>
      </c>
      <c r="BA86" s="400">
        <v>3.0943456381825355E-5</v>
      </c>
      <c r="BB86" s="400">
        <v>2.4738783951495902E-4</v>
      </c>
      <c r="BC86" s="400">
        <v>4.7518464664637183E-4</v>
      </c>
      <c r="BD86" s="400">
        <v>2.4206044348837525E-4</v>
      </c>
      <c r="BE86" s="400">
        <v>2.481085082558586E-4</v>
      </c>
      <c r="BF86" s="400">
        <v>0</v>
      </c>
      <c r="BG86" s="400">
        <v>6.0780473951003668E-6</v>
      </c>
      <c r="BH86" s="400">
        <v>2.08917495583839E-4</v>
      </c>
      <c r="BI86" s="400">
        <v>1.1757395760338224E-5</v>
      </c>
      <c r="BJ86" s="400">
        <v>2.1351238030871094E-4</v>
      </c>
      <c r="BK86" s="400">
        <v>4.0451196794286028E-4</v>
      </c>
      <c r="BL86" s="400">
        <v>4.4250766711118319E-3</v>
      </c>
      <c r="BM86" s="400">
        <v>3.0122998680171318E-4</v>
      </c>
      <c r="BN86" s="400">
        <v>3.0668602778923247E-4</v>
      </c>
      <c r="BO86" s="400">
        <v>3.329911318567049E-4</v>
      </c>
      <c r="BP86" s="400">
        <v>3.4199026253870678E-4</v>
      </c>
      <c r="BQ86" s="400">
        <v>1.8472455753850072E-3</v>
      </c>
      <c r="BR86" s="400">
        <v>3.5224050378309772E-3</v>
      </c>
      <c r="BS86" s="400">
        <v>2.0440110478213845E-4</v>
      </c>
      <c r="BT86" s="400">
        <v>2.2141559758582252E-4</v>
      </c>
      <c r="BU86" s="400">
        <v>1.3774782319009288E-4</v>
      </c>
      <c r="BV86" s="400">
        <v>7.701738286566796E-5</v>
      </c>
      <c r="BW86" s="400">
        <v>6.4750337340384727E-5</v>
      </c>
      <c r="BX86" s="400">
        <v>3.1060400327459229E-5</v>
      </c>
      <c r="BY86" s="400">
        <v>9.3075524529402171E-6</v>
      </c>
      <c r="BZ86" s="400">
        <v>1.3134156920411544E-4</v>
      </c>
      <c r="CA86" s="400">
        <v>7.4020791854611842E-5</v>
      </c>
      <c r="CB86" s="400">
        <v>2.1846040848727587E-4</v>
      </c>
      <c r="CC86" s="400">
        <v>7.6271812689771113E-5</v>
      </c>
      <c r="CD86" s="400">
        <v>2.0264487636910208E-4</v>
      </c>
      <c r="CE86" s="400">
        <v>2.440499675675745E-5</v>
      </c>
      <c r="CF86" s="400">
        <v>1.0001229477743498</v>
      </c>
      <c r="CG86" s="400">
        <v>1.0190377812513787E-4</v>
      </c>
      <c r="CH86" s="400">
        <v>5.0601628576453832E-5</v>
      </c>
      <c r="CI86" s="400">
        <v>9.4749694176140002E-5</v>
      </c>
      <c r="CJ86" s="400">
        <v>2.0827443144205509E-4</v>
      </c>
      <c r="CK86" s="400">
        <v>1.7025008501641309E-4</v>
      </c>
      <c r="CL86" s="400">
        <v>1.0499055616859781E-4</v>
      </c>
      <c r="CM86" s="400">
        <v>3.9372850620947444E-4</v>
      </c>
      <c r="CN86" s="400">
        <v>5.3302728906186282E-4</v>
      </c>
      <c r="CO86" s="400">
        <v>1.2061331947515189E-4</v>
      </c>
      <c r="CP86" s="400">
        <v>1.5898472221752315E-4</v>
      </c>
      <c r="CQ86" s="400">
        <v>1.4913543628091168E-4</v>
      </c>
      <c r="CR86" s="400">
        <v>1.5005867795598018E-4</v>
      </c>
      <c r="CS86" s="400">
        <v>1.7987131175446115E-4</v>
      </c>
      <c r="CT86" s="400">
        <v>1.3130498739026664E-4</v>
      </c>
      <c r="CU86" s="400">
        <v>1.7481018015694447E-4</v>
      </c>
      <c r="CV86" s="400">
        <v>7.2356932221277856E-5</v>
      </c>
      <c r="CW86" s="400">
        <v>1.9007568481180787E-4</v>
      </c>
      <c r="CX86" s="400">
        <v>1.8129754219240924E-4</v>
      </c>
      <c r="CY86" s="400">
        <v>5.9724502400428794E-5</v>
      </c>
      <c r="CZ86" s="400">
        <v>2.7366451393024023E-4</v>
      </c>
      <c r="DA86" s="400">
        <v>5.0213627377696099E-4</v>
      </c>
      <c r="DB86" s="400">
        <v>1.3777712833862009E-4</v>
      </c>
      <c r="DC86" s="400">
        <v>1.4440362260947093E-4</v>
      </c>
      <c r="DD86" s="400">
        <v>1.6762968326029047E-4</v>
      </c>
      <c r="DE86" s="400">
        <v>8.0553273164447447E-4</v>
      </c>
      <c r="DF86" s="400">
        <v>2.0328724771480171E-4</v>
      </c>
      <c r="DG86" s="401">
        <v>1.0447028109294421</v>
      </c>
    </row>
    <row r="87" spans="2:111" ht="13.5" customHeight="1">
      <c r="B87" s="74" t="s">
        <v>565</v>
      </c>
      <c r="C87" s="273" t="s">
        <v>663</v>
      </c>
      <c r="D87" s="400">
        <v>2.0349263264531248E-3</v>
      </c>
      <c r="E87" s="400">
        <v>1.1856737434849714E-3</v>
      </c>
      <c r="F87" s="400">
        <v>9.8164009582177043E-4</v>
      </c>
      <c r="G87" s="400">
        <v>1.4306325732002555E-3</v>
      </c>
      <c r="H87" s="400">
        <v>2.1580670889794636E-3</v>
      </c>
      <c r="I87" s="400">
        <v>1.9757296529123551E-3</v>
      </c>
      <c r="J87" s="400">
        <v>9.9238061615045912E-3</v>
      </c>
      <c r="K87" s="400">
        <v>1.1279500476051249E-3</v>
      </c>
      <c r="L87" s="400">
        <v>1.3841695967477343E-3</v>
      </c>
      <c r="M87" s="400">
        <v>8.3797821638876072E-4</v>
      </c>
      <c r="N87" s="400">
        <v>0</v>
      </c>
      <c r="O87" s="400">
        <v>7.3733098308714567E-4</v>
      </c>
      <c r="P87" s="400">
        <v>8.7934981444474176E-4</v>
      </c>
      <c r="Q87" s="400">
        <v>1.3416774903126129E-3</v>
      </c>
      <c r="R87" s="400">
        <v>1.0407775129679514E-3</v>
      </c>
      <c r="S87" s="400">
        <v>1.9075710608581432E-3</v>
      </c>
      <c r="T87" s="400">
        <v>7.0700968404008692E-4</v>
      </c>
      <c r="U87" s="400">
        <v>1.3745811084380076E-3</v>
      </c>
      <c r="V87" s="400">
        <v>1.7092745983473764E-3</v>
      </c>
      <c r="W87" s="400">
        <v>1.4666658695065777E-3</v>
      </c>
      <c r="X87" s="400">
        <v>0</v>
      </c>
      <c r="Y87" s="400">
        <v>7.3755580083738239E-4</v>
      </c>
      <c r="Z87" s="400">
        <v>1.1605285559504919E-3</v>
      </c>
      <c r="AA87" s="400">
        <v>0</v>
      </c>
      <c r="AB87" s="400">
        <v>8.2634661645320363E-4</v>
      </c>
      <c r="AC87" s="400">
        <v>8.1489331514679898E-4</v>
      </c>
      <c r="AD87" s="400">
        <v>2.7449132713061306E-5</v>
      </c>
      <c r="AE87" s="400">
        <v>7.0640415883772975E-4</v>
      </c>
      <c r="AF87" s="400">
        <v>1.0496290514468265E-3</v>
      </c>
      <c r="AG87" s="400">
        <v>9.5552720972969614E-4</v>
      </c>
      <c r="AH87" s="400">
        <v>1.4286061881213705E-3</v>
      </c>
      <c r="AI87" s="400">
        <v>3.3119915640606504E-3</v>
      </c>
      <c r="AJ87" s="400">
        <v>2.0386790804844015E-3</v>
      </c>
      <c r="AK87" s="400">
        <v>4.4109925576103347E-4</v>
      </c>
      <c r="AL87" s="400">
        <v>1.1502868277324114E-3</v>
      </c>
      <c r="AM87" s="400">
        <v>5.0304230589255726E-4</v>
      </c>
      <c r="AN87" s="400">
        <v>1.4527073559175855E-3</v>
      </c>
      <c r="AO87" s="400">
        <v>6.3250019502605632E-4</v>
      </c>
      <c r="AP87" s="400">
        <v>6.9899294962972127E-4</v>
      </c>
      <c r="AQ87" s="400">
        <v>1.0989255097833249E-3</v>
      </c>
      <c r="AR87" s="400">
        <v>9.2912758461415556E-4</v>
      </c>
      <c r="AS87" s="400">
        <v>8.1394179653294821E-4</v>
      </c>
      <c r="AT87" s="400">
        <v>1.0097700281904373E-3</v>
      </c>
      <c r="AU87" s="400">
        <v>6.6379111413787661E-4</v>
      </c>
      <c r="AV87" s="400">
        <v>6.0776768512462787E-4</v>
      </c>
      <c r="AW87" s="400">
        <v>6.8982921293683688E-4</v>
      </c>
      <c r="AX87" s="400">
        <v>5.4003853067336892E-4</v>
      </c>
      <c r="AY87" s="400">
        <v>4.9440625658937287E-4</v>
      </c>
      <c r="AZ87" s="400">
        <v>1.3352941514353739E-3</v>
      </c>
      <c r="BA87" s="400">
        <v>3.0321258438528975E-4</v>
      </c>
      <c r="BB87" s="400">
        <v>6.8766597859264622E-4</v>
      </c>
      <c r="BC87" s="400">
        <v>1.0175424711912407E-3</v>
      </c>
      <c r="BD87" s="400">
        <v>3.0717235299064461E-4</v>
      </c>
      <c r="BE87" s="400">
        <v>1.2935245873846343E-3</v>
      </c>
      <c r="BF87" s="400">
        <v>0</v>
      </c>
      <c r="BG87" s="400">
        <v>1.8713247553232232E-4</v>
      </c>
      <c r="BH87" s="400">
        <v>8.16503602704183E-4</v>
      </c>
      <c r="BI87" s="400">
        <v>2.9583962365041581E-4</v>
      </c>
      <c r="BJ87" s="400">
        <v>2.6494929776971855E-4</v>
      </c>
      <c r="BK87" s="400">
        <v>2.1031831676196861E-3</v>
      </c>
      <c r="BL87" s="400">
        <v>3.5504216508917496E-3</v>
      </c>
      <c r="BM87" s="400">
        <v>1.193449673853003E-3</v>
      </c>
      <c r="BN87" s="400">
        <v>1.396330263563594E-3</v>
      </c>
      <c r="BO87" s="400">
        <v>1.3639150211971274E-3</v>
      </c>
      <c r="BP87" s="400">
        <v>1.0660332105898547E-3</v>
      </c>
      <c r="BQ87" s="400">
        <v>5.0247500102609593E-4</v>
      </c>
      <c r="BR87" s="400">
        <v>5.5489400267941355E-4</v>
      </c>
      <c r="BS87" s="400">
        <v>6.6576056185589595E-4</v>
      </c>
      <c r="BT87" s="400">
        <v>1.3076084391829381E-3</v>
      </c>
      <c r="BU87" s="400">
        <v>5.4198256144449512E-3</v>
      </c>
      <c r="BV87" s="400">
        <v>5.4066004077056367E-4</v>
      </c>
      <c r="BW87" s="400">
        <v>3.5461213507286969E-4</v>
      </c>
      <c r="BX87" s="400">
        <v>2.1068439620221068E-4</v>
      </c>
      <c r="BY87" s="400">
        <v>7.8525659257682595E-5</v>
      </c>
      <c r="BZ87" s="400">
        <v>1.1741350287330423E-2</v>
      </c>
      <c r="CA87" s="400">
        <v>1.039007680224723E-2</v>
      </c>
      <c r="CB87" s="400">
        <v>3.9368909032336787E-2</v>
      </c>
      <c r="CC87" s="400">
        <v>1.5754490372914601E-2</v>
      </c>
      <c r="CD87" s="400">
        <v>8.5089897935288622E-2</v>
      </c>
      <c r="CE87" s="400">
        <v>1.3244768755028093E-2</v>
      </c>
      <c r="CF87" s="400">
        <v>3.5694204237099831E-3</v>
      </c>
      <c r="CG87" s="400">
        <v>1.0057895324655297</v>
      </c>
      <c r="CH87" s="400">
        <v>1.3128321754898437E-3</v>
      </c>
      <c r="CI87" s="400">
        <v>5.6298699643447076E-4</v>
      </c>
      <c r="CJ87" s="400">
        <v>8.4209465594667354E-4</v>
      </c>
      <c r="CK87" s="400">
        <v>8.2003113144684477E-4</v>
      </c>
      <c r="CL87" s="400">
        <v>5.567555491796703E-4</v>
      </c>
      <c r="CM87" s="400">
        <v>1.8812590773846548E-3</v>
      </c>
      <c r="CN87" s="400">
        <v>7.4126236358168778E-4</v>
      </c>
      <c r="CO87" s="400">
        <v>6.0264501928155526E-4</v>
      </c>
      <c r="CP87" s="400">
        <v>6.9515566714844189E-4</v>
      </c>
      <c r="CQ87" s="400">
        <v>5.1864719942108458E-4</v>
      </c>
      <c r="CR87" s="400">
        <v>4.7392344857571987E-4</v>
      </c>
      <c r="CS87" s="400">
        <v>5.6833772028251324E-4</v>
      </c>
      <c r="CT87" s="400">
        <v>4.8158073927102358E-4</v>
      </c>
      <c r="CU87" s="400">
        <v>9.107764816050092E-4</v>
      </c>
      <c r="CV87" s="400">
        <v>4.0146839356437463E-3</v>
      </c>
      <c r="CW87" s="400">
        <v>1.0259798775164042E-3</v>
      </c>
      <c r="CX87" s="400">
        <v>5.187214979044092E-4</v>
      </c>
      <c r="CY87" s="400">
        <v>5.1066832933007453E-4</v>
      </c>
      <c r="CZ87" s="400">
        <v>2.3410404403397408E-2</v>
      </c>
      <c r="DA87" s="400">
        <v>1.8282674193831866E-3</v>
      </c>
      <c r="DB87" s="400">
        <v>8.6122550532935407E-4</v>
      </c>
      <c r="DC87" s="400">
        <v>1.6100893405440848E-3</v>
      </c>
      <c r="DD87" s="400">
        <v>1.4265472378033155E-3</v>
      </c>
      <c r="DE87" s="400">
        <v>1.1085783358069693E-3</v>
      </c>
      <c r="DF87" s="400">
        <v>7.46579526841731E-3</v>
      </c>
      <c r="DG87" s="401">
        <v>1.3255035603217797</v>
      </c>
    </row>
    <row r="88" spans="2:111" ht="13.5" customHeight="1">
      <c r="B88" s="74" t="s">
        <v>566</v>
      </c>
      <c r="C88" s="273" t="s">
        <v>664</v>
      </c>
      <c r="D88" s="400">
        <v>1.6357353669778569E-4</v>
      </c>
      <c r="E88" s="400">
        <v>1.8595572541176393E-4</v>
      </c>
      <c r="F88" s="400">
        <v>2.3217339485549405E-4</v>
      </c>
      <c r="G88" s="400">
        <v>1.2593939272056778E-4</v>
      </c>
      <c r="H88" s="400">
        <v>2.3841555967752756E-4</v>
      </c>
      <c r="I88" s="400">
        <v>1.1670657542093587E-3</v>
      </c>
      <c r="J88" s="400">
        <v>5.5893512899064498E-4</v>
      </c>
      <c r="K88" s="400">
        <v>1.6816642527833057E-4</v>
      </c>
      <c r="L88" s="400">
        <v>2.3120811597030606E-4</v>
      </c>
      <c r="M88" s="400">
        <v>9.124151875888729E-5</v>
      </c>
      <c r="N88" s="400">
        <v>0</v>
      </c>
      <c r="O88" s="400">
        <v>9.0100363316539798E-5</v>
      </c>
      <c r="P88" s="400">
        <v>2.5393972369997263E-4</v>
      </c>
      <c r="Q88" s="400">
        <v>1.6829708144351987E-4</v>
      </c>
      <c r="R88" s="400">
        <v>2.3168943012790038E-4</v>
      </c>
      <c r="S88" s="400">
        <v>2.4736793737220239E-4</v>
      </c>
      <c r="T88" s="400">
        <v>2.2922579392736629E-4</v>
      </c>
      <c r="U88" s="400">
        <v>2.2715932337478607E-4</v>
      </c>
      <c r="V88" s="400">
        <v>1.2636629307681462E-4</v>
      </c>
      <c r="W88" s="400">
        <v>2.3424768476623298E-4</v>
      </c>
      <c r="X88" s="400">
        <v>0</v>
      </c>
      <c r="Y88" s="400">
        <v>1.1204567946466346E-4</v>
      </c>
      <c r="Z88" s="400">
        <v>1.7585254323461836E-4</v>
      </c>
      <c r="AA88" s="400">
        <v>0</v>
      </c>
      <c r="AB88" s="400">
        <v>6.2441101221520721E-4</v>
      </c>
      <c r="AC88" s="400">
        <v>9.4452199024892266E-5</v>
      </c>
      <c r="AD88" s="400">
        <v>1.6214233928685573E-5</v>
      </c>
      <c r="AE88" s="400">
        <v>1.7410352337115682E-4</v>
      </c>
      <c r="AF88" s="400">
        <v>1.7411934247859066E-4</v>
      </c>
      <c r="AG88" s="400">
        <v>1.6603927006979258E-4</v>
      </c>
      <c r="AH88" s="400">
        <v>1.037315210219553E-4</v>
      </c>
      <c r="AI88" s="400">
        <v>1.6337892308127387E-4</v>
      </c>
      <c r="AJ88" s="400">
        <v>2.1058897710538399E-4</v>
      </c>
      <c r="AK88" s="400">
        <v>1.2509101542078829E-4</v>
      </c>
      <c r="AL88" s="400">
        <v>2.5429489586587201E-4</v>
      </c>
      <c r="AM88" s="400">
        <v>1.535058662480361E-4</v>
      </c>
      <c r="AN88" s="400">
        <v>6.0313265764192164E-5</v>
      </c>
      <c r="AO88" s="400">
        <v>1.8089538008093334E-4</v>
      </c>
      <c r="AP88" s="400">
        <v>9.100224596246259E-5</v>
      </c>
      <c r="AQ88" s="400">
        <v>2.0846016410382644E-4</v>
      </c>
      <c r="AR88" s="400">
        <v>1.2540542768271084E-4</v>
      </c>
      <c r="AS88" s="400">
        <v>1.9468268386500009E-4</v>
      </c>
      <c r="AT88" s="400">
        <v>1.6361743596196311E-4</v>
      </c>
      <c r="AU88" s="400">
        <v>1.4352119692478331E-4</v>
      </c>
      <c r="AV88" s="400">
        <v>1.8414088651707604E-4</v>
      </c>
      <c r="AW88" s="400">
        <v>2.0186736696859857E-4</v>
      </c>
      <c r="AX88" s="400">
        <v>1.1122870063757434E-4</v>
      </c>
      <c r="AY88" s="400">
        <v>1.1900171485256542E-4</v>
      </c>
      <c r="AZ88" s="400">
        <v>1.1187145377619602E-4</v>
      </c>
      <c r="BA88" s="400">
        <v>7.6491931278937779E-5</v>
      </c>
      <c r="BB88" s="400">
        <v>1.6281723321056929E-4</v>
      </c>
      <c r="BC88" s="400">
        <v>1.6468934860767922E-4</v>
      </c>
      <c r="BD88" s="400">
        <v>6.9844692024719325E-5</v>
      </c>
      <c r="BE88" s="400">
        <v>9.1054577015215542E-5</v>
      </c>
      <c r="BF88" s="400">
        <v>0</v>
      </c>
      <c r="BG88" s="400">
        <v>1.3714508484222992E-5</v>
      </c>
      <c r="BH88" s="400">
        <v>9.3635643160453193E-5</v>
      </c>
      <c r="BI88" s="400">
        <v>6.2203563188603664E-5</v>
      </c>
      <c r="BJ88" s="400">
        <v>2.4291824053655368E-4</v>
      </c>
      <c r="BK88" s="400">
        <v>1.9744838323848741E-4</v>
      </c>
      <c r="BL88" s="400">
        <v>5.5680309751837047E-4</v>
      </c>
      <c r="BM88" s="400">
        <v>2.5858567201247749E-4</v>
      </c>
      <c r="BN88" s="400">
        <v>6.0060411375652907E-4</v>
      </c>
      <c r="BO88" s="400">
        <v>4.0755683330404003E-4</v>
      </c>
      <c r="BP88" s="400">
        <v>3.8780133823475711E-4</v>
      </c>
      <c r="BQ88" s="400">
        <v>6.6520400688603891E-4</v>
      </c>
      <c r="BR88" s="400">
        <v>1.2802697167954254E-3</v>
      </c>
      <c r="BS88" s="400">
        <v>7.966181538210359E-4</v>
      </c>
      <c r="BT88" s="400">
        <v>6.3438687055997146E-4</v>
      </c>
      <c r="BU88" s="400">
        <v>8.7595713563871317E-4</v>
      </c>
      <c r="BV88" s="400">
        <v>3.4779226269628484E-3</v>
      </c>
      <c r="BW88" s="400">
        <v>5.2489102352405725E-4</v>
      </c>
      <c r="BX88" s="400">
        <v>6.2333210129856685E-4</v>
      </c>
      <c r="BY88" s="400">
        <v>2.1482017461992711E-4</v>
      </c>
      <c r="BZ88" s="400">
        <v>7.1595740334711182E-4</v>
      </c>
      <c r="CA88" s="400">
        <v>1.7370880892769692E-4</v>
      </c>
      <c r="CB88" s="400">
        <v>3.3009059921478278E-4</v>
      </c>
      <c r="CC88" s="400">
        <v>1.0196652419819346E-3</v>
      </c>
      <c r="CD88" s="400">
        <v>4.3414056290651178E-4</v>
      </c>
      <c r="CE88" s="400">
        <v>9.3957722392582778E-4</v>
      </c>
      <c r="CF88" s="400">
        <v>6.7100860067065044E-4</v>
      </c>
      <c r="CG88" s="400">
        <v>7.3620913858661705E-4</v>
      </c>
      <c r="CH88" s="400">
        <v>1.0087913616675679</v>
      </c>
      <c r="CI88" s="400">
        <v>4.4406641227013694E-3</v>
      </c>
      <c r="CJ88" s="400">
        <v>1.7718346215908857E-3</v>
      </c>
      <c r="CK88" s="400">
        <v>6.0447752596186897E-4</v>
      </c>
      <c r="CL88" s="400">
        <v>1.560780440592378E-3</v>
      </c>
      <c r="CM88" s="400">
        <v>1.3550965811224577E-3</v>
      </c>
      <c r="CN88" s="400">
        <v>2.1573658830218597E-3</v>
      </c>
      <c r="CO88" s="400">
        <v>6.0438704927986552E-4</v>
      </c>
      <c r="CP88" s="400">
        <v>2.0789918885457696E-3</v>
      </c>
      <c r="CQ88" s="400">
        <v>2.858285663198188E-4</v>
      </c>
      <c r="CR88" s="400">
        <v>2.0244639069479028E-3</v>
      </c>
      <c r="CS88" s="400">
        <v>2.1214962749735748E-3</v>
      </c>
      <c r="CT88" s="400">
        <v>6.8866086265784296E-4</v>
      </c>
      <c r="CU88" s="400">
        <v>2.7166851569083886E-3</v>
      </c>
      <c r="CV88" s="400">
        <v>4.9616106834023425E-4</v>
      </c>
      <c r="CW88" s="400">
        <v>8.7803650140171139E-4</v>
      </c>
      <c r="CX88" s="400">
        <v>5.3129635037161009E-4</v>
      </c>
      <c r="CY88" s="400">
        <v>5.7727894077179431E-4</v>
      </c>
      <c r="CZ88" s="400">
        <v>8.4491726687859511E-4</v>
      </c>
      <c r="DA88" s="400">
        <v>7.0042229760999928E-4</v>
      </c>
      <c r="DB88" s="400">
        <v>7.6662032780654339E-4</v>
      </c>
      <c r="DC88" s="400">
        <v>4.5020938427569175E-4</v>
      </c>
      <c r="DD88" s="400">
        <v>1.4056304727601333E-3</v>
      </c>
      <c r="DE88" s="400">
        <v>1.4743513091212496E-4</v>
      </c>
      <c r="DF88" s="400">
        <v>1.1186182432840763E-3</v>
      </c>
      <c r="DG88" s="401">
        <v>1.0660335542071486</v>
      </c>
    </row>
    <row r="89" spans="2:111" ht="13.5" customHeight="1">
      <c r="B89" s="74" t="s">
        <v>567</v>
      </c>
      <c r="C89" s="273" t="s">
        <v>475</v>
      </c>
      <c r="D89" s="400">
        <v>1.728207200321978E-3</v>
      </c>
      <c r="E89" s="400">
        <v>1.3074945617495397E-3</v>
      </c>
      <c r="F89" s="400">
        <v>2.8230420358470116E-3</v>
      </c>
      <c r="G89" s="400">
        <v>1.3872110425085372E-3</v>
      </c>
      <c r="H89" s="400">
        <v>4.5192886709392996E-3</v>
      </c>
      <c r="I89" s="400">
        <v>1.4223871669028202E-2</v>
      </c>
      <c r="J89" s="400">
        <v>3.9512151907551201E-3</v>
      </c>
      <c r="K89" s="400">
        <v>2.2833997156796117E-3</v>
      </c>
      <c r="L89" s="400">
        <v>2.3222060545902688E-3</v>
      </c>
      <c r="M89" s="400">
        <v>1.0281604253642659E-3</v>
      </c>
      <c r="N89" s="400">
        <v>0</v>
      </c>
      <c r="O89" s="400">
        <v>9.5083324246660918E-4</v>
      </c>
      <c r="P89" s="400">
        <v>2.7535606788087787E-3</v>
      </c>
      <c r="Q89" s="400">
        <v>2.2740303017313905E-3</v>
      </c>
      <c r="R89" s="400">
        <v>2.6178161813306873E-3</v>
      </c>
      <c r="S89" s="400">
        <v>1.9358326541885555E-3</v>
      </c>
      <c r="T89" s="400">
        <v>2.2181146220517874E-3</v>
      </c>
      <c r="U89" s="400">
        <v>2.7578405701257328E-3</v>
      </c>
      <c r="V89" s="400">
        <v>1.3533916032074248E-3</v>
      </c>
      <c r="W89" s="400">
        <v>1.5086637881061747E-3</v>
      </c>
      <c r="X89" s="400">
        <v>0</v>
      </c>
      <c r="Y89" s="400">
        <v>1.6158094625734929E-3</v>
      </c>
      <c r="Z89" s="400">
        <v>1.4426200100396062E-3</v>
      </c>
      <c r="AA89" s="400">
        <v>0</v>
      </c>
      <c r="AB89" s="400">
        <v>1.5818248107252526E-2</v>
      </c>
      <c r="AC89" s="400">
        <v>1.1878802189979269E-3</v>
      </c>
      <c r="AD89" s="400">
        <v>1.9761455751862828E-4</v>
      </c>
      <c r="AE89" s="400">
        <v>2.5507884648065123E-3</v>
      </c>
      <c r="AF89" s="400">
        <v>1.6749168113052123E-3</v>
      </c>
      <c r="AG89" s="400">
        <v>1.8611157933582838E-3</v>
      </c>
      <c r="AH89" s="400">
        <v>2.1733939454365754E-3</v>
      </c>
      <c r="AI89" s="400">
        <v>1.4969413599509643E-3</v>
      </c>
      <c r="AJ89" s="400">
        <v>2.3888412911711536E-3</v>
      </c>
      <c r="AK89" s="400">
        <v>8.9992816190760986E-4</v>
      </c>
      <c r="AL89" s="400">
        <v>2.2191848086741879E-3</v>
      </c>
      <c r="AM89" s="400">
        <v>1.2223915041403323E-3</v>
      </c>
      <c r="AN89" s="400">
        <v>9.154966880674984E-4</v>
      </c>
      <c r="AO89" s="400">
        <v>1.8207193668833919E-3</v>
      </c>
      <c r="AP89" s="400">
        <v>1.4389348568794474E-3</v>
      </c>
      <c r="AQ89" s="400">
        <v>1.4460663416915834E-3</v>
      </c>
      <c r="AR89" s="400">
        <v>1.6276682205607199E-3</v>
      </c>
      <c r="AS89" s="400">
        <v>1.8233409777563439E-3</v>
      </c>
      <c r="AT89" s="400">
        <v>1.7770654546812425E-3</v>
      </c>
      <c r="AU89" s="400">
        <v>2.3006107006884502E-3</v>
      </c>
      <c r="AV89" s="400">
        <v>2.622692054556024E-3</v>
      </c>
      <c r="AW89" s="400">
        <v>2.0934329835668175E-3</v>
      </c>
      <c r="AX89" s="400">
        <v>1.1789997883817284E-3</v>
      </c>
      <c r="AY89" s="400">
        <v>1.3243970793167441E-3</v>
      </c>
      <c r="AZ89" s="400">
        <v>1.5864935168904619E-3</v>
      </c>
      <c r="BA89" s="400">
        <v>9.5719252637059343E-4</v>
      </c>
      <c r="BB89" s="400">
        <v>2.7724291853839676E-3</v>
      </c>
      <c r="BC89" s="400">
        <v>1.7459767340012146E-3</v>
      </c>
      <c r="BD89" s="400">
        <v>1.8116299185349353E-3</v>
      </c>
      <c r="BE89" s="400">
        <v>9.5480713854795664E-4</v>
      </c>
      <c r="BF89" s="400">
        <v>0</v>
      </c>
      <c r="BG89" s="400">
        <v>2.2611105273970806E-4</v>
      </c>
      <c r="BH89" s="400">
        <v>1.1340809513183368E-3</v>
      </c>
      <c r="BI89" s="400">
        <v>9.8245742857936032E-4</v>
      </c>
      <c r="BJ89" s="400">
        <v>9.7263783938333871E-4</v>
      </c>
      <c r="BK89" s="400">
        <v>2.3430721168004819E-3</v>
      </c>
      <c r="BL89" s="400">
        <v>1.9794016056658079E-3</v>
      </c>
      <c r="BM89" s="400">
        <v>2.5585031014126115E-3</v>
      </c>
      <c r="BN89" s="400">
        <v>1.7139391962775849E-2</v>
      </c>
      <c r="BO89" s="400">
        <v>5.8468284515575016E-3</v>
      </c>
      <c r="BP89" s="400">
        <v>5.8738582769381929E-3</v>
      </c>
      <c r="BQ89" s="400">
        <v>1.7219245826919597E-3</v>
      </c>
      <c r="BR89" s="400">
        <v>1.9996999080848991E-3</v>
      </c>
      <c r="BS89" s="400">
        <v>4.2449797845055806E-3</v>
      </c>
      <c r="BT89" s="400">
        <v>5.5445840539639331E-3</v>
      </c>
      <c r="BU89" s="400">
        <v>1.4126927418118633E-2</v>
      </c>
      <c r="BV89" s="400">
        <v>1.329347910291123E-2</v>
      </c>
      <c r="BW89" s="400">
        <v>6.609446425721522E-3</v>
      </c>
      <c r="BX89" s="400">
        <v>6.1160039133604342E-3</v>
      </c>
      <c r="BY89" s="400">
        <v>9.9305922327437091E-4</v>
      </c>
      <c r="BZ89" s="400">
        <v>5.2682610641756559E-3</v>
      </c>
      <c r="CA89" s="400">
        <v>3.7477154365228673E-3</v>
      </c>
      <c r="CB89" s="400">
        <v>2.5645309134743658E-3</v>
      </c>
      <c r="CC89" s="400">
        <v>1.3483663384935047E-2</v>
      </c>
      <c r="CD89" s="400">
        <v>3.4679791121169888E-3</v>
      </c>
      <c r="CE89" s="400">
        <v>4.349214999595119E-3</v>
      </c>
      <c r="CF89" s="400">
        <v>2.8032847919466494E-3</v>
      </c>
      <c r="CG89" s="400">
        <v>3.3601777899473235E-3</v>
      </c>
      <c r="CH89" s="400">
        <v>3.8577939848467354E-3</v>
      </c>
      <c r="CI89" s="400">
        <v>1.1814626062610025</v>
      </c>
      <c r="CJ89" s="400">
        <v>5.5074327929824404E-2</v>
      </c>
      <c r="CK89" s="400">
        <v>5.3201094741620394E-3</v>
      </c>
      <c r="CL89" s="400">
        <v>4.8031495517115733E-2</v>
      </c>
      <c r="CM89" s="400">
        <v>1.6446329681324243E-2</v>
      </c>
      <c r="CN89" s="400">
        <v>8.3515898400183738E-3</v>
      </c>
      <c r="CO89" s="400">
        <v>1.7048719580890174E-3</v>
      </c>
      <c r="CP89" s="400">
        <v>1.0745861816115754E-2</v>
      </c>
      <c r="CQ89" s="400">
        <v>3.0314625036719587E-3</v>
      </c>
      <c r="CR89" s="400">
        <v>6.492443014862341E-3</v>
      </c>
      <c r="CS89" s="400">
        <v>9.7955577941488767E-3</v>
      </c>
      <c r="CT89" s="400">
        <v>3.0145811914528853E-3</v>
      </c>
      <c r="CU89" s="400">
        <v>1.5898440711388837E-2</v>
      </c>
      <c r="CV89" s="400">
        <v>3.1219590233538146E-3</v>
      </c>
      <c r="CW89" s="400">
        <v>2.5902416077824102E-2</v>
      </c>
      <c r="CX89" s="400">
        <v>3.566015611212552E-3</v>
      </c>
      <c r="CY89" s="400">
        <v>4.9264911881397302E-3</v>
      </c>
      <c r="CZ89" s="400">
        <v>7.7729546244989694E-3</v>
      </c>
      <c r="DA89" s="400">
        <v>8.5991700875755802E-3</v>
      </c>
      <c r="DB89" s="400">
        <v>8.5165275447865608E-3</v>
      </c>
      <c r="DC89" s="400">
        <v>3.7262152771573142E-3</v>
      </c>
      <c r="DD89" s="400">
        <v>5.0054970487639688E-3</v>
      </c>
      <c r="DE89" s="400">
        <v>2.2898492180261783E-3</v>
      </c>
      <c r="DF89" s="400">
        <v>5.4369319746325702E-2</v>
      </c>
      <c r="DG89" s="401">
        <v>1.7506669700568989</v>
      </c>
    </row>
    <row r="90" spans="2:111" ht="13.5" customHeight="1">
      <c r="B90" s="74" t="s">
        <v>568</v>
      </c>
      <c r="C90" s="273" t="s">
        <v>476</v>
      </c>
      <c r="D90" s="400">
        <v>3.606833109685526E-4</v>
      </c>
      <c r="E90" s="400">
        <v>2.4678566772659018E-4</v>
      </c>
      <c r="F90" s="400">
        <v>6.1785856130296135E-4</v>
      </c>
      <c r="G90" s="400">
        <v>3.3691018551417081E-4</v>
      </c>
      <c r="H90" s="400">
        <v>3.6226485513622767E-4</v>
      </c>
      <c r="I90" s="400">
        <v>7.4929697369774438E-4</v>
      </c>
      <c r="J90" s="400">
        <v>7.5454821549430574E-4</v>
      </c>
      <c r="K90" s="400">
        <v>1.3230623590667909E-3</v>
      </c>
      <c r="L90" s="400">
        <v>4.5867577315869676E-3</v>
      </c>
      <c r="M90" s="400">
        <v>2.5455280751260324E-4</v>
      </c>
      <c r="N90" s="400">
        <v>0</v>
      </c>
      <c r="O90" s="400">
        <v>1.8451967095570651E-4</v>
      </c>
      <c r="P90" s="400">
        <v>1.0188643545595976E-3</v>
      </c>
      <c r="Q90" s="400">
        <v>3.5656910661054921E-4</v>
      </c>
      <c r="R90" s="400">
        <v>1.059153051891112E-3</v>
      </c>
      <c r="S90" s="400">
        <v>5.4623579035345581E-4</v>
      </c>
      <c r="T90" s="400">
        <v>5.3045647198147518E-4</v>
      </c>
      <c r="U90" s="400">
        <v>4.1897866241531777E-4</v>
      </c>
      <c r="V90" s="400">
        <v>6.2448110253733829E-4</v>
      </c>
      <c r="W90" s="400">
        <v>9.2253562648550848E-4</v>
      </c>
      <c r="X90" s="400">
        <v>0</v>
      </c>
      <c r="Y90" s="400">
        <v>4.1112053364287827E-4</v>
      </c>
      <c r="Z90" s="400">
        <v>3.0891690818424028E-4</v>
      </c>
      <c r="AA90" s="400">
        <v>0</v>
      </c>
      <c r="AB90" s="400">
        <v>6.3089664518846287E-3</v>
      </c>
      <c r="AC90" s="400">
        <v>2.559067025525608E-3</v>
      </c>
      <c r="AD90" s="400">
        <v>1.0410104460499783E-5</v>
      </c>
      <c r="AE90" s="400">
        <v>2.108675358326995E-4</v>
      </c>
      <c r="AF90" s="400">
        <v>8.2543884956385173E-4</v>
      </c>
      <c r="AG90" s="400">
        <v>6.6425471613733159E-4</v>
      </c>
      <c r="AH90" s="400">
        <v>5.4871640187881829E-4</v>
      </c>
      <c r="AI90" s="400">
        <v>2.8396842472321304E-4</v>
      </c>
      <c r="AJ90" s="400">
        <v>3.5644158052606292E-4</v>
      </c>
      <c r="AK90" s="400">
        <v>2.2797018101240008E-4</v>
      </c>
      <c r="AL90" s="400">
        <v>3.940941088212941E-4</v>
      </c>
      <c r="AM90" s="400">
        <v>2.4142605167861884E-4</v>
      </c>
      <c r="AN90" s="400">
        <v>1.9454504286500908E-4</v>
      </c>
      <c r="AO90" s="400">
        <v>3.3092917821000436E-4</v>
      </c>
      <c r="AP90" s="400">
        <v>4.0082215040974152E-4</v>
      </c>
      <c r="AQ90" s="400">
        <v>3.2007064070236626E-4</v>
      </c>
      <c r="AR90" s="400">
        <v>4.3036251734534852E-4</v>
      </c>
      <c r="AS90" s="400">
        <v>4.9361356467646038E-4</v>
      </c>
      <c r="AT90" s="400">
        <v>4.5333355702755992E-4</v>
      </c>
      <c r="AU90" s="400">
        <v>7.3708121028234405E-4</v>
      </c>
      <c r="AV90" s="400">
        <v>5.7273530835416837E-4</v>
      </c>
      <c r="AW90" s="400">
        <v>8.5352727469927882E-4</v>
      </c>
      <c r="AX90" s="400">
        <v>8.97039841869123E-4</v>
      </c>
      <c r="AY90" s="400">
        <v>5.8257777932341724E-4</v>
      </c>
      <c r="AZ90" s="400">
        <v>7.1920121081994162E-4</v>
      </c>
      <c r="BA90" s="400">
        <v>1.6083204158808095E-3</v>
      </c>
      <c r="BB90" s="400">
        <v>8.9153603608022698E-4</v>
      </c>
      <c r="BC90" s="400">
        <v>9.5080501798091611E-4</v>
      </c>
      <c r="BD90" s="400">
        <v>8.7852975212837159E-4</v>
      </c>
      <c r="BE90" s="400">
        <v>7.4789090881550394E-4</v>
      </c>
      <c r="BF90" s="400">
        <v>0</v>
      </c>
      <c r="BG90" s="400">
        <v>4.579657043917038E-5</v>
      </c>
      <c r="BH90" s="400">
        <v>6.4599092993853941E-4</v>
      </c>
      <c r="BI90" s="400">
        <v>1.3810075946987476E-4</v>
      </c>
      <c r="BJ90" s="400">
        <v>4.4703783863034443E-4</v>
      </c>
      <c r="BK90" s="400">
        <v>1.0784549692162964E-3</v>
      </c>
      <c r="BL90" s="400">
        <v>3.1287485021522883E-4</v>
      </c>
      <c r="BM90" s="400">
        <v>6.7061283039841942E-4</v>
      </c>
      <c r="BN90" s="400">
        <v>5.3196314451918036E-4</v>
      </c>
      <c r="BO90" s="400">
        <v>5.6686240976424761E-4</v>
      </c>
      <c r="BP90" s="400">
        <v>4.9147856539494468E-4</v>
      </c>
      <c r="BQ90" s="400">
        <v>5.7734623882830334E-4</v>
      </c>
      <c r="BR90" s="400">
        <v>1.3169349191326641E-3</v>
      </c>
      <c r="BS90" s="400">
        <v>1.5095049705482716E-3</v>
      </c>
      <c r="BT90" s="400">
        <v>7.1481061410395277E-4</v>
      </c>
      <c r="BU90" s="400">
        <v>2.591717957523255E-3</v>
      </c>
      <c r="BV90" s="400">
        <v>4.1739930253464775E-3</v>
      </c>
      <c r="BW90" s="400">
        <v>2.2556396531036704E-3</v>
      </c>
      <c r="BX90" s="400">
        <v>2.1030565751610788E-3</v>
      </c>
      <c r="BY90" s="400">
        <v>2.627663915022339E-4</v>
      </c>
      <c r="BZ90" s="400">
        <v>1.1121717878679713E-3</v>
      </c>
      <c r="CA90" s="400">
        <v>7.1988553321959638E-4</v>
      </c>
      <c r="CB90" s="400">
        <v>6.2215634572098636E-4</v>
      </c>
      <c r="CC90" s="400">
        <v>7.4619959628967076E-4</v>
      </c>
      <c r="CD90" s="400">
        <v>1.704986395949107E-3</v>
      </c>
      <c r="CE90" s="400">
        <v>7.789526846440568E-4</v>
      </c>
      <c r="CF90" s="400">
        <v>5.0568649947983681E-4</v>
      </c>
      <c r="CG90" s="400">
        <v>2.1058480940198071E-3</v>
      </c>
      <c r="CH90" s="400">
        <v>4.364422463593511E-4</v>
      </c>
      <c r="CI90" s="400">
        <v>4.671147166239834E-3</v>
      </c>
      <c r="CJ90" s="400">
        <v>1.0479955454455205</v>
      </c>
      <c r="CK90" s="400">
        <v>3.3103524846341938E-3</v>
      </c>
      <c r="CL90" s="400">
        <v>0.20581439865660114</v>
      </c>
      <c r="CM90" s="400">
        <v>5.744919362373424E-3</v>
      </c>
      <c r="CN90" s="400">
        <v>5.3321453504758291E-4</v>
      </c>
      <c r="CO90" s="400">
        <v>5.0311548616624598E-4</v>
      </c>
      <c r="CP90" s="400">
        <v>6.5844802581472119E-4</v>
      </c>
      <c r="CQ90" s="400">
        <v>6.4615566118321791E-4</v>
      </c>
      <c r="CR90" s="400">
        <v>1.5201870221557155E-3</v>
      </c>
      <c r="CS90" s="400">
        <v>7.6953516146564187E-4</v>
      </c>
      <c r="CT90" s="400">
        <v>6.6765488049885607E-4</v>
      </c>
      <c r="CU90" s="400">
        <v>1.5409492524143581E-3</v>
      </c>
      <c r="CV90" s="400">
        <v>1.3344018161011199E-3</v>
      </c>
      <c r="CW90" s="400">
        <v>0.32134741148734636</v>
      </c>
      <c r="CX90" s="400">
        <v>8.3051694287852862E-4</v>
      </c>
      <c r="CY90" s="400">
        <v>2.9224677552148596E-3</v>
      </c>
      <c r="CZ90" s="400">
        <v>2.4677243671643377E-3</v>
      </c>
      <c r="DA90" s="400">
        <v>8.0480594855803691E-3</v>
      </c>
      <c r="DB90" s="400">
        <v>8.273712240990239E-3</v>
      </c>
      <c r="DC90" s="400">
        <v>3.6901972167298351E-3</v>
      </c>
      <c r="DD90" s="400">
        <v>1.287510586435552E-3</v>
      </c>
      <c r="DE90" s="400">
        <v>4.3200375170147941E-4</v>
      </c>
      <c r="DF90" s="400">
        <v>2.8276796714207146E-3</v>
      </c>
      <c r="DG90" s="401">
        <v>1.697673675645605</v>
      </c>
    </row>
    <row r="91" spans="2:111" ht="13.5" customHeight="1">
      <c r="B91" s="74" t="s">
        <v>569</v>
      </c>
      <c r="C91" s="273" t="s">
        <v>665</v>
      </c>
      <c r="D91" s="400">
        <v>1.3246988879545584E-3</v>
      </c>
      <c r="E91" s="400">
        <v>1.9513938811473804E-3</v>
      </c>
      <c r="F91" s="400">
        <v>2.7946823215290783E-3</v>
      </c>
      <c r="G91" s="400">
        <v>4.3371687791705346E-4</v>
      </c>
      <c r="H91" s="400">
        <v>9.5160393084446453E-4</v>
      </c>
      <c r="I91" s="400">
        <v>2.3295599135964577E-3</v>
      </c>
      <c r="J91" s="400">
        <v>1.744938732830946E-3</v>
      </c>
      <c r="K91" s="400">
        <v>1.6928228380300671E-3</v>
      </c>
      <c r="L91" s="400">
        <v>1.9317561421474893E-3</v>
      </c>
      <c r="M91" s="400">
        <v>5.9518242462506892E-4</v>
      </c>
      <c r="N91" s="400">
        <v>0</v>
      </c>
      <c r="O91" s="400">
        <v>1.5034977403373781E-3</v>
      </c>
      <c r="P91" s="400">
        <v>1.4285138416545433E-3</v>
      </c>
      <c r="Q91" s="400">
        <v>1.212240560103434E-3</v>
      </c>
      <c r="R91" s="400">
        <v>2.2381800128123165E-3</v>
      </c>
      <c r="S91" s="400">
        <v>2.3893715743772775E-3</v>
      </c>
      <c r="T91" s="400">
        <v>1.8279515023927459E-3</v>
      </c>
      <c r="U91" s="400">
        <v>2.080485184618017E-3</v>
      </c>
      <c r="V91" s="400">
        <v>3.0318971125596361E-3</v>
      </c>
      <c r="W91" s="400">
        <v>1.9635802263970221E-3</v>
      </c>
      <c r="X91" s="400">
        <v>0</v>
      </c>
      <c r="Y91" s="400">
        <v>2.7710478805854006E-3</v>
      </c>
      <c r="Z91" s="400">
        <v>2.1453205130594439E-3</v>
      </c>
      <c r="AA91" s="400">
        <v>0</v>
      </c>
      <c r="AB91" s="400">
        <v>5.8079521202925961E-3</v>
      </c>
      <c r="AC91" s="400">
        <v>2.2881506216309196E-3</v>
      </c>
      <c r="AD91" s="400">
        <v>3.2364953948572185E-5</v>
      </c>
      <c r="AE91" s="400">
        <v>9.869311130582517E-4</v>
      </c>
      <c r="AF91" s="400">
        <v>1.9592407941854909E-3</v>
      </c>
      <c r="AG91" s="400">
        <v>2.7442281657024795E-3</v>
      </c>
      <c r="AH91" s="400">
        <v>1.3849573241016498E-3</v>
      </c>
      <c r="AI91" s="400">
        <v>1.9989175367304082E-3</v>
      </c>
      <c r="AJ91" s="400">
        <v>1.9759865470068373E-3</v>
      </c>
      <c r="AK91" s="400">
        <v>6.0294194349204619E-3</v>
      </c>
      <c r="AL91" s="400">
        <v>2.7373493631706E-3</v>
      </c>
      <c r="AM91" s="400">
        <v>1.9408853170835999E-3</v>
      </c>
      <c r="AN91" s="400">
        <v>1.1245518694614931E-3</v>
      </c>
      <c r="AO91" s="400">
        <v>1.9018524042838365E-3</v>
      </c>
      <c r="AP91" s="400">
        <v>1.7262060549448103E-3</v>
      </c>
      <c r="AQ91" s="400">
        <v>2.2099089049630056E-3</v>
      </c>
      <c r="AR91" s="400">
        <v>2.1097482407234974E-3</v>
      </c>
      <c r="AS91" s="400">
        <v>1.962804198446003E-3</v>
      </c>
      <c r="AT91" s="400">
        <v>1.6590163741741031E-3</v>
      </c>
      <c r="AU91" s="400">
        <v>1.6360131811148327E-3</v>
      </c>
      <c r="AV91" s="400">
        <v>4.3234606044354786E-3</v>
      </c>
      <c r="AW91" s="400">
        <v>2.0754212782370428E-3</v>
      </c>
      <c r="AX91" s="400">
        <v>1.9295191646268002E-3</v>
      </c>
      <c r="AY91" s="400">
        <v>3.059641101241265E-3</v>
      </c>
      <c r="AZ91" s="400">
        <v>4.560477066430829E-3</v>
      </c>
      <c r="BA91" s="400">
        <v>1.2175712657804447E-3</v>
      </c>
      <c r="BB91" s="400">
        <v>5.4854861935347936E-3</v>
      </c>
      <c r="BC91" s="400">
        <v>2.3930580861641821E-3</v>
      </c>
      <c r="BD91" s="400">
        <v>1.8281087672559779E-3</v>
      </c>
      <c r="BE91" s="400">
        <v>9.1750665348307395E-3</v>
      </c>
      <c r="BF91" s="400">
        <v>0</v>
      </c>
      <c r="BG91" s="400">
        <v>1.267365784533782E-4</v>
      </c>
      <c r="BH91" s="400">
        <v>1.0888437259574015E-3</v>
      </c>
      <c r="BI91" s="400">
        <v>3.8843636568917808E-4</v>
      </c>
      <c r="BJ91" s="400">
        <v>1.3048922971901403E-3</v>
      </c>
      <c r="BK91" s="400">
        <v>2.4062530368277107E-3</v>
      </c>
      <c r="BL91" s="400">
        <v>9.0853747832915217E-4</v>
      </c>
      <c r="BM91" s="400">
        <v>1.6113050797389302E-3</v>
      </c>
      <c r="BN91" s="400">
        <v>1.6792045904406969E-3</v>
      </c>
      <c r="BO91" s="400">
        <v>2.0214321397225912E-3</v>
      </c>
      <c r="BP91" s="400">
        <v>2.288695480057498E-3</v>
      </c>
      <c r="BQ91" s="400">
        <v>4.8283375073237284E-3</v>
      </c>
      <c r="BR91" s="400">
        <v>3.3603160098291474E-3</v>
      </c>
      <c r="BS91" s="400">
        <v>1.4712654561623273E-2</v>
      </c>
      <c r="BT91" s="400">
        <v>2.5068042377855539E-3</v>
      </c>
      <c r="BU91" s="400">
        <v>7.346470239117284E-3</v>
      </c>
      <c r="BV91" s="400">
        <v>1.4632864784395161E-2</v>
      </c>
      <c r="BW91" s="400">
        <v>2.777973032683817E-3</v>
      </c>
      <c r="BX91" s="400">
        <v>2.02214747585914E-3</v>
      </c>
      <c r="BY91" s="400">
        <v>9.0106700002755313E-4</v>
      </c>
      <c r="BZ91" s="400">
        <v>1.6037655333653318E-3</v>
      </c>
      <c r="CA91" s="400">
        <v>1.8013217193004008E-3</v>
      </c>
      <c r="CB91" s="400">
        <v>1.8328990175545876E-3</v>
      </c>
      <c r="CC91" s="400">
        <v>2.4939466712381045E-3</v>
      </c>
      <c r="CD91" s="400">
        <v>3.1679551825892463E-3</v>
      </c>
      <c r="CE91" s="400">
        <v>2.3582385375656117E-3</v>
      </c>
      <c r="CF91" s="400">
        <v>4.3120879433622816E-3</v>
      </c>
      <c r="CG91" s="400">
        <v>7.3798164651608707E-3</v>
      </c>
      <c r="CH91" s="400">
        <v>1.4464947693591085E-3</v>
      </c>
      <c r="CI91" s="400">
        <v>1.2381817231386138E-2</v>
      </c>
      <c r="CJ91" s="400">
        <v>4.7515274838540828E-3</v>
      </c>
      <c r="CK91" s="400">
        <v>1.0100345431008015</v>
      </c>
      <c r="CL91" s="400">
        <v>2.6492324395045119E-2</v>
      </c>
      <c r="CM91" s="400">
        <v>1.093025866995443E-2</v>
      </c>
      <c r="CN91" s="400">
        <v>5.9100464659635364E-3</v>
      </c>
      <c r="CO91" s="400">
        <v>1.1648071386139332E-3</v>
      </c>
      <c r="CP91" s="400">
        <v>9.4720935089425713E-3</v>
      </c>
      <c r="CQ91" s="400">
        <v>2.7903395355835434E-3</v>
      </c>
      <c r="CR91" s="400">
        <v>6.9632902948221116E-3</v>
      </c>
      <c r="CS91" s="400">
        <v>4.0612612455539791E-3</v>
      </c>
      <c r="CT91" s="400">
        <v>9.4105065490627442E-4</v>
      </c>
      <c r="CU91" s="400">
        <v>1.3010276691955681E-2</v>
      </c>
      <c r="CV91" s="400">
        <v>3.8759097283142907E-3</v>
      </c>
      <c r="CW91" s="400">
        <v>6.0011908143794502E-3</v>
      </c>
      <c r="CX91" s="400">
        <v>1.3050297789535203E-3</v>
      </c>
      <c r="CY91" s="400">
        <v>5.9623807204759478E-3</v>
      </c>
      <c r="CZ91" s="400">
        <v>6.0186779327567955E-3</v>
      </c>
      <c r="DA91" s="400">
        <v>1.9381326084931944E-3</v>
      </c>
      <c r="DB91" s="400">
        <v>1.0008390760175491E-3</v>
      </c>
      <c r="DC91" s="400">
        <v>2.785170027980463E-3</v>
      </c>
      <c r="DD91" s="400">
        <v>3.8950493206470617E-3</v>
      </c>
      <c r="DE91" s="400">
        <v>1.25071037688632E-3</v>
      </c>
      <c r="DF91" s="400">
        <v>4.0469105023545971E-3</v>
      </c>
      <c r="DG91" s="401">
        <v>1.3588998714471898</v>
      </c>
    </row>
    <row r="92" spans="2:111" ht="13.5" customHeight="1">
      <c r="B92" s="74" t="s">
        <v>570</v>
      </c>
      <c r="C92" s="273" t="s">
        <v>666</v>
      </c>
      <c r="D92" s="400">
        <v>2.5071953742744369E-4</v>
      </c>
      <c r="E92" s="400">
        <v>2.0020491538987826E-4</v>
      </c>
      <c r="F92" s="400">
        <v>2.9108944119003412E-4</v>
      </c>
      <c r="G92" s="400">
        <v>1.3292654288752818E-4</v>
      </c>
      <c r="H92" s="400">
        <v>3.0419816090885454E-4</v>
      </c>
      <c r="I92" s="400">
        <v>5.3663418898834236E-4</v>
      </c>
      <c r="J92" s="400">
        <v>4.604522146710711E-4</v>
      </c>
      <c r="K92" s="400">
        <v>4.6077902733065898E-4</v>
      </c>
      <c r="L92" s="400">
        <v>5.7712861645161414E-4</v>
      </c>
      <c r="M92" s="400">
        <v>1.6096142698324639E-4</v>
      </c>
      <c r="N92" s="400">
        <v>0</v>
      </c>
      <c r="O92" s="400">
        <v>1.6165850069119975E-4</v>
      </c>
      <c r="P92" s="400">
        <v>3.4686658714109245E-4</v>
      </c>
      <c r="Q92" s="400">
        <v>3.2282132581901363E-4</v>
      </c>
      <c r="R92" s="400">
        <v>2.9907803132216962E-4</v>
      </c>
      <c r="S92" s="400">
        <v>9.2759258485537006E-4</v>
      </c>
      <c r="T92" s="400">
        <v>4.2897699809165622E-4</v>
      </c>
      <c r="U92" s="400">
        <v>2.9662580825841724E-4</v>
      </c>
      <c r="V92" s="400">
        <v>4.7466193496722086E-4</v>
      </c>
      <c r="W92" s="400">
        <v>3.3120177357703093E-4</v>
      </c>
      <c r="X92" s="400">
        <v>0</v>
      </c>
      <c r="Y92" s="400">
        <v>5.2428038851089274E-4</v>
      </c>
      <c r="Z92" s="400">
        <v>3.0311685224972026E-4</v>
      </c>
      <c r="AA92" s="400">
        <v>0</v>
      </c>
      <c r="AB92" s="400">
        <v>1.5382624899532849E-3</v>
      </c>
      <c r="AC92" s="400">
        <v>4.3477611137889672E-4</v>
      </c>
      <c r="AD92" s="400">
        <v>7.4555458790598404E-6</v>
      </c>
      <c r="AE92" s="400">
        <v>1.8319022546386691E-4</v>
      </c>
      <c r="AF92" s="400">
        <v>3.5321084901935364E-4</v>
      </c>
      <c r="AG92" s="400">
        <v>2.2725419940682848E-4</v>
      </c>
      <c r="AH92" s="400">
        <v>3.9108300372106227E-4</v>
      </c>
      <c r="AI92" s="400">
        <v>1.9594714883044563E-4</v>
      </c>
      <c r="AJ92" s="400">
        <v>3.5748141749796181E-4</v>
      </c>
      <c r="AK92" s="400">
        <v>1.8766577124760064E-4</v>
      </c>
      <c r="AL92" s="400">
        <v>3.9787375293291527E-4</v>
      </c>
      <c r="AM92" s="400">
        <v>4.1212945354099763E-4</v>
      </c>
      <c r="AN92" s="400">
        <v>1.9817096887121758E-4</v>
      </c>
      <c r="AO92" s="400">
        <v>3.8820936849337805E-4</v>
      </c>
      <c r="AP92" s="400">
        <v>2.3036111112771209E-4</v>
      </c>
      <c r="AQ92" s="400">
        <v>1.9290216484789285E-4</v>
      </c>
      <c r="AR92" s="400">
        <v>3.8431005393794624E-4</v>
      </c>
      <c r="AS92" s="400">
        <v>2.4662955074283128E-4</v>
      </c>
      <c r="AT92" s="400">
        <v>7.1054813216076787E-4</v>
      </c>
      <c r="AU92" s="400">
        <v>3.0108664461871187E-4</v>
      </c>
      <c r="AV92" s="400">
        <v>2.6320721940407412E-4</v>
      </c>
      <c r="AW92" s="400">
        <v>6.1276152665168816E-4</v>
      </c>
      <c r="AX92" s="400">
        <v>5.9092570926309689E-4</v>
      </c>
      <c r="AY92" s="400">
        <v>4.7368669603202782E-4</v>
      </c>
      <c r="AZ92" s="400">
        <v>3.5151781827718373E-4</v>
      </c>
      <c r="BA92" s="400">
        <v>2.3355570892511125E-4</v>
      </c>
      <c r="BB92" s="400">
        <v>1.0362050490951263E-3</v>
      </c>
      <c r="BC92" s="400">
        <v>4.4696996195180892E-4</v>
      </c>
      <c r="BD92" s="400">
        <v>1.3131542494049626E-3</v>
      </c>
      <c r="BE92" s="400">
        <v>2.5539042194559867E-4</v>
      </c>
      <c r="BF92" s="400">
        <v>0</v>
      </c>
      <c r="BG92" s="400">
        <v>3.9355734536404559E-5</v>
      </c>
      <c r="BH92" s="400">
        <v>2.1687356314194808E-4</v>
      </c>
      <c r="BI92" s="400">
        <v>1.3927016815661289E-4</v>
      </c>
      <c r="BJ92" s="400">
        <v>1.8490149251782262E-4</v>
      </c>
      <c r="BK92" s="400">
        <v>3.869087141813988E-4</v>
      </c>
      <c r="BL92" s="400">
        <v>2.3673752640324946E-4</v>
      </c>
      <c r="BM92" s="400">
        <v>4.1614018941382638E-4</v>
      </c>
      <c r="BN92" s="400">
        <v>5.5129960630871644E-4</v>
      </c>
      <c r="BO92" s="400">
        <v>4.1525087266471196E-4</v>
      </c>
      <c r="BP92" s="400">
        <v>2.9057908120738322E-4</v>
      </c>
      <c r="BQ92" s="400">
        <v>2.4735217174174311E-4</v>
      </c>
      <c r="BR92" s="400">
        <v>2.1839684924628382E-4</v>
      </c>
      <c r="BS92" s="400">
        <v>6.195550042608003E-4</v>
      </c>
      <c r="BT92" s="400">
        <v>4.4151631894425477E-4</v>
      </c>
      <c r="BU92" s="400">
        <v>2.4948186769911933E-3</v>
      </c>
      <c r="BV92" s="400">
        <v>1.6625992210649164E-3</v>
      </c>
      <c r="BW92" s="400">
        <v>5.0164992601908309E-4</v>
      </c>
      <c r="BX92" s="400">
        <v>7.3248839476277639E-4</v>
      </c>
      <c r="BY92" s="400">
        <v>1.0993023006464182E-4</v>
      </c>
      <c r="BZ92" s="400">
        <v>5.6677873447423565E-4</v>
      </c>
      <c r="CA92" s="400">
        <v>5.9723553154522754E-4</v>
      </c>
      <c r="CB92" s="400">
        <v>4.5518166252052518E-4</v>
      </c>
      <c r="CC92" s="400">
        <v>5.2313539188146606E-4</v>
      </c>
      <c r="CD92" s="400">
        <v>4.086704793749419E-4</v>
      </c>
      <c r="CE92" s="400">
        <v>7.976758814665294E-4</v>
      </c>
      <c r="CF92" s="400">
        <v>6.2608142226236647E-4</v>
      </c>
      <c r="CG92" s="400">
        <v>7.7810077607982475E-4</v>
      </c>
      <c r="CH92" s="400">
        <v>6.8953095382751105E-4</v>
      </c>
      <c r="CI92" s="400">
        <v>7.9065864888319889E-3</v>
      </c>
      <c r="CJ92" s="400">
        <v>4.9906454054041661E-3</v>
      </c>
      <c r="CK92" s="400">
        <v>4.6184545824025378E-3</v>
      </c>
      <c r="CL92" s="400">
        <v>1.0434407307120883</v>
      </c>
      <c r="CM92" s="400">
        <v>3.3488533749488182E-3</v>
      </c>
      <c r="CN92" s="400">
        <v>4.6273273183093877E-4</v>
      </c>
      <c r="CO92" s="400">
        <v>2.2679227348125017E-4</v>
      </c>
      <c r="CP92" s="400">
        <v>6.9332442571692118E-4</v>
      </c>
      <c r="CQ92" s="400">
        <v>2.6874480145979687E-4</v>
      </c>
      <c r="CR92" s="400">
        <v>5.5138417397325554E-4</v>
      </c>
      <c r="CS92" s="400">
        <v>5.9835187058177432E-4</v>
      </c>
      <c r="CT92" s="400">
        <v>1.935381680086808E-4</v>
      </c>
      <c r="CU92" s="400">
        <v>7.2990137370842708E-4</v>
      </c>
      <c r="CV92" s="400">
        <v>6.5033561551370786E-4</v>
      </c>
      <c r="CW92" s="400">
        <v>1.7778380556020493E-2</v>
      </c>
      <c r="CX92" s="400">
        <v>9.4331003641129005E-4</v>
      </c>
      <c r="CY92" s="400">
        <v>3.4250799541245694E-3</v>
      </c>
      <c r="CZ92" s="400">
        <v>4.9332406088672595E-4</v>
      </c>
      <c r="DA92" s="400">
        <v>5.4038793707956957E-4</v>
      </c>
      <c r="DB92" s="400">
        <v>5.0580760746652494E-4</v>
      </c>
      <c r="DC92" s="400">
        <v>6.7097312433283976E-4</v>
      </c>
      <c r="DD92" s="400">
        <v>4.8988923951424684E-4</v>
      </c>
      <c r="DE92" s="400">
        <v>4.1360793224511951E-4</v>
      </c>
      <c r="DF92" s="400">
        <v>6.0282534383124323E-3</v>
      </c>
      <c r="DG92" s="401">
        <v>1.136025301641741</v>
      </c>
    </row>
    <row r="93" spans="2:111" ht="13.5" customHeight="1">
      <c r="B93" s="74" t="s">
        <v>571</v>
      </c>
      <c r="C93" s="273" t="s">
        <v>667</v>
      </c>
      <c r="D93" s="400">
        <v>7.3119317919715765E-4</v>
      </c>
      <c r="E93" s="400">
        <v>5.6571811672932498E-4</v>
      </c>
      <c r="F93" s="400">
        <v>2.1701345024937153E-3</v>
      </c>
      <c r="G93" s="400">
        <v>9.2234928666895164E-4</v>
      </c>
      <c r="H93" s="400">
        <v>1.012203349724771E-3</v>
      </c>
      <c r="I93" s="400">
        <v>9.3360425992016448E-4</v>
      </c>
      <c r="J93" s="400">
        <v>1.5804999556668861E-3</v>
      </c>
      <c r="K93" s="400">
        <v>1.6883815846762001E-3</v>
      </c>
      <c r="L93" s="400">
        <v>4.4870409659902959E-3</v>
      </c>
      <c r="M93" s="400">
        <v>3.9479654438958288E-4</v>
      </c>
      <c r="N93" s="400">
        <v>0</v>
      </c>
      <c r="O93" s="400">
        <v>2.3280273552085879E-4</v>
      </c>
      <c r="P93" s="400">
        <v>2.350672086227881E-3</v>
      </c>
      <c r="Q93" s="400">
        <v>1.1552206272093123E-3</v>
      </c>
      <c r="R93" s="400">
        <v>2.2296342070494673E-3</v>
      </c>
      <c r="S93" s="400">
        <v>7.8987367934553118E-4</v>
      </c>
      <c r="T93" s="400">
        <v>1.1215682034324645E-3</v>
      </c>
      <c r="U93" s="400">
        <v>1.6129083446055853E-3</v>
      </c>
      <c r="V93" s="400">
        <v>3.3322507775029046E-3</v>
      </c>
      <c r="W93" s="400">
        <v>1.5680573799594791E-3</v>
      </c>
      <c r="X93" s="400">
        <v>0</v>
      </c>
      <c r="Y93" s="400">
        <v>1.1701865530502073E-3</v>
      </c>
      <c r="Z93" s="400">
        <v>8.0828747068783537E-4</v>
      </c>
      <c r="AA93" s="400">
        <v>0</v>
      </c>
      <c r="AB93" s="400">
        <v>4.6078776270294412E-3</v>
      </c>
      <c r="AC93" s="400">
        <v>1.9158883912366736E-3</v>
      </c>
      <c r="AD93" s="400">
        <v>1.2970715499589052E-5</v>
      </c>
      <c r="AE93" s="400">
        <v>1.0954101428974259E-3</v>
      </c>
      <c r="AF93" s="400">
        <v>9.7674622648960519E-4</v>
      </c>
      <c r="AG93" s="400">
        <v>2.232889976464572E-3</v>
      </c>
      <c r="AH93" s="400">
        <v>1.8861761551226795E-3</v>
      </c>
      <c r="AI93" s="400">
        <v>6.3054379046270626E-4</v>
      </c>
      <c r="AJ93" s="400">
        <v>8.5447418472201951E-4</v>
      </c>
      <c r="AK93" s="400">
        <v>3.3335598501598845E-4</v>
      </c>
      <c r="AL93" s="400">
        <v>8.8601930503184867E-4</v>
      </c>
      <c r="AM93" s="400">
        <v>5.1564240464843506E-4</v>
      </c>
      <c r="AN93" s="400">
        <v>1.8764460367542586E-4</v>
      </c>
      <c r="AO93" s="400">
        <v>5.783549713272916E-4</v>
      </c>
      <c r="AP93" s="400">
        <v>6.9087591498056145E-4</v>
      </c>
      <c r="AQ93" s="400">
        <v>1.2765190836467842E-3</v>
      </c>
      <c r="AR93" s="400">
        <v>1.0315441905907339E-3</v>
      </c>
      <c r="AS93" s="400">
        <v>1.0689412867503135E-3</v>
      </c>
      <c r="AT93" s="400">
        <v>1.2905816079784198E-3</v>
      </c>
      <c r="AU93" s="400">
        <v>1.0672339694197982E-3</v>
      </c>
      <c r="AV93" s="400">
        <v>1.2474450475584084E-3</v>
      </c>
      <c r="AW93" s="400">
        <v>1.5415855630207364E-3</v>
      </c>
      <c r="AX93" s="400">
        <v>1.1560231265282355E-3</v>
      </c>
      <c r="AY93" s="400">
        <v>1.6054194055918432E-3</v>
      </c>
      <c r="AZ93" s="400">
        <v>1.3024262844349868E-3</v>
      </c>
      <c r="BA93" s="400">
        <v>8.711058128454581E-4</v>
      </c>
      <c r="BB93" s="400">
        <v>1.3501785029977806E-3</v>
      </c>
      <c r="BC93" s="400">
        <v>1.4615714903860057E-3</v>
      </c>
      <c r="BD93" s="400">
        <v>1.334388943366957E-3</v>
      </c>
      <c r="BE93" s="400">
        <v>3.0571478434103464E-3</v>
      </c>
      <c r="BF93" s="400">
        <v>0</v>
      </c>
      <c r="BG93" s="400">
        <v>6.6564902602217097E-5</v>
      </c>
      <c r="BH93" s="400">
        <v>6.9273774499486952E-4</v>
      </c>
      <c r="BI93" s="400">
        <v>1.8880640579284244E-4</v>
      </c>
      <c r="BJ93" s="400">
        <v>5.6951111504711363E-4</v>
      </c>
      <c r="BK93" s="400">
        <v>1.8216487271237036E-3</v>
      </c>
      <c r="BL93" s="400">
        <v>1.4372845602420416E-3</v>
      </c>
      <c r="BM93" s="400">
        <v>1.7844693357601112E-3</v>
      </c>
      <c r="BN93" s="400">
        <v>1.629494402247538E-3</v>
      </c>
      <c r="BO93" s="400">
        <v>1.8025861077490704E-3</v>
      </c>
      <c r="BP93" s="400">
        <v>1.4397383495866429E-3</v>
      </c>
      <c r="BQ93" s="400">
        <v>7.6803156970333037E-4</v>
      </c>
      <c r="BR93" s="400">
        <v>9.9325968577426769E-4</v>
      </c>
      <c r="BS93" s="400">
        <v>2.3867051105425736E-3</v>
      </c>
      <c r="BT93" s="400">
        <v>1.7059063632783957E-3</v>
      </c>
      <c r="BU93" s="400">
        <v>2.8432730530176908E-3</v>
      </c>
      <c r="BV93" s="400">
        <v>4.3551670933986222E-3</v>
      </c>
      <c r="BW93" s="400">
        <v>2.0641037033297094E-3</v>
      </c>
      <c r="BX93" s="400">
        <v>1.5964691216509316E-3</v>
      </c>
      <c r="BY93" s="400">
        <v>2.8686287345982262E-4</v>
      </c>
      <c r="BZ93" s="400">
        <v>1.8547807605764396E-3</v>
      </c>
      <c r="CA93" s="400">
        <v>2.0940673324751744E-3</v>
      </c>
      <c r="CB93" s="400">
        <v>7.0835328508411506E-4</v>
      </c>
      <c r="CC93" s="400">
        <v>1.2111370801648794E-3</v>
      </c>
      <c r="CD93" s="400">
        <v>2.0111056088330218E-3</v>
      </c>
      <c r="CE93" s="400">
        <v>2.4141283806354778E-3</v>
      </c>
      <c r="CF93" s="400">
        <v>2.4099174557308993E-3</v>
      </c>
      <c r="CG93" s="400">
        <v>2.3938101492577521E-3</v>
      </c>
      <c r="CH93" s="400">
        <v>4.7585471770804511E-3</v>
      </c>
      <c r="CI93" s="400">
        <v>8.6048407902439266E-3</v>
      </c>
      <c r="CJ93" s="400">
        <v>0.11706165983823123</v>
      </c>
      <c r="CK93" s="400">
        <v>7.4330635069844737E-3</v>
      </c>
      <c r="CL93" s="400">
        <v>2.9199769275146715E-2</v>
      </c>
      <c r="CM93" s="400">
        <v>1.0291816770994446</v>
      </c>
      <c r="CN93" s="400">
        <v>4.5001375571437508E-3</v>
      </c>
      <c r="CO93" s="400">
        <v>2.7624459361705214E-3</v>
      </c>
      <c r="CP93" s="400">
        <v>6.9643075056866673E-3</v>
      </c>
      <c r="CQ93" s="400">
        <v>1.8761733469728698E-3</v>
      </c>
      <c r="CR93" s="400">
        <v>2.1133577286379956E-3</v>
      </c>
      <c r="CS93" s="400">
        <v>6.493293557499241E-3</v>
      </c>
      <c r="CT93" s="400">
        <v>1.6484209588641283E-3</v>
      </c>
      <c r="CU93" s="400">
        <v>1.4521802718000033E-2</v>
      </c>
      <c r="CV93" s="400">
        <v>1.8396330779507971E-3</v>
      </c>
      <c r="CW93" s="400">
        <v>0.14179566547644001</v>
      </c>
      <c r="CX93" s="400">
        <v>8.5364891327884777E-4</v>
      </c>
      <c r="CY93" s="400">
        <v>5.0884604437565536E-3</v>
      </c>
      <c r="CZ93" s="400">
        <v>3.5494013111922996E-3</v>
      </c>
      <c r="DA93" s="400">
        <v>3.1441253472222334E-3</v>
      </c>
      <c r="DB93" s="400">
        <v>4.7765807350208661E-3</v>
      </c>
      <c r="DC93" s="400">
        <v>1.1483064573905275E-2</v>
      </c>
      <c r="DD93" s="400">
        <v>3.8177780812402545E-3</v>
      </c>
      <c r="DE93" s="400">
        <v>5.3789957722452772E-4</v>
      </c>
      <c r="DF93" s="400">
        <v>5.9872357706119358E-3</v>
      </c>
      <c r="DG93" s="401">
        <v>1.5324472769451896</v>
      </c>
    </row>
    <row r="94" spans="2:111" ht="13.5" customHeight="1">
      <c r="B94" s="74" t="s">
        <v>572</v>
      </c>
      <c r="C94" s="273" t="s">
        <v>5</v>
      </c>
      <c r="D94" s="400">
        <v>1.7372000403761976E-3</v>
      </c>
      <c r="E94" s="400">
        <v>3.0103567255102979E-4</v>
      </c>
      <c r="F94" s="400">
        <v>2.7328247918324876E-4</v>
      </c>
      <c r="G94" s="400">
        <v>1.1525402187385467E-3</v>
      </c>
      <c r="H94" s="400">
        <v>2.2668714361274503E-3</v>
      </c>
      <c r="I94" s="400">
        <v>2.6180839983857801E-3</v>
      </c>
      <c r="J94" s="400">
        <v>2.9694553928118527E-3</v>
      </c>
      <c r="K94" s="400">
        <v>1.7233079144146647E-3</v>
      </c>
      <c r="L94" s="400">
        <v>1.3941918158462713E-3</v>
      </c>
      <c r="M94" s="400">
        <v>1.1185935276860372E-3</v>
      </c>
      <c r="N94" s="400">
        <v>0</v>
      </c>
      <c r="O94" s="400">
        <v>7.5852565779943213E-4</v>
      </c>
      <c r="P94" s="400">
        <v>1.1302215230673048E-3</v>
      </c>
      <c r="Q94" s="400">
        <v>3.6774288984585389E-3</v>
      </c>
      <c r="R94" s="400">
        <v>9.5461421426308102E-4</v>
      </c>
      <c r="S94" s="400">
        <v>1.0039567847247839E-3</v>
      </c>
      <c r="T94" s="400">
        <v>6.6443514726310796E-4</v>
      </c>
      <c r="U94" s="400">
        <v>6.5434179005212682E-4</v>
      </c>
      <c r="V94" s="400">
        <v>3.3027960083981627E-4</v>
      </c>
      <c r="W94" s="400">
        <v>5.8915356757086067E-4</v>
      </c>
      <c r="X94" s="400">
        <v>0</v>
      </c>
      <c r="Y94" s="400">
        <v>4.386111286583008E-4</v>
      </c>
      <c r="Z94" s="400">
        <v>5.294777192009464E-4</v>
      </c>
      <c r="AA94" s="400">
        <v>0</v>
      </c>
      <c r="AB94" s="400">
        <v>6.7778478622144078E-4</v>
      </c>
      <c r="AC94" s="400">
        <v>5.0555776738706254E-4</v>
      </c>
      <c r="AD94" s="400">
        <v>3.6373465883705833E-5</v>
      </c>
      <c r="AE94" s="400">
        <v>1.2995640261034449E-3</v>
      </c>
      <c r="AF94" s="400">
        <v>4.9448436120770015E-4</v>
      </c>
      <c r="AG94" s="400">
        <v>1.3237872484818114E-3</v>
      </c>
      <c r="AH94" s="400">
        <v>1.0158676428600822E-3</v>
      </c>
      <c r="AI94" s="400">
        <v>7.008508854840558E-4</v>
      </c>
      <c r="AJ94" s="400">
        <v>2.6202484844712551E-3</v>
      </c>
      <c r="AK94" s="400">
        <v>2.5075573102757075E-4</v>
      </c>
      <c r="AL94" s="400">
        <v>2.1966353094184077E-3</v>
      </c>
      <c r="AM94" s="400">
        <v>1.7724753774365208E-3</v>
      </c>
      <c r="AN94" s="400">
        <v>8.4169324121522436E-4</v>
      </c>
      <c r="AO94" s="400">
        <v>3.1870936901143804E-3</v>
      </c>
      <c r="AP94" s="400">
        <v>2.467078688518671E-3</v>
      </c>
      <c r="AQ94" s="400">
        <v>1.1621734715293011E-3</v>
      </c>
      <c r="AR94" s="400">
        <v>1.9368957852043769E-3</v>
      </c>
      <c r="AS94" s="400">
        <v>6.5456695901700565E-4</v>
      </c>
      <c r="AT94" s="400">
        <v>1.3856361853668553E-3</v>
      </c>
      <c r="AU94" s="400">
        <v>1.8107713321985251E-3</v>
      </c>
      <c r="AV94" s="400">
        <v>1.2421783350358149E-3</v>
      </c>
      <c r="AW94" s="400">
        <v>6.7950603358061449E-4</v>
      </c>
      <c r="AX94" s="400">
        <v>4.4223530160389856E-4</v>
      </c>
      <c r="AY94" s="400">
        <v>2.9288631933563201E-4</v>
      </c>
      <c r="AZ94" s="400">
        <v>7.711742407655206E-4</v>
      </c>
      <c r="BA94" s="400">
        <v>6.0086650187588506E-4</v>
      </c>
      <c r="BB94" s="400">
        <v>2.7837704478172738E-4</v>
      </c>
      <c r="BC94" s="400">
        <v>1.3589356005616995E-3</v>
      </c>
      <c r="BD94" s="400">
        <v>4.0417230632123639E-4</v>
      </c>
      <c r="BE94" s="400">
        <v>6.8995504815359343E-4</v>
      </c>
      <c r="BF94" s="400">
        <v>0</v>
      </c>
      <c r="BG94" s="400">
        <v>6.1096352430276381E-5</v>
      </c>
      <c r="BH94" s="400">
        <v>1.7970074430056679E-4</v>
      </c>
      <c r="BI94" s="400">
        <v>2.0915814541309138E-3</v>
      </c>
      <c r="BJ94" s="400">
        <v>1.5191100366092488E-3</v>
      </c>
      <c r="BK94" s="400">
        <v>8.1020105167863845E-4</v>
      </c>
      <c r="BL94" s="400">
        <v>1.2519893608119402E-3</v>
      </c>
      <c r="BM94" s="400">
        <v>4.277595442031247E-3</v>
      </c>
      <c r="BN94" s="400">
        <v>4.5917031331093082E-3</v>
      </c>
      <c r="BO94" s="400">
        <v>1.4529774688487474E-3</v>
      </c>
      <c r="BP94" s="400">
        <v>2.4718823784068713E-3</v>
      </c>
      <c r="BQ94" s="400">
        <v>1.052570167729059E-3</v>
      </c>
      <c r="BR94" s="400">
        <v>5.834013643761614E-4</v>
      </c>
      <c r="BS94" s="400">
        <v>2.5974660610365977E-3</v>
      </c>
      <c r="BT94" s="400">
        <v>4.9855935682821487E-3</v>
      </c>
      <c r="BU94" s="400">
        <v>1.8377436848613794E-3</v>
      </c>
      <c r="BV94" s="400">
        <v>1.3174931250567975E-3</v>
      </c>
      <c r="BW94" s="400">
        <v>2.0101372880093806E-3</v>
      </c>
      <c r="BX94" s="400">
        <v>4.3537975902637426E-4</v>
      </c>
      <c r="BY94" s="400">
        <v>1.504618956451212E-4</v>
      </c>
      <c r="BZ94" s="400">
        <v>2.4922607980177253E-3</v>
      </c>
      <c r="CA94" s="400">
        <v>2.9804909815286814E-3</v>
      </c>
      <c r="CB94" s="400">
        <v>5.6172627102581314E-4</v>
      </c>
      <c r="CC94" s="400">
        <v>2.7663508413859109E-3</v>
      </c>
      <c r="CD94" s="400">
        <v>1.9714180569034203E-3</v>
      </c>
      <c r="CE94" s="400">
        <v>5.7817373535693991E-4</v>
      </c>
      <c r="CF94" s="400">
        <v>1.0374859061562452E-3</v>
      </c>
      <c r="CG94" s="400">
        <v>2.5943569636691114E-3</v>
      </c>
      <c r="CH94" s="400">
        <v>4.6939664290968303E-4</v>
      </c>
      <c r="CI94" s="400">
        <v>1.294932571721434E-3</v>
      </c>
      <c r="CJ94" s="400">
        <v>2.7472419546468725E-3</v>
      </c>
      <c r="CK94" s="400">
        <v>4.0805788618880509E-4</v>
      </c>
      <c r="CL94" s="400">
        <v>1.187842848931285E-3</v>
      </c>
      <c r="CM94" s="400">
        <v>6.5507404596456544E-4</v>
      </c>
      <c r="CN94" s="400">
        <v>1.0005256881460247</v>
      </c>
      <c r="CO94" s="400">
        <v>2.4472565157899148E-3</v>
      </c>
      <c r="CP94" s="400">
        <v>1.6058702985544471E-3</v>
      </c>
      <c r="CQ94" s="400">
        <v>6.4520423099012983E-4</v>
      </c>
      <c r="CR94" s="400">
        <v>3.4401597837963038E-3</v>
      </c>
      <c r="CS94" s="400">
        <v>3.0427958826053808E-3</v>
      </c>
      <c r="CT94" s="400">
        <v>1.0416123680498574E-3</v>
      </c>
      <c r="CU94" s="400">
        <v>1.4433109400762709E-3</v>
      </c>
      <c r="CV94" s="400">
        <v>2.1730452551795053E-3</v>
      </c>
      <c r="CW94" s="400">
        <v>1.0580355021818407E-3</v>
      </c>
      <c r="CX94" s="400">
        <v>6.0208986317865083E-4</v>
      </c>
      <c r="CY94" s="400">
        <v>1.0276025811269396E-3</v>
      </c>
      <c r="CZ94" s="400">
        <v>9.8356487674169588E-4</v>
      </c>
      <c r="DA94" s="400">
        <v>8.4882942854821184E-4</v>
      </c>
      <c r="DB94" s="400">
        <v>1.858303289441809E-3</v>
      </c>
      <c r="DC94" s="400">
        <v>5.7698954048124643E-4</v>
      </c>
      <c r="DD94" s="400">
        <v>2.9626100087514714E-3</v>
      </c>
      <c r="DE94" s="400">
        <v>4.961217929608506E-4</v>
      </c>
      <c r="DF94" s="400">
        <v>0.24704697513672841</v>
      </c>
      <c r="DG94" s="401">
        <v>1.3886351489811772</v>
      </c>
    </row>
    <row r="95" spans="2:111" ht="13.5" customHeight="1">
      <c r="B95" s="74" t="s">
        <v>573</v>
      </c>
      <c r="C95" s="273" t="s">
        <v>477</v>
      </c>
      <c r="D95" s="400">
        <v>7.2356587475166939E-5</v>
      </c>
      <c r="E95" s="400">
        <v>6.3401864837392372E-5</v>
      </c>
      <c r="F95" s="400">
        <v>2.1107718002769175E-4</v>
      </c>
      <c r="G95" s="400">
        <v>2.3137176615897328E-4</v>
      </c>
      <c r="H95" s="400">
        <v>6.5832230160872744E-5</v>
      </c>
      <c r="I95" s="400">
        <v>1.7823937105115843E-4</v>
      </c>
      <c r="J95" s="400">
        <v>3.0902488555491876E-4</v>
      </c>
      <c r="K95" s="400">
        <v>4.7004332868743671E-4</v>
      </c>
      <c r="L95" s="400">
        <v>1.0347408771192262E-4</v>
      </c>
      <c r="M95" s="400">
        <v>8.3525319975665698E-5</v>
      </c>
      <c r="N95" s="400">
        <v>0</v>
      </c>
      <c r="O95" s="400">
        <v>5.4951628006157131E-5</v>
      </c>
      <c r="P95" s="400">
        <v>1.0479257750198397E-4</v>
      </c>
      <c r="Q95" s="400">
        <v>1.9496085436408343E-4</v>
      </c>
      <c r="R95" s="400">
        <v>2.6186487842147336E-4</v>
      </c>
      <c r="S95" s="400">
        <v>3.3106757183750892E-4</v>
      </c>
      <c r="T95" s="400">
        <v>7.6278539876503451E-5</v>
      </c>
      <c r="U95" s="400">
        <v>8.3653374147383424E-5</v>
      </c>
      <c r="V95" s="400">
        <v>8.2794672371106607E-5</v>
      </c>
      <c r="W95" s="400">
        <v>2.523627524740302E-4</v>
      </c>
      <c r="X95" s="400">
        <v>0</v>
      </c>
      <c r="Y95" s="400">
        <v>7.8353345586811352E-5</v>
      </c>
      <c r="Z95" s="400">
        <v>2.5330258649558881E-4</v>
      </c>
      <c r="AA95" s="400">
        <v>0</v>
      </c>
      <c r="AB95" s="400">
        <v>4.6086246680442837E-4</v>
      </c>
      <c r="AC95" s="400">
        <v>7.1403579455968391E-5</v>
      </c>
      <c r="AD95" s="400">
        <v>2.4763085088407402E-6</v>
      </c>
      <c r="AE95" s="400">
        <v>6.137670023892906E-5</v>
      </c>
      <c r="AF95" s="400">
        <v>2.2598290703785496E-4</v>
      </c>
      <c r="AG95" s="400">
        <v>2.1057606333120548E-4</v>
      </c>
      <c r="AH95" s="400">
        <v>6.7168209718945231E-5</v>
      </c>
      <c r="AI95" s="400">
        <v>7.739221388939832E-5</v>
      </c>
      <c r="AJ95" s="400">
        <v>2.7223115141677441E-4</v>
      </c>
      <c r="AK95" s="400">
        <v>7.7564626247223273E-5</v>
      </c>
      <c r="AL95" s="400">
        <v>9.4122665182914126E-5</v>
      </c>
      <c r="AM95" s="400">
        <v>1.2530673699684395E-4</v>
      </c>
      <c r="AN95" s="400">
        <v>3.8166686074524971E-5</v>
      </c>
      <c r="AO95" s="400">
        <v>3.3594948286358011E-4</v>
      </c>
      <c r="AP95" s="400">
        <v>5.4108892269767672E-5</v>
      </c>
      <c r="AQ95" s="400">
        <v>1.2872966940665118E-4</v>
      </c>
      <c r="AR95" s="400">
        <v>7.8754737010400028E-5</v>
      </c>
      <c r="AS95" s="400">
        <v>9.5951565257729741E-4</v>
      </c>
      <c r="AT95" s="400">
        <v>3.0335759583485365E-4</v>
      </c>
      <c r="AU95" s="400">
        <v>7.2224473087707493E-4</v>
      </c>
      <c r="AV95" s="400">
        <v>4.6861057595686217E-4</v>
      </c>
      <c r="AW95" s="400">
        <v>3.4608983058542292E-4</v>
      </c>
      <c r="AX95" s="400">
        <v>4.9503429492864768E-4</v>
      </c>
      <c r="AY95" s="400">
        <v>1.5721703268797536E-3</v>
      </c>
      <c r="AZ95" s="400">
        <v>8.909517925059212E-4</v>
      </c>
      <c r="BA95" s="400">
        <v>1.944567369117143E-3</v>
      </c>
      <c r="BB95" s="400">
        <v>7.6233117969387815E-4</v>
      </c>
      <c r="BC95" s="400">
        <v>7.5552635771062183E-4</v>
      </c>
      <c r="BD95" s="400">
        <v>2.5663792559059463E-3</v>
      </c>
      <c r="BE95" s="400">
        <v>9.7983112712904318E-5</v>
      </c>
      <c r="BF95" s="400">
        <v>0</v>
      </c>
      <c r="BG95" s="400">
        <v>1.0196512248351E-5</v>
      </c>
      <c r="BH95" s="400">
        <v>1.7030027050358255E-4</v>
      </c>
      <c r="BI95" s="400">
        <v>3.624953258700874E-5</v>
      </c>
      <c r="BJ95" s="400">
        <v>4.8372607197171087E-5</v>
      </c>
      <c r="BK95" s="400">
        <v>2.8950811438639235E-4</v>
      </c>
      <c r="BL95" s="400">
        <v>1.1780078536204396E-4</v>
      </c>
      <c r="BM95" s="400">
        <v>3.0713600622095085E-4</v>
      </c>
      <c r="BN95" s="400">
        <v>1.9861721421618803E-4</v>
      </c>
      <c r="BO95" s="400">
        <v>2.4398791953180525E-4</v>
      </c>
      <c r="BP95" s="400">
        <v>2.6177777066273354E-4</v>
      </c>
      <c r="BQ95" s="400">
        <v>7.116750612784008E-4</v>
      </c>
      <c r="BR95" s="400">
        <v>4.3161653464531924E-4</v>
      </c>
      <c r="BS95" s="400">
        <v>2.6725443020807129E-4</v>
      </c>
      <c r="BT95" s="400">
        <v>2.7219987244013336E-4</v>
      </c>
      <c r="BU95" s="400">
        <v>4.2922633016371489E-4</v>
      </c>
      <c r="BV95" s="400">
        <v>4.3169579337951324E-4</v>
      </c>
      <c r="BW95" s="400">
        <v>1.138620429013319E-4</v>
      </c>
      <c r="BX95" s="400">
        <v>8.6391554546566321E-5</v>
      </c>
      <c r="BY95" s="400">
        <v>2.9070515989469886E-5</v>
      </c>
      <c r="BZ95" s="400">
        <v>6.2312576661173371E-3</v>
      </c>
      <c r="CA95" s="400">
        <v>3.0591098727578413E-4</v>
      </c>
      <c r="CB95" s="400">
        <v>4.4543006176322E-4</v>
      </c>
      <c r="CC95" s="400">
        <v>1.930348317511324E-4</v>
      </c>
      <c r="CD95" s="400">
        <v>1.7885590710485605E-4</v>
      </c>
      <c r="CE95" s="400">
        <v>7.7348170671541589E-5</v>
      </c>
      <c r="CF95" s="400">
        <v>3.7392876399809785E-4</v>
      </c>
      <c r="CG95" s="400">
        <v>5.09167070872785E-4</v>
      </c>
      <c r="CH95" s="400">
        <v>2.6392067849034996E-4</v>
      </c>
      <c r="CI95" s="400">
        <v>6.1510010961675918E-3</v>
      </c>
      <c r="CJ95" s="400">
        <v>1.338595817467568E-3</v>
      </c>
      <c r="CK95" s="400">
        <v>3.9955507447729773E-3</v>
      </c>
      <c r="CL95" s="400">
        <v>7.3379461122599363E-3</v>
      </c>
      <c r="CM95" s="400">
        <v>1.1250953215676137E-3</v>
      </c>
      <c r="CN95" s="400">
        <v>2.0386581532571226E-4</v>
      </c>
      <c r="CO95" s="400">
        <v>1.000064788762095</v>
      </c>
      <c r="CP95" s="400">
        <v>1.6966670072339059E-4</v>
      </c>
      <c r="CQ95" s="400">
        <v>1.7471504435675163E-4</v>
      </c>
      <c r="CR95" s="400">
        <v>1.2261019602809045E-4</v>
      </c>
      <c r="CS95" s="400">
        <v>2.2605760413599497E-4</v>
      </c>
      <c r="CT95" s="400">
        <v>8.3570889352666707E-5</v>
      </c>
      <c r="CU95" s="400">
        <v>2.0534992705743021E-4</v>
      </c>
      <c r="CV95" s="400">
        <v>4.6931575349203855E-4</v>
      </c>
      <c r="CW95" s="400">
        <v>1.6828848795865676E-3</v>
      </c>
      <c r="CX95" s="400">
        <v>7.8177533182908015E-5</v>
      </c>
      <c r="CY95" s="400">
        <v>6.380449070200379E-4</v>
      </c>
      <c r="CZ95" s="400">
        <v>3.8411271977537541E-4</v>
      </c>
      <c r="DA95" s="400">
        <v>5.5691772678605504E-4</v>
      </c>
      <c r="DB95" s="400">
        <v>9.1589226000133477E-4</v>
      </c>
      <c r="DC95" s="400">
        <v>2.4336558037325301E-4</v>
      </c>
      <c r="DD95" s="400">
        <v>5.0889840346056414E-4</v>
      </c>
      <c r="DE95" s="400">
        <v>8.7010411800721136E-5</v>
      </c>
      <c r="DF95" s="400">
        <v>5.8016537839556683E-4</v>
      </c>
      <c r="DG95" s="401">
        <v>1.0582090571661638</v>
      </c>
    </row>
    <row r="96" spans="2:111" ht="13.5" customHeight="1">
      <c r="B96" s="74" t="s">
        <v>574</v>
      </c>
      <c r="C96" s="273" t="s">
        <v>478</v>
      </c>
      <c r="D96" s="400">
        <v>0</v>
      </c>
      <c r="E96" s="400">
        <v>0</v>
      </c>
      <c r="F96" s="400">
        <v>0</v>
      </c>
      <c r="G96" s="400">
        <v>0</v>
      </c>
      <c r="H96" s="400">
        <v>0</v>
      </c>
      <c r="I96" s="400">
        <v>0</v>
      </c>
      <c r="J96" s="400">
        <v>0</v>
      </c>
      <c r="K96" s="400">
        <v>0</v>
      </c>
      <c r="L96" s="400">
        <v>0</v>
      </c>
      <c r="M96" s="400">
        <v>0</v>
      </c>
      <c r="N96" s="400">
        <v>0</v>
      </c>
      <c r="O96" s="400">
        <v>0</v>
      </c>
      <c r="P96" s="400">
        <v>0</v>
      </c>
      <c r="Q96" s="400">
        <v>0</v>
      </c>
      <c r="R96" s="400">
        <v>0</v>
      </c>
      <c r="S96" s="400">
        <v>0</v>
      </c>
      <c r="T96" s="400">
        <v>0</v>
      </c>
      <c r="U96" s="400">
        <v>0</v>
      </c>
      <c r="V96" s="400">
        <v>0</v>
      </c>
      <c r="W96" s="400">
        <v>0</v>
      </c>
      <c r="X96" s="400">
        <v>0</v>
      </c>
      <c r="Y96" s="400">
        <v>0</v>
      </c>
      <c r="Z96" s="400">
        <v>0</v>
      </c>
      <c r="AA96" s="400">
        <v>0</v>
      </c>
      <c r="AB96" s="400">
        <v>0</v>
      </c>
      <c r="AC96" s="400">
        <v>0</v>
      </c>
      <c r="AD96" s="400">
        <v>0</v>
      </c>
      <c r="AE96" s="400">
        <v>0</v>
      </c>
      <c r="AF96" s="400">
        <v>0</v>
      </c>
      <c r="AG96" s="400">
        <v>0</v>
      </c>
      <c r="AH96" s="400">
        <v>0</v>
      </c>
      <c r="AI96" s="400">
        <v>0</v>
      </c>
      <c r="AJ96" s="400">
        <v>0</v>
      </c>
      <c r="AK96" s="400">
        <v>0</v>
      </c>
      <c r="AL96" s="400">
        <v>0</v>
      </c>
      <c r="AM96" s="400">
        <v>0</v>
      </c>
      <c r="AN96" s="400">
        <v>0</v>
      </c>
      <c r="AO96" s="400">
        <v>0</v>
      </c>
      <c r="AP96" s="400">
        <v>0</v>
      </c>
      <c r="AQ96" s="400">
        <v>0</v>
      </c>
      <c r="AR96" s="400">
        <v>0</v>
      </c>
      <c r="AS96" s="400">
        <v>0</v>
      </c>
      <c r="AT96" s="400">
        <v>0</v>
      </c>
      <c r="AU96" s="400">
        <v>0</v>
      </c>
      <c r="AV96" s="400">
        <v>0</v>
      </c>
      <c r="AW96" s="400">
        <v>0</v>
      </c>
      <c r="AX96" s="400">
        <v>0</v>
      </c>
      <c r="AY96" s="400">
        <v>0</v>
      </c>
      <c r="AZ96" s="400">
        <v>0</v>
      </c>
      <c r="BA96" s="400">
        <v>0</v>
      </c>
      <c r="BB96" s="400">
        <v>0</v>
      </c>
      <c r="BC96" s="400">
        <v>0</v>
      </c>
      <c r="BD96" s="400">
        <v>0</v>
      </c>
      <c r="BE96" s="400">
        <v>0</v>
      </c>
      <c r="BF96" s="400">
        <v>0</v>
      </c>
      <c r="BG96" s="400">
        <v>0</v>
      </c>
      <c r="BH96" s="400">
        <v>0</v>
      </c>
      <c r="BI96" s="400">
        <v>0</v>
      </c>
      <c r="BJ96" s="400">
        <v>0</v>
      </c>
      <c r="BK96" s="400">
        <v>0</v>
      </c>
      <c r="BL96" s="400">
        <v>0</v>
      </c>
      <c r="BM96" s="400">
        <v>0</v>
      </c>
      <c r="BN96" s="400">
        <v>0</v>
      </c>
      <c r="BO96" s="400">
        <v>0</v>
      </c>
      <c r="BP96" s="400">
        <v>0</v>
      </c>
      <c r="BQ96" s="400">
        <v>0</v>
      </c>
      <c r="BR96" s="400">
        <v>0</v>
      </c>
      <c r="BS96" s="400">
        <v>0</v>
      </c>
      <c r="BT96" s="400">
        <v>0</v>
      </c>
      <c r="BU96" s="400">
        <v>0</v>
      </c>
      <c r="BV96" s="400">
        <v>0</v>
      </c>
      <c r="BW96" s="400">
        <v>0</v>
      </c>
      <c r="BX96" s="400">
        <v>0</v>
      </c>
      <c r="BY96" s="400">
        <v>0</v>
      </c>
      <c r="BZ96" s="400">
        <v>0</v>
      </c>
      <c r="CA96" s="400">
        <v>0</v>
      </c>
      <c r="CB96" s="400">
        <v>0</v>
      </c>
      <c r="CC96" s="400">
        <v>0</v>
      </c>
      <c r="CD96" s="400">
        <v>0</v>
      </c>
      <c r="CE96" s="400">
        <v>0</v>
      </c>
      <c r="CF96" s="400">
        <v>0</v>
      </c>
      <c r="CG96" s="400">
        <v>0</v>
      </c>
      <c r="CH96" s="400">
        <v>0</v>
      </c>
      <c r="CI96" s="400">
        <v>0</v>
      </c>
      <c r="CJ96" s="400">
        <v>0</v>
      </c>
      <c r="CK96" s="400">
        <v>0</v>
      </c>
      <c r="CL96" s="400">
        <v>0</v>
      </c>
      <c r="CM96" s="400">
        <v>0</v>
      </c>
      <c r="CN96" s="400">
        <v>0</v>
      </c>
      <c r="CO96" s="400">
        <v>0</v>
      </c>
      <c r="CP96" s="400">
        <v>1</v>
      </c>
      <c r="CQ96" s="400">
        <v>0</v>
      </c>
      <c r="CR96" s="400">
        <v>0</v>
      </c>
      <c r="CS96" s="400">
        <v>0</v>
      </c>
      <c r="CT96" s="400">
        <v>0</v>
      </c>
      <c r="CU96" s="400">
        <v>0</v>
      </c>
      <c r="CV96" s="400">
        <v>0</v>
      </c>
      <c r="CW96" s="400">
        <v>0</v>
      </c>
      <c r="CX96" s="400">
        <v>0</v>
      </c>
      <c r="CY96" s="400">
        <v>0</v>
      </c>
      <c r="CZ96" s="400">
        <v>0</v>
      </c>
      <c r="DA96" s="400">
        <v>0</v>
      </c>
      <c r="DB96" s="400">
        <v>0</v>
      </c>
      <c r="DC96" s="400">
        <v>0</v>
      </c>
      <c r="DD96" s="400">
        <v>0</v>
      </c>
      <c r="DE96" s="400">
        <v>0</v>
      </c>
      <c r="DF96" s="400">
        <v>0</v>
      </c>
      <c r="DG96" s="401">
        <v>1</v>
      </c>
    </row>
    <row r="97" spans="2:111" ht="13.5" customHeight="1">
      <c r="B97" s="74" t="s">
        <v>575</v>
      </c>
      <c r="C97" s="273" t="s">
        <v>668</v>
      </c>
      <c r="D97" s="400">
        <v>0</v>
      </c>
      <c r="E97" s="400">
        <v>0</v>
      </c>
      <c r="F97" s="400">
        <v>0</v>
      </c>
      <c r="G97" s="400">
        <v>0</v>
      </c>
      <c r="H97" s="400">
        <v>0</v>
      </c>
      <c r="I97" s="400">
        <v>0</v>
      </c>
      <c r="J97" s="400">
        <v>0</v>
      </c>
      <c r="K97" s="400">
        <v>0</v>
      </c>
      <c r="L97" s="400">
        <v>0</v>
      </c>
      <c r="M97" s="400">
        <v>0</v>
      </c>
      <c r="N97" s="400">
        <v>0</v>
      </c>
      <c r="O97" s="400">
        <v>0</v>
      </c>
      <c r="P97" s="400">
        <v>0</v>
      </c>
      <c r="Q97" s="400">
        <v>0</v>
      </c>
      <c r="R97" s="400">
        <v>0</v>
      </c>
      <c r="S97" s="400">
        <v>0</v>
      </c>
      <c r="T97" s="400">
        <v>0</v>
      </c>
      <c r="U97" s="400">
        <v>0</v>
      </c>
      <c r="V97" s="400">
        <v>0</v>
      </c>
      <c r="W97" s="400">
        <v>0</v>
      </c>
      <c r="X97" s="400">
        <v>0</v>
      </c>
      <c r="Y97" s="400">
        <v>0</v>
      </c>
      <c r="Z97" s="400">
        <v>0</v>
      </c>
      <c r="AA97" s="400">
        <v>0</v>
      </c>
      <c r="AB97" s="400">
        <v>0</v>
      </c>
      <c r="AC97" s="400">
        <v>0</v>
      </c>
      <c r="AD97" s="400">
        <v>0</v>
      </c>
      <c r="AE97" s="400">
        <v>0</v>
      </c>
      <c r="AF97" s="400">
        <v>0</v>
      </c>
      <c r="AG97" s="400">
        <v>0</v>
      </c>
      <c r="AH97" s="400">
        <v>0</v>
      </c>
      <c r="AI97" s="400">
        <v>0</v>
      </c>
      <c r="AJ97" s="400">
        <v>0</v>
      </c>
      <c r="AK97" s="400">
        <v>0</v>
      </c>
      <c r="AL97" s="400">
        <v>0</v>
      </c>
      <c r="AM97" s="400">
        <v>0</v>
      </c>
      <c r="AN97" s="400">
        <v>0</v>
      </c>
      <c r="AO97" s="400">
        <v>0</v>
      </c>
      <c r="AP97" s="400">
        <v>0</v>
      </c>
      <c r="AQ97" s="400">
        <v>0</v>
      </c>
      <c r="AR97" s="400">
        <v>0</v>
      </c>
      <c r="AS97" s="400">
        <v>0</v>
      </c>
      <c r="AT97" s="400">
        <v>0</v>
      </c>
      <c r="AU97" s="400">
        <v>0</v>
      </c>
      <c r="AV97" s="400">
        <v>0</v>
      </c>
      <c r="AW97" s="400">
        <v>0</v>
      </c>
      <c r="AX97" s="400">
        <v>0</v>
      </c>
      <c r="AY97" s="400">
        <v>0</v>
      </c>
      <c r="AZ97" s="400">
        <v>0</v>
      </c>
      <c r="BA97" s="400">
        <v>0</v>
      </c>
      <c r="BB97" s="400">
        <v>0</v>
      </c>
      <c r="BC97" s="400">
        <v>0</v>
      </c>
      <c r="BD97" s="400">
        <v>0</v>
      </c>
      <c r="BE97" s="400">
        <v>0</v>
      </c>
      <c r="BF97" s="400">
        <v>0</v>
      </c>
      <c r="BG97" s="400">
        <v>0</v>
      </c>
      <c r="BH97" s="400">
        <v>0</v>
      </c>
      <c r="BI97" s="400">
        <v>0</v>
      </c>
      <c r="BJ97" s="400">
        <v>0</v>
      </c>
      <c r="BK97" s="400">
        <v>0</v>
      </c>
      <c r="BL97" s="400">
        <v>0</v>
      </c>
      <c r="BM97" s="400">
        <v>0</v>
      </c>
      <c r="BN97" s="400">
        <v>0</v>
      </c>
      <c r="BO97" s="400">
        <v>0</v>
      </c>
      <c r="BP97" s="400">
        <v>0</v>
      </c>
      <c r="BQ97" s="400">
        <v>0</v>
      </c>
      <c r="BR97" s="400">
        <v>0</v>
      </c>
      <c r="BS97" s="400">
        <v>0</v>
      </c>
      <c r="BT97" s="400">
        <v>0</v>
      </c>
      <c r="BU97" s="400">
        <v>0</v>
      </c>
      <c r="BV97" s="400">
        <v>0</v>
      </c>
      <c r="BW97" s="400">
        <v>0</v>
      </c>
      <c r="BX97" s="400">
        <v>0</v>
      </c>
      <c r="BY97" s="400">
        <v>0</v>
      </c>
      <c r="BZ97" s="400">
        <v>0</v>
      </c>
      <c r="CA97" s="400">
        <v>0</v>
      </c>
      <c r="CB97" s="400">
        <v>0</v>
      </c>
      <c r="CC97" s="400">
        <v>0</v>
      </c>
      <c r="CD97" s="400">
        <v>0</v>
      </c>
      <c r="CE97" s="400">
        <v>0</v>
      </c>
      <c r="CF97" s="400">
        <v>0</v>
      </c>
      <c r="CG97" s="400">
        <v>0</v>
      </c>
      <c r="CH97" s="400">
        <v>0</v>
      </c>
      <c r="CI97" s="400">
        <v>0</v>
      </c>
      <c r="CJ97" s="400">
        <v>0</v>
      </c>
      <c r="CK97" s="400">
        <v>0</v>
      </c>
      <c r="CL97" s="400">
        <v>0</v>
      </c>
      <c r="CM97" s="400">
        <v>0</v>
      </c>
      <c r="CN97" s="400">
        <v>0</v>
      </c>
      <c r="CO97" s="400">
        <v>0</v>
      </c>
      <c r="CP97" s="400">
        <v>0</v>
      </c>
      <c r="CQ97" s="400">
        <v>1.0065142674970542</v>
      </c>
      <c r="CR97" s="400">
        <v>0</v>
      </c>
      <c r="CS97" s="400">
        <v>0</v>
      </c>
      <c r="CT97" s="400">
        <v>6.2220642449496201E-4</v>
      </c>
      <c r="CU97" s="400">
        <v>0</v>
      </c>
      <c r="CV97" s="400">
        <v>0</v>
      </c>
      <c r="CW97" s="400">
        <v>0</v>
      </c>
      <c r="CX97" s="400">
        <v>0</v>
      </c>
      <c r="CY97" s="400">
        <v>0</v>
      </c>
      <c r="CZ97" s="400">
        <v>0</v>
      </c>
      <c r="DA97" s="400">
        <v>0</v>
      </c>
      <c r="DB97" s="400">
        <v>0</v>
      </c>
      <c r="DC97" s="400">
        <v>0</v>
      </c>
      <c r="DD97" s="400">
        <v>0</v>
      </c>
      <c r="DE97" s="400">
        <v>0</v>
      </c>
      <c r="DF97" s="400">
        <v>0</v>
      </c>
      <c r="DG97" s="401">
        <v>1.0071364739215491</v>
      </c>
    </row>
    <row r="98" spans="2:111" ht="13.5" customHeight="1">
      <c r="B98" s="74" t="s">
        <v>576</v>
      </c>
      <c r="C98" s="273" t="s">
        <v>669</v>
      </c>
      <c r="D98" s="400">
        <v>1.7140725165117144E-4</v>
      </c>
      <c r="E98" s="400">
        <v>1.0561340831089236E-4</v>
      </c>
      <c r="F98" s="400">
        <v>1.8214210062561793E-3</v>
      </c>
      <c r="G98" s="400">
        <v>2.3436282713296418E-5</v>
      </c>
      <c r="H98" s="400">
        <v>4.5818012278279875E-5</v>
      </c>
      <c r="I98" s="400">
        <v>6.7683214362405575E-5</v>
      </c>
      <c r="J98" s="400">
        <v>7.1815358745007973E-5</v>
      </c>
      <c r="K98" s="400">
        <v>6.256192343812016E-5</v>
      </c>
      <c r="L98" s="400">
        <v>4.0460883633310757E-5</v>
      </c>
      <c r="M98" s="400">
        <v>5.5602559555452036E-5</v>
      </c>
      <c r="N98" s="400">
        <v>0</v>
      </c>
      <c r="O98" s="400">
        <v>2.9674013812776509E-5</v>
      </c>
      <c r="P98" s="400">
        <v>3.4072027462506568E-5</v>
      </c>
      <c r="Q98" s="400">
        <v>6.4263176503699424E-5</v>
      </c>
      <c r="R98" s="400">
        <v>3.4677301458087795E-5</v>
      </c>
      <c r="S98" s="400">
        <v>5.8505685798568836E-5</v>
      </c>
      <c r="T98" s="400">
        <v>3.8283988835384769E-5</v>
      </c>
      <c r="U98" s="400">
        <v>3.2340305633666276E-5</v>
      </c>
      <c r="V98" s="400">
        <v>4.6594948711015625E-5</v>
      </c>
      <c r="W98" s="400">
        <v>3.2419316442858973E-5</v>
      </c>
      <c r="X98" s="400">
        <v>0</v>
      </c>
      <c r="Y98" s="400">
        <v>2.6386678169540223E-5</v>
      </c>
      <c r="Z98" s="400">
        <v>2.0650824029627059E-5</v>
      </c>
      <c r="AA98" s="400">
        <v>0</v>
      </c>
      <c r="AB98" s="400">
        <v>1.2030678202207334E-4</v>
      </c>
      <c r="AC98" s="400">
        <v>2.741833880532851E-5</v>
      </c>
      <c r="AD98" s="400">
        <v>9.4033388158226114E-7</v>
      </c>
      <c r="AE98" s="400">
        <v>4.5682128812969928E-5</v>
      </c>
      <c r="AF98" s="400">
        <v>2.5992186125893762E-5</v>
      </c>
      <c r="AG98" s="400">
        <v>3.1652361781852212E-5</v>
      </c>
      <c r="AH98" s="400">
        <v>3.0760575529876202E-5</v>
      </c>
      <c r="AI98" s="400">
        <v>4.4033306144341394E-5</v>
      </c>
      <c r="AJ98" s="400">
        <v>6.4744469946686196E-5</v>
      </c>
      <c r="AK98" s="400">
        <v>1.5137641769223668E-5</v>
      </c>
      <c r="AL98" s="400">
        <v>6.3867903488594449E-5</v>
      </c>
      <c r="AM98" s="400">
        <v>4.7309360535435881E-5</v>
      </c>
      <c r="AN98" s="400">
        <v>2.3755085919389491E-5</v>
      </c>
      <c r="AO98" s="400">
        <v>6.2270236431857733E-5</v>
      </c>
      <c r="AP98" s="400">
        <v>4.5637082039586316E-5</v>
      </c>
      <c r="AQ98" s="400">
        <v>5.9371032105561758E-5</v>
      </c>
      <c r="AR98" s="400">
        <v>6.328496718491881E-5</v>
      </c>
      <c r="AS98" s="400">
        <v>2.6048388424208937E-5</v>
      </c>
      <c r="AT98" s="400">
        <v>3.5245121941812996E-5</v>
      </c>
      <c r="AU98" s="400">
        <v>3.6299723180445994E-5</v>
      </c>
      <c r="AV98" s="400">
        <v>2.7952147182047978E-5</v>
      </c>
      <c r="AW98" s="400">
        <v>3.0353360150953842E-5</v>
      </c>
      <c r="AX98" s="400">
        <v>2.1456301265800968E-5</v>
      </c>
      <c r="AY98" s="400">
        <v>1.835375305315138E-5</v>
      </c>
      <c r="AZ98" s="400">
        <v>2.629655610277246E-5</v>
      </c>
      <c r="BA98" s="400">
        <v>1.3643684232519312E-5</v>
      </c>
      <c r="BB98" s="400">
        <v>1.881442296207329E-5</v>
      </c>
      <c r="BC98" s="400">
        <v>3.6170385022465232E-5</v>
      </c>
      <c r="BD98" s="400">
        <v>1.8074031833851697E-5</v>
      </c>
      <c r="BE98" s="400">
        <v>2.2893689647787868E-5</v>
      </c>
      <c r="BF98" s="400">
        <v>0</v>
      </c>
      <c r="BG98" s="400">
        <v>1.9944417250897973E-6</v>
      </c>
      <c r="BH98" s="400">
        <v>1.3860667669659466E-5</v>
      </c>
      <c r="BI98" s="400">
        <v>2.7062937367300302E-5</v>
      </c>
      <c r="BJ98" s="400">
        <v>2.8312724842069317E-5</v>
      </c>
      <c r="BK98" s="400">
        <v>3.4815345644508015E-5</v>
      </c>
      <c r="BL98" s="400">
        <v>1.5802027360350637E-4</v>
      </c>
      <c r="BM98" s="400">
        <v>6.5878726861304634E-5</v>
      </c>
      <c r="BN98" s="400">
        <v>8.8379234356848654E-5</v>
      </c>
      <c r="BO98" s="400">
        <v>4.4107205762117905E-5</v>
      </c>
      <c r="BP98" s="400">
        <v>5.1582791166488045E-5</v>
      </c>
      <c r="BQ98" s="400">
        <v>1.1736103138152225E-4</v>
      </c>
      <c r="BR98" s="400">
        <v>1.0774026424456719E-4</v>
      </c>
      <c r="BS98" s="400">
        <v>4.0074337884705931E-4</v>
      </c>
      <c r="BT98" s="400">
        <v>8.2113743656079727E-5</v>
      </c>
      <c r="BU98" s="400">
        <v>9.1605792707151007E-5</v>
      </c>
      <c r="BV98" s="400">
        <v>2.3543043473478326E-4</v>
      </c>
      <c r="BW98" s="400">
        <v>5.2545876524129346E-5</v>
      </c>
      <c r="BX98" s="400">
        <v>5.3362040225829417E-5</v>
      </c>
      <c r="BY98" s="400">
        <v>1.5392053312065064E-5</v>
      </c>
      <c r="BZ98" s="400">
        <v>1.9411741971416018E-4</v>
      </c>
      <c r="CA98" s="400">
        <v>5.8502089403285986E-5</v>
      </c>
      <c r="CB98" s="400">
        <v>8.7215209425287182E-5</v>
      </c>
      <c r="CC98" s="400">
        <v>4.2230696944913648E-4</v>
      </c>
      <c r="CD98" s="400">
        <v>1.5891133314892278E-4</v>
      </c>
      <c r="CE98" s="400">
        <v>3.8132014793995585E-5</v>
      </c>
      <c r="CF98" s="400">
        <v>2.6160008133606742E-2</v>
      </c>
      <c r="CG98" s="400">
        <v>1.4794888151845973E-3</v>
      </c>
      <c r="CH98" s="400">
        <v>9.3162257662480721E-5</v>
      </c>
      <c r="CI98" s="400">
        <v>1.6724764532491125E-3</v>
      </c>
      <c r="CJ98" s="400">
        <v>6.871895351545364E-4</v>
      </c>
      <c r="CK98" s="400">
        <v>7.3268394821836795E-5</v>
      </c>
      <c r="CL98" s="400">
        <v>5.7507392077705481E-4</v>
      </c>
      <c r="CM98" s="400">
        <v>2.7718943162626777E-4</v>
      </c>
      <c r="CN98" s="400">
        <v>6.5557957233770774E-5</v>
      </c>
      <c r="CO98" s="400">
        <v>5.8316222693129977E-5</v>
      </c>
      <c r="CP98" s="400">
        <v>6.5651825681298505E-5</v>
      </c>
      <c r="CQ98" s="400">
        <v>1.2917568071087801E-2</v>
      </c>
      <c r="CR98" s="400">
        <v>1.0584371505809071</v>
      </c>
      <c r="CS98" s="400">
        <v>3.5204302836513413E-3</v>
      </c>
      <c r="CT98" s="400">
        <v>1.5319942033245842E-3</v>
      </c>
      <c r="CU98" s="400">
        <v>5.6927651360664169E-5</v>
      </c>
      <c r="CV98" s="400">
        <v>4.5216522836422833E-5</v>
      </c>
      <c r="CW98" s="400">
        <v>2.6292320204788128E-4</v>
      </c>
      <c r="CX98" s="400">
        <v>2.2512984801836793E-5</v>
      </c>
      <c r="CY98" s="400">
        <v>8.7526694821127407E-5</v>
      </c>
      <c r="CZ98" s="400">
        <v>7.8923334182644491E-5</v>
      </c>
      <c r="DA98" s="400">
        <v>1.5975456594782483E-4</v>
      </c>
      <c r="DB98" s="400">
        <v>5.2135828196037034E-5</v>
      </c>
      <c r="DC98" s="400">
        <v>1.5420132983328446E-4</v>
      </c>
      <c r="DD98" s="400">
        <v>1.0658810513089615E-4</v>
      </c>
      <c r="DE98" s="400">
        <v>3.8089251786353947E-5</v>
      </c>
      <c r="DF98" s="400">
        <v>2.7021242787507709E-3</v>
      </c>
      <c r="DG98" s="401">
        <v>1.1179983973622512</v>
      </c>
    </row>
    <row r="99" spans="2:111" ht="13.5" customHeight="1">
      <c r="B99" s="74" t="s">
        <v>577</v>
      </c>
      <c r="C99" s="273" t="s">
        <v>670</v>
      </c>
      <c r="D99" s="400">
        <v>0</v>
      </c>
      <c r="E99" s="400">
        <v>0</v>
      </c>
      <c r="F99" s="400">
        <v>0</v>
      </c>
      <c r="G99" s="400">
        <v>0</v>
      </c>
      <c r="H99" s="400">
        <v>0</v>
      </c>
      <c r="I99" s="400">
        <v>0</v>
      </c>
      <c r="J99" s="400">
        <v>0</v>
      </c>
      <c r="K99" s="400">
        <v>0</v>
      </c>
      <c r="L99" s="400">
        <v>0</v>
      </c>
      <c r="M99" s="400">
        <v>0</v>
      </c>
      <c r="N99" s="400">
        <v>0</v>
      </c>
      <c r="O99" s="400">
        <v>0</v>
      </c>
      <c r="P99" s="400">
        <v>0</v>
      </c>
      <c r="Q99" s="400">
        <v>0</v>
      </c>
      <c r="R99" s="400">
        <v>0</v>
      </c>
      <c r="S99" s="400">
        <v>0</v>
      </c>
      <c r="T99" s="400">
        <v>0</v>
      </c>
      <c r="U99" s="400">
        <v>0</v>
      </c>
      <c r="V99" s="400">
        <v>0</v>
      </c>
      <c r="W99" s="400">
        <v>0</v>
      </c>
      <c r="X99" s="400">
        <v>0</v>
      </c>
      <c r="Y99" s="400">
        <v>0</v>
      </c>
      <c r="Z99" s="400">
        <v>0</v>
      </c>
      <c r="AA99" s="400">
        <v>0</v>
      </c>
      <c r="AB99" s="400">
        <v>0</v>
      </c>
      <c r="AC99" s="400">
        <v>0</v>
      </c>
      <c r="AD99" s="400">
        <v>0</v>
      </c>
      <c r="AE99" s="400">
        <v>0</v>
      </c>
      <c r="AF99" s="400">
        <v>0</v>
      </c>
      <c r="AG99" s="400">
        <v>0</v>
      </c>
      <c r="AH99" s="400">
        <v>0</v>
      </c>
      <c r="AI99" s="400">
        <v>0</v>
      </c>
      <c r="AJ99" s="400">
        <v>0</v>
      </c>
      <c r="AK99" s="400">
        <v>0</v>
      </c>
      <c r="AL99" s="400">
        <v>0</v>
      </c>
      <c r="AM99" s="400">
        <v>0</v>
      </c>
      <c r="AN99" s="400">
        <v>0</v>
      </c>
      <c r="AO99" s="400">
        <v>0</v>
      </c>
      <c r="AP99" s="400">
        <v>0</v>
      </c>
      <c r="AQ99" s="400">
        <v>0</v>
      </c>
      <c r="AR99" s="400">
        <v>0</v>
      </c>
      <c r="AS99" s="400">
        <v>0</v>
      </c>
      <c r="AT99" s="400">
        <v>0</v>
      </c>
      <c r="AU99" s="400">
        <v>0</v>
      </c>
      <c r="AV99" s="400">
        <v>0</v>
      </c>
      <c r="AW99" s="400">
        <v>0</v>
      </c>
      <c r="AX99" s="400">
        <v>0</v>
      </c>
      <c r="AY99" s="400">
        <v>0</v>
      </c>
      <c r="AZ99" s="400">
        <v>0</v>
      </c>
      <c r="BA99" s="400">
        <v>0</v>
      </c>
      <c r="BB99" s="400">
        <v>0</v>
      </c>
      <c r="BC99" s="400">
        <v>0</v>
      </c>
      <c r="BD99" s="400">
        <v>0</v>
      </c>
      <c r="BE99" s="400">
        <v>0</v>
      </c>
      <c r="BF99" s="400">
        <v>0</v>
      </c>
      <c r="BG99" s="400">
        <v>0</v>
      </c>
      <c r="BH99" s="400">
        <v>0</v>
      </c>
      <c r="BI99" s="400">
        <v>0</v>
      </c>
      <c r="BJ99" s="400">
        <v>0</v>
      </c>
      <c r="BK99" s="400">
        <v>0</v>
      </c>
      <c r="BL99" s="400">
        <v>0</v>
      </c>
      <c r="BM99" s="400">
        <v>0</v>
      </c>
      <c r="BN99" s="400">
        <v>0</v>
      </c>
      <c r="BO99" s="400">
        <v>0</v>
      </c>
      <c r="BP99" s="400">
        <v>0</v>
      </c>
      <c r="BQ99" s="400">
        <v>0</v>
      </c>
      <c r="BR99" s="400">
        <v>0</v>
      </c>
      <c r="BS99" s="400">
        <v>0</v>
      </c>
      <c r="BT99" s="400">
        <v>0</v>
      </c>
      <c r="BU99" s="400">
        <v>0</v>
      </c>
      <c r="BV99" s="400">
        <v>0</v>
      </c>
      <c r="BW99" s="400">
        <v>0</v>
      </c>
      <c r="BX99" s="400">
        <v>0</v>
      </c>
      <c r="BY99" s="400">
        <v>0</v>
      </c>
      <c r="BZ99" s="400">
        <v>0</v>
      </c>
      <c r="CA99" s="400">
        <v>0</v>
      </c>
      <c r="CB99" s="400">
        <v>0</v>
      </c>
      <c r="CC99" s="400">
        <v>0</v>
      </c>
      <c r="CD99" s="400">
        <v>0</v>
      </c>
      <c r="CE99" s="400">
        <v>0</v>
      </c>
      <c r="CF99" s="400">
        <v>0</v>
      </c>
      <c r="CG99" s="400">
        <v>0</v>
      </c>
      <c r="CH99" s="400">
        <v>0</v>
      </c>
      <c r="CI99" s="400">
        <v>0</v>
      </c>
      <c r="CJ99" s="400">
        <v>0</v>
      </c>
      <c r="CK99" s="400">
        <v>0</v>
      </c>
      <c r="CL99" s="400">
        <v>0</v>
      </c>
      <c r="CM99" s="400">
        <v>0</v>
      </c>
      <c r="CN99" s="400">
        <v>0</v>
      </c>
      <c r="CO99" s="400">
        <v>0</v>
      </c>
      <c r="CP99" s="400">
        <v>0</v>
      </c>
      <c r="CQ99" s="400">
        <v>0</v>
      </c>
      <c r="CR99" s="400">
        <v>0</v>
      </c>
      <c r="CS99" s="400">
        <v>1</v>
      </c>
      <c r="CT99" s="400">
        <v>0</v>
      </c>
      <c r="CU99" s="400">
        <v>0</v>
      </c>
      <c r="CV99" s="400">
        <v>0</v>
      </c>
      <c r="CW99" s="400">
        <v>0</v>
      </c>
      <c r="CX99" s="400">
        <v>0</v>
      </c>
      <c r="CY99" s="400">
        <v>0</v>
      </c>
      <c r="CZ99" s="400">
        <v>0</v>
      </c>
      <c r="DA99" s="400">
        <v>0</v>
      </c>
      <c r="DB99" s="400">
        <v>0</v>
      </c>
      <c r="DC99" s="400">
        <v>0</v>
      </c>
      <c r="DD99" s="400">
        <v>0</v>
      </c>
      <c r="DE99" s="400">
        <v>0</v>
      </c>
      <c r="DF99" s="400">
        <v>0</v>
      </c>
      <c r="DG99" s="401">
        <v>1</v>
      </c>
    </row>
    <row r="100" spans="2:111" ht="13.5" customHeight="1">
      <c r="B100" s="74" t="s">
        <v>578</v>
      </c>
      <c r="C100" s="273" t="s">
        <v>586</v>
      </c>
      <c r="D100" s="400">
        <v>0</v>
      </c>
      <c r="E100" s="400">
        <v>0</v>
      </c>
      <c r="F100" s="400">
        <v>0</v>
      </c>
      <c r="G100" s="400">
        <v>0</v>
      </c>
      <c r="H100" s="400">
        <v>0</v>
      </c>
      <c r="I100" s="400">
        <v>0</v>
      </c>
      <c r="J100" s="400">
        <v>0</v>
      </c>
      <c r="K100" s="400">
        <v>0</v>
      </c>
      <c r="L100" s="400">
        <v>0</v>
      </c>
      <c r="M100" s="400">
        <v>0</v>
      </c>
      <c r="N100" s="400">
        <v>0</v>
      </c>
      <c r="O100" s="400">
        <v>0</v>
      </c>
      <c r="P100" s="400">
        <v>0</v>
      </c>
      <c r="Q100" s="400">
        <v>0</v>
      </c>
      <c r="R100" s="400">
        <v>0</v>
      </c>
      <c r="S100" s="400">
        <v>0</v>
      </c>
      <c r="T100" s="400">
        <v>0</v>
      </c>
      <c r="U100" s="400">
        <v>0</v>
      </c>
      <c r="V100" s="400">
        <v>0</v>
      </c>
      <c r="W100" s="400">
        <v>0</v>
      </c>
      <c r="X100" s="400">
        <v>0</v>
      </c>
      <c r="Y100" s="400">
        <v>0</v>
      </c>
      <c r="Z100" s="400">
        <v>0</v>
      </c>
      <c r="AA100" s="400">
        <v>0</v>
      </c>
      <c r="AB100" s="400">
        <v>0</v>
      </c>
      <c r="AC100" s="400">
        <v>0</v>
      </c>
      <c r="AD100" s="400">
        <v>0</v>
      </c>
      <c r="AE100" s="400">
        <v>0</v>
      </c>
      <c r="AF100" s="400">
        <v>0</v>
      </c>
      <c r="AG100" s="400">
        <v>0</v>
      </c>
      <c r="AH100" s="400">
        <v>0</v>
      </c>
      <c r="AI100" s="400">
        <v>0</v>
      </c>
      <c r="AJ100" s="400">
        <v>0</v>
      </c>
      <c r="AK100" s="400">
        <v>0</v>
      </c>
      <c r="AL100" s="400">
        <v>0</v>
      </c>
      <c r="AM100" s="400">
        <v>0</v>
      </c>
      <c r="AN100" s="400">
        <v>0</v>
      </c>
      <c r="AO100" s="400">
        <v>0</v>
      </c>
      <c r="AP100" s="400">
        <v>0</v>
      </c>
      <c r="AQ100" s="400">
        <v>0</v>
      </c>
      <c r="AR100" s="400">
        <v>0</v>
      </c>
      <c r="AS100" s="400">
        <v>0</v>
      </c>
      <c r="AT100" s="400">
        <v>0</v>
      </c>
      <c r="AU100" s="400">
        <v>0</v>
      </c>
      <c r="AV100" s="400">
        <v>0</v>
      </c>
      <c r="AW100" s="400">
        <v>0</v>
      </c>
      <c r="AX100" s="400">
        <v>0</v>
      </c>
      <c r="AY100" s="400">
        <v>0</v>
      </c>
      <c r="AZ100" s="400">
        <v>0</v>
      </c>
      <c r="BA100" s="400">
        <v>0</v>
      </c>
      <c r="BB100" s="400">
        <v>0</v>
      </c>
      <c r="BC100" s="400">
        <v>0</v>
      </c>
      <c r="BD100" s="400">
        <v>0</v>
      </c>
      <c r="BE100" s="400">
        <v>0</v>
      </c>
      <c r="BF100" s="400">
        <v>0</v>
      </c>
      <c r="BG100" s="400">
        <v>0</v>
      </c>
      <c r="BH100" s="400">
        <v>0</v>
      </c>
      <c r="BI100" s="400">
        <v>0</v>
      </c>
      <c r="BJ100" s="400">
        <v>0</v>
      </c>
      <c r="BK100" s="400">
        <v>0</v>
      </c>
      <c r="BL100" s="400">
        <v>0</v>
      </c>
      <c r="BM100" s="400">
        <v>0</v>
      </c>
      <c r="BN100" s="400">
        <v>0</v>
      </c>
      <c r="BO100" s="400">
        <v>0</v>
      </c>
      <c r="BP100" s="400">
        <v>0</v>
      </c>
      <c r="BQ100" s="400">
        <v>0</v>
      </c>
      <c r="BR100" s="400">
        <v>0</v>
      </c>
      <c r="BS100" s="400">
        <v>0</v>
      </c>
      <c r="BT100" s="400">
        <v>0</v>
      </c>
      <c r="BU100" s="400">
        <v>0</v>
      </c>
      <c r="BV100" s="400">
        <v>0</v>
      </c>
      <c r="BW100" s="400">
        <v>0</v>
      </c>
      <c r="BX100" s="400">
        <v>0</v>
      </c>
      <c r="BY100" s="400">
        <v>0</v>
      </c>
      <c r="BZ100" s="400">
        <v>0</v>
      </c>
      <c r="CA100" s="400">
        <v>0</v>
      </c>
      <c r="CB100" s="400">
        <v>0</v>
      </c>
      <c r="CC100" s="400">
        <v>0</v>
      </c>
      <c r="CD100" s="400">
        <v>0</v>
      </c>
      <c r="CE100" s="400">
        <v>0</v>
      </c>
      <c r="CF100" s="400">
        <v>0</v>
      </c>
      <c r="CG100" s="400">
        <v>0</v>
      </c>
      <c r="CH100" s="400">
        <v>0</v>
      </c>
      <c r="CI100" s="400">
        <v>0</v>
      </c>
      <c r="CJ100" s="400">
        <v>0</v>
      </c>
      <c r="CK100" s="400">
        <v>0</v>
      </c>
      <c r="CL100" s="400">
        <v>0</v>
      </c>
      <c r="CM100" s="400">
        <v>0</v>
      </c>
      <c r="CN100" s="400">
        <v>0</v>
      </c>
      <c r="CO100" s="400">
        <v>0</v>
      </c>
      <c r="CP100" s="400">
        <v>0</v>
      </c>
      <c r="CQ100" s="400">
        <v>0</v>
      </c>
      <c r="CR100" s="400">
        <v>0</v>
      </c>
      <c r="CS100" s="400">
        <v>0</v>
      </c>
      <c r="CT100" s="400">
        <v>1</v>
      </c>
      <c r="CU100" s="400">
        <v>0</v>
      </c>
      <c r="CV100" s="400">
        <v>0</v>
      </c>
      <c r="CW100" s="400">
        <v>0</v>
      </c>
      <c r="CX100" s="400">
        <v>0</v>
      </c>
      <c r="CY100" s="400">
        <v>0</v>
      </c>
      <c r="CZ100" s="400">
        <v>0</v>
      </c>
      <c r="DA100" s="400">
        <v>0</v>
      </c>
      <c r="DB100" s="400">
        <v>0</v>
      </c>
      <c r="DC100" s="400">
        <v>0</v>
      </c>
      <c r="DD100" s="400">
        <v>0</v>
      </c>
      <c r="DE100" s="400">
        <v>0</v>
      </c>
      <c r="DF100" s="400">
        <v>0</v>
      </c>
      <c r="DG100" s="401">
        <v>1</v>
      </c>
    </row>
    <row r="101" spans="2:111" ht="13.5" customHeight="1">
      <c r="B101" s="74" t="s">
        <v>579</v>
      </c>
      <c r="C101" s="273" t="s">
        <v>757</v>
      </c>
      <c r="D101" s="400">
        <v>2.9608427415541658E-4</v>
      </c>
      <c r="E101" s="400">
        <v>2.255778026403621E-4</v>
      </c>
      <c r="F101" s="400">
        <v>6.7198966921035326E-4</v>
      </c>
      <c r="G101" s="400">
        <v>2.9525849827622482E-4</v>
      </c>
      <c r="H101" s="400">
        <v>4.9153350290748665E-3</v>
      </c>
      <c r="I101" s="400">
        <v>5.2067257318008557E-3</v>
      </c>
      <c r="J101" s="400">
        <v>2.8592563780377861E-3</v>
      </c>
      <c r="K101" s="400">
        <v>1.0073701644398312E-3</v>
      </c>
      <c r="L101" s="400">
        <v>1.9849632680129068E-3</v>
      </c>
      <c r="M101" s="400">
        <v>3.3559956550851877E-4</v>
      </c>
      <c r="N101" s="400">
        <v>0</v>
      </c>
      <c r="O101" s="400">
        <v>1.8325208234907327E-4</v>
      </c>
      <c r="P101" s="400">
        <v>1.5421734222091713E-3</v>
      </c>
      <c r="Q101" s="400">
        <v>1.2261046369445676E-3</v>
      </c>
      <c r="R101" s="400">
        <v>2.4540292648643977E-3</v>
      </c>
      <c r="S101" s="400">
        <v>1.3093893212777386E-3</v>
      </c>
      <c r="T101" s="400">
        <v>1.4157515681204251E-3</v>
      </c>
      <c r="U101" s="400">
        <v>9.0085740253620611E-4</v>
      </c>
      <c r="V101" s="400">
        <v>1.4729866277935915E-3</v>
      </c>
      <c r="W101" s="400">
        <v>1.2504553389121938E-2</v>
      </c>
      <c r="X101" s="400">
        <v>0</v>
      </c>
      <c r="Y101" s="400">
        <v>1.89413379934791E-3</v>
      </c>
      <c r="Z101" s="400">
        <v>1.5596447215355221E-3</v>
      </c>
      <c r="AA101" s="400">
        <v>0</v>
      </c>
      <c r="AB101" s="400">
        <v>3.6163292045789846E-3</v>
      </c>
      <c r="AC101" s="400">
        <v>1.3458169396806613E-3</v>
      </c>
      <c r="AD101" s="400">
        <v>7.2337885601929107E-5</v>
      </c>
      <c r="AE101" s="400">
        <v>1.1111218006870178E-3</v>
      </c>
      <c r="AF101" s="400">
        <v>7.2694464409014709E-4</v>
      </c>
      <c r="AG101" s="400">
        <v>4.3133559314819633E-4</v>
      </c>
      <c r="AH101" s="400">
        <v>1.8874822883263869E-4</v>
      </c>
      <c r="AI101" s="400">
        <v>6.8528072713701751E-4</v>
      </c>
      <c r="AJ101" s="400">
        <v>2.1526980260562771E-3</v>
      </c>
      <c r="AK101" s="400">
        <v>2.8097240083147169E-4</v>
      </c>
      <c r="AL101" s="400">
        <v>8.6539256699312279E-4</v>
      </c>
      <c r="AM101" s="400">
        <v>4.2332405844077434E-4</v>
      </c>
      <c r="AN101" s="400">
        <v>4.1833636134399883E-4</v>
      </c>
      <c r="AO101" s="400">
        <v>1.8141741639245267E-3</v>
      </c>
      <c r="AP101" s="400">
        <v>1.2786787539904464E-3</v>
      </c>
      <c r="AQ101" s="400">
        <v>8.6331934009143308E-4</v>
      </c>
      <c r="AR101" s="400">
        <v>9.9795548065988626E-4</v>
      </c>
      <c r="AS101" s="400">
        <v>1.2759075601901037E-3</v>
      </c>
      <c r="AT101" s="400">
        <v>1.1981002888470477E-3</v>
      </c>
      <c r="AU101" s="400">
        <v>2.6217130586995096E-3</v>
      </c>
      <c r="AV101" s="400">
        <v>3.1101567355615767E-3</v>
      </c>
      <c r="AW101" s="400">
        <v>8.832003610072265E-4</v>
      </c>
      <c r="AX101" s="400">
        <v>9.1029154498912417E-4</v>
      </c>
      <c r="AY101" s="400">
        <v>9.1236524084161537E-4</v>
      </c>
      <c r="AZ101" s="400">
        <v>1.1875315368367521E-3</v>
      </c>
      <c r="BA101" s="400">
        <v>1.9105324931402938E-4</v>
      </c>
      <c r="BB101" s="400">
        <v>8.6648576028168869E-4</v>
      </c>
      <c r="BC101" s="400">
        <v>9.7317328841484911E-4</v>
      </c>
      <c r="BD101" s="400">
        <v>1.3550557414412549E-3</v>
      </c>
      <c r="BE101" s="400">
        <v>3.251700601064098E-3</v>
      </c>
      <c r="BF101" s="400">
        <v>0</v>
      </c>
      <c r="BG101" s="400">
        <v>3.7283955192800428E-5</v>
      </c>
      <c r="BH101" s="400">
        <v>2.1546115123424449E-4</v>
      </c>
      <c r="BI101" s="400">
        <v>1.3063668365812951E-4</v>
      </c>
      <c r="BJ101" s="400">
        <v>8.5291114413132908E-4</v>
      </c>
      <c r="BK101" s="400">
        <v>1.1006549711801853E-3</v>
      </c>
      <c r="BL101" s="400">
        <v>2.3376067727086296E-3</v>
      </c>
      <c r="BM101" s="400">
        <v>1.2894487192462081E-3</v>
      </c>
      <c r="BN101" s="400">
        <v>2.6145403027470412E-3</v>
      </c>
      <c r="BO101" s="400">
        <v>1.7479339975807432E-3</v>
      </c>
      <c r="BP101" s="400">
        <v>1.5290232414449027E-3</v>
      </c>
      <c r="BQ101" s="400">
        <v>1.5014126999642009E-3</v>
      </c>
      <c r="BR101" s="400">
        <v>4.0768869185718107E-3</v>
      </c>
      <c r="BS101" s="400">
        <v>1.0441726699315168E-2</v>
      </c>
      <c r="BT101" s="400">
        <v>2.4537723524755846E-3</v>
      </c>
      <c r="BU101" s="400">
        <v>1.0616009037079535E-3</v>
      </c>
      <c r="BV101" s="400">
        <v>3.5039713399292768E-3</v>
      </c>
      <c r="BW101" s="400">
        <v>1.318065591127832E-3</v>
      </c>
      <c r="BX101" s="400">
        <v>1.2815877965135073E-3</v>
      </c>
      <c r="BY101" s="400">
        <v>2.4120915348380779E-4</v>
      </c>
      <c r="BZ101" s="400">
        <v>1.4315068393086269E-3</v>
      </c>
      <c r="CA101" s="400">
        <v>1.9407473195852518E-3</v>
      </c>
      <c r="CB101" s="400">
        <v>8.7949716941324713E-4</v>
      </c>
      <c r="CC101" s="400">
        <v>1.7541090780289765E-3</v>
      </c>
      <c r="CD101" s="400">
        <v>5.4048550257000335E-4</v>
      </c>
      <c r="CE101" s="400">
        <v>1.8702950961656545E-3</v>
      </c>
      <c r="CF101" s="400">
        <v>4.8188347005439858E-3</v>
      </c>
      <c r="CG101" s="400">
        <v>2.3610967798641646E-3</v>
      </c>
      <c r="CH101" s="400">
        <v>2.4184303477037212E-4</v>
      </c>
      <c r="CI101" s="400">
        <v>1.5724054267829332E-3</v>
      </c>
      <c r="CJ101" s="400">
        <v>3.9972138046521369E-3</v>
      </c>
      <c r="CK101" s="400">
        <v>1.3445302125426122E-3</v>
      </c>
      <c r="CL101" s="400">
        <v>2.2792800470677419E-3</v>
      </c>
      <c r="CM101" s="400">
        <v>3.3622286057842835E-3</v>
      </c>
      <c r="CN101" s="400">
        <v>3.8826086536857625E-4</v>
      </c>
      <c r="CO101" s="400">
        <v>4.1925347067836252E-4</v>
      </c>
      <c r="CP101" s="400">
        <v>2.8248654194341001E-3</v>
      </c>
      <c r="CQ101" s="400">
        <v>1.5170200327971068E-3</v>
      </c>
      <c r="CR101" s="400">
        <v>1.228750132832248E-3</v>
      </c>
      <c r="CS101" s="400">
        <v>4.3272523498189263E-4</v>
      </c>
      <c r="CT101" s="400">
        <v>6.724134817058645E-4</v>
      </c>
      <c r="CU101" s="400">
        <v>1.0003913887855842</v>
      </c>
      <c r="CV101" s="400">
        <v>3.3739730855104726E-3</v>
      </c>
      <c r="CW101" s="400">
        <v>3.9413387809971445E-3</v>
      </c>
      <c r="CX101" s="400">
        <v>1.9013911727675291E-3</v>
      </c>
      <c r="CY101" s="400">
        <v>2.248955223092155E-3</v>
      </c>
      <c r="CZ101" s="400">
        <v>2.1205655618106085E-3</v>
      </c>
      <c r="DA101" s="400">
        <v>2.0332769359688598E-3</v>
      </c>
      <c r="DB101" s="400">
        <v>2.0263206330469073E-3</v>
      </c>
      <c r="DC101" s="400">
        <v>1.0746569387331369E-2</v>
      </c>
      <c r="DD101" s="400">
        <v>2.5208755876054926E-3</v>
      </c>
      <c r="DE101" s="400">
        <v>2.9367907825499046E-4</v>
      </c>
      <c r="DF101" s="400">
        <v>5.2033531447979436E-3</v>
      </c>
      <c r="DG101" s="401">
        <v>1.1906853217866942</v>
      </c>
    </row>
    <row r="102" spans="2:111" ht="13.5" customHeight="1">
      <c r="B102" s="74" t="s">
        <v>580</v>
      </c>
      <c r="C102" s="273" t="s">
        <v>480</v>
      </c>
      <c r="D102" s="400">
        <v>3.4891480523103497E-3</v>
      </c>
      <c r="E102" s="400">
        <v>2.7142035796042822E-3</v>
      </c>
      <c r="F102" s="400">
        <v>3.2132085779137515E-3</v>
      </c>
      <c r="G102" s="400">
        <v>2.4587967913239257E-3</v>
      </c>
      <c r="H102" s="400">
        <v>1.4630047150450064E-3</v>
      </c>
      <c r="I102" s="400">
        <v>1.7103481139034135E-2</v>
      </c>
      <c r="J102" s="400">
        <v>1.2574871004888837E-2</v>
      </c>
      <c r="K102" s="400">
        <v>2.1847918442044261E-3</v>
      </c>
      <c r="L102" s="400">
        <v>3.9352900857674619E-3</v>
      </c>
      <c r="M102" s="400">
        <v>3.1146516367776887E-3</v>
      </c>
      <c r="N102" s="400">
        <v>0</v>
      </c>
      <c r="O102" s="400">
        <v>1.7622329350543003E-3</v>
      </c>
      <c r="P102" s="400">
        <v>1.9843641834513858E-3</v>
      </c>
      <c r="Q102" s="400">
        <v>2.7126663262194498E-3</v>
      </c>
      <c r="R102" s="400">
        <v>3.1742482184859647E-3</v>
      </c>
      <c r="S102" s="400">
        <v>1.8238559110653368E-3</v>
      </c>
      <c r="T102" s="400">
        <v>1.664135676238999E-3</v>
      </c>
      <c r="U102" s="400">
        <v>3.7874153938307494E-3</v>
      </c>
      <c r="V102" s="400">
        <v>1.5067478739023189E-3</v>
      </c>
      <c r="W102" s="400">
        <v>1.9865752465726473E-3</v>
      </c>
      <c r="X102" s="400">
        <v>0</v>
      </c>
      <c r="Y102" s="400">
        <v>1.243638216059364E-3</v>
      </c>
      <c r="Z102" s="400">
        <v>1.0355146943310711E-3</v>
      </c>
      <c r="AA102" s="400">
        <v>0</v>
      </c>
      <c r="AB102" s="400">
        <v>1.1559631304945632E-3</v>
      </c>
      <c r="AC102" s="400">
        <v>1.507144329313157E-3</v>
      </c>
      <c r="AD102" s="400">
        <v>2.3762143922304919E-4</v>
      </c>
      <c r="AE102" s="400">
        <v>6.544598196407272E-3</v>
      </c>
      <c r="AF102" s="400">
        <v>1.8546560939688612E-3</v>
      </c>
      <c r="AG102" s="400">
        <v>2.7566564889966241E-3</v>
      </c>
      <c r="AH102" s="400">
        <v>1.6272192666430658E-3</v>
      </c>
      <c r="AI102" s="400">
        <v>2.2605297337598197E-3</v>
      </c>
      <c r="AJ102" s="400">
        <v>3.7608868558333458E-3</v>
      </c>
      <c r="AK102" s="400">
        <v>8.3870808731811299E-4</v>
      </c>
      <c r="AL102" s="400">
        <v>4.1572846470983166E-3</v>
      </c>
      <c r="AM102" s="400">
        <v>1.3429488094928871E-3</v>
      </c>
      <c r="AN102" s="400">
        <v>1.1594762907686106E-3</v>
      </c>
      <c r="AO102" s="400">
        <v>2.4974468073218643E-3</v>
      </c>
      <c r="AP102" s="400">
        <v>2.401795208535968E-3</v>
      </c>
      <c r="AQ102" s="400">
        <v>2.3212638456471409E-3</v>
      </c>
      <c r="AR102" s="400">
        <v>2.1885810683094889E-3</v>
      </c>
      <c r="AS102" s="400">
        <v>1.5968713712974174E-3</v>
      </c>
      <c r="AT102" s="400">
        <v>2.2296660147697956E-3</v>
      </c>
      <c r="AU102" s="400">
        <v>2.2746939239494958E-3</v>
      </c>
      <c r="AV102" s="400">
        <v>2.8942371444524786E-3</v>
      </c>
      <c r="AW102" s="400">
        <v>1.7015030953674028E-3</v>
      </c>
      <c r="AX102" s="400">
        <v>2.9493665477154352E-3</v>
      </c>
      <c r="AY102" s="400">
        <v>2.2509665174286751E-3</v>
      </c>
      <c r="AZ102" s="400">
        <v>5.3414700366191201E-3</v>
      </c>
      <c r="BA102" s="400">
        <v>1.7252888656519364E-3</v>
      </c>
      <c r="BB102" s="400">
        <v>1.686327596274416E-3</v>
      </c>
      <c r="BC102" s="400">
        <v>4.4293160930970257E-3</v>
      </c>
      <c r="BD102" s="400">
        <v>1.2785111234587525E-3</v>
      </c>
      <c r="BE102" s="400">
        <v>1.6942508504567487E-3</v>
      </c>
      <c r="BF102" s="400">
        <v>0</v>
      </c>
      <c r="BG102" s="400">
        <v>1.4878174733119786E-4</v>
      </c>
      <c r="BH102" s="400">
        <v>1.2885358739183096E-3</v>
      </c>
      <c r="BI102" s="400">
        <v>3.2993567081284327E-4</v>
      </c>
      <c r="BJ102" s="400">
        <v>6.6021772425933862E-3</v>
      </c>
      <c r="BK102" s="400">
        <v>3.2790896223645846E-3</v>
      </c>
      <c r="BL102" s="400">
        <v>1.7088527452914951E-2</v>
      </c>
      <c r="BM102" s="400">
        <v>7.1494021609794633E-3</v>
      </c>
      <c r="BN102" s="400">
        <v>4.7768531220242008E-3</v>
      </c>
      <c r="BO102" s="400">
        <v>1.3430215989839813E-2</v>
      </c>
      <c r="BP102" s="400">
        <v>1.8609963998456172E-2</v>
      </c>
      <c r="BQ102" s="400">
        <v>2.3669778848535621E-3</v>
      </c>
      <c r="BR102" s="400">
        <v>3.0583985227925696E-3</v>
      </c>
      <c r="BS102" s="400">
        <v>2.0985855050041574E-3</v>
      </c>
      <c r="BT102" s="400">
        <v>3.1905259355060945E-3</v>
      </c>
      <c r="BU102" s="400">
        <v>7.6648305072092669E-3</v>
      </c>
      <c r="BV102" s="400">
        <v>4.1161168170878283E-3</v>
      </c>
      <c r="BW102" s="400">
        <v>1.3101796675597619E-3</v>
      </c>
      <c r="BX102" s="400">
        <v>1.133912169573217E-3</v>
      </c>
      <c r="BY102" s="400">
        <v>3.3205273352387966E-4</v>
      </c>
      <c r="BZ102" s="400">
        <v>1.479811188914625E-3</v>
      </c>
      <c r="CA102" s="400">
        <v>3.4189477924559024E-3</v>
      </c>
      <c r="CB102" s="400">
        <v>4.1647355450016216E-2</v>
      </c>
      <c r="CC102" s="400">
        <v>1.7564994873234801E-3</v>
      </c>
      <c r="CD102" s="400">
        <v>2.8771025803263552E-2</v>
      </c>
      <c r="CE102" s="400">
        <v>4.0216464931582992E-3</v>
      </c>
      <c r="CF102" s="400">
        <v>2.5506937090643725E-3</v>
      </c>
      <c r="CG102" s="400">
        <v>3.54575601080801E-3</v>
      </c>
      <c r="CH102" s="400">
        <v>8.4997206764820339E-4</v>
      </c>
      <c r="CI102" s="400">
        <v>5.1201736403548711E-3</v>
      </c>
      <c r="CJ102" s="400">
        <v>6.6463114168193926E-3</v>
      </c>
      <c r="CK102" s="400">
        <v>4.38610424894795E-3</v>
      </c>
      <c r="CL102" s="400">
        <v>1.8321336808213611E-2</v>
      </c>
      <c r="CM102" s="400">
        <v>4.4065821889991211E-3</v>
      </c>
      <c r="CN102" s="400">
        <v>5.3214990307581473E-3</v>
      </c>
      <c r="CO102" s="400">
        <v>1.3648347126861515E-3</v>
      </c>
      <c r="CP102" s="400">
        <v>2.3055169239518869E-3</v>
      </c>
      <c r="CQ102" s="400">
        <v>2.634429508230771E-3</v>
      </c>
      <c r="CR102" s="400">
        <v>5.2858353965510411E-3</v>
      </c>
      <c r="CS102" s="400">
        <v>3.6771017640783391E-3</v>
      </c>
      <c r="CT102" s="400">
        <v>6.484315586560316E-3</v>
      </c>
      <c r="CU102" s="400">
        <v>3.3887174454244194E-3</v>
      </c>
      <c r="CV102" s="400">
        <v>1.00188283847592</v>
      </c>
      <c r="CW102" s="400">
        <v>3.993516162130754E-3</v>
      </c>
      <c r="CX102" s="400">
        <v>2.9902454385643353E-3</v>
      </c>
      <c r="CY102" s="400">
        <v>4.3441260871274791E-3</v>
      </c>
      <c r="CZ102" s="400">
        <v>4.7508667298824941E-3</v>
      </c>
      <c r="DA102" s="400">
        <v>1.7194672204835196E-3</v>
      </c>
      <c r="DB102" s="400">
        <v>2.0891896970511468E-3</v>
      </c>
      <c r="DC102" s="400">
        <v>3.2887453029503675E-3</v>
      </c>
      <c r="DD102" s="400">
        <v>2.8693562046529495E-3</v>
      </c>
      <c r="DE102" s="400">
        <v>1.3141936653825604E-3</v>
      </c>
      <c r="DF102" s="400">
        <v>3.9684603280063331E-3</v>
      </c>
      <c r="DG102" s="401">
        <v>1.4341686261924784</v>
      </c>
    </row>
    <row r="103" spans="2:111" ht="13.5" customHeight="1">
      <c r="B103" s="74" t="s">
        <v>581</v>
      </c>
      <c r="C103" s="273" t="s">
        <v>479</v>
      </c>
      <c r="D103" s="400">
        <v>6.3036256952183093E-4</v>
      </c>
      <c r="E103" s="400">
        <v>4.7667029024970578E-4</v>
      </c>
      <c r="F103" s="400">
        <v>1.4673044385442589E-3</v>
      </c>
      <c r="G103" s="400">
        <v>8.1576838879857865E-4</v>
      </c>
      <c r="H103" s="400">
        <v>8.7485049454231318E-4</v>
      </c>
      <c r="I103" s="400">
        <v>1.4980485941479816E-3</v>
      </c>
      <c r="J103" s="400">
        <v>1.9347833534106857E-3</v>
      </c>
      <c r="K103" s="400">
        <v>3.738779775124853E-3</v>
      </c>
      <c r="L103" s="400">
        <v>1.4051364784384653E-2</v>
      </c>
      <c r="M103" s="400">
        <v>6.2599664524834149E-4</v>
      </c>
      <c r="N103" s="400">
        <v>0</v>
      </c>
      <c r="O103" s="400">
        <v>4.0996075969877786E-4</v>
      </c>
      <c r="P103" s="400">
        <v>2.8134222733877936E-3</v>
      </c>
      <c r="Q103" s="400">
        <v>7.9897440485828257E-4</v>
      </c>
      <c r="R103" s="400">
        <v>3.0575224463870259E-3</v>
      </c>
      <c r="S103" s="400">
        <v>1.0538080554145742E-3</v>
      </c>
      <c r="T103" s="400">
        <v>1.3201880197179843E-3</v>
      </c>
      <c r="U103" s="400">
        <v>1.0507917403085481E-3</v>
      </c>
      <c r="V103" s="400">
        <v>1.6144577869082227E-3</v>
      </c>
      <c r="W103" s="400">
        <v>2.6300810581021484E-3</v>
      </c>
      <c r="X103" s="400">
        <v>0</v>
      </c>
      <c r="Y103" s="400">
        <v>8.9349778942206313E-4</v>
      </c>
      <c r="Z103" s="400">
        <v>7.3727692372725715E-4</v>
      </c>
      <c r="AA103" s="400">
        <v>0</v>
      </c>
      <c r="AB103" s="400">
        <v>1.893252619454067E-2</v>
      </c>
      <c r="AC103" s="400">
        <v>7.7471674696507169E-3</v>
      </c>
      <c r="AD103" s="400">
        <v>2.0812632239825479E-5</v>
      </c>
      <c r="AE103" s="400">
        <v>4.7634429901358301E-4</v>
      </c>
      <c r="AF103" s="400">
        <v>2.3207827623092547E-3</v>
      </c>
      <c r="AG103" s="400">
        <v>1.8845447416284185E-3</v>
      </c>
      <c r="AH103" s="400">
        <v>1.3782511603306537E-3</v>
      </c>
      <c r="AI103" s="400">
        <v>7.0749960668340251E-4</v>
      </c>
      <c r="AJ103" s="400">
        <v>8.070524627117224E-4</v>
      </c>
      <c r="AK103" s="400">
        <v>5.352425714768576E-4</v>
      </c>
      <c r="AL103" s="400">
        <v>9.1304768175073752E-4</v>
      </c>
      <c r="AM103" s="400">
        <v>4.4807564155224778E-4</v>
      </c>
      <c r="AN103" s="400">
        <v>4.5177485618435437E-4</v>
      </c>
      <c r="AO103" s="400">
        <v>7.3453442157529118E-4</v>
      </c>
      <c r="AP103" s="400">
        <v>1.0329777681839548E-3</v>
      </c>
      <c r="AQ103" s="400">
        <v>7.8348797629491441E-4</v>
      </c>
      <c r="AR103" s="400">
        <v>1.0285276579292482E-3</v>
      </c>
      <c r="AS103" s="400">
        <v>1.2358659739214279E-3</v>
      </c>
      <c r="AT103" s="400">
        <v>9.270903994848445E-4</v>
      </c>
      <c r="AU103" s="400">
        <v>2.0719230101193821E-3</v>
      </c>
      <c r="AV103" s="400">
        <v>1.5431856420473605E-3</v>
      </c>
      <c r="AW103" s="400">
        <v>2.2514347894628511E-3</v>
      </c>
      <c r="AX103" s="400">
        <v>2.311199514949206E-3</v>
      </c>
      <c r="AY103" s="400">
        <v>1.4926015206205695E-3</v>
      </c>
      <c r="AZ103" s="400">
        <v>1.9906332407384686E-3</v>
      </c>
      <c r="BA103" s="400">
        <v>4.8769698921950532E-3</v>
      </c>
      <c r="BB103" s="400">
        <v>2.1328887404534341E-3</v>
      </c>
      <c r="BC103" s="400">
        <v>2.6550392820072011E-3</v>
      </c>
      <c r="BD103" s="400">
        <v>1.9191865824474163E-3</v>
      </c>
      <c r="BE103" s="400">
        <v>2.1374019138048488E-3</v>
      </c>
      <c r="BF103" s="400">
        <v>0</v>
      </c>
      <c r="BG103" s="400">
        <v>1.0221383981651592E-4</v>
      </c>
      <c r="BH103" s="400">
        <v>1.8549875242917372E-3</v>
      </c>
      <c r="BI103" s="400">
        <v>2.8753295551027546E-4</v>
      </c>
      <c r="BJ103" s="400">
        <v>1.2374845327789727E-3</v>
      </c>
      <c r="BK103" s="400">
        <v>3.0472220357775758E-3</v>
      </c>
      <c r="BL103" s="400">
        <v>7.5783541303975615E-4</v>
      </c>
      <c r="BM103" s="400">
        <v>1.4272901110543551E-3</v>
      </c>
      <c r="BN103" s="400">
        <v>9.1307009577173493E-4</v>
      </c>
      <c r="BO103" s="400">
        <v>1.2360746777075157E-3</v>
      </c>
      <c r="BP103" s="400">
        <v>1.0062252194217845E-3</v>
      </c>
      <c r="BQ103" s="400">
        <v>1.5861121766284471E-3</v>
      </c>
      <c r="BR103" s="400">
        <v>3.9656624700624967E-3</v>
      </c>
      <c r="BS103" s="400">
        <v>4.2659216818644752E-3</v>
      </c>
      <c r="BT103" s="400">
        <v>1.1711169473904114E-3</v>
      </c>
      <c r="BU103" s="400">
        <v>5.3591681006205562E-3</v>
      </c>
      <c r="BV103" s="400">
        <v>1.1175220740751638E-2</v>
      </c>
      <c r="BW103" s="400">
        <v>6.2696945399745791E-3</v>
      </c>
      <c r="BX103" s="400">
        <v>5.8009061626252464E-3</v>
      </c>
      <c r="BY103" s="400">
        <v>6.9705457981535145E-4</v>
      </c>
      <c r="BZ103" s="400">
        <v>2.6137525587821616E-3</v>
      </c>
      <c r="CA103" s="400">
        <v>1.7258567213112677E-3</v>
      </c>
      <c r="CB103" s="400">
        <v>1.4146816131547846E-3</v>
      </c>
      <c r="CC103" s="400">
        <v>1.6599206210585319E-3</v>
      </c>
      <c r="CD103" s="400">
        <v>4.9807426822790412E-3</v>
      </c>
      <c r="CE103" s="400">
        <v>1.8935535771326761E-3</v>
      </c>
      <c r="CF103" s="400">
        <v>1.1239979868221685E-3</v>
      </c>
      <c r="CG103" s="400">
        <v>5.0339051748971037E-3</v>
      </c>
      <c r="CH103" s="400">
        <v>6.7464134404516022E-4</v>
      </c>
      <c r="CI103" s="400">
        <v>9.5234209684509283E-3</v>
      </c>
      <c r="CJ103" s="400">
        <v>9.6748324199551327E-3</v>
      </c>
      <c r="CK103" s="400">
        <v>7.4330792100501183E-3</v>
      </c>
      <c r="CL103" s="400">
        <v>1.4644205476489982E-2</v>
      </c>
      <c r="CM103" s="400">
        <v>1.319240735962506E-2</v>
      </c>
      <c r="CN103" s="400">
        <v>1.2852054211567494E-3</v>
      </c>
      <c r="CO103" s="400">
        <v>1.0155168647168909E-3</v>
      </c>
      <c r="CP103" s="400">
        <v>1.3353437986242478E-3</v>
      </c>
      <c r="CQ103" s="400">
        <v>1.2524452822984542E-3</v>
      </c>
      <c r="CR103" s="400">
        <v>3.8212003598053525E-3</v>
      </c>
      <c r="CS103" s="400">
        <v>1.1268865048212218E-3</v>
      </c>
      <c r="CT103" s="400">
        <v>1.018465382376694E-3</v>
      </c>
      <c r="CU103" s="400">
        <v>2.935445846216439E-3</v>
      </c>
      <c r="CV103" s="400">
        <v>3.427196958008495E-3</v>
      </c>
      <c r="CW103" s="400">
        <v>1.0051726282433426</v>
      </c>
      <c r="CX103" s="400">
        <v>1.557449058225542E-3</v>
      </c>
      <c r="CY103" s="400">
        <v>6.8783700451854491E-3</v>
      </c>
      <c r="CZ103" s="400">
        <v>2.211240552616984E-3</v>
      </c>
      <c r="DA103" s="400">
        <v>5.2720504899042824E-3</v>
      </c>
      <c r="DB103" s="400">
        <v>3.7659710372802482E-3</v>
      </c>
      <c r="DC103" s="400">
        <v>4.4570018706327989E-3</v>
      </c>
      <c r="DD103" s="400">
        <v>3.3909009660317096E-3</v>
      </c>
      <c r="DE103" s="400">
        <v>9.1359724653693024E-4</v>
      </c>
      <c r="DF103" s="400">
        <v>3.1399319862864127E-3</v>
      </c>
      <c r="DG103" s="401">
        <v>1.2919686204312384</v>
      </c>
    </row>
    <row r="104" spans="2:111" ht="13.5" customHeight="1">
      <c r="B104" s="74" t="s">
        <v>582</v>
      </c>
      <c r="C104" s="273" t="s">
        <v>671</v>
      </c>
      <c r="D104" s="400">
        <v>3.3082945584833198E-2</v>
      </c>
      <c r="E104" s="400">
        <v>1.0077329324112608E-2</v>
      </c>
      <c r="F104" s="400">
        <v>2.653291041385759E-2</v>
      </c>
      <c r="G104" s="400">
        <v>2.3896091013423743E-2</v>
      </c>
      <c r="H104" s="400">
        <v>5.7254805792137011E-3</v>
      </c>
      <c r="I104" s="400">
        <v>2.2929525062240504E-2</v>
      </c>
      <c r="J104" s="400">
        <v>5.1477800819915473E-2</v>
      </c>
      <c r="K104" s="400">
        <v>9.2776986702382356E-3</v>
      </c>
      <c r="L104" s="400">
        <v>9.5932599314525555E-3</v>
      </c>
      <c r="M104" s="400">
        <v>4.8420510572621039E-3</v>
      </c>
      <c r="N104" s="400">
        <v>0</v>
      </c>
      <c r="O104" s="400">
        <v>1.0490232552174157E-2</v>
      </c>
      <c r="P104" s="400">
        <v>7.6660239637163854E-3</v>
      </c>
      <c r="Q104" s="400">
        <v>1.4783828470707281E-2</v>
      </c>
      <c r="R104" s="400">
        <v>5.162714572039543E-3</v>
      </c>
      <c r="S104" s="400">
        <v>1.0551171588152478E-2</v>
      </c>
      <c r="T104" s="400">
        <v>4.4452781390016127E-3</v>
      </c>
      <c r="U104" s="400">
        <v>6.6134566966258267E-3</v>
      </c>
      <c r="V104" s="400">
        <v>1.2896498958574656E-2</v>
      </c>
      <c r="W104" s="400">
        <v>1.7885456009537885E-2</v>
      </c>
      <c r="X104" s="400">
        <v>0</v>
      </c>
      <c r="Y104" s="400">
        <v>1.0545536225549761E-2</v>
      </c>
      <c r="Z104" s="400">
        <v>6.657069467355419E-3</v>
      </c>
      <c r="AA104" s="400">
        <v>0</v>
      </c>
      <c r="AB104" s="400">
        <v>7.5559776132190998E-3</v>
      </c>
      <c r="AC104" s="400">
        <v>5.404142141398339E-3</v>
      </c>
      <c r="AD104" s="400">
        <v>3.1856361296857347E-4</v>
      </c>
      <c r="AE104" s="400">
        <v>1.0297191939891315E-2</v>
      </c>
      <c r="AF104" s="400">
        <v>8.6569419503946896E-3</v>
      </c>
      <c r="AG104" s="400">
        <v>1.2387347894942178E-2</v>
      </c>
      <c r="AH104" s="400">
        <v>6.7538838235979646E-3</v>
      </c>
      <c r="AI104" s="400">
        <v>8.2507817767464176E-3</v>
      </c>
      <c r="AJ104" s="400">
        <v>1.9421821413043959E-2</v>
      </c>
      <c r="AK104" s="400">
        <v>1.5752725086213365E-2</v>
      </c>
      <c r="AL104" s="400">
        <v>1.7648001275113234E-2</v>
      </c>
      <c r="AM104" s="400">
        <v>1.4124034024273169E-2</v>
      </c>
      <c r="AN104" s="400">
        <v>4.3326552706997919E-3</v>
      </c>
      <c r="AO104" s="400">
        <v>1.2164303706239242E-2</v>
      </c>
      <c r="AP104" s="400">
        <v>4.1970525650546781E-3</v>
      </c>
      <c r="AQ104" s="400">
        <v>1.2053358932726094E-2</v>
      </c>
      <c r="AR104" s="400">
        <v>1.1127708519657225E-2</v>
      </c>
      <c r="AS104" s="400">
        <v>1.0068779743218344E-2</v>
      </c>
      <c r="AT104" s="400">
        <v>8.8014471761658428E-3</v>
      </c>
      <c r="AU104" s="400">
        <v>6.7713713020098225E-3</v>
      </c>
      <c r="AV104" s="400">
        <v>6.7918372758524791E-3</v>
      </c>
      <c r="AW104" s="400">
        <v>6.1140566909359678E-3</v>
      </c>
      <c r="AX104" s="400">
        <v>9.7593370224661555E-3</v>
      </c>
      <c r="AY104" s="400">
        <v>9.9836407835169963E-3</v>
      </c>
      <c r="AZ104" s="400">
        <v>6.3337404307623728E-3</v>
      </c>
      <c r="BA104" s="400">
        <v>4.8675639360136747E-3</v>
      </c>
      <c r="BB104" s="400">
        <v>6.7143396538794599E-3</v>
      </c>
      <c r="BC104" s="400">
        <v>5.4415123785116707E-3</v>
      </c>
      <c r="BD104" s="400">
        <v>3.7761308380300212E-3</v>
      </c>
      <c r="BE104" s="400">
        <v>5.1220134677049294E-3</v>
      </c>
      <c r="BF104" s="400">
        <v>0</v>
      </c>
      <c r="BG104" s="400">
        <v>6.3160999736609021E-4</v>
      </c>
      <c r="BH104" s="400">
        <v>5.1216645069272447E-3</v>
      </c>
      <c r="BI104" s="400">
        <v>9.5261130251934228E-4</v>
      </c>
      <c r="BJ104" s="400">
        <v>4.0100727251061513E-3</v>
      </c>
      <c r="BK104" s="400">
        <v>8.5480886107518281E-3</v>
      </c>
      <c r="BL104" s="400">
        <v>1.2208709348407142E-2</v>
      </c>
      <c r="BM104" s="400">
        <v>8.293179828978663E-3</v>
      </c>
      <c r="BN104" s="400">
        <v>1.3523287411051844E-2</v>
      </c>
      <c r="BO104" s="400">
        <v>1.3702263154968232E-2</v>
      </c>
      <c r="BP104" s="400">
        <v>1.1412774723516806E-2</v>
      </c>
      <c r="BQ104" s="400">
        <v>2.9362910045170307E-2</v>
      </c>
      <c r="BR104" s="400">
        <v>4.4162727041139578E-3</v>
      </c>
      <c r="BS104" s="400">
        <v>2.6845185693865316E-2</v>
      </c>
      <c r="BT104" s="400">
        <v>2.2271778715539182E-2</v>
      </c>
      <c r="BU104" s="400">
        <v>1.9914534730864696E-2</v>
      </c>
      <c r="BV104" s="400">
        <v>4.8990851785853801E-3</v>
      </c>
      <c r="BW104" s="400">
        <v>4.0032741932023346E-3</v>
      </c>
      <c r="BX104" s="400">
        <v>2.6088445507822635E-3</v>
      </c>
      <c r="BY104" s="400">
        <v>5.740824657568496E-4</v>
      </c>
      <c r="BZ104" s="400">
        <v>5.0581118728686382E-3</v>
      </c>
      <c r="CA104" s="400">
        <v>2.9842797420129154E-2</v>
      </c>
      <c r="CB104" s="400">
        <v>0.17146521463487086</v>
      </c>
      <c r="CC104" s="400">
        <v>3.1353559918914442E-3</v>
      </c>
      <c r="CD104" s="400">
        <v>1.0730412673553791E-2</v>
      </c>
      <c r="CE104" s="400">
        <v>1.2284784724664256E-2</v>
      </c>
      <c r="CF104" s="400">
        <v>9.1685593479294818E-3</v>
      </c>
      <c r="CG104" s="400">
        <v>9.4813889652535458E-3</v>
      </c>
      <c r="CH104" s="400">
        <v>3.5830123463841479E-3</v>
      </c>
      <c r="CI104" s="400">
        <v>7.407256849541779E-3</v>
      </c>
      <c r="CJ104" s="400">
        <v>1.2314564856322534E-2</v>
      </c>
      <c r="CK104" s="400">
        <v>1.6482220508931358E-2</v>
      </c>
      <c r="CL104" s="400">
        <v>9.6402872985224767E-3</v>
      </c>
      <c r="CM104" s="400">
        <v>8.007744488003142E-3</v>
      </c>
      <c r="CN104" s="400">
        <v>1.5666571298531776E-2</v>
      </c>
      <c r="CO104" s="400">
        <v>4.8729307322925731E-3</v>
      </c>
      <c r="CP104" s="400">
        <v>1.2013301693820481E-2</v>
      </c>
      <c r="CQ104" s="400">
        <v>4.1789481271875539E-3</v>
      </c>
      <c r="CR104" s="400">
        <v>1.1461446931672222E-2</v>
      </c>
      <c r="CS104" s="400">
        <v>6.9937349745761834E-3</v>
      </c>
      <c r="CT104" s="400">
        <v>4.6406603421123961E-3</v>
      </c>
      <c r="CU104" s="400">
        <v>1.058954078155603E-2</v>
      </c>
      <c r="CV104" s="400">
        <v>8.2669552644255212E-2</v>
      </c>
      <c r="CW104" s="400">
        <v>8.622088055132671E-3</v>
      </c>
      <c r="CX104" s="400">
        <v>1.0088008040261671</v>
      </c>
      <c r="CY104" s="400">
        <v>6.0305186155300864E-3</v>
      </c>
      <c r="CZ104" s="400">
        <v>1.089925403504865E-2</v>
      </c>
      <c r="DA104" s="400">
        <v>8.0222467049932931E-3</v>
      </c>
      <c r="DB104" s="400">
        <v>1.1064809441269348E-2</v>
      </c>
      <c r="DC104" s="400">
        <v>1.2858195329427613E-2</v>
      </c>
      <c r="DD104" s="400">
        <v>7.944929050885936E-3</v>
      </c>
      <c r="DE104" s="400">
        <v>4.0363991668035714E-3</v>
      </c>
      <c r="DF104" s="400">
        <v>1.0634999870988475E-2</v>
      </c>
      <c r="DG104" s="401">
        <v>2.3100274950338227</v>
      </c>
    </row>
    <row r="105" spans="2:111" ht="13.5" customHeight="1">
      <c r="B105" s="74" t="s">
        <v>583</v>
      </c>
      <c r="C105" s="273" t="s">
        <v>481</v>
      </c>
      <c r="D105" s="400">
        <v>5.0288749245030132E-3</v>
      </c>
      <c r="E105" s="400">
        <v>4.2947713567602092E-3</v>
      </c>
      <c r="F105" s="400">
        <v>1.198414556950687E-2</v>
      </c>
      <c r="G105" s="400">
        <v>2.5702273608353642E-3</v>
      </c>
      <c r="H105" s="400">
        <v>8.2421947543024603E-3</v>
      </c>
      <c r="I105" s="400">
        <v>2.4675031986265097E-2</v>
      </c>
      <c r="J105" s="400">
        <v>1.5775598957757767E-2</v>
      </c>
      <c r="K105" s="400">
        <v>1.4019125184055183E-2</v>
      </c>
      <c r="L105" s="400">
        <v>2.2482683008739835E-2</v>
      </c>
      <c r="M105" s="400">
        <v>4.0271035719333069E-3</v>
      </c>
      <c r="N105" s="400">
        <v>0</v>
      </c>
      <c r="O105" s="400">
        <v>7.6379324444722386E-3</v>
      </c>
      <c r="P105" s="400">
        <v>2.4327188576296305E-2</v>
      </c>
      <c r="Q105" s="400">
        <v>7.1231836924100988E-3</v>
      </c>
      <c r="R105" s="400">
        <v>1.6006685554584881E-2</v>
      </c>
      <c r="S105" s="400">
        <v>1.1724305235034494E-2</v>
      </c>
      <c r="T105" s="400">
        <v>9.7890010485920855E-3</v>
      </c>
      <c r="U105" s="400">
        <v>1.9701745930276574E-2</v>
      </c>
      <c r="V105" s="400">
        <v>9.5867811528144928E-3</v>
      </c>
      <c r="W105" s="400">
        <v>1.1787387301152714E-2</v>
      </c>
      <c r="X105" s="400">
        <v>0</v>
      </c>
      <c r="Y105" s="400">
        <v>9.5365817733929648E-3</v>
      </c>
      <c r="Z105" s="400">
        <v>6.8151703084887768E-3</v>
      </c>
      <c r="AA105" s="400">
        <v>0</v>
      </c>
      <c r="AB105" s="400">
        <v>1.6047022162001462E-2</v>
      </c>
      <c r="AC105" s="400">
        <v>1.2074356119722714E-2</v>
      </c>
      <c r="AD105" s="400">
        <v>3.4281422394588597E-4</v>
      </c>
      <c r="AE105" s="400">
        <v>6.7463672070177992E-3</v>
      </c>
      <c r="AF105" s="400">
        <v>1.5345756153633067E-2</v>
      </c>
      <c r="AG105" s="400">
        <v>1.4482238937891148E-2</v>
      </c>
      <c r="AH105" s="400">
        <v>8.3027362132945901E-3</v>
      </c>
      <c r="AI105" s="400">
        <v>1.3567153732754267E-2</v>
      </c>
      <c r="AJ105" s="400">
        <v>3.1475589659096539E-2</v>
      </c>
      <c r="AK105" s="400">
        <v>1.2585149658708824E-2</v>
      </c>
      <c r="AL105" s="400">
        <v>2.5112804086246655E-2</v>
      </c>
      <c r="AM105" s="400">
        <v>7.3502226098080478E-3</v>
      </c>
      <c r="AN105" s="400">
        <v>4.0203662879279376E-3</v>
      </c>
      <c r="AO105" s="400">
        <v>1.6426927518687844E-2</v>
      </c>
      <c r="AP105" s="400">
        <v>9.257166298570341E-3</v>
      </c>
      <c r="AQ105" s="400">
        <v>7.9373385732556326E-3</v>
      </c>
      <c r="AR105" s="400">
        <v>1.0745475538344039E-2</v>
      </c>
      <c r="AS105" s="400">
        <v>1.0744575539496449E-2</v>
      </c>
      <c r="AT105" s="400">
        <v>1.4361148891561148E-2</v>
      </c>
      <c r="AU105" s="400">
        <v>1.591879501891471E-2</v>
      </c>
      <c r="AV105" s="400">
        <v>1.2014174557545713E-2</v>
      </c>
      <c r="AW105" s="400">
        <v>1.3223199450787194E-2</v>
      </c>
      <c r="AX105" s="400">
        <v>1.7917807767458455E-2</v>
      </c>
      <c r="AY105" s="400">
        <v>1.5297302287359675E-2</v>
      </c>
      <c r="AZ105" s="400">
        <v>1.5205943608591125E-2</v>
      </c>
      <c r="BA105" s="400">
        <v>9.6093803524619128E-3</v>
      </c>
      <c r="BB105" s="400">
        <v>1.4213607228662458E-2</v>
      </c>
      <c r="BC105" s="400">
        <v>1.3015814653830936E-2</v>
      </c>
      <c r="BD105" s="400">
        <v>1.4865453115091729E-2</v>
      </c>
      <c r="BE105" s="400">
        <v>2.4850922396736159E-2</v>
      </c>
      <c r="BF105" s="400">
        <v>0</v>
      </c>
      <c r="BG105" s="400">
        <v>7.684955421310678E-4</v>
      </c>
      <c r="BH105" s="400">
        <v>1.1261326838680939E-2</v>
      </c>
      <c r="BI105" s="400">
        <v>2.056094629304723E-3</v>
      </c>
      <c r="BJ105" s="400">
        <v>1.7339162803627482E-2</v>
      </c>
      <c r="BK105" s="400">
        <v>1.1480575652593552E-2</v>
      </c>
      <c r="BL105" s="400">
        <v>1.5350858978439097E-2</v>
      </c>
      <c r="BM105" s="400">
        <v>3.5940796325604554E-2</v>
      </c>
      <c r="BN105" s="400">
        <v>1.6517676975700498E-2</v>
      </c>
      <c r="BO105" s="400">
        <v>6.5968083957530371E-2</v>
      </c>
      <c r="BP105" s="400">
        <v>2.1511580055232821E-2</v>
      </c>
      <c r="BQ105" s="400">
        <v>2.503516039819087E-2</v>
      </c>
      <c r="BR105" s="400">
        <v>1.5389267656413652E-2</v>
      </c>
      <c r="BS105" s="400">
        <v>6.6089837777057334E-2</v>
      </c>
      <c r="BT105" s="400">
        <v>2.5488018193304811E-2</v>
      </c>
      <c r="BU105" s="400">
        <v>4.3494182709196347E-2</v>
      </c>
      <c r="BV105" s="400">
        <v>4.6733355643884235E-2</v>
      </c>
      <c r="BW105" s="400">
        <v>4.5576686536384081E-2</v>
      </c>
      <c r="BX105" s="400">
        <v>2.5417023571023118E-2</v>
      </c>
      <c r="BY105" s="400">
        <v>3.9026544226374782E-3</v>
      </c>
      <c r="BZ105" s="400">
        <v>1.8137323844737208E-2</v>
      </c>
      <c r="CA105" s="400">
        <v>1.0709471238193208E-2</v>
      </c>
      <c r="CB105" s="400">
        <v>1.3243492321897228E-2</v>
      </c>
      <c r="CC105" s="400">
        <v>1.0802207668303657E-2</v>
      </c>
      <c r="CD105" s="400">
        <v>1.7311117934916249E-2</v>
      </c>
      <c r="CE105" s="400">
        <v>2.3894718334270738E-2</v>
      </c>
      <c r="CF105" s="400">
        <v>6.6450316899578712E-2</v>
      </c>
      <c r="CG105" s="400">
        <v>7.0370029440513807E-2</v>
      </c>
      <c r="CH105" s="400">
        <v>6.2669349720473212E-3</v>
      </c>
      <c r="CI105" s="400">
        <v>6.4479559154271643E-2</v>
      </c>
      <c r="CJ105" s="400">
        <v>5.8698921157774094E-2</v>
      </c>
      <c r="CK105" s="400">
        <v>0.10125178999466987</v>
      </c>
      <c r="CL105" s="400">
        <v>9.592643044230259E-2</v>
      </c>
      <c r="CM105" s="400">
        <v>3.1984567360890677E-2</v>
      </c>
      <c r="CN105" s="400">
        <v>3.6800222001711756E-2</v>
      </c>
      <c r="CO105" s="400">
        <v>2.051595013381468E-2</v>
      </c>
      <c r="CP105" s="400">
        <v>6.1912832775805317E-2</v>
      </c>
      <c r="CQ105" s="400">
        <v>2.1754494372348561E-2</v>
      </c>
      <c r="CR105" s="400">
        <v>2.9466722623266942E-2</v>
      </c>
      <c r="CS105" s="400">
        <v>2.9249951228727422E-2</v>
      </c>
      <c r="CT105" s="400">
        <v>1.624660874659491E-2</v>
      </c>
      <c r="CU105" s="400">
        <v>4.0388356832875852E-2</v>
      </c>
      <c r="CV105" s="400">
        <v>3.3250709804457851E-2</v>
      </c>
      <c r="CW105" s="400">
        <v>5.495949853806039E-2</v>
      </c>
      <c r="CX105" s="400">
        <v>1.9260297140626791E-2</v>
      </c>
      <c r="CY105" s="400">
        <v>1.0806544207590836</v>
      </c>
      <c r="CZ105" s="400">
        <v>1.579987383070593E-2</v>
      </c>
      <c r="DA105" s="400">
        <v>1.6176190669500583E-2</v>
      </c>
      <c r="DB105" s="400">
        <v>2.0592926431542046E-2</v>
      </c>
      <c r="DC105" s="400">
        <v>1.9810988241667184E-2</v>
      </c>
      <c r="DD105" s="400">
        <v>1.607641151435325E-2</v>
      </c>
      <c r="DE105" s="400">
        <v>7.3666093851840787E-3</v>
      </c>
      <c r="DF105" s="400">
        <v>3.0230203583814029E-2</v>
      </c>
      <c r="DG105" s="401">
        <v>3.305554317587025</v>
      </c>
    </row>
    <row r="106" spans="2:111" ht="13.5" customHeight="1">
      <c r="B106" s="74" t="s">
        <v>584</v>
      </c>
      <c r="C106" s="273" t="s">
        <v>672</v>
      </c>
      <c r="D106" s="400">
        <v>0</v>
      </c>
      <c r="E106" s="400">
        <v>0</v>
      </c>
      <c r="F106" s="400">
        <v>0</v>
      </c>
      <c r="G106" s="400">
        <v>0</v>
      </c>
      <c r="H106" s="400">
        <v>0</v>
      </c>
      <c r="I106" s="400">
        <v>0</v>
      </c>
      <c r="J106" s="400">
        <v>0</v>
      </c>
      <c r="K106" s="400">
        <v>0</v>
      </c>
      <c r="L106" s="400">
        <v>0</v>
      </c>
      <c r="M106" s="400">
        <v>0</v>
      </c>
      <c r="N106" s="400">
        <v>0</v>
      </c>
      <c r="O106" s="400">
        <v>0</v>
      </c>
      <c r="P106" s="400">
        <v>0</v>
      </c>
      <c r="Q106" s="400">
        <v>0</v>
      </c>
      <c r="R106" s="400">
        <v>0</v>
      </c>
      <c r="S106" s="400">
        <v>0</v>
      </c>
      <c r="T106" s="400">
        <v>0</v>
      </c>
      <c r="U106" s="400">
        <v>0</v>
      </c>
      <c r="V106" s="400">
        <v>0</v>
      </c>
      <c r="W106" s="400">
        <v>0</v>
      </c>
      <c r="X106" s="400">
        <v>0</v>
      </c>
      <c r="Y106" s="400">
        <v>0</v>
      </c>
      <c r="Z106" s="400">
        <v>0</v>
      </c>
      <c r="AA106" s="400">
        <v>0</v>
      </c>
      <c r="AB106" s="400">
        <v>0</v>
      </c>
      <c r="AC106" s="400">
        <v>0</v>
      </c>
      <c r="AD106" s="400">
        <v>0</v>
      </c>
      <c r="AE106" s="400">
        <v>0</v>
      </c>
      <c r="AF106" s="400">
        <v>0</v>
      </c>
      <c r="AG106" s="400">
        <v>0</v>
      </c>
      <c r="AH106" s="400">
        <v>0</v>
      </c>
      <c r="AI106" s="400">
        <v>0</v>
      </c>
      <c r="AJ106" s="400">
        <v>0</v>
      </c>
      <c r="AK106" s="400">
        <v>0</v>
      </c>
      <c r="AL106" s="400">
        <v>0</v>
      </c>
      <c r="AM106" s="400">
        <v>0</v>
      </c>
      <c r="AN106" s="400">
        <v>0</v>
      </c>
      <c r="AO106" s="400">
        <v>0</v>
      </c>
      <c r="AP106" s="400">
        <v>0</v>
      </c>
      <c r="AQ106" s="400">
        <v>0</v>
      </c>
      <c r="AR106" s="400">
        <v>0</v>
      </c>
      <c r="AS106" s="400">
        <v>0</v>
      </c>
      <c r="AT106" s="400">
        <v>0</v>
      </c>
      <c r="AU106" s="400">
        <v>0</v>
      </c>
      <c r="AV106" s="400">
        <v>0</v>
      </c>
      <c r="AW106" s="400">
        <v>0</v>
      </c>
      <c r="AX106" s="400">
        <v>0</v>
      </c>
      <c r="AY106" s="400">
        <v>0</v>
      </c>
      <c r="AZ106" s="400">
        <v>0</v>
      </c>
      <c r="BA106" s="400">
        <v>0</v>
      </c>
      <c r="BB106" s="400">
        <v>0</v>
      </c>
      <c r="BC106" s="400">
        <v>0</v>
      </c>
      <c r="BD106" s="400">
        <v>0</v>
      </c>
      <c r="BE106" s="400">
        <v>0</v>
      </c>
      <c r="BF106" s="400">
        <v>0</v>
      </c>
      <c r="BG106" s="400">
        <v>0</v>
      </c>
      <c r="BH106" s="400">
        <v>0</v>
      </c>
      <c r="BI106" s="400">
        <v>0</v>
      </c>
      <c r="BJ106" s="400">
        <v>0</v>
      </c>
      <c r="BK106" s="400">
        <v>0</v>
      </c>
      <c r="BL106" s="400">
        <v>0</v>
      </c>
      <c r="BM106" s="400">
        <v>0</v>
      </c>
      <c r="BN106" s="400">
        <v>0</v>
      </c>
      <c r="BO106" s="400">
        <v>0</v>
      </c>
      <c r="BP106" s="400">
        <v>0</v>
      </c>
      <c r="BQ106" s="400">
        <v>0</v>
      </c>
      <c r="BR106" s="400">
        <v>0</v>
      </c>
      <c r="BS106" s="400">
        <v>0</v>
      </c>
      <c r="BT106" s="400">
        <v>0</v>
      </c>
      <c r="BU106" s="400">
        <v>0</v>
      </c>
      <c r="BV106" s="400">
        <v>0</v>
      </c>
      <c r="BW106" s="400">
        <v>0</v>
      </c>
      <c r="BX106" s="400">
        <v>0</v>
      </c>
      <c r="BY106" s="400">
        <v>0</v>
      </c>
      <c r="BZ106" s="400">
        <v>0</v>
      </c>
      <c r="CA106" s="400">
        <v>0</v>
      </c>
      <c r="CB106" s="400">
        <v>0</v>
      </c>
      <c r="CC106" s="400">
        <v>0</v>
      </c>
      <c r="CD106" s="400">
        <v>0</v>
      </c>
      <c r="CE106" s="400">
        <v>0</v>
      </c>
      <c r="CF106" s="400">
        <v>0</v>
      </c>
      <c r="CG106" s="400">
        <v>0</v>
      </c>
      <c r="CH106" s="400">
        <v>0</v>
      </c>
      <c r="CI106" s="400">
        <v>0</v>
      </c>
      <c r="CJ106" s="400">
        <v>0</v>
      </c>
      <c r="CK106" s="400">
        <v>0</v>
      </c>
      <c r="CL106" s="400">
        <v>0</v>
      </c>
      <c r="CM106" s="400">
        <v>0</v>
      </c>
      <c r="CN106" s="400">
        <v>0</v>
      </c>
      <c r="CO106" s="400">
        <v>0</v>
      </c>
      <c r="CP106" s="400">
        <v>0</v>
      </c>
      <c r="CQ106" s="400">
        <v>0</v>
      </c>
      <c r="CR106" s="400">
        <v>0</v>
      </c>
      <c r="CS106" s="400">
        <v>0</v>
      </c>
      <c r="CT106" s="400">
        <v>0</v>
      </c>
      <c r="CU106" s="400">
        <v>0</v>
      </c>
      <c r="CV106" s="400">
        <v>0</v>
      </c>
      <c r="CW106" s="400">
        <v>0</v>
      </c>
      <c r="CX106" s="400">
        <v>0</v>
      </c>
      <c r="CY106" s="400">
        <v>0</v>
      </c>
      <c r="CZ106" s="400">
        <v>1</v>
      </c>
      <c r="DA106" s="400">
        <v>0</v>
      </c>
      <c r="DB106" s="400">
        <v>0</v>
      </c>
      <c r="DC106" s="400">
        <v>0</v>
      </c>
      <c r="DD106" s="400">
        <v>0</v>
      </c>
      <c r="DE106" s="400">
        <v>0</v>
      </c>
      <c r="DF106" s="400">
        <v>0</v>
      </c>
      <c r="DG106" s="401">
        <v>1</v>
      </c>
    </row>
    <row r="107" spans="2:111" ht="13.5" customHeight="1">
      <c r="B107" s="74" t="s">
        <v>585</v>
      </c>
      <c r="C107" s="273" t="s">
        <v>673</v>
      </c>
      <c r="D107" s="400">
        <v>1.3763694935029051E-7</v>
      </c>
      <c r="E107" s="400">
        <v>1.2060324517561158E-7</v>
      </c>
      <c r="F107" s="400">
        <v>4.0151173722011628E-7</v>
      </c>
      <c r="G107" s="400">
        <v>4.4011616870183802E-7</v>
      </c>
      <c r="H107" s="400">
        <v>1.2522629444594063E-7</v>
      </c>
      <c r="I107" s="400">
        <v>3.3904754413709085E-7</v>
      </c>
      <c r="J107" s="400">
        <v>5.8782819927348398E-7</v>
      </c>
      <c r="K107" s="400">
        <v>8.9411803514363374E-7</v>
      </c>
      <c r="L107" s="400">
        <v>1.9682876523663143E-7</v>
      </c>
      <c r="M107" s="400">
        <v>1.5888215069433789E-7</v>
      </c>
      <c r="N107" s="400">
        <v>0</v>
      </c>
      <c r="O107" s="400">
        <v>1.0452917563580836E-7</v>
      </c>
      <c r="P107" s="400">
        <v>1.9933680104630578E-7</v>
      </c>
      <c r="Q107" s="400">
        <v>3.7085520715868766E-7</v>
      </c>
      <c r="R107" s="400">
        <v>4.9812027163782681E-7</v>
      </c>
      <c r="S107" s="400">
        <v>6.2975787287041016E-7</v>
      </c>
      <c r="T107" s="400">
        <v>1.4509730068598988E-7</v>
      </c>
      <c r="U107" s="400">
        <v>1.591257357798404E-7</v>
      </c>
      <c r="V107" s="400">
        <v>1.5749231031005874E-7</v>
      </c>
      <c r="W107" s="400">
        <v>4.8004529500633225E-7</v>
      </c>
      <c r="X107" s="400">
        <v>0</v>
      </c>
      <c r="Y107" s="400">
        <v>1.490440032382537E-7</v>
      </c>
      <c r="Z107" s="400">
        <v>4.8183305051190173E-7</v>
      </c>
      <c r="AA107" s="400">
        <v>0</v>
      </c>
      <c r="AB107" s="400">
        <v>8.7665416811953836E-7</v>
      </c>
      <c r="AC107" s="400">
        <v>1.3582413422113777E-7</v>
      </c>
      <c r="AD107" s="400">
        <v>4.7104425554063236E-9</v>
      </c>
      <c r="AE107" s="400">
        <v>1.1675097011689131E-7</v>
      </c>
      <c r="AF107" s="400">
        <v>4.2986546236271213E-7</v>
      </c>
      <c r="AG107" s="400">
        <v>4.0055851131796133E-7</v>
      </c>
      <c r="AH107" s="400">
        <v>1.2776759935242972E-7</v>
      </c>
      <c r="AI107" s="400">
        <v>1.4721573522048414E-7</v>
      </c>
      <c r="AJ107" s="400">
        <v>5.1783903175341692E-7</v>
      </c>
      <c r="AK107" s="400">
        <v>1.4754369860003764E-7</v>
      </c>
      <c r="AL107" s="400">
        <v>1.7904045716557926E-7</v>
      </c>
      <c r="AM107" s="400">
        <v>2.3835890573479547E-7</v>
      </c>
      <c r="AN107" s="400">
        <v>7.2600801411630082E-8</v>
      </c>
      <c r="AO107" s="400">
        <v>6.3904426080099923E-7</v>
      </c>
      <c r="AP107" s="400">
        <v>1.029261208219682E-7</v>
      </c>
      <c r="AQ107" s="400">
        <v>2.4487001952771435E-7</v>
      </c>
      <c r="AR107" s="400">
        <v>1.4980753138359465E-7</v>
      </c>
      <c r="AS107" s="400">
        <v>1.8251939717294931E-6</v>
      </c>
      <c r="AT107" s="400">
        <v>5.7704786129220839E-7</v>
      </c>
      <c r="AU107" s="400">
        <v>1.3738564090845121E-6</v>
      </c>
      <c r="AV107" s="400">
        <v>8.9139264797584777E-7</v>
      </c>
      <c r="AW107" s="400">
        <v>6.5833326508501996E-7</v>
      </c>
      <c r="AX107" s="400">
        <v>9.4165593700967868E-7</v>
      </c>
      <c r="AY107" s="400">
        <v>2.9905877985890909E-6</v>
      </c>
      <c r="AZ107" s="400">
        <v>1.6947715614804866E-6</v>
      </c>
      <c r="BA107" s="400">
        <v>3.6989627320838003E-6</v>
      </c>
      <c r="BB107" s="400">
        <v>1.4501089897818108E-6</v>
      </c>
      <c r="BC107" s="400">
        <v>1.4371648340203388E-6</v>
      </c>
      <c r="BD107" s="400">
        <v>4.8817754400038915E-6</v>
      </c>
      <c r="BE107" s="400">
        <v>1.8638381372364067E-7</v>
      </c>
      <c r="BF107" s="400">
        <v>0</v>
      </c>
      <c r="BG107" s="400">
        <v>1.9395840639355215E-8</v>
      </c>
      <c r="BH107" s="400">
        <v>3.2394575979259584E-7</v>
      </c>
      <c r="BI107" s="400">
        <v>6.8953985459335957E-8</v>
      </c>
      <c r="BJ107" s="400">
        <v>9.2014539644003268E-8</v>
      </c>
      <c r="BK107" s="400">
        <v>5.5070333008689328E-7</v>
      </c>
      <c r="BL107" s="400">
        <v>2.2408105874070853E-7</v>
      </c>
      <c r="BM107" s="400">
        <v>5.8423516651323424E-7</v>
      </c>
      <c r="BN107" s="400">
        <v>3.7781034743452315E-7</v>
      </c>
      <c r="BO107" s="400">
        <v>4.6411465900333186E-7</v>
      </c>
      <c r="BP107" s="400">
        <v>4.9795457495980427E-7</v>
      </c>
      <c r="BQ107" s="400">
        <v>1.3537507472510087E-6</v>
      </c>
      <c r="BR107" s="400">
        <v>8.2102245546218214E-7</v>
      </c>
      <c r="BS107" s="400">
        <v>5.0837229556760838E-7</v>
      </c>
      <c r="BT107" s="400">
        <v>5.1777953277655951E-7</v>
      </c>
      <c r="BU107" s="400">
        <v>8.1647580028328321E-7</v>
      </c>
      <c r="BV107" s="400">
        <v>8.211732216987408E-7</v>
      </c>
      <c r="BW107" s="400">
        <v>2.1658876929636565E-7</v>
      </c>
      <c r="BX107" s="400">
        <v>1.6433431194498417E-7</v>
      </c>
      <c r="BY107" s="400">
        <v>5.529803541664673E-8</v>
      </c>
      <c r="BZ107" s="400">
        <v>1.1853119746344461E-5</v>
      </c>
      <c r="CA107" s="400">
        <v>5.8190493126593296E-7</v>
      </c>
      <c r="CB107" s="400">
        <v>8.4729859421634747E-7</v>
      </c>
      <c r="CC107" s="400">
        <v>3.6719152032551233E-7</v>
      </c>
      <c r="CD107" s="400">
        <v>3.402203211371744E-7</v>
      </c>
      <c r="CE107" s="400">
        <v>1.4713195606012157E-7</v>
      </c>
      <c r="CF107" s="400">
        <v>7.1128857989172626E-7</v>
      </c>
      <c r="CG107" s="400">
        <v>9.6853935197821637E-7</v>
      </c>
      <c r="CH107" s="400">
        <v>5.0203082159364655E-7</v>
      </c>
      <c r="CI107" s="400">
        <v>1.1700455423182566E-5</v>
      </c>
      <c r="CJ107" s="400">
        <v>2.5462815641012146E-6</v>
      </c>
      <c r="CK107" s="400">
        <v>7.6003503575064845E-6</v>
      </c>
      <c r="CL107" s="400">
        <v>1.395826631175647E-5</v>
      </c>
      <c r="CM107" s="400">
        <v>2.1401601871011022E-6</v>
      </c>
      <c r="CN107" s="400">
        <v>3.8779425450199506E-7</v>
      </c>
      <c r="CO107" s="400">
        <v>1.9023266779282279E-3</v>
      </c>
      <c r="CP107" s="400">
        <v>3.2274058117943793E-7</v>
      </c>
      <c r="CQ107" s="400">
        <v>1.2262309750666832E-3</v>
      </c>
      <c r="CR107" s="400">
        <v>2.3322953623730929E-7</v>
      </c>
      <c r="CS107" s="400">
        <v>1.2305102753118614E-3</v>
      </c>
      <c r="CT107" s="400">
        <v>3.9435795335916032E-3</v>
      </c>
      <c r="CU107" s="400">
        <v>3.9061733693825179E-7</v>
      </c>
      <c r="CV107" s="400">
        <v>8.9273403910661896E-7</v>
      </c>
      <c r="CW107" s="400">
        <v>3.2011894012210251E-6</v>
      </c>
      <c r="CX107" s="400">
        <v>1.4870957227936552E-7</v>
      </c>
      <c r="CY107" s="400">
        <v>1.2136912147890811E-6</v>
      </c>
      <c r="CZ107" s="400">
        <v>1.0645935921569226E-2</v>
      </c>
      <c r="DA107" s="400">
        <v>1.0050986068660872</v>
      </c>
      <c r="DB107" s="400">
        <v>1.7422134044587356E-6</v>
      </c>
      <c r="DC107" s="400">
        <v>4.6293084331725134E-7</v>
      </c>
      <c r="DD107" s="400">
        <v>9.6802829190340883E-7</v>
      </c>
      <c r="DE107" s="400">
        <v>1.6551150434055416E-7</v>
      </c>
      <c r="DF107" s="400">
        <v>1.1035925765353211E-6</v>
      </c>
      <c r="DG107" s="401">
        <v>1.0241550811254354</v>
      </c>
    </row>
    <row r="108" spans="2:111" ht="13.5" customHeight="1">
      <c r="B108" s="74" t="s">
        <v>587</v>
      </c>
      <c r="C108" s="273" t="s">
        <v>674</v>
      </c>
      <c r="D108" s="400">
        <v>2.1236643894472159E-5</v>
      </c>
      <c r="E108" s="400">
        <v>1.4713639316964231E-5</v>
      </c>
      <c r="F108" s="400">
        <v>8.9048399283210463E-5</v>
      </c>
      <c r="G108" s="400">
        <v>1.2515701808906543E-5</v>
      </c>
      <c r="H108" s="400">
        <v>1.9280063108802701E-5</v>
      </c>
      <c r="I108" s="400">
        <v>3.146595194972346E-5</v>
      </c>
      <c r="J108" s="400">
        <v>3.0651834321550793E-5</v>
      </c>
      <c r="K108" s="400">
        <v>9.319712609576066E-5</v>
      </c>
      <c r="L108" s="400">
        <v>3.7320983800144791E-4</v>
      </c>
      <c r="M108" s="400">
        <v>1.9859631663126445E-5</v>
      </c>
      <c r="N108" s="400">
        <v>0</v>
      </c>
      <c r="O108" s="400">
        <v>1.1250328874702352E-5</v>
      </c>
      <c r="P108" s="400">
        <v>8.1622623217006321E-5</v>
      </c>
      <c r="Q108" s="400">
        <v>4.2068063351358655E-5</v>
      </c>
      <c r="R108" s="400">
        <v>1.9984614001000044E-5</v>
      </c>
      <c r="S108" s="400">
        <v>8.4934807566151399E-5</v>
      </c>
      <c r="T108" s="400">
        <v>1.8265268450225179E-5</v>
      </c>
      <c r="U108" s="400">
        <v>1.6663752290150438E-5</v>
      </c>
      <c r="V108" s="400">
        <v>1.3587455730089282E-5</v>
      </c>
      <c r="W108" s="400">
        <v>1.6848693825339679E-5</v>
      </c>
      <c r="X108" s="400">
        <v>0</v>
      </c>
      <c r="Y108" s="400">
        <v>1.3370284646775442E-5</v>
      </c>
      <c r="Z108" s="400">
        <v>9.5046631281757508E-6</v>
      </c>
      <c r="AA108" s="400">
        <v>0</v>
      </c>
      <c r="AB108" s="400">
        <v>1.2506895999681071E-4</v>
      </c>
      <c r="AC108" s="400">
        <v>2.0153314455497992E-5</v>
      </c>
      <c r="AD108" s="400">
        <v>4.3716157711030966E-7</v>
      </c>
      <c r="AE108" s="400">
        <v>1.552499328652495E-5</v>
      </c>
      <c r="AF108" s="400">
        <v>5.6543216871727706E-5</v>
      </c>
      <c r="AG108" s="400">
        <v>1.5620004275624396E-5</v>
      </c>
      <c r="AH108" s="400">
        <v>1.5457452713082037E-5</v>
      </c>
      <c r="AI108" s="400">
        <v>1.4002733699744649E-5</v>
      </c>
      <c r="AJ108" s="400">
        <v>2.4204957615903445E-5</v>
      </c>
      <c r="AK108" s="400">
        <v>1.0532791895004867E-5</v>
      </c>
      <c r="AL108" s="400">
        <v>2.2518681783163305E-5</v>
      </c>
      <c r="AM108" s="400">
        <v>2.0693335609922116E-5</v>
      </c>
      <c r="AN108" s="400">
        <v>8.6114811108019199E-6</v>
      </c>
      <c r="AO108" s="400">
        <v>2.4536223788165404E-5</v>
      </c>
      <c r="AP108" s="400">
        <v>1.7987945791552798E-5</v>
      </c>
      <c r="AQ108" s="400">
        <v>1.9185453307061515E-5</v>
      </c>
      <c r="AR108" s="400">
        <v>1.8878457680064381E-5</v>
      </c>
      <c r="AS108" s="400">
        <v>4.3027903097119785E-5</v>
      </c>
      <c r="AT108" s="400">
        <v>1.4659756407704274E-5</v>
      </c>
      <c r="AU108" s="400">
        <v>1.6912932312458436E-5</v>
      </c>
      <c r="AV108" s="400">
        <v>3.6707144928809276E-5</v>
      </c>
      <c r="AW108" s="400">
        <v>5.8645639237948116E-5</v>
      </c>
      <c r="AX108" s="400">
        <v>6.5118911608848232E-5</v>
      </c>
      <c r="AY108" s="400">
        <v>9.5333670709721706E-5</v>
      </c>
      <c r="AZ108" s="400">
        <v>1.3064489228169234E-5</v>
      </c>
      <c r="BA108" s="400">
        <v>1.5116120645250403E-5</v>
      </c>
      <c r="BB108" s="400">
        <v>1.3185627657326068E-5</v>
      </c>
      <c r="BC108" s="400">
        <v>1.6901951602651831E-5</v>
      </c>
      <c r="BD108" s="400">
        <v>1.5885696365091426E-5</v>
      </c>
      <c r="BE108" s="400">
        <v>1.4355022497281382E-5</v>
      </c>
      <c r="BF108" s="400">
        <v>0</v>
      </c>
      <c r="BG108" s="400">
        <v>3.0875915352966591E-6</v>
      </c>
      <c r="BH108" s="400">
        <v>5.9800666487464282E-5</v>
      </c>
      <c r="BI108" s="400">
        <v>1.4994124716445402E-5</v>
      </c>
      <c r="BJ108" s="400">
        <v>1.3361143617255647E-5</v>
      </c>
      <c r="BK108" s="400">
        <v>1.8883814173812738E-5</v>
      </c>
      <c r="BL108" s="400">
        <v>4.1598370944567025E-5</v>
      </c>
      <c r="BM108" s="400">
        <v>4.0737531569454557E-5</v>
      </c>
      <c r="BN108" s="400">
        <v>4.8168765161319637E-5</v>
      </c>
      <c r="BO108" s="400">
        <v>9.9590028284534017E-5</v>
      </c>
      <c r="BP108" s="400">
        <v>5.5483357549672267E-5</v>
      </c>
      <c r="BQ108" s="400">
        <v>7.3439862009314216E-5</v>
      </c>
      <c r="BR108" s="400">
        <v>1.5786989209940585E-5</v>
      </c>
      <c r="BS108" s="400">
        <v>6.6486979137375522E-5</v>
      </c>
      <c r="BT108" s="400">
        <v>1.1058385027898566E-4</v>
      </c>
      <c r="BU108" s="400">
        <v>9.650100184586541E-5</v>
      </c>
      <c r="BV108" s="400">
        <v>1.0323800541812476E-4</v>
      </c>
      <c r="BW108" s="400">
        <v>7.442597552983998E-5</v>
      </c>
      <c r="BX108" s="400">
        <v>4.4452055410709896E-5</v>
      </c>
      <c r="BY108" s="400">
        <v>7.2062843859828779E-6</v>
      </c>
      <c r="BZ108" s="400">
        <v>2.4234652763022325E-3</v>
      </c>
      <c r="CA108" s="400">
        <v>1.3796565633074017E-4</v>
      </c>
      <c r="CB108" s="400">
        <v>3.1965639527306617E-5</v>
      </c>
      <c r="CC108" s="400">
        <v>1.0915943600554475E-4</v>
      </c>
      <c r="CD108" s="400">
        <v>2.5584830458617657E-4</v>
      </c>
      <c r="CE108" s="400">
        <v>1.6427921162592623E-5</v>
      </c>
      <c r="CF108" s="400">
        <v>1.4735102375964051E-4</v>
      </c>
      <c r="CG108" s="400">
        <v>6.7611315940820625E-5</v>
      </c>
      <c r="CH108" s="400">
        <v>3.0577087844437927E-4</v>
      </c>
      <c r="CI108" s="400">
        <v>5.4854273246821288E-4</v>
      </c>
      <c r="CJ108" s="400">
        <v>1.060108776653071E-3</v>
      </c>
      <c r="CK108" s="400">
        <v>7.0542859764864273E-5</v>
      </c>
      <c r="CL108" s="400">
        <v>7.8202149045774087E-4</v>
      </c>
      <c r="CM108" s="400">
        <v>1.719374478091909E-4</v>
      </c>
      <c r="CN108" s="400">
        <v>1.224695956138927E-4</v>
      </c>
      <c r="CO108" s="400">
        <v>1.2655865912164521E-4</v>
      </c>
      <c r="CP108" s="400">
        <v>1.7506005194753828E-4</v>
      </c>
      <c r="CQ108" s="400">
        <v>9.8905783855753829E-3</v>
      </c>
      <c r="CR108" s="400">
        <v>5.2239552362545036E-3</v>
      </c>
      <c r="CS108" s="400">
        <v>1.1215698421591687E-2</v>
      </c>
      <c r="CT108" s="400">
        <v>9.6684953919495328E-3</v>
      </c>
      <c r="CU108" s="400">
        <v>1.0519392000596902E-4</v>
      </c>
      <c r="CV108" s="400">
        <v>6.4885441893771981E-5</v>
      </c>
      <c r="CW108" s="400">
        <v>1.1992761237212234E-3</v>
      </c>
      <c r="CX108" s="400">
        <v>2.8198325776906889E-5</v>
      </c>
      <c r="CY108" s="400">
        <v>9.4752707717623265E-5</v>
      </c>
      <c r="CZ108" s="400">
        <v>1.1057844217120966E-2</v>
      </c>
      <c r="DA108" s="400">
        <v>2.865895407458885E-3</v>
      </c>
      <c r="DB108" s="400">
        <v>1.0263468837252301</v>
      </c>
      <c r="DC108" s="400">
        <v>9.6448455190883503E-5</v>
      </c>
      <c r="DD108" s="400">
        <v>7.0845199373911608E-4</v>
      </c>
      <c r="DE108" s="400">
        <v>2.0817326541518273E-5</v>
      </c>
      <c r="DF108" s="400">
        <v>9.0196665738641335E-4</v>
      </c>
      <c r="DG108" s="401">
        <v>1.0889121266165969</v>
      </c>
    </row>
    <row r="109" spans="2:111" ht="13.5" customHeight="1">
      <c r="B109" s="74" t="s">
        <v>626</v>
      </c>
      <c r="C109" s="273" t="s">
        <v>482</v>
      </c>
      <c r="D109" s="400">
        <v>1.8598202076004412E-5</v>
      </c>
      <c r="E109" s="400">
        <v>1.2696810806855392E-5</v>
      </c>
      <c r="F109" s="400">
        <v>3.9019278752979684E-5</v>
      </c>
      <c r="G109" s="400">
        <v>1.9277688375474585E-5</v>
      </c>
      <c r="H109" s="400">
        <v>2.2784179041435402E-5</v>
      </c>
      <c r="I109" s="400">
        <v>3.1459444183794426E-5</v>
      </c>
      <c r="J109" s="400">
        <v>3.8638772568981301E-5</v>
      </c>
      <c r="K109" s="400">
        <v>5.3763106052537778E-5</v>
      </c>
      <c r="L109" s="400">
        <v>1.6724166800782423E-4</v>
      </c>
      <c r="M109" s="400">
        <v>1.195642291744993E-5</v>
      </c>
      <c r="N109" s="400">
        <v>0</v>
      </c>
      <c r="O109" s="400">
        <v>8.2202666273075357E-6</v>
      </c>
      <c r="P109" s="400">
        <v>5.1835973320227517E-5</v>
      </c>
      <c r="Q109" s="400">
        <v>2.4744640333632945E-5</v>
      </c>
      <c r="R109" s="400">
        <v>5.1516858797347573E-5</v>
      </c>
      <c r="S109" s="400">
        <v>2.3165105957554575E-5</v>
      </c>
      <c r="T109" s="400">
        <v>2.6133158833722252E-5</v>
      </c>
      <c r="U109" s="400">
        <v>2.8183491079845528E-5</v>
      </c>
      <c r="V109" s="400">
        <v>5.0012071140039987E-5</v>
      </c>
      <c r="W109" s="400">
        <v>4.0628031699557426E-5</v>
      </c>
      <c r="X109" s="400">
        <v>0</v>
      </c>
      <c r="Y109" s="400">
        <v>2.3098050175221452E-5</v>
      </c>
      <c r="Z109" s="400">
        <v>1.6835469032324892E-5</v>
      </c>
      <c r="AA109" s="400">
        <v>0</v>
      </c>
      <c r="AB109" s="400">
        <v>2.128358010698928E-4</v>
      </c>
      <c r="AC109" s="400">
        <v>8.7131676429208954E-5</v>
      </c>
      <c r="AD109" s="400">
        <v>4.3707116366209905E-7</v>
      </c>
      <c r="AE109" s="400">
        <v>1.8102624645000421E-5</v>
      </c>
      <c r="AF109" s="400">
        <v>3.2225266938572338E-5</v>
      </c>
      <c r="AG109" s="400">
        <v>4.1324780985382436E-5</v>
      </c>
      <c r="AH109" s="400">
        <v>3.4805912427258846E-5</v>
      </c>
      <c r="AI109" s="400">
        <v>1.4722101318609348E-5</v>
      </c>
      <c r="AJ109" s="400">
        <v>2.054059128798967E-5</v>
      </c>
      <c r="AK109" s="400">
        <v>9.8018384469216767E-6</v>
      </c>
      <c r="AL109" s="400">
        <v>2.1408491036823899E-5</v>
      </c>
      <c r="AM109" s="400">
        <v>1.3120128480498497E-5</v>
      </c>
      <c r="AN109" s="400">
        <v>7.866464350617169E-6</v>
      </c>
      <c r="AO109" s="400">
        <v>1.7489297608376621E-5</v>
      </c>
      <c r="AP109" s="400">
        <v>2.013014248649024E-5</v>
      </c>
      <c r="AQ109" s="400">
        <v>2.2372876522450987E-5</v>
      </c>
      <c r="AR109" s="400">
        <v>2.3656358993741047E-5</v>
      </c>
      <c r="AS109" s="400">
        <v>2.4512850915499901E-5</v>
      </c>
      <c r="AT109" s="400">
        <v>2.6005307964658067E-5</v>
      </c>
      <c r="AU109" s="400">
        <v>3.2087498825072678E-5</v>
      </c>
      <c r="AV109" s="400">
        <v>2.8990515985218977E-5</v>
      </c>
      <c r="AW109" s="400">
        <v>3.8549597066466763E-5</v>
      </c>
      <c r="AX109" s="400">
        <v>3.5483625104594835E-5</v>
      </c>
      <c r="AY109" s="400">
        <v>3.1774422869320226E-5</v>
      </c>
      <c r="AZ109" s="400">
        <v>3.2880739225073986E-5</v>
      </c>
      <c r="BA109" s="400">
        <v>5.1925531232417568E-5</v>
      </c>
      <c r="BB109" s="400">
        <v>3.6907499880748364E-5</v>
      </c>
      <c r="BC109" s="400">
        <v>4.1071887805104369E-5</v>
      </c>
      <c r="BD109" s="400">
        <v>3.6394476078848386E-5</v>
      </c>
      <c r="BE109" s="400">
        <v>5.1040298214259025E-5</v>
      </c>
      <c r="BF109" s="400">
        <v>0</v>
      </c>
      <c r="BG109" s="400">
        <v>2.0390534055847805E-6</v>
      </c>
      <c r="BH109" s="400">
        <v>2.4357146502911474E-5</v>
      </c>
      <c r="BI109" s="400">
        <v>7.7170844790416608E-6</v>
      </c>
      <c r="BJ109" s="400">
        <v>1.9036748549352987E-5</v>
      </c>
      <c r="BK109" s="400">
        <v>4.7833337655742614E-5</v>
      </c>
      <c r="BL109" s="400">
        <v>2.3822433909870287E-5</v>
      </c>
      <c r="BM109" s="400">
        <v>3.9528461786348836E-5</v>
      </c>
      <c r="BN109" s="400">
        <v>3.5370538803966384E-5</v>
      </c>
      <c r="BO109" s="400">
        <v>3.466866377838973E-5</v>
      </c>
      <c r="BP109" s="400">
        <v>2.9978082764699269E-5</v>
      </c>
      <c r="BQ109" s="400">
        <v>2.3962678023108604E-5</v>
      </c>
      <c r="BR109" s="400">
        <v>4.5275869193450392E-5</v>
      </c>
      <c r="BS109" s="400">
        <v>6.6206672636832852E-5</v>
      </c>
      <c r="BT109" s="400">
        <v>3.972129551661079E-5</v>
      </c>
      <c r="BU109" s="400">
        <v>1.0729619087589727E-4</v>
      </c>
      <c r="BV109" s="400">
        <v>1.5309560606331258E-4</v>
      </c>
      <c r="BW109" s="400">
        <v>8.2200127786433364E-5</v>
      </c>
      <c r="BX109" s="400">
        <v>7.1525097981563256E-5</v>
      </c>
      <c r="BY109" s="400">
        <v>1.0101905966797842E-5</v>
      </c>
      <c r="BZ109" s="400">
        <v>4.9839279602366455E-5</v>
      </c>
      <c r="CA109" s="400">
        <v>4.2667794410453127E-5</v>
      </c>
      <c r="CB109" s="400">
        <v>2.4482623264559358E-5</v>
      </c>
      <c r="CC109" s="400">
        <v>3.448844295252107E-5</v>
      </c>
      <c r="CD109" s="400">
        <v>6.6753965614371058E-5</v>
      </c>
      <c r="CE109" s="400">
        <v>4.490137792313608E-5</v>
      </c>
      <c r="CF109" s="400">
        <v>3.8320652155898084E-5</v>
      </c>
      <c r="CG109" s="400">
        <v>8.0288689392902791E-5</v>
      </c>
      <c r="CH109" s="400">
        <v>5.9088922449129093E-5</v>
      </c>
      <c r="CI109" s="400">
        <v>2.7117483204630317E-4</v>
      </c>
      <c r="CJ109" s="400">
        <v>2.4295626152683613E-2</v>
      </c>
      <c r="CK109" s="400">
        <v>1.6034314592088474E-4</v>
      </c>
      <c r="CL109" s="400">
        <v>4.9410967130750988E-3</v>
      </c>
      <c r="CM109" s="400">
        <v>1.0441603176333598E-2</v>
      </c>
      <c r="CN109" s="400">
        <v>5.9982603282282233E-5</v>
      </c>
      <c r="CO109" s="400">
        <v>9.5835209185319491E-5</v>
      </c>
      <c r="CP109" s="400">
        <v>9.3418651098845255E-5</v>
      </c>
      <c r="CQ109" s="400">
        <v>3.650671894938337E-5</v>
      </c>
      <c r="CR109" s="400">
        <v>6.40165275355349E-5</v>
      </c>
      <c r="CS109" s="400">
        <v>8.7541664217027646E-5</v>
      </c>
      <c r="CT109" s="400">
        <v>3.4710552409656604E-5</v>
      </c>
      <c r="CU109" s="400">
        <v>1.8807089418235848E-4</v>
      </c>
      <c r="CV109" s="400">
        <v>5.5958646791392121E-5</v>
      </c>
      <c r="CW109" s="400">
        <v>9.8609742726424796E-3</v>
      </c>
      <c r="CX109" s="400">
        <v>3.0636624359266703E-5</v>
      </c>
      <c r="CY109" s="400">
        <v>1.2736231627106465E-4</v>
      </c>
      <c r="CZ109" s="400">
        <v>1.3924173940002517E-3</v>
      </c>
      <c r="DA109" s="400">
        <v>3.3235279018449401E-4</v>
      </c>
      <c r="DB109" s="400">
        <v>2.3958382278030117E-4</v>
      </c>
      <c r="DC109" s="400">
        <v>1.001239018935248</v>
      </c>
      <c r="DD109" s="400">
        <v>9.5588837733286657E-4</v>
      </c>
      <c r="DE109" s="400">
        <v>1.8503091109681921E-5</v>
      </c>
      <c r="DF109" s="400">
        <v>3.6482966255949419E-4</v>
      </c>
      <c r="DG109" s="401">
        <v>1.0585174258827834</v>
      </c>
    </row>
    <row r="110" spans="2:111" ht="13.5" customHeight="1">
      <c r="B110" s="74" t="s">
        <v>588</v>
      </c>
      <c r="C110" s="273" t="s">
        <v>483</v>
      </c>
      <c r="D110" s="400">
        <v>1.4378774431882769E-4</v>
      </c>
      <c r="E110" s="400">
        <v>9.4778599577822442E-5</v>
      </c>
      <c r="F110" s="400">
        <v>9.7124781311549351E-4</v>
      </c>
      <c r="G110" s="400">
        <v>1.7564560910308759E-4</v>
      </c>
      <c r="H110" s="400">
        <v>8.3748152768019137E-4</v>
      </c>
      <c r="I110" s="400">
        <v>1.1672507800474102E-4</v>
      </c>
      <c r="J110" s="400">
        <v>1.2434729343381148E-4</v>
      </c>
      <c r="K110" s="400">
        <v>1.9592111394401332E-4</v>
      </c>
      <c r="L110" s="400">
        <v>5.5948116975489603E-4</v>
      </c>
      <c r="M110" s="400">
        <v>6.1422157902946939E-5</v>
      </c>
      <c r="N110" s="400">
        <v>0</v>
      </c>
      <c r="O110" s="400">
        <v>5.5273097922521312E-5</v>
      </c>
      <c r="P110" s="400">
        <v>2.6110865774239009E-4</v>
      </c>
      <c r="Q110" s="400">
        <v>1.1455407755501841E-4</v>
      </c>
      <c r="R110" s="400">
        <v>1.0451762273964842E-4</v>
      </c>
      <c r="S110" s="400">
        <v>1.1013686894395153E-4</v>
      </c>
      <c r="T110" s="400">
        <v>7.9477432026595486E-5</v>
      </c>
      <c r="U110" s="400">
        <v>8.8777812026094539E-5</v>
      </c>
      <c r="V110" s="400">
        <v>7.1615383859015481E-5</v>
      </c>
      <c r="W110" s="400">
        <v>1.0090890065472063E-4</v>
      </c>
      <c r="X110" s="400">
        <v>0</v>
      </c>
      <c r="Y110" s="400">
        <v>7.620562879726051E-5</v>
      </c>
      <c r="Z110" s="400">
        <v>4.9536105222202636E-5</v>
      </c>
      <c r="AA110" s="400">
        <v>0</v>
      </c>
      <c r="AB110" s="400">
        <v>2.5500686839148476E-4</v>
      </c>
      <c r="AC110" s="400">
        <v>9.4364401255787867E-5</v>
      </c>
      <c r="AD110" s="400">
        <v>1.6216804522681843E-6</v>
      </c>
      <c r="AE110" s="400">
        <v>6.9906554981699964E-5</v>
      </c>
      <c r="AF110" s="400">
        <v>1.1529685773264957E-4</v>
      </c>
      <c r="AG110" s="400">
        <v>7.7225576746784561E-5</v>
      </c>
      <c r="AH110" s="400">
        <v>8.8150974876871017E-5</v>
      </c>
      <c r="AI110" s="400">
        <v>1.386582630680199E-4</v>
      </c>
      <c r="AJ110" s="400">
        <v>1.0135964036268299E-4</v>
      </c>
      <c r="AK110" s="400">
        <v>6.6810376665619653E-5</v>
      </c>
      <c r="AL110" s="400">
        <v>8.8115693361928452E-5</v>
      </c>
      <c r="AM110" s="400">
        <v>5.2698580913700677E-5</v>
      </c>
      <c r="AN110" s="400">
        <v>3.2302917984204321E-5</v>
      </c>
      <c r="AO110" s="400">
        <v>6.7821583519265486E-5</v>
      </c>
      <c r="AP110" s="400">
        <v>7.0161500823764114E-5</v>
      </c>
      <c r="AQ110" s="400">
        <v>1.2847284419840736E-4</v>
      </c>
      <c r="AR110" s="400">
        <v>8.3298693804358042E-5</v>
      </c>
      <c r="AS110" s="400">
        <v>1.243806445784729E-4</v>
      </c>
      <c r="AT110" s="400">
        <v>6.6415651120935604E-5</v>
      </c>
      <c r="AU110" s="400">
        <v>1.7123555771589332E-4</v>
      </c>
      <c r="AV110" s="400">
        <v>1.487262126283549E-4</v>
      </c>
      <c r="AW110" s="400">
        <v>1.2719149875328907E-4</v>
      </c>
      <c r="AX110" s="400">
        <v>1.4226130393037053E-4</v>
      </c>
      <c r="AY110" s="400">
        <v>1.3958605395746019E-4</v>
      </c>
      <c r="AZ110" s="400">
        <v>7.8108229012941035E-5</v>
      </c>
      <c r="BA110" s="400">
        <v>6.7847439559441555E-5</v>
      </c>
      <c r="BB110" s="400">
        <v>6.8238790219419732E-5</v>
      </c>
      <c r="BC110" s="400">
        <v>7.8247250933795727E-5</v>
      </c>
      <c r="BD110" s="400">
        <v>6.4832222130789476E-5</v>
      </c>
      <c r="BE110" s="400">
        <v>1.0102153005429364E-4</v>
      </c>
      <c r="BF110" s="400">
        <v>0</v>
      </c>
      <c r="BG110" s="400">
        <v>1.4852080772752869E-5</v>
      </c>
      <c r="BH110" s="400">
        <v>8.6706626756654503E-5</v>
      </c>
      <c r="BI110" s="400">
        <v>3.4207793395582739E-5</v>
      </c>
      <c r="BJ110" s="400">
        <v>6.2992680341815392E-5</v>
      </c>
      <c r="BK110" s="400">
        <v>1.0471811105399397E-4</v>
      </c>
      <c r="BL110" s="400">
        <v>1.3707677934065286E-4</v>
      </c>
      <c r="BM110" s="400">
        <v>3.0295251408715099E-4</v>
      </c>
      <c r="BN110" s="400">
        <v>2.1767655800878076E-4</v>
      </c>
      <c r="BO110" s="400">
        <v>4.4486499839673877E-4</v>
      </c>
      <c r="BP110" s="400">
        <v>4.3404810807200233E-4</v>
      </c>
      <c r="BQ110" s="400">
        <v>1.2189408516535389E-4</v>
      </c>
      <c r="BR110" s="400">
        <v>8.1928258036914283E-5</v>
      </c>
      <c r="BS110" s="400">
        <v>4.1324505321110075E-4</v>
      </c>
      <c r="BT110" s="400">
        <v>9.7442844211215616E-5</v>
      </c>
      <c r="BU110" s="400">
        <v>8.360234794003705E-4</v>
      </c>
      <c r="BV110" s="400">
        <v>3.1264019740032909E-4</v>
      </c>
      <c r="BW110" s="400">
        <v>1.1990632726022294E-3</v>
      </c>
      <c r="BX110" s="400">
        <v>6.1443947052814893E-4</v>
      </c>
      <c r="BY110" s="400">
        <v>3.1990058576917261E-4</v>
      </c>
      <c r="BZ110" s="400">
        <v>1.9228019283661887E-4</v>
      </c>
      <c r="CA110" s="400">
        <v>3.6938485931759034E-4</v>
      </c>
      <c r="CB110" s="400">
        <v>2.197254854625194E-4</v>
      </c>
      <c r="CC110" s="400">
        <v>1.6790014408309996E-4</v>
      </c>
      <c r="CD110" s="400">
        <v>1.9494935290355727E-4</v>
      </c>
      <c r="CE110" s="400">
        <v>1.0764311324250062E-4</v>
      </c>
      <c r="CF110" s="400">
        <v>2.9757178162256469E-4</v>
      </c>
      <c r="CG110" s="400">
        <v>3.7498751821420399E-4</v>
      </c>
      <c r="CH110" s="400">
        <v>2.0021968333091701E-4</v>
      </c>
      <c r="CI110" s="400">
        <v>5.0562942556402722E-4</v>
      </c>
      <c r="CJ110" s="400">
        <v>1.8301352818201285E-3</v>
      </c>
      <c r="CK110" s="400">
        <v>1.8660600177170621E-3</v>
      </c>
      <c r="CL110" s="400">
        <v>7.9016074131653521E-4</v>
      </c>
      <c r="CM110" s="400">
        <v>4.3567314679002576E-3</v>
      </c>
      <c r="CN110" s="400">
        <v>4.2877586513750824E-4</v>
      </c>
      <c r="CO110" s="400">
        <v>3.369347475295754E-4</v>
      </c>
      <c r="CP110" s="400">
        <v>1.458408589878456E-3</v>
      </c>
      <c r="CQ110" s="400">
        <v>4.2513202379825102E-4</v>
      </c>
      <c r="CR110" s="400">
        <v>4.3633344135490879E-4</v>
      </c>
      <c r="CS110" s="400">
        <v>2.9027400900869812E-4</v>
      </c>
      <c r="CT110" s="400">
        <v>3.5326700191786598E-4</v>
      </c>
      <c r="CU110" s="400">
        <v>2.6213191600578181E-3</v>
      </c>
      <c r="CV110" s="400">
        <v>1.2460234771009611E-3</v>
      </c>
      <c r="CW110" s="400">
        <v>3.6303087696682329E-3</v>
      </c>
      <c r="CX110" s="400">
        <v>4.4484790635537411E-4</v>
      </c>
      <c r="CY110" s="400">
        <v>1.2831325141518107E-3</v>
      </c>
      <c r="CZ110" s="400">
        <v>2.6368308195237481E-3</v>
      </c>
      <c r="DA110" s="400">
        <v>5.3307347042620267E-4</v>
      </c>
      <c r="DB110" s="400">
        <v>2.0553708145769215E-3</v>
      </c>
      <c r="DC110" s="400">
        <v>3.7203748784349184E-3</v>
      </c>
      <c r="DD110" s="400">
        <v>1.0124491600866106</v>
      </c>
      <c r="DE110" s="400">
        <v>1.3496093360759138E-4</v>
      </c>
      <c r="DF110" s="400">
        <v>6.1932907822362989E-4</v>
      </c>
      <c r="DG110" s="401">
        <v>1.059716225237306</v>
      </c>
    </row>
    <row r="111" spans="2:111" ht="13.5" customHeight="1">
      <c r="B111" s="74" t="s">
        <v>589</v>
      </c>
      <c r="C111" s="273" t="s">
        <v>93</v>
      </c>
      <c r="D111" s="400">
        <v>6.0354845358305249E-4</v>
      </c>
      <c r="E111" s="400">
        <v>1.3270190465443984E-3</v>
      </c>
      <c r="F111" s="400">
        <v>2.323846951767434E-3</v>
      </c>
      <c r="G111" s="400">
        <v>2.5698704913327841E-3</v>
      </c>
      <c r="H111" s="400">
        <v>1.3013986567518084E-3</v>
      </c>
      <c r="I111" s="400">
        <v>8.1291667733949819E-4</v>
      </c>
      <c r="J111" s="400">
        <v>1.2533389877585766E-3</v>
      </c>
      <c r="K111" s="400">
        <v>1.3272997324595146E-3</v>
      </c>
      <c r="L111" s="400">
        <v>1.4516770654367497E-3</v>
      </c>
      <c r="M111" s="400">
        <v>3.5466425818503713E-4</v>
      </c>
      <c r="N111" s="400">
        <v>0</v>
      </c>
      <c r="O111" s="400">
        <v>1.9353471064061093E-4</v>
      </c>
      <c r="P111" s="400">
        <v>1.7378998729467921E-3</v>
      </c>
      <c r="Q111" s="400">
        <v>1.1216176976362544E-3</v>
      </c>
      <c r="R111" s="400">
        <v>1.7793269027487361E-3</v>
      </c>
      <c r="S111" s="400">
        <v>9.0535454391812878E-4</v>
      </c>
      <c r="T111" s="400">
        <v>9.907841059967322E-4</v>
      </c>
      <c r="U111" s="400">
        <v>1.2708082033846802E-3</v>
      </c>
      <c r="V111" s="400">
        <v>1.0860947310523546E-3</v>
      </c>
      <c r="W111" s="400">
        <v>1.0002520156418087E-3</v>
      </c>
      <c r="X111" s="400">
        <v>0</v>
      </c>
      <c r="Y111" s="400">
        <v>2.6080671657001755E-4</v>
      </c>
      <c r="Z111" s="400">
        <v>1.4791885503428897E-3</v>
      </c>
      <c r="AA111" s="400">
        <v>0</v>
      </c>
      <c r="AB111" s="400">
        <v>8.70847297051108E-4</v>
      </c>
      <c r="AC111" s="400">
        <v>1.2725308298161618E-3</v>
      </c>
      <c r="AD111" s="400">
        <v>1.1293983328164681E-5</v>
      </c>
      <c r="AE111" s="400">
        <v>5.7789538448663679E-4</v>
      </c>
      <c r="AF111" s="400">
        <v>3.3825935128985483E-4</v>
      </c>
      <c r="AG111" s="400">
        <v>5.118721825775307E-4</v>
      </c>
      <c r="AH111" s="400">
        <v>1.0026993653649617E-3</v>
      </c>
      <c r="AI111" s="400">
        <v>2.6306800509458736E-3</v>
      </c>
      <c r="AJ111" s="400">
        <v>1.163273883251135E-3</v>
      </c>
      <c r="AK111" s="400">
        <v>2.5050701351391359E-4</v>
      </c>
      <c r="AL111" s="400">
        <v>1.4228648074474481E-3</v>
      </c>
      <c r="AM111" s="400">
        <v>1.8763954899514895E-4</v>
      </c>
      <c r="AN111" s="400">
        <v>1.1701971177761497E-4</v>
      </c>
      <c r="AO111" s="400">
        <v>6.11930579443398E-4</v>
      </c>
      <c r="AP111" s="400">
        <v>1.283643492208001E-3</v>
      </c>
      <c r="AQ111" s="400">
        <v>4.7890506806393183E-4</v>
      </c>
      <c r="AR111" s="400">
        <v>9.4105932871356099E-4</v>
      </c>
      <c r="AS111" s="400">
        <v>6.5189164093515124E-4</v>
      </c>
      <c r="AT111" s="400">
        <v>5.5465987902662871E-4</v>
      </c>
      <c r="AU111" s="400">
        <v>8.2228470182419626E-4</v>
      </c>
      <c r="AV111" s="400">
        <v>1.5422344660178965E-3</v>
      </c>
      <c r="AW111" s="400">
        <v>1.7197503517866028E-3</v>
      </c>
      <c r="AX111" s="400">
        <v>1.2768981468462548E-3</v>
      </c>
      <c r="AY111" s="400">
        <v>7.851125604666782E-4</v>
      </c>
      <c r="AZ111" s="400">
        <v>9.5609752934463826E-4</v>
      </c>
      <c r="BA111" s="400">
        <v>1.9572852232871969E-4</v>
      </c>
      <c r="BB111" s="400">
        <v>7.2333847396430586E-4</v>
      </c>
      <c r="BC111" s="400">
        <v>1.1041783501013233E-3</v>
      </c>
      <c r="BD111" s="400">
        <v>1.394261062748509E-3</v>
      </c>
      <c r="BE111" s="400">
        <v>2.0808957095922948E-3</v>
      </c>
      <c r="BF111" s="400">
        <v>0</v>
      </c>
      <c r="BG111" s="400">
        <v>5.5525139139621355E-5</v>
      </c>
      <c r="BH111" s="400">
        <v>4.2688758140301518E-4</v>
      </c>
      <c r="BI111" s="400">
        <v>1.3542285286063387E-4</v>
      </c>
      <c r="BJ111" s="400">
        <v>8.3033117258701078E-4</v>
      </c>
      <c r="BK111" s="400">
        <v>2.2553774955000987E-3</v>
      </c>
      <c r="BL111" s="400">
        <v>8.3674033297493559E-4</v>
      </c>
      <c r="BM111" s="400">
        <v>1.2547788646889871E-3</v>
      </c>
      <c r="BN111" s="400">
        <v>4.2439777398614852E-4</v>
      </c>
      <c r="BO111" s="400">
        <v>2.8449502441821256E-3</v>
      </c>
      <c r="BP111" s="400">
        <v>7.5870602732345724E-4</v>
      </c>
      <c r="BQ111" s="400">
        <v>3.6305222074538551E-4</v>
      </c>
      <c r="BR111" s="400">
        <v>3.5612935093858386E-4</v>
      </c>
      <c r="BS111" s="400">
        <v>1.4948494058400583E-3</v>
      </c>
      <c r="BT111" s="400">
        <v>3.6019077197172824E-3</v>
      </c>
      <c r="BU111" s="400">
        <v>2.6020972080950749E-3</v>
      </c>
      <c r="BV111" s="400">
        <v>4.0546855932429649E-3</v>
      </c>
      <c r="BW111" s="400">
        <v>1.7226918262092823E-3</v>
      </c>
      <c r="BX111" s="400">
        <v>8.9172091933737482E-4</v>
      </c>
      <c r="BY111" s="400">
        <v>2.5414351834109614E-4</v>
      </c>
      <c r="BZ111" s="400">
        <v>2.0703609823170027E-3</v>
      </c>
      <c r="CA111" s="400">
        <v>1.8829387919841668E-3</v>
      </c>
      <c r="CB111" s="400">
        <v>1.6383043841786248E-3</v>
      </c>
      <c r="CC111" s="400">
        <v>3.3310351637821085E-3</v>
      </c>
      <c r="CD111" s="400">
        <v>2.0077616167008131E-3</v>
      </c>
      <c r="CE111" s="400">
        <v>6.8080284813423425E-3</v>
      </c>
      <c r="CF111" s="400">
        <v>2.3498805071583634E-3</v>
      </c>
      <c r="CG111" s="400">
        <v>3.2290616595708394E-3</v>
      </c>
      <c r="CH111" s="400">
        <v>4.0007272819820418E-3</v>
      </c>
      <c r="CI111" s="400">
        <v>3.4993655282768207E-3</v>
      </c>
      <c r="CJ111" s="400">
        <v>3.4570490369001264E-3</v>
      </c>
      <c r="CK111" s="400">
        <v>1.1295272848317304E-3</v>
      </c>
      <c r="CL111" s="400">
        <v>3.0910349811366701E-3</v>
      </c>
      <c r="CM111" s="400">
        <v>2.5693743199682009E-3</v>
      </c>
      <c r="CN111" s="400">
        <v>3.4701060140149408E-3</v>
      </c>
      <c r="CO111" s="400">
        <v>1.8635012625239089E-3</v>
      </c>
      <c r="CP111" s="400">
        <v>7.0357233045908914E-3</v>
      </c>
      <c r="CQ111" s="400">
        <v>1.5620579319921958E-3</v>
      </c>
      <c r="CR111" s="400">
        <v>2.8581626927721392E-3</v>
      </c>
      <c r="CS111" s="400">
        <v>4.2651558923748889E-3</v>
      </c>
      <c r="CT111" s="400">
        <v>5.6673457847406768E-3</v>
      </c>
      <c r="CU111" s="400">
        <v>5.7734970924593412E-3</v>
      </c>
      <c r="CV111" s="400">
        <v>1.5472502935730684E-3</v>
      </c>
      <c r="CW111" s="400">
        <v>2.6551720591619691E-3</v>
      </c>
      <c r="CX111" s="400">
        <v>1.6574452576627919E-3</v>
      </c>
      <c r="CY111" s="400">
        <v>2.6591079226426077E-3</v>
      </c>
      <c r="CZ111" s="400">
        <v>2.8771008090986406E-3</v>
      </c>
      <c r="DA111" s="400">
        <v>1.4196338015310371E-3</v>
      </c>
      <c r="DB111" s="400">
        <v>4.1671466902911741E-3</v>
      </c>
      <c r="DC111" s="400">
        <v>1.9882970437589079E-3</v>
      </c>
      <c r="DD111" s="400">
        <v>2.7213071259767165E-3</v>
      </c>
      <c r="DE111" s="400">
        <v>1.0004916099015337</v>
      </c>
      <c r="DF111" s="400">
        <v>1.3135271839991092E-3</v>
      </c>
      <c r="DG111" s="401">
        <v>1.1748534949772371</v>
      </c>
    </row>
    <row r="112" spans="2:111" ht="13.5" customHeight="1">
      <c r="B112" s="74" t="s">
        <v>590</v>
      </c>
      <c r="C112" s="273" t="s">
        <v>6</v>
      </c>
      <c r="D112" s="400">
        <v>7.0446424249091576E-3</v>
      </c>
      <c r="E112" s="400">
        <v>1.220750990660121E-3</v>
      </c>
      <c r="F112" s="400">
        <v>1.1082070585387294E-3</v>
      </c>
      <c r="G112" s="400">
        <v>4.6737471405891712E-3</v>
      </c>
      <c r="H112" s="400">
        <v>9.1925502645624907E-3</v>
      </c>
      <c r="I112" s="400">
        <v>1.0616777100126165E-2</v>
      </c>
      <c r="J112" s="400">
        <v>1.2041648027217191E-2</v>
      </c>
      <c r="K112" s="400">
        <v>6.9883074849792668E-3</v>
      </c>
      <c r="L112" s="400">
        <v>5.6536855779976128E-3</v>
      </c>
      <c r="M112" s="400">
        <v>4.536087519120359E-3</v>
      </c>
      <c r="N112" s="400">
        <v>0</v>
      </c>
      <c r="O112" s="400">
        <v>3.0759509009445109E-3</v>
      </c>
      <c r="P112" s="400">
        <v>4.583241023423632E-3</v>
      </c>
      <c r="Q112" s="400">
        <v>1.4912601330044805E-2</v>
      </c>
      <c r="R112" s="400">
        <v>3.8711234382441725E-3</v>
      </c>
      <c r="S112" s="400">
        <v>4.0712159763224625E-3</v>
      </c>
      <c r="T112" s="400">
        <v>2.6943978345734024E-3</v>
      </c>
      <c r="U112" s="400">
        <v>2.6534675497670293E-3</v>
      </c>
      <c r="V112" s="400">
        <v>1.3393401071153414E-3</v>
      </c>
      <c r="W112" s="400">
        <v>2.3891181904402261E-3</v>
      </c>
      <c r="X112" s="400">
        <v>0</v>
      </c>
      <c r="Y112" s="400">
        <v>1.7786429272212275E-3</v>
      </c>
      <c r="Z112" s="400">
        <v>2.1471224482123444E-3</v>
      </c>
      <c r="AA112" s="400">
        <v>0</v>
      </c>
      <c r="AB112" s="400">
        <v>2.7485328971898677E-3</v>
      </c>
      <c r="AC112" s="400">
        <v>2.0501229643110097E-3</v>
      </c>
      <c r="AD112" s="400">
        <v>1.4750060727022007E-4</v>
      </c>
      <c r="AE112" s="400">
        <v>5.2699537528168236E-3</v>
      </c>
      <c r="AF112" s="400">
        <v>2.0052184138008139E-3</v>
      </c>
      <c r="AG112" s="400">
        <v>5.3681830505767384E-3</v>
      </c>
      <c r="AH112" s="400">
        <v>4.1195165373325961E-3</v>
      </c>
      <c r="AI112" s="400">
        <v>2.842069863380241E-3</v>
      </c>
      <c r="AJ112" s="400">
        <v>1.0625554460333088E-2</v>
      </c>
      <c r="AK112" s="400">
        <v>1.0168572530676405E-3</v>
      </c>
      <c r="AL112" s="400">
        <v>8.9077307927251156E-3</v>
      </c>
      <c r="AM112" s="400">
        <v>7.1876899325262478E-3</v>
      </c>
      <c r="AN112" s="400">
        <v>3.4132096350516002E-3</v>
      </c>
      <c r="AO112" s="400">
        <v>1.2924208438700006E-2</v>
      </c>
      <c r="AP112" s="400">
        <v>1.00044248162487E-2</v>
      </c>
      <c r="AQ112" s="400">
        <v>4.7128116235055587E-3</v>
      </c>
      <c r="AR112" s="400">
        <v>7.8544427261950014E-3</v>
      </c>
      <c r="AS112" s="400">
        <v>2.6543806483198102E-3</v>
      </c>
      <c r="AT112" s="400">
        <v>5.6189910373308461E-3</v>
      </c>
      <c r="AU112" s="400">
        <v>7.3429865600582126E-3</v>
      </c>
      <c r="AV112" s="400">
        <v>5.0372449890119294E-3</v>
      </c>
      <c r="AW112" s="400">
        <v>2.7555128487719389E-3</v>
      </c>
      <c r="AX112" s="400">
        <v>1.7933395665801796E-3</v>
      </c>
      <c r="AY112" s="400">
        <v>1.1877039735852604E-3</v>
      </c>
      <c r="AZ112" s="400">
        <v>3.127243061954704E-3</v>
      </c>
      <c r="BA112" s="400">
        <v>2.4366161365647729E-3</v>
      </c>
      <c r="BB112" s="400">
        <v>1.1288663908651051E-3</v>
      </c>
      <c r="BC112" s="400">
        <v>5.5107156124422118E-3</v>
      </c>
      <c r="BD112" s="400">
        <v>1.638987629465734E-3</v>
      </c>
      <c r="BE112" s="400">
        <v>2.7978853848348332E-3</v>
      </c>
      <c r="BF112" s="400">
        <v>0</v>
      </c>
      <c r="BG112" s="400">
        <v>2.4775612844466746E-4</v>
      </c>
      <c r="BH112" s="400">
        <v>7.2871716420947331E-4</v>
      </c>
      <c r="BI112" s="400">
        <v>8.4817194937049506E-3</v>
      </c>
      <c r="BJ112" s="400">
        <v>6.1602502666793322E-3</v>
      </c>
      <c r="BK112" s="400">
        <v>3.2855034358192595E-3</v>
      </c>
      <c r="BL112" s="400">
        <v>5.0770303717013075E-3</v>
      </c>
      <c r="BM112" s="400">
        <v>1.7346379016319673E-2</v>
      </c>
      <c r="BN112" s="400">
        <v>1.8620139271402089E-2</v>
      </c>
      <c r="BO112" s="400">
        <v>5.8920714261970816E-3</v>
      </c>
      <c r="BP112" s="400">
        <v>1.0023904597964105E-2</v>
      </c>
      <c r="BQ112" s="400">
        <v>4.2683515349056364E-3</v>
      </c>
      <c r="BR112" s="400">
        <v>2.3657920255080052E-3</v>
      </c>
      <c r="BS112" s="400">
        <v>1.0533167848003011E-2</v>
      </c>
      <c r="BT112" s="400">
        <v>2.0217432159896166E-2</v>
      </c>
      <c r="BU112" s="400">
        <v>7.4523640499569626E-3</v>
      </c>
      <c r="BV112" s="400">
        <v>5.3426593066917992E-3</v>
      </c>
      <c r="BW112" s="400">
        <v>8.1514495106367636E-3</v>
      </c>
      <c r="BX112" s="400">
        <v>1.7655391722876832E-3</v>
      </c>
      <c r="BY112" s="400">
        <v>6.1014864653372838E-4</v>
      </c>
      <c r="BZ112" s="400">
        <v>1.0106542564811111E-2</v>
      </c>
      <c r="CA112" s="400">
        <v>1.2086399221467443E-2</v>
      </c>
      <c r="CB112" s="400">
        <v>2.2778958255132921E-3</v>
      </c>
      <c r="CC112" s="400">
        <v>1.1218024433841331E-2</v>
      </c>
      <c r="CD112" s="400">
        <v>7.9944364253447305E-3</v>
      </c>
      <c r="CE112" s="400">
        <v>2.3445930983179509E-3</v>
      </c>
      <c r="CF112" s="400">
        <v>4.2071822817658202E-3</v>
      </c>
      <c r="CG112" s="400">
        <v>1.052055992795402E-2</v>
      </c>
      <c r="CH112" s="400">
        <v>1.903483437656035E-3</v>
      </c>
      <c r="CI112" s="400">
        <v>5.2511724154519681E-3</v>
      </c>
      <c r="CJ112" s="400">
        <v>1.114053463929501E-2</v>
      </c>
      <c r="CK112" s="400">
        <v>1.6547443184734777E-3</v>
      </c>
      <c r="CL112" s="400">
        <v>4.8169053265127611E-3</v>
      </c>
      <c r="CM112" s="400">
        <v>2.6564369723705073E-3</v>
      </c>
      <c r="CN112" s="400">
        <v>2.1317550827106668E-3</v>
      </c>
      <c r="CO112" s="400">
        <v>9.9240425253706542E-3</v>
      </c>
      <c r="CP112" s="400">
        <v>6.5120779249166752E-3</v>
      </c>
      <c r="CQ112" s="400">
        <v>2.616413189456102E-3</v>
      </c>
      <c r="CR112" s="400">
        <v>1.3950434606339083E-2</v>
      </c>
      <c r="CS112" s="400">
        <v>1.2339056220778608E-2</v>
      </c>
      <c r="CT112" s="400">
        <v>4.2239157884690643E-3</v>
      </c>
      <c r="CU112" s="400">
        <v>5.8528720034999428E-3</v>
      </c>
      <c r="CV112" s="400">
        <v>8.8120690997508903E-3</v>
      </c>
      <c r="CW112" s="400">
        <v>4.2905143981669374E-3</v>
      </c>
      <c r="CX112" s="400">
        <v>2.4415770752788829E-3</v>
      </c>
      <c r="CY112" s="400">
        <v>4.1671037132749193E-3</v>
      </c>
      <c r="CZ112" s="400">
        <v>3.9885233118257491E-3</v>
      </c>
      <c r="DA112" s="400">
        <v>3.4421480916885091E-3</v>
      </c>
      <c r="DB112" s="400">
        <v>7.5357367527547859E-3</v>
      </c>
      <c r="DC112" s="400">
        <v>2.3397909861450411E-3</v>
      </c>
      <c r="DD112" s="400">
        <v>1.2013888827444138E-2</v>
      </c>
      <c r="DE112" s="400">
        <v>2.0118584788065912E-3</v>
      </c>
      <c r="DF112" s="400">
        <v>1.0018176154409906</v>
      </c>
      <c r="DG112" s="407">
        <v>1.575981806753131</v>
      </c>
    </row>
    <row r="113" spans="2:111" ht="13.5" customHeight="1">
      <c r="B113" s="301"/>
      <c r="C113" s="302" t="s">
        <v>259</v>
      </c>
      <c r="D113" s="404">
        <v>1.3024465753098968</v>
      </c>
      <c r="E113" s="404">
        <v>1.2602134477582272</v>
      </c>
      <c r="F113" s="404">
        <v>1.2347042031937918</v>
      </c>
      <c r="G113" s="404">
        <v>1.2733750941332429</v>
      </c>
      <c r="H113" s="404">
        <v>1.1526015240264296</v>
      </c>
      <c r="I113" s="404">
        <v>1.2942837699101464</v>
      </c>
      <c r="J113" s="404">
        <v>1.5220685513615024</v>
      </c>
      <c r="K113" s="404">
        <v>1.4003611609691771</v>
      </c>
      <c r="L113" s="404">
        <v>1.2384387302748427</v>
      </c>
      <c r="M113" s="404">
        <v>1.3323153006667063</v>
      </c>
      <c r="N113" s="404">
        <v>1</v>
      </c>
      <c r="O113" s="404">
        <v>1.1407627290032989</v>
      </c>
      <c r="P113" s="404">
        <v>1.1915029924792679</v>
      </c>
      <c r="Q113" s="404">
        <v>1.431599906024547</v>
      </c>
      <c r="R113" s="404">
        <v>1.2753838178383086</v>
      </c>
      <c r="S113" s="404">
        <v>1.4377964090472297</v>
      </c>
      <c r="T113" s="404">
        <v>1.2186140886745278</v>
      </c>
      <c r="U113" s="404">
        <v>1.2149919528934967</v>
      </c>
      <c r="V113" s="404">
        <v>1.2515059251852956</v>
      </c>
      <c r="W113" s="404">
        <v>1.2920044895400198</v>
      </c>
      <c r="X113" s="404">
        <v>1</v>
      </c>
      <c r="Y113" s="404">
        <v>1.2181973381860516</v>
      </c>
      <c r="Z113" s="404">
        <v>1.1430184802934098</v>
      </c>
      <c r="AA113" s="404">
        <v>1</v>
      </c>
      <c r="AB113" s="404">
        <v>1.2000304314704533</v>
      </c>
      <c r="AC113" s="404">
        <v>1.1856669349499409</v>
      </c>
      <c r="AD113" s="404">
        <v>1.017981694467285</v>
      </c>
      <c r="AE113" s="404">
        <v>1.1638556439762786</v>
      </c>
      <c r="AF113" s="404">
        <v>1.1938895546770716</v>
      </c>
      <c r="AG113" s="404">
        <v>1.1714026802407445</v>
      </c>
      <c r="AH113" s="404">
        <v>1.1928564479300965</v>
      </c>
      <c r="AI113" s="404">
        <v>1.2369516431605705</v>
      </c>
      <c r="AJ113" s="404">
        <v>1.3711608033145259</v>
      </c>
      <c r="AK113" s="404">
        <v>1.2044337901895181</v>
      </c>
      <c r="AL113" s="404">
        <v>1.2381816541084276</v>
      </c>
      <c r="AM113" s="404">
        <v>1.3001311805815594</v>
      </c>
      <c r="AN113" s="404">
        <v>1.1444267917520294</v>
      </c>
      <c r="AO113" s="404">
        <v>1.2437034869351273</v>
      </c>
      <c r="AP113" s="404">
        <v>1.186444493766794</v>
      </c>
      <c r="AQ113" s="404">
        <v>1.3931220524652543</v>
      </c>
      <c r="AR113" s="404">
        <v>1.3523443714759851</v>
      </c>
      <c r="AS113" s="404">
        <v>1.1801032418515431</v>
      </c>
      <c r="AT113" s="404">
        <v>1.1744785001329332</v>
      </c>
      <c r="AU113" s="404">
        <v>1.1655548306305452</v>
      </c>
      <c r="AV113" s="404">
        <v>1.1769112622912667</v>
      </c>
      <c r="AW113" s="404">
        <v>1.1731145772540374</v>
      </c>
      <c r="AX113" s="404">
        <v>1.1729073515981558</v>
      </c>
      <c r="AY113" s="404">
        <v>1.1637237497422142</v>
      </c>
      <c r="AZ113" s="404">
        <v>1.1510786477423456</v>
      </c>
      <c r="BA113" s="404">
        <v>1.1335680578611449</v>
      </c>
      <c r="BB113" s="404">
        <v>1.1226750792870317</v>
      </c>
      <c r="BC113" s="404">
        <v>1.1753047344419825</v>
      </c>
      <c r="BD113" s="404">
        <v>1.1273696041090473</v>
      </c>
      <c r="BE113" s="404">
        <v>1.1538647570139633</v>
      </c>
      <c r="BF113" s="404">
        <v>1</v>
      </c>
      <c r="BG113" s="404">
        <v>1.043992748088016</v>
      </c>
      <c r="BH113" s="404">
        <v>1.1134533024283773</v>
      </c>
      <c r="BI113" s="404">
        <v>1.0926770311025369</v>
      </c>
      <c r="BJ113" s="404">
        <v>1.1488382004949103</v>
      </c>
      <c r="BK113" s="404">
        <v>1.2571879986486343</v>
      </c>
      <c r="BL113" s="404">
        <v>1.4005930896623064</v>
      </c>
      <c r="BM113" s="404">
        <v>1.2821440123801031</v>
      </c>
      <c r="BN113" s="404">
        <v>1.2868119514257206</v>
      </c>
      <c r="BO113" s="404">
        <v>1.3044417733205846</v>
      </c>
      <c r="BP113" s="404">
        <v>1.2395847833741085</v>
      </c>
      <c r="BQ113" s="404">
        <v>1.2815810746254364</v>
      </c>
      <c r="BR113" s="404">
        <v>1.1668167327526404</v>
      </c>
      <c r="BS113" s="404">
        <v>1.4143191251163882</v>
      </c>
      <c r="BT113" s="404">
        <v>1.2738626613800459</v>
      </c>
      <c r="BU113" s="404">
        <v>1.3292403065127558</v>
      </c>
      <c r="BV113" s="404">
        <v>1.2116762723416605</v>
      </c>
      <c r="BW113" s="404">
        <v>1.2127061547002835</v>
      </c>
      <c r="BX113" s="404">
        <v>1.1738536022328148</v>
      </c>
      <c r="BY113" s="404">
        <v>1.0910166126423508</v>
      </c>
      <c r="BZ113" s="404">
        <v>1.2400729705876479</v>
      </c>
      <c r="CA113" s="404">
        <v>1.1331546613731991</v>
      </c>
      <c r="CB113" s="404">
        <v>1.4631599285275592</v>
      </c>
      <c r="CC113" s="404">
        <v>1.3165076546950696</v>
      </c>
      <c r="CD113" s="404">
        <v>1.2293802657454302</v>
      </c>
      <c r="CE113" s="404">
        <v>1.1583729636567874</v>
      </c>
      <c r="CF113" s="404">
        <v>1.2543783178252346</v>
      </c>
      <c r="CG113" s="404">
        <v>1.2153194516543415</v>
      </c>
      <c r="CH113" s="404">
        <v>1.1266062204312246</v>
      </c>
      <c r="CI113" s="404">
        <v>1.4034169850203506</v>
      </c>
      <c r="CJ113" s="404">
        <v>1.4548363190319209</v>
      </c>
      <c r="CK113" s="404">
        <v>1.2395827371909254</v>
      </c>
      <c r="CL113" s="404">
        <v>1.603270413045748</v>
      </c>
      <c r="CM113" s="404">
        <v>1.2895780703448017</v>
      </c>
      <c r="CN113" s="404">
        <v>1.2057482612976989</v>
      </c>
      <c r="CO113" s="404">
        <v>1.1463081764204885</v>
      </c>
      <c r="CP113" s="404">
        <v>1.2222470017153078</v>
      </c>
      <c r="CQ113" s="404">
        <v>1.185228699741173</v>
      </c>
      <c r="CR113" s="404">
        <v>1.261420681144007</v>
      </c>
      <c r="CS113" s="404">
        <v>1.2129332361545633</v>
      </c>
      <c r="CT113" s="404">
        <v>1.1543394703342136</v>
      </c>
      <c r="CU113" s="404">
        <v>1.2424992746803052</v>
      </c>
      <c r="CV113" s="404">
        <v>1.2368384307274409</v>
      </c>
      <c r="CW113" s="404">
        <v>1.7061054208430477</v>
      </c>
      <c r="CX113" s="404">
        <v>1.1608909588003198</v>
      </c>
      <c r="CY113" s="404">
        <v>1.1806508476063904</v>
      </c>
      <c r="CZ113" s="404">
        <v>1.3743485522782477</v>
      </c>
      <c r="DA113" s="404">
        <v>1.3607323167858845</v>
      </c>
      <c r="DB113" s="404">
        <v>1.2447490002638373</v>
      </c>
      <c r="DC113" s="404">
        <v>1.2331120782150329</v>
      </c>
      <c r="DD113" s="404">
        <v>1.2550730786727904</v>
      </c>
      <c r="DE113" s="404">
        <v>1.3112068882563539</v>
      </c>
      <c r="DF113" s="408">
        <v>1.5172563122882838</v>
      </c>
      <c r="DG113" s="247"/>
    </row>
  </sheetData>
  <sheetProtection sheet="1" selectLockedCells="1" selectUnlockedCells="1"/>
  <mergeCells count="2">
    <mergeCell ref="B4:C5"/>
    <mergeCell ref="B2:D2"/>
  </mergeCells>
  <phoneticPr fontId="9"/>
  <pageMargins left="0.78740157480314965" right="0.78740157480314965" top="0.78740157480314965" bottom="0.78740157480314965" header="0" footer="0.19685039370078741"/>
  <pageSetup paperSize="8" orientation="landscape" r:id="rId1"/>
  <headerFooter alignWithMargins="0">
    <oddFooter>&amp;P / &amp;N ﾍﾟｰｼﾞ</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B1:Y113"/>
  <sheetViews>
    <sheetView showGridLines="0" view="pageBreakPreview" zoomScaleNormal="100" zoomScaleSheetLayoutView="100" workbookViewId="0">
      <selection activeCell="B2" sqref="B2:C2"/>
    </sheetView>
  </sheetViews>
  <sheetFormatPr defaultColWidth="10.08984375" defaultRowHeight="13.5" customHeight="1"/>
  <cols>
    <col min="1" max="1" width="1.6328125" style="203" customWidth="1"/>
    <col min="2" max="2" width="4.6328125" style="203" customWidth="1"/>
    <col min="3" max="3" width="26.6328125" style="203" customWidth="1"/>
    <col min="4" max="4" width="9.08984375" style="203" customWidth="1"/>
    <col min="5" max="5" width="10.6328125" style="203" customWidth="1"/>
    <col min="6" max="19" width="10.08984375" style="203" customWidth="1"/>
    <col min="20" max="25" width="10.08984375" style="203" hidden="1" customWidth="1"/>
    <col min="26" max="16384" width="10.08984375" style="203"/>
  </cols>
  <sheetData>
    <row r="1" spans="2:25" ht="15" customHeight="1"/>
    <row r="2" spans="2:25" ht="20.25" customHeight="1">
      <c r="B2" s="484" t="s">
        <v>87</v>
      </c>
      <c r="C2" s="485"/>
      <c r="D2" s="1"/>
    </row>
    <row r="3" spans="2:25" ht="18.75" customHeight="1">
      <c r="E3" s="265"/>
    </row>
    <row r="4" spans="2:25" ht="18.75" customHeight="1">
      <c r="B4" s="627"/>
      <c r="C4" s="633"/>
      <c r="D4" s="266"/>
      <c r="E4" s="271"/>
    </row>
    <row r="5" spans="2:25" s="234" customFormat="1" ht="36" customHeight="1">
      <c r="B5" s="631"/>
      <c r="C5" s="636"/>
      <c r="D5" s="303" t="s">
        <v>15</v>
      </c>
      <c r="E5" s="304" t="s">
        <v>21</v>
      </c>
      <c r="T5" s="305" t="s">
        <v>7</v>
      </c>
      <c r="U5" s="305"/>
      <c r="V5" s="305" t="s">
        <v>8</v>
      </c>
      <c r="W5" s="305"/>
      <c r="X5" s="305" t="s">
        <v>9</v>
      </c>
      <c r="Y5" s="306"/>
    </row>
    <row r="6" spans="2:25" ht="13.5" customHeight="1">
      <c r="B6" s="285" t="s">
        <v>484</v>
      </c>
      <c r="C6" s="307" t="s">
        <v>627</v>
      </c>
      <c r="D6" s="308">
        <f>取引基本表!DI6</f>
        <v>19081</v>
      </c>
      <c r="E6" s="309">
        <f t="shared" ref="E6:E37" si="0">ROUND(D6/$D$113,6)</f>
        <v>8.8889999999999993E-3</v>
      </c>
      <c r="T6" s="310">
        <v>113706</v>
      </c>
      <c r="U6" s="311" t="s">
        <v>10</v>
      </c>
      <c r="V6" s="310">
        <v>124135</v>
      </c>
      <c r="W6" s="311" t="s">
        <v>10</v>
      </c>
      <c r="X6" s="310">
        <v>237841</v>
      </c>
      <c r="Y6" s="311" t="s">
        <v>10</v>
      </c>
    </row>
    <row r="7" spans="2:25" ht="13.5" customHeight="1">
      <c r="B7" s="74" t="s">
        <v>485</v>
      </c>
      <c r="C7" s="75" t="s">
        <v>442</v>
      </c>
      <c r="D7" s="312">
        <f>取引基本表!DI7</f>
        <v>1615</v>
      </c>
      <c r="E7" s="299">
        <f t="shared" si="0"/>
        <v>7.5199999999999996E-4</v>
      </c>
      <c r="T7" s="310"/>
      <c r="U7" s="311"/>
      <c r="V7" s="310"/>
      <c r="W7" s="311"/>
      <c r="X7" s="310"/>
      <c r="Y7" s="311"/>
    </row>
    <row r="8" spans="2:25" ht="13.5" customHeight="1">
      <c r="B8" s="74" t="s">
        <v>486</v>
      </c>
      <c r="C8" s="75" t="s">
        <v>443</v>
      </c>
      <c r="D8" s="312">
        <f>取引基本表!DI8</f>
        <v>4609</v>
      </c>
      <c r="E8" s="299">
        <f t="shared" si="0"/>
        <v>2.147E-3</v>
      </c>
      <c r="T8" s="310"/>
      <c r="U8" s="311"/>
      <c r="V8" s="310"/>
      <c r="W8" s="311"/>
      <c r="X8" s="310"/>
      <c r="Y8" s="311"/>
    </row>
    <row r="9" spans="2:25" ht="13.5" customHeight="1">
      <c r="B9" s="74" t="s">
        <v>487</v>
      </c>
      <c r="C9" s="75" t="s">
        <v>1</v>
      </c>
      <c r="D9" s="312">
        <f>取引基本表!DI9</f>
        <v>1243</v>
      </c>
      <c r="E9" s="299">
        <f t="shared" si="0"/>
        <v>5.7899999999999998E-4</v>
      </c>
      <c r="T9" s="310"/>
      <c r="U9" s="311"/>
      <c r="V9" s="310"/>
      <c r="W9" s="311"/>
      <c r="X9" s="310"/>
      <c r="Y9" s="311"/>
    </row>
    <row r="10" spans="2:25" ht="13.5" customHeight="1">
      <c r="B10" s="74" t="s">
        <v>488</v>
      </c>
      <c r="C10" s="75" t="s">
        <v>2</v>
      </c>
      <c r="D10" s="312">
        <f>取引基本表!DI10</f>
        <v>2353</v>
      </c>
      <c r="E10" s="299">
        <f t="shared" si="0"/>
        <v>1.096E-3</v>
      </c>
      <c r="T10" s="310"/>
      <c r="U10" s="311"/>
      <c r="V10" s="310"/>
      <c r="W10" s="311"/>
      <c r="X10" s="310"/>
      <c r="Y10" s="311"/>
    </row>
    <row r="11" spans="2:25" ht="13.5" customHeight="1">
      <c r="B11" s="74" t="s">
        <v>489</v>
      </c>
      <c r="C11" s="190" t="s">
        <v>628</v>
      </c>
      <c r="D11" s="312">
        <f>取引基本表!DI11</f>
        <v>0</v>
      </c>
      <c r="E11" s="299">
        <f t="shared" si="0"/>
        <v>0</v>
      </c>
      <c r="T11" s="310"/>
      <c r="U11" s="311"/>
      <c r="V11" s="310"/>
      <c r="W11" s="311"/>
      <c r="X11" s="310"/>
      <c r="Y11" s="311"/>
    </row>
    <row r="12" spans="2:25" ht="13.5" customHeight="1">
      <c r="B12" s="74" t="s">
        <v>490</v>
      </c>
      <c r="C12" s="75" t="s">
        <v>750</v>
      </c>
      <c r="D12" s="312">
        <f>取引基本表!DI12</f>
        <v>0</v>
      </c>
      <c r="E12" s="299">
        <f t="shared" si="0"/>
        <v>0</v>
      </c>
      <c r="T12" s="310"/>
      <c r="U12" s="311"/>
      <c r="V12" s="310"/>
      <c r="W12" s="311"/>
      <c r="X12" s="310"/>
      <c r="Y12" s="311"/>
    </row>
    <row r="13" spans="2:25" ht="13.5" customHeight="1">
      <c r="B13" s="74" t="s">
        <v>491</v>
      </c>
      <c r="C13" s="190" t="s">
        <v>444</v>
      </c>
      <c r="D13" s="312">
        <f>取引基本表!DI13</f>
        <v>147027</v>
      </c>
      <c r="E13" s="299">
        <f t="shared" si="0"/>
        <v>6.8496000000000001E-2</v>
      </c>
      <c r="T13" s="310"/>
      <c r="U13" s="311"/>
      <c r="V13" s="310"/>
      <c r="W13" s="311"/>
      <c r="X13" s="310"/>
      <c r="Y13" s="311"/>
    </row>
    <row r="14" spans="2:25" ht="13.5" customHeight="1">
      <c r="B14" s="74" t="s">
        <v>492</v>
      </c>
      <c r="C14" s="190" t="s">
        <v>629</v>
      </c>
      <c r="D14" s="312">
        <f>取引基本表!DI14</f>
        <v>42174</v>
      </c>
      <c r="E14" s="299">
        <f t="shared" si="0"/>
        <v>1.9647999999999999E-2</v>
      </c>
      <c r="T14" s="310"/>
      <c r="U14" s="311"/>
      <c r="V14" s="310"/>
      <c r="W14" s="311"/>
      <c r="X14" s="310"/>
      <c r="Y14" s="311"/>
    </row>
    <row r="15" spans="2:25" ht="13.5" customHeight="1">
      <c r="B15" s="74" t="s">
        <v>493</v>
      </c>
      <c r="C15" s="409" t="s">
        <v>630</v>
      </c>
      <c r="D15" s="312">
        <f>取引基本表!DI15</f>
        <v>1290</v>
      </c>
      <c r="E15" s="299">
        <f t="shared" si="0"/>
        <v>6.0099999999999997E-4</v>
      </c>
      <c r="T15" s="310"/>
      <c r="U15" s="311"/>
      <c r="V15" s="310"/>
      <c r="W15" s="311"/>
      <c r="X15" s="310"/>
      <c r="Y15" s="311"/>
    </row>
    <row r="16" spans="2:25" ht="13.5" customHeight="1">
      <c r="B16" s="74" t="s">
        <v>494</v>
      </c>
      <c r="C16" s="75" t="s">
        <v>445</v>
      </c>
      <c r="D16" s="312">
        <f>取引基本表!DI16</f>
        <v>23465</v>
      </c>
      <c r="E16" s="299">
        <f t="shared" si="0"/>
        <v>1.0932000000000001E-2</v>
      </c>
      <c r="T16" s="310"/>
      <c r="U16" s="311"/>
      <c r="V16" s="310"/>
      <c r="W16" s="311"/>
      <c r="X16" s="310"/>
      <c r="Y16" s="311"/>
    </row>
    <row r="17" spans="2:25" ht="13.5" customHeight="1">
      <c r="B17" s="74" t="s">
        <v>495</v>
      </c>
      <c r="C17" s="75" t="s">
        <v>446</v>
      </c>
      <c r="D17" s="312">
        <f>取引基本表!DI17</f>
        <v>596</v>
      </c>
      <c r="E17" s="299">
        <f t="shared" si="0"/>
        <v>2.7799999999999998E-4</v>
      </c>
      <c r="T17" s="310"/>
      <c r="U17" s="311"/>
      <c r="V17" s="310"/>
      <c r="W17" s="311"/>
      <c r="X17" s="310"/>
      <c r="Y17" s="311"/>
    </row>
    <row r="18" spans="2:25" ht="13.5" customHeight="1">
      <c r="B18" s="74" t="s">
        <v>496</v>
      </c>
      <c r="C18" s="75" t="s">
        <v>631</v>
      </c>
      <c r="D18" s="312">
        <f>取引基本表!DI18</f>
        <v>67868</v>
      </c>
      <c r="E18" s="299">
        <f t="shared" si="0"/>
        <v>3.1618E-2</v>
      </c>
      <c r="T18" s="310"/>
      <c r="U18" s="311"/>
      <c r="V18" s="310"/>
      <c r="W18" s="311"/>
      <c r="X18" s="310"/>
      <c r="Y18" s="311"/>
    </row>
    <row r="19" spans="2:25" ht="13.5" customHeight="1">
      <c r="B19" s="74" t="s">
        <v>497</v>
      </c>
      <c r="C19" s="75" t="s">
        <v>632</v>
      </c>
      <c r="D19" s="312">
        <f>取引基本表!DI19</f>
        <v>338</v>
      </c>
      <c r="E19" s="299">
        <f t="shared" si="0"/>
        <v>1.5699999999999999E-4</v>
      </c>
      <c r="T19" s="310"/>
      <c r="U19" s="311"/>
      <c r="V19" s="310"/>
      <c r="W19" s="311"/>
      <c r="X19" s="310"/>
      <c r="Y19" s="311"/>
    </row>
    <row r="20" spans="2:25" ht="13.5" customHeight="1">
      <c r="B20" s="74" t="s">
        <v>498</v>
      </c>
      <c r="C20" s="75" t="s">
        <v>447</v>
      </c>
      <c r="D20" s="312">
        <f>取引基本表!DI20</f>
        <v>979</v>
      </c>
      <c r="E20" s="299">
        <f t="shared" si="0"/>
        <v>4.5600000000000003E-4</v>
      </c>
      <c r="T20" s="310"/>
      <c r="U20" s="311"/>
      <c r="V20" s="310"/>
      <c r="W20" s="311"/>
      <c r="X20" s="310"/>
      <c r="Y20" s="311"/>
    </row>
    <row r="21" spans="2:25" ht="13.5" customHeight="1">
      <c r="B21" s="74" t="s">
        <v>499</v>
      </c>
      <c r="C21" s="75" t="s">
        <v>633</v>
      </c>
      <c r="D21" s="312">
        <f>取引基本表!DI21</f>
        <v>259</v>
      </c>
      <c r="E21" s="299">
        <f t="shared" si="0"/>
        <v>1.21E-4</v>
      </c>
      <c r="T21" s="310"/>
      <c r="U21" s="311"/>
      <c r="V21" s="310"/>
      <c r="W21" s="311"/>
      <c r="X21" s="310"/>
      <c r="Y21" s="311"/>
    </row>
    <row r="22" spans="2:25" ht="13.5" customHeight="1">
      <c r="B22" s="74" t="s">
        <v>500</v>
      </c>
      <c r="C22" s="75" t="s">
        <v>634</v>
      </c>
      <c r="D22" s="312">
        <f>取引基本表!DI22</f>
        <v>1856</v>
      </c>
      <c r="E22" s="299">
        <f t="shared" si="0"/>
        <v>8.6499999999999999E-4</v>
      </c>
      <c r="T22" s="310"/>
      <c r="U22" s="311"/>
      <c r="V22" s="310"/>
      <c r="W22" s="311"/>
      <c r="X22" s="310"/>
      <c r="Y22" s="311"/>
    </row>
    <row r="23" spans="2:25" ht="13.5" customHeight="1">
      <c r="B23" s="74" t="s">
        <v>501</v>
      </c>
      <c r="C23" s="75" t="s">
        <v>635</v>
      </c>
      <c r="D23" s="312">
        <f>取引基本表!DI23</f>
        <v>307</v>
      </c>
      <c r="E23" s="299">
        <f t="shared" si="0"/>
        <v>1.4300000000000001E-4</v>
      </c>
      <c r="T23" s="310"/>
      <c r="U23" s="311"/>
      <c r="V23" s="310"/>
      <c r="W23" s="311"/>
      <c r="X23" s="310"/>
      <c r="Y23" s="311"/>
    </row>
    <row r="24" spans="2:25" ht="13.5" customHeight="1">
      <c r="B24" s="74" t="s">
        <v>502</v>
      </c>
      <c r="C24" s="75" t="s">
        <v>448</v>
      </c>
      <c r="D24" s="312">
        <f>取引基本表!DI24</f>
        <v>53</v>
      </c>
      <c r="E24" s="299">
        <f t="shared" si="0"/>
        <v>2.5000000000000001E-5</v>
      </c>
      <c r="T24" s="310"/>
      <c r="U24" s="311"/>
      <c r="V24" s="310"/>
      <c r="W24" s="311"/>
      <c r="X24" s="310"/>
      <c r="Y24" s="311"/>
    </row>
    <row r="25" spans="2:25" ht="13.5" customHeight="1">
      <c r="B25" s="74" t="s">
        <v>503</v>
      </c>
      <c r="C25" s="75" t="s">
        <v>636</v>
      </c>
      <c r="D25" s="312">
        <f>取引基本表!DI25</f>
        <v>80</v>
      </c>
      <c r="E25" s="299">
        <f t="shared" si="0"/>
        <v>3.6999999999999998E-5</v>
      </c>
      <c r="T25" s="310">
        <v>23686</v>
      </c>
      <c r="U25" s="311" t="s">
        <v>10</v>
      </c>
      <c r="V25" s="310">
        <v>19464</v>
      </c>
      <c r="W25" s="311" t="s">
        <v>10</v>
      </c>
      <c r="X25" s="310">
        <v>43150</v>
      </c>
      <c r="Y25" s="311" t="s">
        <v>10</v>
      </c>
    </row>
    <row r="26" spans="2:25" ht="13.5" customHeight="1">
      <c r="B26" s="74" t="s">
        <v>504</v>
      </c>
      <c r="C26" s="75" t="s">
        <v>751</v>
      </c>
      <c r="D26" s="312">
        <f>取引基本表!DI26</f>
        <v>0</v>
      </c>
      <c r="E26" s="299">
        <f t="shared" si="0"/>
        <v>0</v>
      </c>
      <c r="T26" s="310">
        <v>5652</v>
      </c>
      <c r="U26" s="311" t="s">
        <v>10</v>
      </c>
      <c r="V26" s="310">
        <v>63</v>
      </c>
      <c r="W26" s="311" t="s">
        <v>10</v>
      </c>
      <c r="X26" s="310">
        <v>5715</v>
      </c>
      <c r="Y26" s="311" t="s">
        <v>10</v>
      </c>
    </row>
    <row r="27" spans="2:25" ht="21.75" customHeight="1">
      <c r="B27" s="74" t="s">
        <v>505</v>
      </c>
      <c r="C27" s="75" t="s">
        <v>752</v>
      </c>
      <c r="D27" s="312">
        <f>取引基本表!DI27</f>
        <v>1</v>
      </c>
      <c r="E27" s="299">
        <f t="shared" si="0"/>
        <v>0</v>
      </c>
      <c r="T27" s="310">
        <v>58066</v>
      </c>
      <c r="U27" s="311" t="s">
        <v>10</v>
      </c>
      <c r="V27" s="310">
        <v>-31758</v>
      </c>
      <c r="W27" s="311" t="s">
        <v>10</v>
      </c>
      <c r="X27" s="310">
        <v>26308</v>
      </c>
      <c r="Y27" s="311" t="s">
        <v>10</v>
      </c>
    </row>
    <row r="28" spans="2:25" ht="13.5" customHeight="1">
      <c r="B28" s="74" t="s">
        <v>506</v>
      </c>
      <c r="C28" s="75" t="s">
        <v>637</v>
      </c>
      <c r="D28" s="312">
        <f>取引基本表!DI28</f>
        <v>0</v>
      </c>
      <c r="E28" s="299">
        <f t="shared" si="0"/>
        <v>0</v>
      </c>
      <c r="T28" s="310">
        <v>1243603</v>
      </c>
      <c r="U28" s="311" t="s">
        <v>10</v>
      </c>
      <c r="V28" s="310">
        <v>592005</v>
      </c>
      <c r="W28" s="311" t="s">
        <v>10</v>
      </c>
      <c r="X28" s="310">
        <v>1835608</v>
      </c>
      <c r="Y28" s="311" t="s">
        <v>10</v>
      </c>
    </row>
    <row r="29" spans="2:25" ht="13.5" customHeight="1">
      <c r="B29" s="74" t="s">
        <v>507</v>
      </c>
      <c r="C29" s="75" t="s">
        <v>638</v>
      </c>
      <c r="D29" s="312">
        <f>取引基本表!DI29</f>
        <v>0</v>
      </c>
      <c r="E29" s="299">
        <f t="shared" si="0"/>
        <v>0</v>
      </c>
      <c r="T29" s="310">
        <v>72778</v>
      </c>
      <c r="U29" s="311" t="s">
        <v>10</v>
      </c>
      <c r="V29" s="310">
        <v>743586</v>
      </c>
      <c r="W29" s="311" t="s">
        <v>10</v>
      </c>
      <c r="X29" s="310">
        <v>816364</v>
      </c>
      <c r="Y29" s="311" t="s">
        <v>10</v>
      </c>
    </row>
    <row r="30" spans="2:25" ht="13.5" customHeight="1">
      <c r="B30" s="74" t="s">
        <v>508</v>
      </c>
      <c r="C30" s="75" t="s">
        <v>639</v>
      </c>
      <c r="D30" s="312">
        <f>取引基本表!DI30</f>
        <v>4345</v>
      </c>
      <c r="E30" s="299">
        <f t="shared" si="0"/>
        <v>2.0240000000000002E-3</v>
      </c>
      <c r="T30" s="310">
        <v>135809</v>
      </c>
      <c r="U30" s="311" t="s">
        <v>10</v>
      </c>
      <c r="V30" s="310">
        <v>135205</v>
      </c>
      <c r="W30" s="311" t="s">
        <v>10</v>
      </c>
      <c r="X30" s="310">
        <v>271014</v>
      </c>
      <c r="Y30" s="311" t="s">
        <v>10</v>
      </c>
    </row>
    <row r="31" spans="2:25" ht="13.5" customHeight="1">
      <c r="B31" s="74" t="s">
        <v>509</v>
      </c>
      <c r="C31" s="409" t="s">
        <v>640</v>
      </c>
      <c r="D31" s="312">
        <f>取引基本表!DI31</f>
        <v>13508</v>
      </c>
      <c r="E31" s="299">
        <f t="shared" si="0"/>
        <v>6.293E-3</v>
      </c>
      <c r="T31" s="310">
        <v>256366</v>
      </c>
      <c r="U31" s="311" t="s">
        <v>10</v>
      </c>
      <c r="V31" s="310">
        <v>477880</v>
      </c>
      <c r="W31" s="311" t="s">
        <v>10</v>
      </c>
      <c r="X31" s="310">
        <v>734246</v>
      </c>
      <c r="Y31" s="311" t="s">
        <v>10</v>
      </c>
    </row>
    <row r="32" spans="2:25" ht="13.5" customHeight="1">
      <c r="B32" s="74" t="s">
        <v>510</v>
      </c>
      <c r="C32" s="75" t="s">
        <v>641</v>
      </c>
      <c r="D32" s="312">
        <f>取引基本表!DI32</f>
        <v>35890</v>
      </c>
      <c r="E32" s="299">
        <f t="shared" si="0"/>
        <v>1.6719999999999999E-2</v>
      </c>
      <c r="T32" s="310">
        <v>196941</v>
      </c>
      <c r="U32" s="311" t="s">
        <v>10</v>
      </c>
      <c r="V32" s="310">
        <v>65423</v>
      </c>
      <c r="W32" s="311" t="s">
        <v>10</v>
      </c>
      <c r="X32" s="310">
        <v>262364</v>
      </c>
      <c r="Y32" s="311" t="s">
        <v>10</v>
      </c>
    </row>
    <row r="33" spans="2:25" ht="13.5" customHeight="1">
      <c r="B33" s="74" t="s">
        <v>511</v>
      </c>
      <c r="C33" s="75" t="s">
        <v>642</v>
      </c>
      <c r="D33" s="312">
        <f>取引基本表!DI33</f>
        <v>2</v>
      </c>
      <c r="E33" s="299">
        <f t="shared" si="0"/>
        <v>9.9999999999999995E-7</v>
      </c>
      <c r="T33" s="310">
        <v>60876</v>
      </c>
      <c r="U33" s="311" t="s">
        <v>10</v>
      </c>
      <c r="V33" s="310">
        <v>441564</v>
      </c>
      <c r="W33" s="311" t="s">
        <v>10</v>
      </c>
      <c r="X33" s="310">
        <v>502440</v>
      </c>
      <c r="Y33" s="311" t="s">
        <v>10</v>
      </c>
    </row>
    <row r="34" spans="2:25" ht="13.5" customHeight="1">
      <c r="B34" s="74" t="s">
        <v>512</v>
      </c>
      <c r="C34" s="75" t="s">
        <v>449</v>
      </c>
      <c r="D34" s="312">
        <f>取引基本表!DI34</f>
        <v>2708</v>
      </c>
      <c r="E34" s="299">
        <f t="shared" si="0"/>
        <v>1.2620000000000001E-3</v>
      </c>
      <c r="T34" s="310">
        <v>226431</v>
      </c>
      <c r="U34" s="311" t="s">
        <v>10</v>
      </c>
      <c r="V34" s="310">
        <v>77818</v>
      </c>
      <c r="W34" s="311" t="s">
        <v>10</v>
      </c>
      <c r="X34" s="310">
        <v>304249</v>
      </c>
      <c r="Y34" s="311" t="s">
        <v>10</v>
      </c>
    </row>
    <row r="35" spans="2:25" ht="13.5" customHeight="1">
      <c r="B35" s="74" t="s">
        <v>513</v>
      </c>
      <c r="C35" s="75" t="s">
        <v>450</v>
      </c>
      <c r="D35" s="312">
        <f>取引基本表!DI35</f>
        <v>3736</v>
      </c>
      <c r="E35" s="299">
        <f t="shared" si="0"/>
        <v>1.7409999999999999E-3</v>
      </c>
      <c r="T35" s="310">
        <v>97660</v>
      </c>
      <c r="U35" s="311" t="s">
        <v>10</v>
      </c>
      <c r="V35" s="310">
        <v>47107</v>
      </c>
      <c r="W35" s="311" t="s">
        <v>10</v>
      </c>
      <c r="X35" s="310">
        <v>144767</v>
      </c>
      <c r="Y35" s="311" t="s">
        <v>10</v>
      </c>
    </row>
    <row r="36" spans="2:25" ht="13.5" customHeight="1">
      <c r="B36" s="74" t="s">
        <v>514</v>
      </c>
      <c r="C36" s="75" t="s">
        <v>753</v>
      </c>
      <c r="D36" s="312">
        <f>取引基本表!DI36</f>
        <v>7940</v>
      </c>
      <c r="E36" s="299">
        <f t="shared" si="0"/>
        <v>3.699E-3</v>
      </c>
      <c r="T36" s="310">
        <v>4654</v>
      </c>
      <c r="U36" s="311" t="s">
        <v>10</v>
      </c>
      <c r="V36" s="310">
        <v>348871</v>
      </c>
      <c r="W36" s="311" t="s">
        <v>10</v>
      </c>
      <c r="X36" s="310">
        <v>353525</v>
      </c>
      <c r="Y36" s="311" t="s">
        <v>10</v>
      </c>
    </row>
    <row r="37" spans="2:25" ht="13.5" customHeight="1">
      <c r="B37" s="74" t="s">
        <v>515</v>
      </c>
      <c r="C37" s="75" t="s">
        <v>451</v>
      </c>
      <c r="D37" s="312">
        <f>取引基本表!DI37</f>
        <v>154</v>
      </c>
      <c r="E37" s="299">
        <f t="shared" si="0"/>
        <v>7.2000000000000002E-5</v>
      </c>
      <c r="T37" s="310">
        <v>560973</v>
      </c>
      <c r="U37" s="311" t="s">
        <v>10</v>
      </c>
      <c r="V37" s="310">
        <v>902791</v>
      </c>
      <c r="W37" s="311" t="s">
        <v>10</v>
      </c>
      <c r="X37" s="310">
        <v>1463764</v>
      </c>
      <c r="Y37" s="311" t="s">
        <v>10</v>
      </c>
    </row>
    <row r="38" spans="2:25" ht="13.5" customHeight="1">
      <c r="B38" s="74" t="s">
        <v>516</v>
      </c>
      <c r="C38" s="75" t="s">
        <v>452</v>
      </c>
      <c r="D38" s="312">
        <f>取引基本表!DI38</f>
        <v>11</v>
      </c>
      <c r="E38" s="299">
        <f t="shared" ref="E38:E69" si="1">ROUND(D38/$D$113,6)</f>
        <v>5.0000000000000004E-6</v>
      </c>
      <c r="T38" s="310">
        <v>38423</v>
      </c>
      <c r="U38" s="311" t="s">
        <v>10</v>
      </c>
      <c r="V38" s="310">
        <v>-10674</v>
      </c>
      <c r="W38" s="311" t="s">
        <v>10</v>
      </c>
      <c r="X38" s="310">
        <v>27749</v>
      </c>
      <c r="Y38" s="311" t="s">
        <v>10</v>
      </c>
    </row>
    <row r="39" spans="2:25" ht="13.5" customHeight="1">
      <c r="B39" s="74" t="s">
        <v>517</v>
      </c>
      <c r="C39" s="75" t="s">
        <v>643</v>
      </c>
      <c r="D39" s="312">
        <f>取引基本表!DI39</f>
        <v>157</v>
      </c>
      <c r="E39" s="299">
        <f t="shared" si="1"/>
        <v>7.2999999999999999E-5</v>
      </c>
      <c r="T39" s="310"/>
      <c r="U39" s="311"/>
      <c r="V39" s="310"/>
      <c r="W39" s="311"/>
      <c r="X39" s="310"/>
      <c r="Y39" s="311"/>
    </row>
    <row r="40" spans="2:25" ht="13.5" customHeight="1">
      <c r="B40" s="74" t="s">
        <v>518</v>
      </c>
      <c r="C40" s="75" t="s">
        <v>453</v>
      </c>
      <c r="D40" s="312">
        <f>取引基本表!DI40</f>
        <v>670</v>
      </c>
      <c r="E40" s="299">
        <f t="shared" si="1"/>
        <v>3.1199999999999999E-4</v>
      </c>
      <c r="T40" s="310"/>
      <c r="U40" s="311"/>
      <c r="V40" s="310"/>
      <c r="W40" s="311"/>
      <c r="X40" s="310"/>
      <c r="Y40" s="311"/>
    </row>
    <row r="41" spans="2:25" ht="13.5" customHeight="1">
      <c r="B41" s="74" t="s">
        <v>519</v>
      </c>
      <c r="C41" s="75" t="s">
        <v>454</v>
      </c>
      <c r="D41" s="312">
        <f>取引基本表!DI41</f>
        <v>-147</v>
      </c>
      <c r="E41" s="299">
        <f t="shared" si="1"/>
        <v>-6.7999999999999999E-5</v>
      </c>
      <c r="T41" s="310"/>
      <c r="U41" s="311"/>
      <c r="V41" s="310"/>
      <c r="W41" s="311"/>
      <c r="X41" s="310"/>
      <c r="Y41" s="311"/>
    </row>
    <row r="42" spans="2:25" ht="13.5" customHeight="1">
      <c r="B42" s="74" t="s">
        <v>520</v>
      </c>
      <c r="C42" s="75" t="s">
        <v>455</v>
      </c>
      <c r="D42" s="312">
        <f>取引基本表!DI42</f>
        <v>0</v>
      </c>
      <c r="E42" s="299">
        <f t="shared" si="1"/>
        <v>0</v>
      </c>
      <c r="T42" s="310"/>
      <c r="U42" s="311"/>
      <c r="V42" s="310"/>
      <c r="W42" s="311"/>
      <c r="X42" s="310"/>
      <c r="Y42" s="311"/>
    </row>
    <row r="43" spans="2:25" ht="13.5" customHeight="1">
      <c r="B43" s="74" t="s">
        <v>521</v>
      </c>
      <c r="C43" s="75" t="s">
        <v>754</v>
      </c>
      <c r="D43" s="312">
        <f>取引基本表!DI43</f>
        <v>0</v>
      </c>
      <c r="E43" s="299">
        <f t="shared" si="1"/>
        <v>0</v>
      </c>
      <c r="T43" s="310"/>
      <c r="U43" s="311"/>
      <c r="V43" s="310"/>
      <c r="W43" s="311"/>
      <c r="X43" s="310"/>
      <c r="Y43" s="311"/>
    </row>
    <row r="44" spans="2:25" ht="13.5" customHeight="1">
      <c r="B44" s="74" t="s">
        <v>522</v>
      </c>
      <c r="C44" s="75" t="s">
        <v>644</v>
      </c>
      <c r="D44" s="312">
        <f>取引基本表!DI44</f>
        <v>0</v>
      </c>
      <c r="E44" s="299">
        <f t="shared" si="1"/>
        <v>0</v>
      </c>
      <c r="T44" s="310"/>
      <c r="U44" s="311"/>
      <c r="V44" s="310"/>
      <c r="W44" s="311"/>
      <c r="X44" s="310"/>
      <c r="Y44" s="311"/>
    </row>
    <row r="45" spans="2:25" ht="13.5" customHeight="1">
      <c r="B45" s="74" t="s">
        <v>523</v>
      </c>
      <c r="C45" s="75" t="s">
        <v>456</v>
      </c>
      <c r="D45" s="312">
        <f>取引基本表!DI45</f>
        <v>1154</v>
      </c>
      <c r="E45" s="299">
        <f t="shared" si="1"/>
        <v>5.3799999999999996E-4</v>
      </c>
      <c r="T45" s="310"/>
      <c r="U45" s="311"/>
      <c r="V45" s="310"/>
      <c r="W45" s="311"/>
      <c r="X45" s="310"/>
      <c r="Y45" s="311"/>
    </row>
    <row r="46" spans="2:25" ht="13.5" customHeight="1">
      <c r="B46" s="74" t="s">
        <v>524</v>
      </c>
      <c r="C46" s="75" t="s">
        <v>457</v>
      </c>
      <c r="D46" s="312">
        <f>取引基本表!DI46</f>
        <v>52</v>
      </c>
      <c r="E46" s="299">
        <f t="shared" si="1"/>
        <v>2.4000000000000001E-5</v>
      </c>
      <c r="T46" s="310"/>
      <c r="U46" s="311"/>
      <c r="V46" s="310"/>
      <c r="W46" s="311"/>
      <c r="X46" s="310"/>
      <c r="Y46" s="311"/>
    </row>
    <row r="47" spans="2:25" ht="13.5" customHeight="1">
      <c r="B47" s="74" t="s">
        <v>525</v>
      </c>
      <c r="C47" s="75" t="s">
        <v>755</v>
      </c>
      <c r="D47" s="312">
        <f>取引基本表!DI47</f>
        <v>205</v>
      </c>
      <c r="E47" s="299">
        <f t="shared" si="1"/>
        <v>9.6000000000000002E-5</v>
      </c>
      <c r="T47" s="310"/>
      <c r="U47" s="311"/>
      <c r="V47" s="310"/>
      <c r="W47" s="311"/>
      <c r="X47" s="310"/>
      <c r="Y47" s="311"/>
    </row>
    <row r="48" spans="2:25" ht="13.5" customHeight="1">
      <c r="B48" s="74" t="s">
        <v>526</v>
      </c>
      <c r="C48" s="75" t="s">
        <v>458</v>
      </c>
      <c r="D48" s="312">
        <f>取引基本表!DI48</f>
        <v>1779</v>
      </c>
      <c r="E48" s="299">
        <f t="shared" si="1"/>
        <v>8.2899999999999998E-4</v>
      </c>
      <c r="T48" s="310"/>
      <c r="U48" s="311"/>
      <c r="V48" s="310"/>
      <c r="W48" s="311"/>
      <c r="X48" s="310"/>
      <c r="Y48" s="311"/>
    </row>
    <row r="49" spans="2:25" ht="13.5" customHeight="1">
      <c r="B49" s="74" t="s">
        <v>527</v>
      </c>
      <c r="C49" s="75" t="s">
        <v>645</v>
      </c>
      <c r="D49" s="312">
        <f>取引基本表!DI49</f>
        <v>95</v>
      </c>
      <c r="E49" s="299">
        <f t="shared" si="1"/>
        <v>4.3999999999999999E-5</v>
      </c>
      <c r="T49" s="310"/>
      <c r="U49" s="311"/>
      <c r="V49" s="310"/>
      <c r="W49" s="311"/>
      <c r="X49" s="310"/>
      <c r="Y49" s="311"/>
    </row>
    <row r="50" spans="2:25" ht="13.5" customHeight="1">
      <c r="B50" s="74" t="s">
        <v>528</v>
      </c>
      <c r="C50" s="75" t="s">
        <v>646</v>
      </c>
      <c r="D50" s="312">
        <f>取引基本表!DI50</f>
        <v>55</v>
      </c>
      <c r="E50" s="299">
        <f t="shared" si="1"/>
        <v>2.5999999999999998E-5</v>
      </c>
      <c r="T50" s="310"/>
      <c r="U50" s="311"/>
      <c r="V50" s="310"/>
      <c r="W50" s="311"/>
      <c r="X50" s="310"/>
      <c r="Y50" s="311"/>
    </row>
    <row r="51" spans="2:25" ht="13.5" customHeight="1">
      <c r="B51" s="74" t="s">
        <v>529</v>
      </c>
      <c r="C51" s="75" t="s">
        <v>647</v>
      </c>
      <c r="D51" s="312">
        <f>取引基本表!DI51</f>
        <v>722</v>
      </c>
      <c r="E51" s="299">
        <f t="shared" si="1"/>
        <v>3.3599999999999998E-4</v>
      </c>
      <c r="T51" s="310"/>
      <c r="U51" s="311"/>
      <c r="V51" s="310"/>
      <c r="W51" s="311"/>
      <c r="X51" s="310"/>
      <c r="Y51" s="311"/>
    </row>
    <row r="52" spans="2:25" ht="13.5" customHeight="1">
      <c r="B52" s="74" t="s">
        <v>530</v>
      </c>
      <c r="C52" s="75" t="s">
        <v>648</v>
      </c>
      <c r="D52" s="312">
        <f>取引基本表!DI52</f>
        <v>13</v>
      </c>
      <c r="E52" s="299">
        <f t="shared" si="1"/>
        <v>6.0000000000000002E-6</v>
      </c>
      <c r="T52" s="310"/>
      <c r="U52" s="311"/>
      <c r="V52" s="310"/>
      <c r="W52" s="311"/>
      <c r="X52" s="310"/>
      <c r="Y52" s="311"/>
    </row>
    <row r="53" spans="2:25" ht="13.5" customHeight="1">
      <c r="B53" s="74" t="s">
        <v>531</v>
      </c>
      <c r="C53" s="75" t="s">
        <v>649</v>
      </c>
      <c r="D53" s="312">
        <f>取引基本表!DI53</f>
        <v>1106</v>
      </c>
      <c r="E53" s="299">
        <f t="shared" si="1"/>
        <v>5.1500000000000005E-4</v>
      </c>
      <c r="T53" s="310"/>
      <c r="U53" s="311"/>
      <c r="V53" s="310"/>
      <c r="W53" s="311"/>
      <c r="X53" s="310"/>
      <c r="Y53" s="311"/>
    </row>
    <row r="54" spans="2:25" ht="13.5" customHeight="1">
      <c r="B54" s="74" t="s">
        <v>532</v>
      </c>
      <c r="C54" s="75" t="s">
        <v>650</v>
      </c>
      <c r="D54" s="312">
        <f>取引基本表!DI54</f>
        <v>57</v>
      </c>
      <c r="E54" s="299">
        <f t="shared" si="1"/>
        <v>2.6999999999999999E-5</v>
      </c>
      <c r="T54" s="310"/>
      <c r="U54" s="311"/>
      <c r="V54" s="310"/>
      <c r="W54" s="311"/>
      <c r="X54" s="310"/>
      <c r="Y54" s="311"/>
    </row>
    <row r="55" spans="2:25" ht="13.5" customHeight="1">
      <c r="B55" s="74" t="s">
        <v>533</v>
      </c>
      <c r="C55" s="75" t="s">
        <v>651</v>
      </c>
      <c r="D55" s="312">
        <f>取引基本表!DI55</f>
        <v>17468</v>
      </c>
      <c r="E55" s="299">
        <f t="shared" si="1"/>
        <v>8.1379999999999994E-3</v>
      </c>
      <c r="T55" s="310"/>
      <c r="U55" s="311"/>
      <c r="V55" s="310"/>
      <c r="W55" s="311"/>
      <c r="X55" s="310"/>
      <c r="Y55" s="311"/>
    </row>
    <row r="56" spans="2:25" ht="13.5" customHeight="1">
      <c r="B56" s="74" t="s">
        <v>534</v>
      </c>
      <c r="C56" s="75" t="s">
        <v>652</v>
      </c>
      <c r="D56" s="312">
        <f>取引基本表!DI56</f>
        <v>1</v>
      </c>
      <c r="E56" s="299">
        <f t="shared" si="1"/>
        <v>0</v>
      </c>
      <c r="T56" s="310"/>
      <c r="U56" s="311"/>
      <c r="V56" s="310"/>
      <c r="W56" s="311"/>
      <c r="X56" s="310"/>
      <c r="Y56" s="311"/>
    </row>
    <row r="57" spans="2:25" ht="13.5" customHeight="1">
      <c r="B57" s="74" t="s">
        <v>535</v>
      </c>
      <c r="C57" s="75" t="s">
        <v>653</v>
      </c>
      <c r="D57" s="312">
        <f>取引基本表!DI57</f>
        <v>4776</v>
      </c>
      <c r="E57" s="299">
        <f t="shared" si="1"/>
        <v>2.225E-3</v>
      </c>
      <c r="T57" s="310"/>
      <c r="U57" s="311"/>
      <c r="V57" s="310"/>
      <c r="W57" s="311"/>
      <c r="X57" s="310"/>
      <c r="Y57" s="311"/>
    </row>
    <row r="58" spans="2:25" ht="13.5" customHeight="1">
      <c r="B58" s="74" t="s">
        <v>536</v>
      </c>
      <c r="C58" s="75" t="s">
        <v>756</v>
      </c>
      <c r="D58" s="312">
        <f>取引基本表!DI58</f>
        <v>20450</v>
      </c>
      <c r="E58" s="299">
        <f t="shared" si="1"/>
        <v>9.5270000000000007E-3</v>
      </c>
      <c r="T58" s="310"/>
      <c r="U58" s="311"/>
      <c r="V58" s="310"/>
      <c r="W58" s="311"/>
      <c r="X58" s="310"/>
      <c r="Y58" s="311"/>
    </row>
    <row r="59" spans="2:25" ht="13.5" customHeight="1">
      <c r="B59" s="74" t="s">
        <v>537</v>
      </c>
      <c r="C59" s="75" t="s">
        <v>654</v>
      </c>
      <c r="D59" s="312">
        <f>取引基本表!DI59</f>
        <v>4240</v>
      </c>
      <c r="E59" s="299">
        <f t="shared" si="1"/>
        <v>1.9750000000000002E-3</v>
      </c>
      <c r="T59" s="310"/>
      <c r="U59" s="311"/>
      <c r="V59" s="310"/>
      <c r="W59" s="311"/>
      <c r="X59" s="310"/>
      <c r="Y59" s="311"/>
    </row>
    <row r="60" spans="2:25" ht="13.5" customHeight="1">
      <c r="B60" s="74" t="s">
        <v>538</v>
      </c>
      <c r="C60" s="75" t="s">
        <v>655</v>
      </c>
      <c r="D60" s="312">
        <f>取引基本表!DI60</f>
        <v>38351</v>
      </c>
      <c r="E60" s="299">
        <f t="shared" si="1"/>
        <v>1.7867000000000001E-2</v>
      </c>
      <c r="T60" s="310"/>
      <c r="U60" s="311"/>
      <c r="V60" s="310"/>
      <c r="W60" s="311"/>
      <c r="X60" s="310"/>
      <c r="Y60" s="311"/>
    </row>
    <row r="61" spans="2:25" ht="13.5" customHeight="1">
      <c r="B61" s="74" t="s">
        <v>539</v>
      </c>
      <c r="C61" s="75" t="s">
        <v>656</v>
      </c>
      <c r="D61" s="312">
        <f>取引基本表!DI61</f>
        <v>2754</v>
      </c>
      <c r="E61" s="299">
        <f t="shared" si="1"/>
        <v>1.2830000000000001E-3</v>
      </c>
      <c r="T61" s="310"/>
      <c r="U61" s="311"/>
      <c r="V61" s="310"/>
      <c r="W61" s="311"/>
      <c r="X61" s="310"/>
      <c r="Y61" s="311"/>
    </row>
    <row r="62" spans="2:25" ht="13.5" customHeight="1">
      <c r="B62" s="74" t="s">
        <v>540</v>
      </c>
      <c r="C62" s="75" t="s">
        <v>657</v>
      </c>
      <c r="D62" s="312">
        <f>取引基本表!DI62</f>
        <v>73</v>
      </c>
      <c r="E62" s="299">
        <f t="shared" si="1"/>
        <v>3.4E-5</v>
      </c>
      <c r="T62" s="310"/>
      <c r="U62" s="311"/>
      <c r="V62" s="310"/>
      <c r="W62" s="311"/>
      <c r="X62" s="310"/>
      <c r="Y62" s="311"/>
    </row>
    <row r="63" spans="2:25" ht="13.5" customHeight="1">
      <c r="B63" s="74" t="s">
        <v>541</v>
      </c>
      <c r="C63" s="75" t="s">
        <v>459</v>
      </c>
      <c r="D63" s="312">
        <f>取引基本表!DI63</f>
        <v>86</v>
      </c>
      <c r="E63" s="299">
        <f t="shared" si="1"/>
        <v>4.0000000000000003E-5</v>
      </c>
      <c r="T63" s="310"/>
      <c r="U63" s="311"/>
      <c r="V63" s="310"/>
      <c r="W63" s="311"/>
      <c r="X63" s="310"/>
      <c r="Y63" s="311"/>
    </row>
    <row r="64" spans="2:25" ht="13.5" customHeight="1">
      <c r="B64" s="74" t="s">
        <v>542</v>
      </c>
      <c r="C64" s="75" t="s">
        <v>460</v>
      </c>
      <c r="D64" s="312">
        <f>取引基本表!DI64</f>
        <v>1037</v>
      </c>
      <c r="E64" s="299">
        <f t="shared" si="1"/>
        <v>4.8299999999999998E-4</v>
      </c>
      <c r="T64" s="310"/>
      <c r="U64" s="311"/>
      <c r="V64" s="310"/>
      <c r="W64" s="311"/>
      <c r="X64" s="310"/>
      <c r="Y64" s="311"/>
    </row>
    <row r="65" spans="2:25" ht="13.5" customHeight="1">
      <c r="B65" s="74" t="s">
        <v>543</v>
      </c>
      <c r="C65" s="75" t="s">
        <v>91</v>
      </c>
      <c r="D65" s="312">
        <f>取引基本表!DI65</f>
        <v>12955</v>
      </c>
      <c r="E65" s="299">
        <f t="shared" si="1"/>
        <v>6.0350000000000004E-3</v>
      </c>
      <c r="T65" s="310"/>
      <c r="U65" s="311"/>
      <c r="V65" s="310"/>
      <c r="W65" s="311"/>
      <c r="X65" s="310"/>
      <c r="Y65" s="311"/>
    </row>
    <row r="66" spans="2:25" ht="13.5" customHeight="1">
      <c r="B66" s="74" t="s">
        <v>544</v>
      </c>
      <c r="C66" s="75" t="s">
        <v>658</v>
      </c>
      <c r="D66" s="312">
        <f>取引基本表!DI66</f>
        <v>743</v>
      </c>
      <c r="E66" s="299">
        <f t="shared" si="1"/>
        <v>3.4600000000000001E-4</v>
      </c>
      <c r="T66" s="310"/>
      <c r="U66" s="311"/>
      <c r="V66" s="310"/>
      <c r="W66" s="311"/>
      <c r="X66" s="310"/>
      <c r="Y66" s="311"/>
    </row>
    <row r="67" spans="2:25" ht="13.5" customHeight="1">
      <c r="B67" s="74" t="s">
        <v>545</v>
      </c>
      <c r="C67" s="75" t="s">
        <v>659</v>
      </c>
      <c r="D67" s="312">
        <f>取引基本表!DI67</f>
        <v>0</v>
      </c>
      <c r="E67" s="299">
        <f t="shared" si="1"/>
        <v>0</v>
      </c>
      <c r="T67" s="310"/>
      <c r="U67" s="311"/>
      <c r="V67" s="310"/>
      <c r="W67" s="311"/>
      <c r="X67" s="310"/>
      <c r="Y67" s="311"/>
    </row>
    <row r="68" spans="2:25" ht="13.5" customHeight="1">
      <c r="B68" s="74" t="s">
        <v>546</v>
      </c>
      <c r="C68" s="75" t="s">
        <v>461</v>
      </c>
      <c r="D68" s="312">
        <f>取引基本表!DI68</f>
        <v>0</v>
      </c>
      <c r="E68" s="299">
        <f t="shared" si="1"/>
        <v>0</v>
      </c>
      <c r="T68" s="310"/>
      <c r="U68" s="311"/>
      <c r="V68" s="310"/>
      <c r="W68" s="311"/>
      <c r="X68" s="310"/>
      <c r="Y68" s="311"/>
    </row>
    <row r="69" spans="2:25" ht="13.5" customHeight="1">
      <c r="B69" s="74" t="s">
        <v>547</v>
      </c>
      <c r="C69" s="75" t="s">
        <v>462</v>
      </c>
      <c r="D69" s="312">
        <f>取引基本表!DI69</f>
        <v>0</v>
      </c>
      <c r="E69" s="299">
        <f t="shared" si="1"/>
        <v>0</v>
      </c>
      <c r="T69" s="310"/>
      <c r="U69" s="311"/>
      <c r="V69" s="310"/>
      <c r="W69" s="311"/>
      <c r="X69" s="310"/>
      <c r="Y69" s="311"/>
    </row>
    <row r="70" spans="2:25" ht="13.5" customHeight="1">
      <c r="B70" s="74" t="s">
        <v>548</v>
      </c>
      <c r="C70" s="75" t="s">
        <v>463</v>
      </c>
      <c r="D70" s="312">
        <f>取引基本表!DI70</f>
        <v>0</v>
      </c>
      <c r="E70" s="299">
        <f t="shared" ref="E70:E112" si="2">ROUND(D70/$D$113,6)</f>
        <v>0</v>
      </c>
      <c r="T70" s="310"/>
      <c r="U70" s="311"/>
      <c r="V70" s="310"/>
      <c r="W70" s="311"/>
      <c r="X70" s="310"/>
      <c r="Y70" s="311"/>
    </row>
    <row r="71" spans="2:25" ht="13.5" customHeight="1">
      <c r="B71" s="74" t="s">
        <v>549</v>
      </c>
      <c r="C71" s="75" t="s">
        <v>464</v>
      </c>
      <c r="D71" s="312">
        <f>取引基本表!DI71</f>
        <v>37961</v>
      </c>
      <c r="E71" s="299">
        <f t="shared" si="2"/>
        <v>1.7684999999999999E-2</v>
      </c>
      <c r="T71" s="310"/>
      <c r="U71" s="311"/>
      <c r="V71" s="310"/>
      <c r="W71" s="311"/>
      <c r="X71" s="310"/>
      <c r="Y71" s="311"/>
    </row>
    <row r="72" spans="2:25" ht="13.5" customHeight="1">
      <c r="B72" s="74" t="s">
        <v>550</v>
      </c>
      <c r="C72" s="75" t="s">
        <v>465</v>
      </c>
      <c r="D72" s="312">
        <f>取引基本表!DI72</f>
        <v>11005</v>
      </c>
      <c r="E72" s="299">
        <f t="shared" si="2"/>
        <v>5.1269999999999996E-3</v>
      </c>
      <c r="T72" s="310"/>
      <c r="U72" s="311"/>
      <c r="V72" s="310"/>
      <c r="W72" s="311"/>
      <c r="X72" s="310"/>
      <c r="Y72" s="311"/>
    </row>
    <row r="73" spans="2:25" ht="13.5" customHeight="1">
      <c r="B73" s="74" t="s">
        <v>551</v>
      </c>
      <c r="C73" s="75" t="s">
        <v>466</v>
      </c>
      <c r="D73" s="312">
        <f>取引基本表!DI73</f>
        <v>14113</v>
      </c>
      <c r="E73" s="299">
        <f t="shared" si="2"/>
        <v>6.5750000000000001E-3</v>
      </c>
      <c r="T73" s="310"/>
      <c r="U73" s="311"/>
      <c r="V73" s="310"/>
      <c r="W73" s="311"/>
      <c r="X73" s="310"/>
      <c r="Y73" s="311"/>
    </row>
    <row r="74" spans="2:25" ht="13.5" customHeight="1">
      <c r="B74" s="74" t="s">
        <v>552</v>
      </c>
      <c r="C74" s="75" t="s">
        <v>467</v>
      </c>
      <c r="D74" s="312">
        <f>取引基本表!DI74</f>
        <v>2240</v>
      </c>
      <c r="E74" s="299">
        <f t="shared" si="2"/>
        <v>1.044E-3</v>
      </c>
      <c r="T74" s="310"/>
      <c r="U74" s="311"/>
      <c r="V74" s="310"/>
      <c r="W74" s="311"/>
      <c r="X74" s="310"/>
      <c r="Y74" s="311"/>
    </row>
    <row r="75" spans="2:25" ht="13.5" customHeight="1">
      <c r="B75" s="74" t="s">
        <v>553</v>
      </c>
      <c r="C75" s="75" t="s">
        <v>3</v>
      </c>
      <c r="D75" s="312">
        <f>取引基本表!DI75</f>
        <v>343776</v>
      </c>
      <c r="E75" s="299">
        <f t="shared" si="2"/>
        <v>0.16015599999999999</v>
      </c>
      <c r="T75" s="310"/>
      <c r="U75" s="311"/>
      <c r="V75" s="310"/>
      <c r="W75" s="311"/>
      <c r="X75" s="310"/>
      <c r="Y75" s="311"/>
    </row>
    <row r="76" spans="2:25" ht="13.5" customHeight="1">
      <c r="B76" s="74" t="s">
        <v>554</v>
      </c>
      <c r="C76" s="75" t="s">
        <v>4</v>
      </c>
      <c r="D76" s="312">
        <f>取引基本表!DI76</f>
        <v>138525</v>
      </c>
      <c r="E76" s="299">
        <f t="shared" si="2"/>
        <v>6.4534999999999995E-2</v>
      </c>
      <c r="T76" s="310"/>
      <c r="U76" s="311"/>
      <c r="V76" s="310"/>
      <c r="W76" s="311"/>
      <c r="X76" s="310"/>
      <c r="Y76" s="311"/>
    </row>
    <row r="77" spans="2:25" ht="13.5" customHeight="1">
      <c r="B77" s="74" t="s">
        <v>555</v>
      </c>
      <c r="C77" s="75" t="s">
        <v>468</v>
      </c>
      <c r="D77" s="312">
        <f>取引基本表!DI77</f>
        <v>3988</v>
      </c>
      <c r="E77" s="299">
        <f t="shared" si="2"/>
        <v>1.8580000000000001E-3</v>
      </c>
      <c r="T77" s="310"/>
      <c r="U77" s="311"/>
      <c r="V77" s="310"/>
      <c r="W77" s="311"/>
      <c r="X77" s="310"/>
      <c r="Y77" s="311"/>
    </row>
    <row r="78" spans="2:25" ht="13.5" customHeight="1">
      <c r="B78" s="74" t="s">
        <v>556</v>
      </c>
      <c r="C78" s="75" t="s">
        <v>469</v>
      </c>
      <c r="D78" s="312">
        <f>取引基本表!DI78</f>
        <v>42438</v>
      </c>
      <c r="E78" s="299">
        <f t="shared" si="2"/>
        <v>1.9771E-2</v>
      </c>
      <c r="T78" s="310"/>
      <c r="U78" s="311"/>
      <c r="V78" s="310"/>
      <c r="W78" s="311"/>
      <c r="X78" s="310"/>
      <c r="Y78" s="311"/>
    </row>
    <row r="79" spans="2:25" ht="13.5" customHeight="1">
      <c r="B79" s="74" t="s">
        <v>557</v>
      </c>
      <c r="C79" s="75" t="s">
        <v>660</v>
      </c>
      <c r="D79" s="312">
        <f>取引基本表!DI79</f>
        <v>332355</v>
      </c>
      <c r="E79" s="299">
        <f t="shared" si="2"/>
        <v>0.154835</v>
      </c>
      <c r="T79" s="310"/>
      <c r="U79" s="311"/>
      <c r="V79" s="310"/>
      <c r="W79" s="311"/>
      <c r="X79" s="310"/>
      <c r="Y79" s="311"/>
    </row>
    <row r="80" spans="2:25" ht="13.5" customHeight="1">
      <c r="B80" s="74" t="s">
        <v>558</v>
      </c>
      <c r="C80" s="75" t="s">
        <v>470</v>
      </c>
      <c r="D80" s="312">
        <f>取引基本表!DI80</f>
        <v>14573</v>
      </c>
      <c r="E80" s="299">
        <f t="shared" si="2"/>
        <v>6.7889999999999999E-3</v>
      </c>
      <c r="T80" s="310"/>
      <c r="U80" s="311"/>
      <c r="V80" s="310"/>
      <c r="W80" s="311"/>
      <c r="X80" s="310"/>
      <c r="Y80" s="311"/>
    </row>
    <row r="81" spans="2:25" ht="13.5" customHeight="1">
      <c r="B81" s="74" t="s">
        <v>559</v>
      </c>
      <c r="C81" s="75" t="s">
        <v>661</v>
      </c>
      <c r="D81" s="312">
        <f>取引基本表!DI81</f>
        <v>24918</v>
      </c>
      <c r="E81" s="299">
        <f t="shared" si="2"/>
        <v>1.1609E-2</v>
      </c>
      <c r="T81" s="310"/>
      <c r="U81" s="311"/>
      <c r="V81" s="310"/>
      <c r="W81" s="311"/>
      <c r="X81" s="310"/>
      <c r="Y81" s="311"/>
    </row>
    <row r="82" spans="2:25" ht="13.5" customHeight="1">
      <c r="B82" s="74" t="s">
        <v>560</v>
      </c>
      <c r="C82" s="75" t="s">
        <v>471</v>
      </c>
      <c r="D82" s="312">
        <f>取引基本表!DI82</f>
        <v>0</v>
      </c>
      <c r="E82" s="299">
        <f t="shared" si="2"/>
        <v>0</v>
      </c>
      <c r="T82" s="310"/>
      <c r="U82" s="311"/>
      <c r="V82" s="310"/>
      <c r="W82" s="311"/>
      <c r="X82" s="310"/>
      <c r="Y82" s="311"/>
    </row>
    <row r="83" spans="2:25" ht="13.5" customHeight="1">
      <c r="B83" s="74" t="s">
        <v>561</v>
      </c>
      <c r="C83" s="75" t="s">
        <v>472</v>
      </c>
      <c r="D83" s="312">
        <f>取引基本表!DI83</f>
        <v>1248</v>
      </c>
      <c r="E83" s="299">
        <f t="shared" si="2"/>
        <v>5.8100000000000003E-4</v>
      </c>
      <c r="T83" s="310"/>
      <c r="U83" s="311"/>
      <c r="V83" s="310"/>
      <c r="W83" s="311"/>
      <c r="X83" s="310"/>
      <c r="Y83" s="311"/>
    </row>
    <row r="84" spans="2:25" ht="13.5" customHeight="1">
      <c r="B84" s="74" t="s">
        <v>562</v>
      </c>
      <c r="C84" s="75" t="s">
        <v>473</v>
      </c>
      <c r="D84" s="312">
        <f>取引基本表!DI84</f>
        <v>13193</v>
      </c>
      <c r="E84" s="299">
        <f t="shared" si="2"/>
        <v>6.1460000000000004E-3</v>
      </c>
      <c r="T84" s="310"/>
      <c r="U84" s="311"/>
      <c r="V84" s="310"/>
      <c r="W84" s="311"/>
      <c r="X84" s="310"/>
      <c r="Y84" s="311"/>
    </row>
    <row r="85" spans="2:25" ht="13.5" customHeight="1">
      <c r="B85" s="74" t="s">
        <v>563</v>
      </c>
      <c r="C85" s="75" t="s">
        <v>662</v>
      </c>
      <c r="D85" s="312">
        <f>取引基本表!DI85</f>
        <v>1397</v>
      </c>
      <c r="E85" s="299">
        <f t="shared" si="2"/>
        <v>6.5099999999999999E-4</v>
      </c>
      <c r="T85" s="310"/>
      <c r="U85" s="311"/>
      <c r="V85" s="310"/>
      <c r="W85" s="311"/>
      <c r="X85" s="310"/>
      <c r="Y85" s="311"/>
    </row>
    <row r="86" spans="2:25" ht="13.5" customHeight="1">
      <c r="B86" s="74" t="s">
        <v>564</v>
      </c>
      <c r="C86" s="75" t="s">
        <v>474</v>
      </c>
      <c r="D86" s="312">
        <f>取引基本表!DI86</f>
        <v>1660</v>
      </c>
      <c r="E86" s="299">
        <f t="shared" si="2"/>
        <v>7.7300000000000003E-4</v>
      </c>
      <c r="T86" s="310"/>
      <c r="U86" s="311"/>
      <c r="V86" s="310"/>
      <c r="W86" s="311"/>
      <c r="X86" s="310"/>
      <c r="Y86" s="311"/>
    </row>
    <row r="87" spans="2:25" ht="13.5" customHeight="1">
      <c r="B87" s="74" t="s">
        <v>565</v>
      </c>
      <c r="C87" s="75" t="s">
        <v>663</v>
      </c>
      <c r="D87" s="312">
        <f>取引基本表!DI87</f>
        <v>19202</v>
      </c>
      <c r="E87" s="299">
        <f t="shared" si="2"/>
        <v>8.9460000000000008E-3</v>
      </c>
      <c r="T87" s="310"/>
      <c r="U87" s="311"/>
      <c r="V87" s="310"/>
      <c r="W87" s="311"/>
      <c r="X87" s="310"/>
      <c r="Y87" s="311"/>
    </row>
    <row r="88" spans="2:25" ht="13.5" customHeight="1">
      <c r="B88" s="74" t="s">
        <v>566</v>
      </c>
      <c r="C88" s="75" t="s">
        <v>664</v>
      </c>
      <c r="D88" s="312">
        <f>取引基本表!DI88</f>
        <v>1269</v>
      </c>
      <c r="E88" s="299">
        <f t="shared" si="2"/>
        <v>5.9100000000000005E-4</v>
      </c>
      <c r="T88" s="310"/>
      <c r="U88" s="311"/>
      <c r="V88" s="310"/>
      <c r="W88" s="311"/>
      <c r="X88" s="310"/>
      <c r="Y88" s="311"/>
    </row>
    <row r="89" spans="2:25" ht="13.5" customHeight="1">
      <c r="B89" s="74" t="s">
        <v>567</v>
      </c>
      <c r="C89" s="75" t="s">
        <v>475</v>
      </c>
      <c r="D89" s="312">
        <f>取引基本表!DI89</f>
        <v>61278</v>
      </c>
      <c r="E89" s="299">
        <f t="shared" si="2"/>
        <v>2.8548E-2</v>
      </c>
      <c r="T89" s="310"/>
      <c r="U89" s="311"/>
      <c r="V89" s="310"/>
      <c r="W89" s="311"/>
      <c r="X89" s="310"/>
      <c r="Y89" s="311"/>
    </row>
    <row r="90" spans="2:25" ht="13.5" customHeight="1">
      <c r="B90" s="74" t="s">
        <v>568</v>
      </c>
      <c r="C90" s="75" t="s">
        <v>476</v>
      </c>
      <c r="D90" s="312">
        <f>取引基本表!DI90</f>
        <v>9453</v>
      </c>
      <c r="E90" s="299">
        <f t="shared" si="2"/>
        <v>4.4039999999999999E-3</v>
      </c>
      <c r="T90" s="310"/>
      <c r="U90" s="311"/>
      <c r="V90" s="310"/>
      <c r="W90" s="311"/>
      <c r="X90" s="310"/>
      <c r="Y90" s="311"/>
    </row>
    <row r="91" spans="2:25" ht="13.5" customHeight="1">
      <c r="B91" s="74" t="s">
        <v>569</v>
      </c>
      <c r="C91" s="75" t="s">
        <v>665</v>
      </c>
      <c r="D91" s="312">
        <f>取引基本表!DI91</f>
        <v>7298</v>
      </c>
      <c r="E91" s="299">
        <f t="shared" si="2"/>
        <v>3.3999999999999998E-3</v>
      </c>
      <c r="T91" s="310"/>
      <c r="U91" s="311"/>
      <c r="V91" s="310"/>
      <c r="W91" s="311"/>
      <c r="X91" s="310"/>
      <c r="Y91" s="311"/>
    </row>
    <row r="92" spans="2:25" ht="13.5" customHeight="1">
      <c r="B92" s="74" t="s">
        <v>570</v>
      </c>
      <c r="C92" s="75" t="s">
        <v>666</v>
      </c>
      <c r="D92" s="312">
        <f>取引基本表!DI92</f>
        <v>5378</v>
      </c>
      <c r="E92" s="299">
        <f t="shared" si="2"/>
        <v>2.5049999999999998E-3</v>
      </c>
      <c r="T92" s="310"/>
      <c r="U92" s="311"/>
      <c r="V92" s="310"/>
      <c r="W92" s="311"/>
      <c r="X92" s="310"/>
      <c r="Y92" s="311"/>
    </row>
    <row r="93" spans="2:25" ht="13.5" customHeight="1">
      <c r="B93" s="74" t="s">
        <v>571</v>
      </c>
      <c r="C93" s="75" t="s">
        <v>667</v>
      </c>
      <c r="D93" s="312">
        <f>取引基本表!DI93</f>
        <v>14409</v>
      </c>
      <c r="E93" s="299">
        <f t="shared" si="2"/>
        <v>6.7130000000000002E-3</v>
      </c>
      <c r="T93" s="310"/>
      <c r="U93" s="311"/>
      <c r="V93" s="310"/>
      <c r="W93" s="311"/>
      <c r="X93" s="310"/>
      <c r="Y93" s="311"/>
    </row>
    <row r="94" spans="2:25" ht="13.5" customHeight="1">
      <c r="B94" s="74" t="s">
        <v>572</v>
      </c>
      <c r="C94" s="75" t="s">
        <v>5</v>
      </c>
      <c r="D94" s="312">
        <f>取引基本表!DI94</f>
        <v>8337</v>
      </c>
      <c r="E94" s="299">
        <f t="shared" si="2"/>
        <v>3.8839999999999999E-3</v>
      </c>
      <c r="T94" s="310"/>
      <c r="U94" s="311"/>
      <c r="V94" s="310"/>
      <c r="W94" s="311"/>
      <c r="X94" s="310"/>
      <c r="Y94" s="311"/>
    </row>
    <row r="95" spans="2:25" ht="13.5" customHeight="1">
      <c r="B95" s="74" t="s">
        <v>573</v>
      </c>
      <c r="C95" s="75" t="s">
        <v>477</v>
      </c>
      <c r="D95" s="312">
        <f>取引基本表!DI95</f>
        <v>29213</v>
      </c>
      <c r="E95" s="299">
        <f t="shared" si="2"/>
        <v>1.3610000000000001E-2</v>
      </c>
      <c r="T95" s="310"/>
      <c r="U95" s="311"/>
      <c r="V95" s="310"/>
      <c r="W95" s="311"/>
      <c r="X95" s="310"/>
      <c r="Y95" s="311"/>
    </row>
    <row r="96" spans="2:25" ht="13.5" customHeight="1">
      <c r="B96" s="74" t="s">
        <v>574</v>
      </c>
      <c r="C96" s="75" t="s">
        <v>478</v>
      </c>
      <c r="D96" s="312">
        <f>取引基本表!DI96</f>
        <v>447</v>
      </c>
      <c r="E96" s="299">
        <f t="shared" si="2"/>
        <v>2.0799999999999999E-4</v>
      </c>
      <c r="T96" s="310"/>
      <c r="U96" s="311"/>
      <c r="V96" s="310"/>
      <c r="W96" s="311"/>
      <c r="X96" s="310"/>
      <c r="Y96" s="311"/>
    </row>
    <row r="97" spans="2:25" ht="13.5" customHeight="1">
      <c r="B97" s="74" t="s">
        <v>575</v>
      </c>
      <c r="C97" s="75" t="s">
        <v>668</v>
      </c>
      <c r="D97" s="312">
        <f>取引基本表!DI97</f>
        <v>73382</v>
      </c>
      <c r="E97" s="299">
        <f t="shared" si="2"/>
        <v>3.4187000000000002E-2</v>
      </c>
      <c r="T97" s="310"/>
      <c r="U97" s="311"/>
      <c r="V97" s="310"/>
      <c r="W97" s="311"/>
      <c r="X97" s="310"/>
      <c r="Y97" s="311"/>
    </row>
    <row r="98" spans="2:25" ht="13.5" customHeight="1">
      <c r="B98" s="74" t="s">
        <v>576</v>
      </c>
      <c r="C98" s="75" t="s">
        <v>669</v>
      </c>
      <c r="D98" s="312">
        <f>取引基本表!DI98</f>
        <v>1485</v>
      </c>
      <c r="E98" s="299">
        <f t="shared" si="2"/>
        <v>6.9200000000000002E-4</v>
      </c>
      <c r="T98" s="310"/>
      <c r="U98" s="311"/>
      <c r="V98" s="310"/>
      <c r="W98" s="311"/>
      <c r="X98" s="310"/>
      <c r="Y98" s="311"/>
    </row>
    <row r="99" spans="2:25" ht="13.5" customHeight="1">
      <c r="B99" s="74" t="s">
        <v>577</v>
      </c>
      <c r="C99" s="75" t="s">
        <v>670</v>
      </c>
      <c r="D99" s="312">
        <f>取引基本表!DI99</f>
        <v>57123</v>
      </c>
      <c r="E99" s="299">
        <f t="shared" si="2"/>
        <v>2.6612E-2</v>
      </c>
      <c r="T99" s="310"/>
      <c r="U99" s="311"/>
      <c r="V99" s="310"/>
      <c r="W99" s="311"/>
      <c r="X99" s="310"/>
      <c r="Y99" s="311"/>
    </row>
    <row r="100" spans="2:25" ht="13.5" customHeight="1">
      <c r="B100" s="74" t="s">
        <v>578</v>
      </c>
      <c r="C100" s="75" t="s">
        <v>586</v>
      </c>
      <c r="D100" s="312">
        <f>取引基本表!DI100</f>
        <v>12018</v>
      </c>
      <c r="E100" s="299">
        <f t="shared" si="2"/>
        <v>5.5989999999999998E-3</v>
      </c>
      <c r="T100" s="310"/>
      <c r="U100" s="311"/>
      <c r="V100" s="310"/>
      <c r="W100" s="311"/>
      <c r="X100" s="310"/>
      <c r="Y100" s="311"/>
    </row>
    <row r="101" spans="2:25" ht="13.5" customHeight="1">
      <c r="B101" s="74" t="s">
        <v>579</v>
      </c>
      <c r="C101" s="75" t="s">
        <v>757</v>
      </c>
      <c r="D101" s="312">
        <f>取引基本表!DI101</f>
        <v>34484</v>
      </c>
      <c r="E101" s="299">
        <f t="shared" si="2"/>
        <v>1.6064999999999999E-2</v>
      </c>
      <c r="T101" s="310"/>
      <c r="U101" s="311"/>
      <c r="V101" s="310"/>
      <c r="W101" s="311"/>
      <c r="X101" s="310"/>
      <c r="Y101" s="311"/>
    </row>
    <row r="102" spans="2:25" ht="13.5" customHeight="1">
      <c r="B102" s="74" t="s">
        <v>580</v>
      </c>
      <c r="C102" s="75" t="s">
        <v>480</v>
      </c>
      <c r="D102" s="312">
        <f>取引基本表!DI102</f>
        <v>3456</v>
      </c>
      <c r="E102" s="299">
        <f t="shared" si="2"/>
        <v>1.6100000000000001E-3</v>
      </c>
      <c r="T102" s="310"/>
      <c r="U102" s="311"/>
      <c r="V102" s="310"/>
      <c r="W102" s="311"/>
      <c r="X102" s="310"/>
      <c r="Y102" s="311"/>
    </row>
    <row r="103" spans="2:25" ht="13.5" customHeight="1">
      <c r="B103" s="74" t="s">
        <v>581</v>
      </c>
      <c r="C103" s="75" t="s">
        <v>479</v>
      </c>
      <c r="D103" s="312">
        <f>取引基本表!DI103</f>
        <v>30</v>
      </c>
      <c r="E103" s="299">
        <f t="shared" si="2"/>
        <v>1.4E-5</v>
      </c>
      <c r="T103" s="310"/>
      <c r="U103" s="311"/>
      <c r="V103" s="310"/>
      <c r="W103" s="311"/>
      <c r="X103" s="310"/>
      <c r="Y103" s="311"/>
    </row>
    <row r="104" spans="2:25" ht="13.5" customHeight="1">
      <c r="B104" s="74" t="s">
        <v>582</v>
      </c>
      <c r="C104" s="75" t="s">
        <v>671</v>
      </c>
      <c r="D104" s="312">
        <f>取引基本表!DI104</f>
        <v>18736</v>
      </c>
      <c r="E104" s="299">
        <f t="shared" si="2"/>
        <v>8.7290000000000006E-3</v>
      </c>
      <c r="T104" s="310"/>
      <c r="U104" s="311"/>
      <c r="V104" s="310"/>
      <c r="W104" s="311"/>
      <c r="X104" s="310"/>
      <c r="Y104" s="311"/>
    </row>
    <row r="105" spans="2:25" ht="13.5" customHeight="1">
      <c r="B105" s="74" t="s">
        <v>583</v>
      </c>
      <c r="C105" s="75" t="s">
        <v>481</v>
      </c>
      <c r="D105" s="312">
        <f>取引基本表!DI105</f>
        <v>5015</v>
      </c>
      <c r="E105" s="299">
        <f t="shared" si="2"/>
        <v>2.336E-3</v>
      </c>
      <c r="T105" s="310"/>
      <c r="U105" s="311"/>
      <c r="V105" s="310"/>
      <c r="W105" s="311"/>
      <c r="X105" s="310"/>
      <c r="Y105" s="311"/>
    </row>
    <row r="106" spans="2:25" ht="13.5" customHeight="1">
      <c r="B106" s="74" t="s">
        <v>584</v>
      </c>
      <c r="C106" s="75" t="s">
        <v>672</v>
      </c>
      <c r="D106" s="312">
        <f>取引基本表!DI106</f>
        <v>35563</v>
      </c>
      <c r="E106" s="299">
        <f t="shared" si="2"/>
        <v>1.6567999999999999E-2</v>
      </c>
      <c r="T106" s="310"/>
      <c r="U106" s="311"/>
      <c r="V106" s="310"/>
      <c r="W106" s="311"/>
      <c r="X106" s="310"/>
      <c r="Y106" s="311"/>
    </row>
    <row r="107" spans="2:25" ht="13.5" customHeight="1">
      <c r="B107" s="74" t="s">
        <v>585</v>
      </c>
      <c r="C107" s="75" t="s">
        <v>673</v>
      </c>
      <c r="D107" s="312">
        <f>取引基本表!DI107</f>
        <v>139237</v>
      </c>
      <c r="E107" s="299">
        <f t="shared" si="2"/>
        <v>6.4866999999999994E-2</v>
      </c>
      <c r="T107" s="310"/>
      <c r="U107" s="311"/>
      <c r="V107" s="310"/>
      <c r="W107" s="311"/>
      <c r="X107" s="310"/>
      <c r="Y107" s="311"/>
    </row>
    <row r="108" spans="2:25" ht="13.5" customHeight="1">
      <c r="B108" s="74" t="s">
        <v>587</v>
      </c>
      <c r="C108" s="75" t="s">
        <v>674</v>
      </c>
      <c r="D108" s="312">
        <f>取引基本表!DI108</f>
        <v>28286</v>
      </c>
      <c r="E108" s="299">
        <f t="shared" si="2"/>
        <v>1.3178E-2</v>
      </c>
      <c r="T108" s="310"/>
      <c r="U108" s="311"/>
      <c r="V108" s="310"/>
      <c r="W108" s="311"/>
      <c r="X108" s="310"/>
      <c r="Y108" s="311"/>
    </row>
    <row r="109" spans="2:25" ht="13.5" customHeight="1">
      <c r="B109" s="74" t="s">
        <v>626</v>
      </c>
      <c r="C109" s="75" t="s">
        <v>482</v>
      </c>
      <c r="D109" s="312">
        <f>取引基本表!DI109</f>
        <v>67486</v>
      </c>
      <c r="E109" s="299">
        <f t="shared" si="2"/>
        <v>3.1440000000000003E-2</v>
      </c>
      <c r="T109" s="310"/>
      <c r="U109" s="311"/>
      <c r="V109" s="310"/>
      <c r="W109" s="311"/>
      <c r="X109" s="310"/>
      <c r="Y109" s="311"/>
    </row>
    <row r="110" spans="2:25" ht="13.5" customHeight="1">
      <c r="B110" s="74" t="s">
        <v>588</v>
      </c>
      <c r="C110" s="75" t="s">
        <v>483</v>
      </c>
      <c r="D110" s="312">
        <f>取引基本表!DI110</f>
        <v>38122</v>
      </c>
      <c r="E110" s="299">
        <f t="shared" si="2"/>
        <v>1.7760000000000001E-2</v>
      </c>
      <c r="T110" s="310"/>
      <c r="U110" s="311"/>
      <c r="V110" s="310"/>
      <c r="W110" s="311"/>
      <c r="X110" s="310"/>
      <c r="Y110" s="311"/>
    </row>
    <row r="111" spans="2:25" ht="13.5" customHeight="1">
      <c r="B111" s="74" t="s">
        <v>589</v>
      </c>
      <c r="C111" s="75" t="s">
        <v>93</v>
      </c>
      <c r="D111" s="312">
        <f>取引基本表!DI111</f>
        <v>0</v>
      </c>
      <c r="E111" s="299">
        <f t="shared" si="2"/>
        <v>0</v>
      </c>
      <c r="T111" s="310"/>
      <c r="U111" s="311"/>
      <c r="V111" s="310"/>
      <c r="W111" s="311"/>
      <c r="X111" s="310"/>
      <c r="Y111" s="311"/>
    </row>
    <row r="112" spans="2:25" ht="13.5" customHeight="1">
      <c r="B112" s="74" t="s">
        <v>590</v>
      </c>
      <c r="C112" s="75" t="s">
        <v>6</v>
      </c>
      <c r="D112" s="312">
        <f>取引基本表!DI112</f>
        <v>72</v>
      </c>
      <c r="E112" s="299">
        <f t="shared" si="2"/>
        <v>3.4E-5</v>
      </c>
      <c r="T112" s="310"/>
      <c r="U112" s="311"/>
      <c r="V112" s="310"/>
      <c r="W112" s="311"/>
      <c r="X112" s="310"/>
      <c r="Y112" s="311"/>
    </row>
    <row r="113" spans="2:25" ht="13.5" customHeight="1">
      <c r="B113" s="301" t="s">
        <v>725</v>
      </c>
      <c r="C113" s="296" t="s">
        <v>7</v>
      </c>
      <c r="D113" s="348">
        <f>SUM(D6:D112)</f>
        <v>2146509</v>
      </c>
      <c r="E113" s="300">
        <f>SUM(E6:E112)</f>
        <v>1.000003</v>
      </c>
      <c r="F113" s="314"/>
      <c r="T113" s="310">
        <v>3095624</v>
      </c>
      <c r="U113" s="311" t="s">
        <v>10</v>
      </c>
      <c r="V113" s="310">
        <v>3933480</v>
      </c>
      <c r="W113" s="311" t="s">
        <v>10</v>
      </c>
      <c r="X113" s="310">
        <v>7029104</v>
      </c>
      <c r="Y113" s="311" t="s">
        <v>10</v>
      </c>
    </row>
  </sheetData>
  <sheetProtection sheet="1" selectLockedCells="1" selectUnlockedCells="1"/>
  <mergeCells count="2">
    <mergeCell ref="B4:C5"/>
    <mergeCell ref="B2:C2"/>
  </mergeCells>
  <phoneticPr fontId="1"/>
  <pageMargins left="0.78740157480314965" right="0.78740157480314965" top="0.78740157480314965" bottom="0.78740157480314965" header="0" footer="0.19685039370078741"/>
  <pageSetup paperSize="9" scale="89" orientation="portrait" r:id="rId1"/>
  <headerFooter alignWithMargins="0">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DG122"/>
  <sheetViews>
    <sheetView showGridLines="0" view="pageBreakPreview" zoomScaleNormal="100" zoomScaleSheetLayoutView="100" workbookViewId="0">
      <pane xSplit="3" ySplit="5" topLeftCell="D6" activePane="bottomRight" state="frozen"/>
      <selection pane="topRight" activeCell="D1" sqref="D1"/>
      <selection pane="bottomLeft" activeCell="A6" sqref="A6"/>
      <selection pane="bottomRight" activeCell="B2" sqref="B2:C2"/>
    </sheetView>
  </sheetViews>
  <sheetFormatPr defaultColWidth="10.08984375" defaultRowHeight="12" customHeight="1"/>
  <cols>
    <col min="1" max="1" width="1.6328125" style="203" customWidth="1"/>
    <col min="2" max="2" width="3.6328125" style="203" customWidth="1"/>
    <col min="3" max="3" width="28.90625" style="203" bestFit="1" customWidth="1"/>
    <col min="4" max="111" width="9.08984375" style="203" customWidth="1"/>
    <col min="112" max="16384" width="10.08984375" style="203"/>
  </cols>
  <sheetData>
    <row r="1" spans="2:111" ht="16.5" customHeight="1"/>
    <row r="2" spans="2:111" ht="20.25" customHeight="1">
      <c r="B2" s="484" t="s">
        <v>88</v>
      </c>
      <c r="C2" s="485"/>
    </row>
    <row r="3" spans="2:111" ht="16.5" customHeight="1">
      <c r="B3" s="264"/>
      <c r="T3" s="265" t="s">
        <v>0</v>
      </c>
    </row>
    <row r="4" spans="2:111" ht="16.5" customHeight="1">
      <c r="B4" s="627"/>
      <c r="C4" s="628"/>
      <c r="D4" s="268" t="s">
        <v>484</v>
      </c>
      <c r="E4" s="268" t="s">
        <v>485</v>
      </c>
      <c r="F4" s="268" t="s">
        <v>486</v>
      </c>
      <c r="G4" s="268" t="s">
        <v>487</v>
      </c>
      <c r="H4" s="268" t="s">
        <v>488</v>
      </c>
      <c r="I4" s="268" t="s">
        <v>489</v>
      </c>
      <c r="J4" s="268" t="s">
        <v>490</v>
      </c>
      <c r="K4" s="268" t="s">
        <v>491</v>
      </c>
      <c r="L4" s="268" t="s">
        <v>492</v>
      </c>
      <c r="M4" s="268" t="s">
        <v>493</v>
      </c>
      <c r="N4" s="268" t="s">
        <v>494</v>
      </c>
      <c r="O4" s="268" t="s">
        <v>495</v>
      </c>
      <c r="P4" s="268" t="s">
        <v>496</v>
      </c>
      <c r="Q4" s="268" t="s">
        <v>497</v>
      </c>
      <c r="R4" s="268" t="s">
        <v>498</v>
      </c>
      <c r="S4" s="268" t="s">
        <v>499</v>
      </c>
      <c r="T4" s="268" t="s">
        <v>500</v>
      </c>
      <c r="U4" s="268" t="s">
        <v>501</v>
      </c>
      <c r="V4" s="268" t="s">
        <v>502</v>
      </c>
      <c r="W4" s="268" t="s">
        <v>503</v>
      </c>
      <c r="X4" s="268" t="s">
        <v>504</v>
      </c>
      <c r="Y4" s="268" t="s">
        <v>505</v>
      </c>
      <c r="Z4" s="268" t="s">
        <v>506</v>
      </c>
      <c r="AA4" s="268" t="s">
        <v>507</v>
      </c>
      <c r="AB4" s="268" t="s">
        <v>508</v>
      </c>
      <c r="AC4" s="268" t="s">
        <v>509</v>
      </c>
      <c r="AD4" s="268" t="s">
        <v>510</v>
      </c>
      <c r="AE4" s="268" t="s">
        <v>511</v>
      </c>
      <c r="AF4" s="268" t="s">
        <v>512</v>
      </c>
      <c r="AG4" s="268" t="s">
        <v>513</v>
      </c>
      <c r="AH4" s="268" t="s">
        <v>514</v>
      </c>
      <c r="AI4" s="268" t="s">
        <v>515</v>
      </c>
      <c r="AJ4" s="268" t="s">
        <v>516</v>
      </c>
      <c r="AK4" s="268" t="s">
        <v>517</v>
      </c>
      <c r="AL4" s="268" t="s">
        <v>518</v>
      </c>
      <c r="AM4" s="268" t="s">
        <v>519</v>
      </c>
      <c r="AN4" s="268" t="s">
        <v>520</v>
      </c>
      <c r="AO4" s="268" t="s">
        <v>521</v>
      </c>
      <c r="AP4" s="268" t="s">
        <v>522</v>
      </c>
      <c r="AQ4" s="268" t="s">
        <v>523</v>
      </c>
      <c r="AR4" s="268" t="s">
        <v>524</v>
      </c>
      <c r="AS4" s="268" t="s">
        <v>525</v>
      </c>
      <c r="AT4" s="268" t="s">
        <v>526</v>
      </c>
      <c r="AU4" s="268" t="s">
        <v>527</v>
      </c>
      <c r="AV4" s="268" t="s">
        <v>528</v>
      </c>
      <c r="AW4" s="268" t="s">
        <v>529</v>
      </c>
      <c r="AX4" s="268" t="s">
        <v>530</v>
      </c>
      <c r="AY4" s="268" t="s">
        <v>531</v>
      </c>
      <c r="AZ4" s="268" t="s">
        <v>532</v>
      </c>
      <c r="BA4" s="268" t="s">
        <v>533</v>
      </c>
      <c r="BB4" s="268" t="s">
        <v>534</v>
      </c>
      <c r="BC4" s="268" t="s">
        <v>535</v>
      </c>
      <c r="BD4" s="268" t="s">
        <v>536</v>
      </c>
      <c r="BE4" s="268" t="s">
        <v>537</v>
      </c>
      <c r="BF4" s="268" t="s">
        <v>538</v>
      </c>
      <c r="BG4" s="268" t="s">
        <v>539</v>
      </c>
      <c r="BH4" s="268" t="s">
        <v>540</v>
      </c>
      <c r="BI4" s="268" t="s">
        <v>541</v>
      </c>
      <c r="BJ4" s="268" t="s">
        <v>542</v>
      </c>
      <c r="BK4" s="268" t="s">
        <v>543</v>
      </c>
      <c r="BL4" s="268" t="s">
        <v>544</v>
      </c>
      <c r="BM4" s="268" t="s">
        <v>545</v>
      </c>
      <c r="BN4" s="268" t="s">
        <v>546</v>
      </c>
      <c r="BO4" s="268" t="s">
        <v>547</v>
      </c>
      <c r="BP4" s="268" t="s">
        <v>548</v>
      </c>
      <c r="BQ4" s="268" t="s">
        <v>549</v>
      </c>
      <c r="BR4" s="268" t="s">
        <v>550</v>
      </c>
      <c r="BS4" s="268" t="s">
        <v>551</v>
      </c>
      <c r="BT4" s="268" t="s">
        <v>552</v>
      </c>
      <c r="BU4" s="268" t="s">
        <v>553</v>
      </c>
      <c r="BV4" s="268" t="s">
        <v>554</v>
      </c>
      <c r="BW4" s="268" t="s">
        <v>555</v>
      </c>
      <c r="BX4" s="268" t="s">
        <v>556</v>
      </c>
      <c r="BY4" s="268" t="s">
        <v>557</v>
      </c>
      <c r="BZ4" s="268" t="s">
        <v>558</v>
      </c>
      <c r="CA4" s="268" t="s">
        <v>559</v>
      </c>
      <c r="CB4" s="268" t="s">
        <v>560</v>
      </c>
      <c r="CC4" s="268" t="s">
        <v>561</v>
      </c>
      <c r="CD4" s="268" t="s">
        <v>562</v>
      </c>
      <c r="CE4" s="268" t="s">
        <v>563</v>
      </c>
      <c r="CF4" s="268" t="s">
        <v>564</v>
      </c>
      <c r="CG4" s="268" t="s">
        <v>565</v>
      </c>
      <c r="CH4" s="268" t="s">
        <v>566</v>
      </c>
      <c r="CI4" s="268" t="s">
        <v>567</v>
      </c>
      <c r="CJ4" s="268" t="s">
        <v>568</v>
      </c>
      <c r="CK4" s="268" t="s">
        <v>569</v>
      </c>
      <c r="CL4" s="268" t="s">
        <v>570</v>
      </c>
      <c r="CM4" s="268" t="s">
        <v>571</v>
      </c>
      <c r="CN4" s="268" t="s">
        <v>572</v>
      </c>
      <c r="CO4" s="268" t="s">
        <v>573</v>
      </c>
      <c r="CP4" s="268" t="s">
        <v>574</v>
      </c>
      <c r="CQ4" s="268" t="s">
        <v>575</v>
      </c>
      <c r="CR4" s="268" t="s">
        <v>576</v>
      </c>
      <c r="CS4" s="268" t="s">
        <v>577</v>
      </c>
      <c r="CT4" s="268" t="s">
        <v>578</v>
      </c>
      <c r="CU4" s="268" t="s">
        <v>579</v>
      </c>
      <c r="CV4" s="268" t="s">
        <v>580</v>
      </c>
      <c r="CW4" s="268" t="s">
        <v>581</v>
      </c>
      <c r="CX4" s="268" t="s">
        <v>582</v>
      </c>
      <c r="CY4" s="268" t="s">
        <v>583</v>
      </c>
      <c r="CZ4" s="268" t="s">
        <v>584</v>
      </c>
      <c r="DA4" s="268" t="s">
        <v>585</v>
      </c>
      <c r="DB4" s="268" t="s">
        <v>587</v>
      </c>
      <c r="DC4" s="268" t="s">
        <v>626</v>
      </c>
      <c r="DD4" s="268" t="s">
        <v>588</v>
      </c>
      <c r="DE4" s="268" t="s">
        <v>589</v>
      </c>
      <c r="DF4" s="268" t="s">
        <v>590</v>
      </c>
      <c r="DG4" s="271"/>
    </row>
    <row r="5" spans="2:111" ht="36" customHeight="1">
      <c r="B5" s="631"/>
      <c r="C5" s="632"/>
      <c r="D5" s="175" t="s">
        <v>627</v>
      </c>
      <c r="E5" s="175" t="s">
        <v>442</v>
      </c>
      <c r="F5" s="175" t="s">
        <v>443</v>
      </c>
      <c r="G5" s="175" t="s">
        <v>1</v>
      </c>
      <c r="H5" s="175" t="s">
        <v>2</v>
      </c>
      <c r="I5" s="175" t="s">
        <v>628</v>
      </c>
      <c r="J5" s="175" t="s">
        <v>750</v>
      </c>
      <c r="K5" s="175" t="s">
        <v>444</v>
      </c>
      <c r="L5" s="175" t="s">
        <v>629</v>
      </c>
      <c r="M5" s="397" t="s">
        <v>630</v>
      </c>
      <c r="N5" s="175" t="s">
        <v>445</v>
      </c>
      <c r="O5" s="175" t="s">
        <v>446</v>
      </c>
      <c r="P5" s="175" t="s">
        <v>631</v>
      </c>
      <c r="Q5" s="175" t="s">
        <v>632</v>
      </c>
      <c r="R5" s="175" t="s">
        <v>447</v>
      </c>
      <c r="S5" s="175" t="s">
        <v>633</v>
      </c>
      <c r="T5" s="175" t="s">
        <v>634</v>
      </c>
      <c r="U5" s="175" t="s">
        <v>635</v>
      </c>
      <c r="V5" s="175" t="s">
        <v>448</v>
      </c>
      <c r="W5" s="175" t="s">
        <v>636</v>
      </c>
      <c r="X5" s="175" t="s">
        <v>751</v>
      </c>
      <c r="Y5" s="397" t="s">
        <v>752</v>
      </c>
      <c r="Z5" s="175" t="s">
        <v>637</v>
      </c>
      <c r="AA5" s="175" t="s">
        <v>638</v>
      </c>
      <c r="AB5" s="175" t="s">
        <v>639</v>
      </c>
      <c r="AC5" s="175" t="s">
        <v>640</v>
      </c>
      <c r="AD5" s="175" t="s">
        <v>641</v>
      </c>
      <c r="AE5" s="175" t="s">
        <v>642</v>
      </c>
      <c r="AF5" s="175" t="s">
        <v>449</v>
      </c>
      <c r="AG5" s="175" t="s">
        <v>450</v>
      </c>
      <c r="AH5" s="175" t="s">
        <v>753</v>
      </c>
      <c r="AI5" s="175" t="s">
        <v>451</v>
      </c>
      <c r="AJ5" s="175" t="s">
        <v>452</v>
      </c>
      <c r="AK5" s="175" t="s">
        <v>643</v>
      </c>
      <c r="AL5" s="175" t="s">
        <v>453</v>
      </c>
      <c r="AM5" s="175" t="s">
        <v>454</v>
      </c>
      <c r="AN5" s="175" t="s">
        <v>455</v>
      </c>
      <c r="AO5" s="175" t="s">
        <v>754</v>
      </c>
      <c r="AP5" s="175" t="s">
        <v>644</v>
      </c>
      <c r="AQ5" s="175" t="s">
        <v>456</v>
      </c>
      <c r="AR5" s="175" t="s">
        <v>457</v>
      </c>
      <c r="AS5" s="175" t="s">
        <v>755</v>
      </c>
      <c r="AT5" s="175" t="s">
        <v>458</v>
      </c>
      <c r="AU5" s="175" t="s">
        <v>645</v>
      </c>
      <c r="AV5" s="175" t="s">
        <v>646</v>
      </c>
      <c r="AW5" s="175" t="s">
        <v>647</v>
      </c>
      <c r="AX5" s="175" t="s">
        <v>648</v>
      </c>
      <c r="AY5" s="175" t="s">
        <v>649</v>
      </c>
      <c r="AZ5" s="175" t="s">
        <v>650</v>
      </c>
      <c r="BA5" s="175" t="s">
        <v>651</v>
      </c>
      <c r="BB5" s="175" t="s">
        <v>652</v>
      </c>
      <c r="BC5" s="175" t="s">
        <v>653</v>
      </c>
      <c r="BD5" s="175" t="s">
        <v>756</v>
      </c>
      <c r="BE5" s="175" t="s">
        <v>654</v>
      </c>
      <c r="BF5" s="175" t="s">
        <v>655</v>
      </c>
      <c r="BG5" s="175" t="s">
        <v>656</v>
      </c>
      <c r="BH5" s="175" t="s">
        <v>657</v>
      </c>
      <c r="BI5" s="175" t="s">
        <v>459</v>
      </c>
      <c r="BJ5" s="175" t="s">
        <v>460</v>
      </c>
      <c r="BK5" s="175" t="s">
        <v>91</v>
      </c>
      <c r="BL5" s="175" t="s">
        <v>658</v>
      </c>
      <c r="BM5" s="175" t="s">
        <v>659</v>
      </c>
      <c r="BN5" s="175" t="s">
        <v>461</v>
      </c>
      <c r="BO5" s="175" t="s">
        <v>462</v>
      </c>
      <c r="BP5" s="175" t="s">
        <v>463</v>
      </c>
      <c r="BQ5" s="175" t="s">
        <v>464</v>
      </c>
      <c r="BR5" s="175" t="s">
        <v>465</v>
      </c>
      <c r="BS5" s="175" t="s">
        <v>466</v>
      </c>
      <c r="BT5" s="175" t="s">
        <v>467</v>
      </c>
      <c r="BU5" s="175" t="s">
        <v>3</v>
      </c>
      <c r="BV5" s="175" t="s">
        <v>4</v>
      </c>
      <c r="BW5" s="175" t="s">
        <v>468</v>
      </c>
      <c r="BX5" s="175" t="s">
        <v>469</v>
      </c>
      <c r="BY5" s="175" t="s">
        <v>660</v>
      </c>
      <c r="BZ5" s="175" t="s">
        <v>470</v>
      </c>
      <c r="CA5" s="175" t="s">
        <v>661</v>
      </c>
      <c r="CB5" s="175" t="s">
        <v>471</v>
      </c>
      <c r="CC5" s="175" t="s">
        <v>472</v>
      </c>
      <c r="CD5" s="175" t="s">
        <v>473</v>
      </c>
      <c r="CE5" s="175" t="s">
        <v>662</v>
      </c>
      <c r="CF5" s="175" t="s">
        <v>474</v>
      </c>
      <c r="CG5" s="175" t="s">
        <v>663</v>
      </c>
      <c r="CH5" s="175" t="s">
        <v>664</v>
      </c>
      <c r="CI5" s="175" t="s">
        <v>475</v>
      </c>
      <c r="CJ5" s="175" t="s">
        <v>476</v>
      </c>
      <c r="CK5" s="175" t="s">
        <v>665</v>
      </c>
      <c r="CL5" s="175" t="s">
        <v>666</v>
      </c>
      <c r="CM5" s="175" t="s">
        <v>667</v>
      </c>
      <c r="CN5" s="175" t="s">
        <v>5</v>
      </c>
      <c r="CO5" s="175" t="s">
        <v>477</v>
      </c>
      <c r="CP5" s="175" t="s">
        <v>478</v>
      </c>
      <c r="CQ5" s="175" t="s">
        <v>668</v>
      </c>
      <c r="CR5" s="175" t="s">
        <v>669</v>
      </c>
      <c r="CS5" s="175" t="s">
        <v>670</v>
      </c>
      <c r="CT5" s="175" t="s">
        <v>586</v>
      </c>
      <c r="CU5" s="175" t="s">
        <v>757</v>
      </c>
      <c r="CV5" s="175" t="s">
        <v>480</v>
      </c>
      <c r="CW5" s="175" t="s">
        <v>479</v>
      </c>
      <c r="CX5" s="175" t="s">
        <v>671</v>
      </c>
      <c r="CY5" s="175" t="s">
        <v>481</v>
      </c>
      <c r="CZ5" s="175" t="s">
        <v>672</v>
      </c>
      <c r="DA5" s="175" t="s">
        <v>673</v>
      </c>
      <c r="DB5" s="175" t="s">
        <v>674</v>
      </c>
      <c r="DC5" s="175" t="s">
        <v>482</v>
      </c>
      <c r="DD5" s="175" t="s">
        <v>483</v>
      </c>
      <c r="DE5" s="175" t="s">
        <v>93</v>
      </c>
      <c r="DF5" s="175" t="s">
        <v>6</v>
      </c>
      <c r="DG5" s="284" t="s">
        <v>128</v>
      </c>
    </row>
    <row r="6" spans="2:111" ht="12" customHeight="1">
      <c r="B6" s="285" t="s">
        <v>484</v>
      </c>
      <c r="C6" s="286" t="s">
        <v>627</v>
      </c>
      <c r="D6" s="315">
        <f>投入係数!D6*手順⑤!D$122</f>
        <v>0</v>
      </c>
      <c r="E6" s="315">
        <f>投入係数!E6*手順⑤!E$122</f>
        <v>0</v>
      </c>
      <c r="F6" s="315">
        <f>投入係数!F6*手順⑤!F$122</f>
        <v>0</v>
      </c>
      <c r="G6" s="315">
        <f>投入係数!G6*手順⑤!G$122</f>
        <v>0</v>
      </c>
      <c r="H6" s="315">
        <f>投入係数!H6*手順⑤!H$122</f>
        <v>0</v>
      </c>
      <c r="I6" s="315">
        <f>投入係数!I6*手順⑤!I$122</f>
        <v>0</v>
      </c>
      <c r="J6" s="315">
        <f>投入係数!J6*手順⑤!J$122</f>
        <v>0</v>
      </c>
      <c r="K6" s="315">
        <f>投入係数!K6*手順⑤!K$122</f>
        <v>0</v>
      </c>
      <c r="L6" s="315">
        <f>投入係数!L6*手順⑤!L$122</f>
        <v>0</v>
      </c>
      <c r="M6" s="315">
        <f>投入係数!M6*手順⑤!M$122</f>
        <v>0</v>
      </c>
      <c r="N6" s="315">
        <f>投入係数!N6*手順⑤!N$122</f>
        <v>0</v>
      </c>
      <c r="O6" s="315">
        <f>投入係数!O6*手順⑤!O$122</f>
        <v>0</v>
      </c>
      <c r="P6" s="315">
        <f>投入係数!P6*手順⑤!P$122</f>
        <v>0</v>
      </c>
      <c r="Q6" s="315">
        <f>投入係数!Q6*手順⑤!Q$122</f>
        <v>0</v>
      </c>
      <c r="R6" s="315">
        <f>投入係数!R6*手順⑤!R$122</f>
        <v>0</v>
      </c>
      <c r="S6" s="315">
        <f>投入係数!S6*手順⑤!S$122</f>
        <v>0</v>
      </c>
      <c r="T6" s="315">
        <f>投入係数!T6*手順⑤!T$122</f>
        <v>0</v>
      </c>
      <c r="U6" s="315">
        <f>投入係数!U6*手順⑤!U$122</f>
        <v>0</v>
      </c>
      <c r="V6" s="315">
        <f>投入係数!V6*手順⑤!V$122</f>
        <v>0</v>
      </c>
      <c r="W6" s="315">
        <f>投入係数!W6*手順⑤!W$122</f>
        <v>0</v>
      </c>
      <c r="X6" s="315">
        <f>投入係数!X6*手順⑤!X$122</f>
        <v>0</v>
      </c>
      <c r="Y6" s="315">
        <f>投入係数!Y6*手順⑤!Y$122</f>
        <v>0</v>
      </c>
      <c r="Z6" s="315">
        <f>投入係数!Z6*手順⑤!Z$122</f>
        <v>0</v>
      </c>
      <c r="AA6" s="315">
        <f>投入係数!AA6*手順⑤!AA$122</f>
        <v>0</v>
      </c>
      <c r="AB6" s="315">
        <f>投入係数!AB6*手順⑤!AB$122</f>
        <v>0</v>
      </c>
      <c r="AC6" s="315">
        <f>投入係数!AC6*手順⑤!AC$122</f>
        <v>0</v>
      </c>
      <c r="AD6" s="315">
        <f>投入係数!AD6*手順⑤!AD$122</f>
        <v>0</v>
      </c>
      <c r="AE6" s="315">
        <f>投入係数!AE6*手順⑤!AE$122</f>
        <v>0</v>
      </c>
      <c r="AF6" s="315">
        <f>投入係数!AF6*手順⑤!AF$122</f>
        <v>0</v>
      </c>
      <c r="AG6" s="315">
        <f>投入係数!AG6*手順⑤!AG$122</f>
        <v>0</v>
      </c>
      <c r="AH6" s="315">
        <f>投入係数!AH6*手順⑤!AH$122</f>
        <v>0</v>
      </c>
      <c r="AI6" s="315">
        <f>投入係数!AI6*手順⑤!AI$122</f>
        <v>0</v>
      </c>
      <c r="AJ6" s="315">
        <f>投入係数!AJ6*手順⑤!AJ$122</f>
        <v>0</v>
      </c>
      <c r="AK6" s="315">
        <f>投入係数!AK6*手順⑤!AK$122</f>
        <v>0</v>
      </c>
      <c r="AL6" s="315">
        <f>投入係数!AL6*手順⑤!AL$122</f>
        <v>0</v>
      </c>
      <c r="AM6" s="315">
        <f>投入係数!AM6*手順⑤!AM$122</f>
        <v>0</v>
      </c>
      <c r="AN6" s="315">
        <f>投入係数!AN6*手順⑤!AN$122</f>
        <v>0</v>
      </c>
      <c r="AO6" s="315">
        <f>投入係数!AO6*手順⑤!AO$122</f>
        <v>0</v>
      </c>
      <c r="AP6" s="315">
        <f>投入係数!AP6*手順⑤!AP$122</f>
        <v>0</v>
      </c>
      <c r="AQ6" s="315">
        <f>投入係数!AQ6*手順⑤!AQ$122</f>
        <v>0</v>
      </c>
      <c r="AR6" s="315">
        <f>投入係数!AR6*手順⑤!AR$122</f>
        <v>0</v>
      </c>
      <c r="AS6" s="315">
        <f>投入係数!AS6*手順⑤!AS$122</f>
        <v>0</v>
      </c>
      <c r="AT6" s="315">
        <f>投入係数!AT6*手順⑤!AT$122</f>
        <v>0</v>
      </c>
      <c r="AU6" s="315">
        <f>投入係数!AU6*手順⑤!AU$122</f>
        <v>0</v>
      </c>
      <c r="AV6" s="315">
        <f>投入係数!AV6*手順⑤!AV$122</f>
        <v>0</v>
      </c>
      <c r="AW6" s="315">
        <f>投入係数!AW6*手順⑤!AW$122</f>
        <v>0</v>
      </c>
      <c r="AX6" s="315">
        <f>投入係数!AX6*手順⑤!AX$122</f>
        <v>0</v>
      </c>
      <c r="AY6" s="315">
        <f>投入係数!AY6*手順⑤!AY$122</f>
        <v>0</v>
      </c>
      <c r="AZ6" s="315">
        <f>投入係数!AZ6*手順⑤!AZ$122</f>
        <v>0</v>
      </c>
      <c r="BA6" s="315">
        <f>投入係数!BA6*手順⑤!BA$122</f>
        <v>0</v>
      </c>
      <c r="BB6" s="315">
        <f>投入係数!BB6*手順⑤!BB$122</f>
        <v>0</v>
      </c>
      <c r="BC6" s="315">
        <f>投入係数!BC6*手順⑤!BC$122</f>
        <v>0</v>
      </c>
      <c r="BD6" s="315">
        <f>投入係数!BD6*手順⑤!BD$122</f>
        <v>0</v>
      </c>
      <c r="BE6" s="315">
        <f>投入係数!BE6*手順⑤!BE$122</f>
        <v>0</v>
      </c>
      <c r="BF6" s="315">
        <f>投入係数!BF6*手順⑤!BF$122</f>
        <v>0</v>
      </c>
      <c r="BG6" s="315">
        <f>投入係数!BG6*手順⑤!BG$122</f>
        <v>0</v>
      </c>
      <c r="BH6" s="315">
        <f>投入係数!BH6*手順⑤!BH$122</f>
        <v>0</v>
      </c>
      <c r="BI6" s="315">
        <f>投入係数!BI6*手順⑤!BI$122</f>
        <v>0</v>
      </c>
      <c r="BJ6" s="315">
        <f>投入係数!BJ6*手順⑤!BJ$122</f>
        <v>0</v>
      </c>
      <c r="BK6" s="315">
        <f>投入係数!BK6*手順⑤!BK$122</f>
        <v>0</v>
      </c>
      <c r="BL6" s="315">
        <f>投入係数!BL6*手順⑤!BL$122</f>
        <v>0</v>
      </c>
      <c r="BM6" s="315">
        <f>投入係数!BM6*手順⑤!BM$122</f>
        <v>0</v>
      </c>
      <c r="BN6" s="315">
        <f>投入係数!BN6*手順⑤!BN$122</f>
        <v>0</v>
      </c>
      <c r="BO6" s="315">
        <f>投入係数!BO6*手順⑤!BO$122</f>
        <v>0</v>
      </c>
      <c r="BP6" s="315">
        <f>投入係数!BP6*手順⑤!BP$122</f>
        <v>0</v>
      </c>
      <c r="BQ6" s="315">
        <f>投入係数!BQ6*手順⑤!BQ$122</f>
        <v>0</v>
      </c>
      <c r="BR6" s="315">
        <f>投入係数!BR6*手順⑤!BR$122</f>
        <v>0</v>
      </c>
      <c r="BS6" s="315">
        <f>投入係数!BS6*手順⑤!BS$122</f>
        <v>0</v>
      </c>
      <c r="BT6" s="315">
        <f>投入係数!BT6*手順⑤!BT$122</f>
        <v>0</v>
      </c>
      <c r="BU6" s="315">
        <f>投入係数!BU6*手順⑤!BU$122</f>
        <v>0</v>
      </c>
      <c r="BV6" s="315">
        <f>投入係数!BV6*手順⑤!BV$122</f>
        <v>0</v>
      </c>
      <c r="BW6" s="315">
        <f>投入係数!BW6*手順⑤!BW$122</f>
        <v>0</v>
      </c>
      <c r="BX6" s="315">
        <f>投入係数!BX6*手順⑤!BX$122</f>
        <v>0</v>
      </c>
      <c r="BY6" s="315">
        <f>投入係数!BY6*手順⑤!BY$122</f>
        <v>0</v>
      </c>
      <c r="BZ6" s="315">
        <f>投入係数!BZ6*手順⑤!BZ$122</f>
        <v>0</v>
      </c>
      <c r="CA6" s="315">
        <f>投入係数!CA6*手順⑤!CA$122</f>
        <v>0</v>
      </c>
      <c r="CB6" s="315">
        <f>投入係数!CB6*手順⑤!CB$122</f>
        <v>0</v>
      </c>
      <c r="CC6" s="315">
        <f>投入係数!CC6*手順⑤!CC$122</f>
        <v>0</v>
      </c>
      <c r="CD6" s="315">
        <f>投入係数!CD6*手順⑤!CD$122</f>
        <v>0</v>
      </c>
      <c r="CE6" s="315">
        <f>投入係数!CE6*手順⑤!CE$122</f>
        <v>0</v>
      </c>
      <c r="CF6" s="315">
        <f>投入係数!CF6*手順⑤!CF$122</f>
        <v>0</v>
      </c>
      <c r="CG6" s="315">
        <f>投入係数!CG6*手順⑤!CG$122</f>
        <v>0</v>
      </c>
      <c r="CH6" s="315">
        <f>投入係数!CH6*手順⑤!CH$122</f>
        <v>0</v>
      </c>
      <c r="CI6" s="315">
        <f>投入係数!CI6*手順⑤!CI$122</f>
        <v>0</v>
      </c>
      <c r="CJ6" s="315">
        <f>投入係数!CJ6*手順⑤!CJ$122</f>
        <v>0</v>
      </c>
      <c r="CK6" s="315">
        <f>投入係数!CK6*手順⑤!CK$122</f>
        <v>0</v>
      </c>
      <c r="CL6" s="315">
        <f>投入係数!CL6*手順⑤!CL$122</f>
        <v>0</v>
      </c>
      <c r="CM6" s="315">
        <f>投入係数!CM6*手順⑤!CM$122</f>
        <v>0</v>
      </c>
      <c r="CN6" s="315">
        <f>投入係数!CN6*手順⑤!CN$122</f>
        <v>0</v>
      </c>
      <c r="CO6" s="315">
        <f>投入係数!CO6*手順⑤!CO$122</f>
        <v>0</v>
      </c>
      <c r="CP6" s="315">
        <f>投入係数!CP6*手順⑤!CP$122</f>
        <v>0</v>
      </c>
      <c r="CQ6" s="315">
        <f>投入係数!CQ6*手順⑤!CQ$122</f>
        <v>0</v>
      </c>
      <c r="CR6" s="315">
        <f>投入係数!CR6*手順⑤!CR$122</f>
        <v>0</v>
      </c>
      <c r="CS6" s="315">
        <f>投入係数!CS6*手順⑤!CS$122</f>
        <v>0</v>
      </c>
      <c r="CT6" s="315">
        <f>投入係数!CT6*手順⑤!CT$122</f>
        <v>0</v>
      </c>
      <c r="CU6" s="315">
        <f>投入係数!CU6*手順⑤!CU$122</f>
        <v>0</v>
      </c>
      <c r="CV6" s="315">
        <f>投入係数!CV6*手順⑤!CV$122</f>
        <v>0</v>
      </c>
      <c r="CW6" s="315">
        <f>投入係数!CW6*手順⑤!CW$122</f>
        <v>0</v>
      </c>
      <c r="CX6" s="315">
        <f>投入係数!CX6*手順⑤!CX$122</f>
        <v>0</v>
      </c>
      <c r="CY6" s="315">
        <f>投入係数!CY6*手順⑤!CY$122</f>
        <v>0</v>
      </c>
      <c r="CZ6" s="315">
        <f>投入係数!CZ6*手順⑤!CZ$122</f>
        <v>0</v>
      </c>
      <c r="DA6" s="315">
        <f>投入係数!DA6*手順⑤!DA$122</f>
        <v>0</v>
      </c>
      <c r="DB6" s="315">
        <f>投入係数!DB6*手順⑤!DB$122</f>
        <v>0</v>
      </c>
      <c r="DC6" s="315">
        <f>投入係数!DC6*手順⑤!DC$122</f>
        <v>0</v>
      </c>
      <c r="DD6" s="315">
        <f>投入係数!DD6*手順⑤!DD$122</f>
        <v>0</v>
      </c>
      <c r="DE6" s="315">
        <f>投入係数!DE6*手順⑤!DE$122</f>
        <v>0</v>
      </c>
      <c r="DF6" s="315">
        <f>投入係数!DF6*手順⑤!DF$122</f>
        <v>0</v>
      </c>
      <c r="DG6" s="316">
        <f t="shared" ref="DG6:DG37" si="0">SUM(D6:DF6)</f>
        <v>0</v>
      </c>
    </row>
    <row r="7" spans="2:111" ht="12" customHeight="1">
      <c r="B7" s="74" t="s">
        <v>485</v>
      </c>
      <c r="C7" s="273" t="s">
        <v>442</v>
      </c>
      <c r="D7" s="244">
        <f>投入係数!D7*手順⑤!D$122</f>
        <v>0</v>
      </c>
      <c r="E7" s="244">
        <f>投入係数!E7*手順⑤!E$122</f>
        <v>0</v>
      </c>
      <c r="F7" s="244">
        <f>投入係数!F7*手順⑤!F$122</f>
        <v>0</v>
      </c>
      <c r="G7" s="244">
        <f>投入係数!G7*手順⑤!G$122</f>
        <v>0</v>
      </c>
      <c r="H7" s="244">
        <f>投入係数!H7*手順⑤!H$122</f>
        <v>0</v>
      </c>
      <c r="I7" s="244">
        <f>投入係数!I7*手順⑤!I$122</f>
        <v>0</v>
      </c>
      <c r="J7" s="244">
        <f>投入係数!J7*手順⑤!J$122</f>
        <v>0</v>
      </c>
      <c r="K7" s="244">
        <f>投入係数!K7*手順⑤!K$122</f>
        <v>0</v>
      </c>
      <c r="L7" s="244">
        <f>投入係数!L7*手順⑤!L$122</f>
        <v>0</v>
      </c>
      <c r="M7" s="244">
        <f>投入係数!M7*手順⑤!M$122</f>
        <v>0</v>
      </c>
      <c r="N7" s="244">
        <f>投入係数!N7*手順⑤!N$122</f>
        <v>0</v>
      </c>
      <c r="O7" s="244">
        <f>投入係数!O7*手順⑤!O$122</f>
        <v>0</v>
      </c>
      <c r="P7" s="244">
        <f>投入係数!P7*手順⑤!P$122</f>
        <v>0</v>
      </c>
      <c r="Q7" s="244">
        <f>投入係数!Q7*手順⑤!Q$122</f>
        <v>0</v>
      </c>
      <c r="R7" s="244">
        <f>投入係数!R7*手順⑤!R$122</f>
        <v>0</v>
      </c>
      <c r="S7" s="244">
        <f>投入係数!S7*手順⑤!S$122</f>
        <v>0</v>
      </c>
      <c r="T7" s="244">
        <f>投入係数!T7*手順⑤!T$122</f>
        <v>0</v>
      </c>
      <c r="U7" s="244">
        <f>投入係数!U7*手順⑤!U$122</f>
        <v>0</v>
      </c>
      <c r="V7" s="244">
        <f>投入係数!V7*手順⑤!V$122</f>
        <v>0</v>
      </c>
      <c r="W7" s="244">
        <f>投入係数!W7*手順⑤!W$122</f>
        <v>0</v>
      </c>
      <c r="X7" s="244">
        <f>投入係数!X7*手順⑤!X$122</f>
        <v>0</v>
      </c>
      <c r="Y7" s="244">
        <f>投入係数!Y7*手順⑤!Y$122</f>
        <v>0</v>
      </c>
      <c r="Z7" s="244">
        <f>投入係数!Z7*手順⑤!Z$122</f>
        <v>0</v>
      </c>
      <c r="AA7" s="244">
        <f>投入係数!AA7*手順⑤!AA$122</f>
        <v>0</v>
      </c>
      <c r="AB7" s="244">
        <f>投入係数!AB7*手順⑤!AB$122</f>
        <v>0</v>
      </c>
      <c r="AC7" s="244">
        <f>投入係数!AC7*手順⑤!AC$122</f>
        <v>0</v>
      </c>
      <c r="AD7" s="244">
        <f>投入係数!AD7*手順⑤!AD$122</f>
        <v>0</v>
      </c>
      <c r="AE7" s="244">
        <f>投入係数!AE7*手順⑤!AE$122</f>
        <v>0</v>
      </c>
      <c r="AF7" s="244">
        <f>投入係数!AF7*手順⑤!AF$122</f>
        <v>0</v>
      </c>
      <c r="AG7" s="244">
        <f>投入係数!AG7*手順⑤!AG$122</f>
        <v>0</v>
      </c>
      <c r="AH7" s="244">
        <f>投入係数!AH7*手順⑤!AH$122</f>
        <v>0</v>
      </c>
      <c r="AI7" s="244">
        <f>投入係数!AI7*手順⑤!AI$122</f>
        <v>0</v>
      </c>
      <c r="AJ7" s="244">
        <f>投入係数!AJ7*手順⑤!AJ$122</f>
        <v>0</v>
      </c>
      <c r="AK7" s="244">
        <f>投入係数!AK7*手順⑤!AK$122</f>
        <v>0</v>
      </c>
      <c r="AL7" s="244">
        <f>投入係数!AL7*手順⑤!AL$122</f>
        <v>0</v>
      </c>
      <c r="AM7" s="244">
        <f>投入係数!AM7*手順⑤!AM$122</f>
        <v>0</v>
      </c>
      <c r="AN7" s="244">
        <f>投入係数!AN7*手順⑤!AN$122</f>
        <v>0</v>
      </c>
      <c r="AO7" s="244">
        <f>投入係数!AO7*手順⑤!AO$122</f>
        <v>0</v>
      </c>
      <c r="AP7" s="244">
        <f>投入係数!AP7*手順⑤!AP$122</f>
        <v>0</v>
      </c>
      <c r="AQ7" s="244">
        <f>投入係数!AQ7*手順⑤!AQ$122</f>
        <v>0</v>
      </c>
      <c r="AR7" s="244">
        <f>投入係数!AR7*手順⑤!AR$122</f>
        <v>0</v>
      </c>
      <c r="AS7" s="244">
        <f>投入係数!AS7*手順⑤!AS$122</f>
        <v>0</v>
      </c>
      <c r="AT7" s="244">
        <f>投入係数!AT7*手順⑤!AT$122</f>
        <v>0</v>
      </c>
      <c r="AU7" s="244">
        <f>投入係数!AU7*手順⑤!AU$122</f>
        <v>0</v>
      </c>
      <c r="AV7" s="244">
        <f>投入係数!AV7*手順⑤!AV$122</f>
        <v>0</v>
      </c>
      <c r="AW7" s="244">
        <f>投入係数!AW7*手順⑤!AW$122</f>
        <v>0</v>
      </c>
      <c r="AX7" s="244">
        <f>投入係数!AX7*手順⑤!AX$122</f>
        <v>0</v>
      </c>
      <c r="AY7" s="244">
        <f>投入係数!AY7*手順⑤!AY$122</f>
        <v>0</v>
      </c>
      <c r="AZ7" s="244">
        <f>投入係数!AZ7*手順⑤!AZ$122</f>
        <v>0</v>
      </c>
      <c r="BA7" s="244">
        <f>投入係数!BA7*手順⑤!BA$122</f>
        <v>0</v>
      </c>
      <c r="BB7" s="244">
        <f>投入係数!BB7*手順⑤!BB$122</f>
        <v>0</v>
      </c>
      <c r="BC7" s="244">
        <f>投入係数!BC7*手順⑤!BC$122</f>
        <v>0</v>
      </c>
      <c r="BD7" s="244">
        <f>投入係数!BD7*手順⑤!BD$122</f>
        <v>0</v>
      </c>
      <c r="BE7" s="244">
        <f>投入係数!BE7*手順⑤!BE$122</f>
        <v>0</v>
      </c>
      <c r="BF7" s="244">
        <f>投入係数!BF7*手順⑤!BF$122</f>
        <v>0</v>
      </c>
      <c r="BG7" s="244">
        <f>投入係数!BG7*手順⑤!BG$122</f>
        <v>0</v>
      </c>
      <c r="BH7" s="244">
        <f>投入係数!BH7*手順⑤!BH$122</f>
        <v>0</v>
      </c>
      <c r="BI7" s="244">
        <f>投入係数!BI7*手順⑤!BI$122</f>
        <v>0</v>
      </c>
      <c r="BJ7" s="244">
        <f>投入係数!BJ7*手順⑤!BJ$122</f>
        <v>0</v>
      </c>
      <c r="BK7" s="244">
        <f>投入係数!BK7*手順⑤!BK$122</f>
        <v>0</v>
      </c>
      <c r="BL7" s="244">
        <f>投入係数!BL7*手順⑤!BL$122</f>
        <v>0</v>
      </c>
      <c r="BM7" s="244">
        <f>投入係数!BM7*手順⑤!BM$122</f>
        <v>0</v>
      </c>
      <c r="BN7" s="244">
        <f>投入係数!BN7*手順⑤!BN$122</f>
        <v>0</v>
      </c>
      <c r="BO7" s="244">
        <f>投入係数!BO7*手順⑤!BO$122</f>
        <v>0</v>
      </c>
      <c r="BP7" s="244">
        <f>投入係数!BP7*手順⑤!BP$122</f>
        <v>0</v>
      </c>
      <c r="BQ7" s="244">
        <f>投入係数!BQ7*手順⑤!BQ$122</f>
        <v>0</v>
      </c>
      <c r="BR7" s="244">
        <f>投入係数!BR7*手順⑤!BR$122</f>
        <v>0</v>
      </c>
      <c r="BS7" s="244">
        <f>投入係数!BS7*手順⑤!BS$122</f>
        <v>0</v>
      </c>
      <c r="BT7" s="244">
        <f>投入係数!BT7*手順⑤!BT$122</f>
        <v>0</v>
      </c>
      <c r="BU7" s="244">
        <f>投入係数!BU7*手順⑤!BU$122</f>
        <v>0</v>
      </c>
      <c r="BV7" s="244">
        <f>投入係数!BV7*手順⑤!BV$122</f>
        <v>0</v>
      </c>
      <c r="BW7" s="244">
        <f>投入係数!BW7*手順⑤!BW$122</f>
        <v>0</v>
      </c>
      <c r="BX7" s="244">
        <f>投入係数!BX7*手順⑤!BX$122</f>
        <v>0</v>
      </c>
      <c r="BY7" s="244">
        <f>投入係数!BY7*手順⑤!BY$122</f>
        <v>0</v>
      </c>
      <c r="BZ7" s="244">
        <f>投入係数!BZ7*手順⑤!BZ$122</f>
        <v>0</v>
      </c>
      <c r="CA7" s="244">
        <f>投入係数!CA7*手順⑤!CA$122</f>
        <v>0</v>
      </c>
      <c r="CB7" s="244">
        <f>投入係数!CB7*手順⑤!CB$122</f>
        <v>0</v>
      </c>
      <c r="CC7" s="244">
        <f>投入係数!CC7*手順⑤!CC$122</f>
        <v>0</v>
      </c>
      <c r="CD7" s="244">
        <f>投入係数!CD7*手順⑤!CD$122</f>
        <v>0</v>
      </c>
      <c r="CE7" s="244">
        <f>投入係数!CE7*手順⑤!CE$122</f>
        <v>0</v>
      </c>
      <c r="CF7" s="244">
        <f>投入係数!CF7*手順⑤!CF$122</f>
        <v>0</v>
      </c>
      <c r="CG7" s="244">
        <f>投入係数!CG7*手順⑤!CG$122</f>
        <v>0</v>
      </c>
      <c r="CH7" s="244">
        <f>投入係数!CH7*手順⑤!CH$122</f>
        <v>0</v>
      </c>
      <c r="CI7" s="244">
        <f>投入係数!CI7*手順⑤!CI$122</f>
        <v>0</v>
      </c>
      <c r="CJ7" s="244">
        <f>投入係数!CJ7*手順⑤!CJ$122</f>
        <v>0</v>
      </c>
      <c r="CK7" s="244">
        <f>投入係数!CK7*手順⑤!CK$122</f>
        <v>0</v>
      </c>
      <c r="CL7" s="244">
        <f>投入係数!CL7*手順⑤!CL$122</f>
        <v>0</v>
      </c>
      <c r="CM7" s="244">
        <f>投入係数!CM7*手順⑤!CM$122</f>
        <v>0</v>
      </c>
      <c r="CN7" s="244">
        <f>投入係数!CN7*手順⑤!CN$122</f>
        <v>0</v>
      </c>
      <c r="CO7" s="244">
        <f>投入係数!CO7*手順⑤!CO$122</f>
        <v>0</v>
      </c>
      <c r="CP7" s="244">
        <f>投入係数!CP7*手順⑤!CP$122</f>
        <v>0</v>
      </c>
      <c r="CQ7" s="244">
        <f>投入係数!CQ7*手順⑤!CQ$122</f>
        <v>0</v>
      </c>
      <c r="CR7" s="244">
        <f>投入係数!CR7*手順⑤!CR$122</f>
        <v>0</v>
      </c>
      <c r="CS7" s="244">
        <f>投入係数!CS7*手順⑤!CS$122</f>
        <v>0</v>
      </c>
      <c r="CT7" s="244">
        <f>投入係数!CT7*手順⑤!CT$122</f>
        <v>0</v>
      </c>
      <c r="CU7" s="244">
        <f>投入係数!CU7*手順⑤!CU$122</f>
        <v>0</v>
      </c>
      <c r="CV7" s="244">
        <f>投入係数!CV7*手順⑤!CV$122</f>
        <v>0</v>
      </c>
      <c r="CW7" s="244">
        <f>投入係数!CW7*手順⑤!CW$122</f>
        <v>0</v>
      </c>
      <c r="CX7" s="244">
        <f>投入係数!CX7*手順⑤!CX$122</f>
        <v>0</v>
      </c>
      <c r="CY7" s="244">
        <f>投入係数!CY7*手順⑤!CY$122</f>
        <v>0</v>
      </c>
      <c r="CZ7" s="244">
        <f>投入係数!CZ7*手順⑤!CZ$122</f>
        <v>0</v>
      </c>
      <c r="DA7" s="244">
        <f>投入係数!DA7*手順⑤!DA$122</f>
        <v>0</v>
      </c>
      <c r="DB7" s="244">
        <f>投入係数!DB7*手順⑤!DB$122</f>
        <v>0</v>
      </c>
      <c r="DC7" s="244">
        <f>投入係数!DC7*手順⑤!DC$122</f>
        <v>0</v>
      </c>
      <c r="DD7" s="244">
        <f>投入係数!DD7*手順⑤!DD$122</f>
        <v>0</v>
      </c>
      <c r="DE7" s="244">
        <f>投入係数!DE7*手順⑤!DE$122</f>
        <v>0</v>
      </c>
      <c r="DF7" s="244">
        <f>投入係数!DF7*手順⑤!DF$122</f>
        <v>0</v>
      </c>
      <c r="DG7" s="188">
        <f t="shared" si="0"/>
        <v>0</v>
      </c>
    </row>
    <row r="8" spans="2:111" ht="12" customHeight="1">
      <c r="B8" s="74" t="s">
        <v>486</v>
      </c>
      <c r="C8" s="273" t="s">
        <v>443</v>
      </c>
      <c r="D8" s="244">
        <f>投入係数!D8*手順⑤!D$122</f>
        <v>0</v>
      </c>
      <c r="E8" s="244">
        <f>投入係数!E8*手順⑤!E$122</f>
        <v>0</v>
      </c>
      <c r="F8" s="244">
        <f>投入係数!F8*手順⑤!F$122</f>
        <v>0</v>
      </c>
      <c r="G8" s="244">
        <f>投入係数!G8*手順⑤!G$122</f>
        <v>0</v>
      </c>
      <c r="H8" s="244">
        <f>投入係数!H8*手順⑤!H$122</f>
        <v>0</v>
      </c>
      <c r="I8" s="244">
        <f>投入係数!I8*手順⑤!I$122</f>
        <v>0</v>
      </c>
      <c r="J8" s="244">
        <f>投入係数!J8*手順⑤!J$122</f>
        <v>0</v>
      </c>
      <c r="K8" s="244">
        <f>投入係数!K8*手順⑤!K$122</f>
        <v>0</v>
      </c>
      <c r="L8" s="244">
        <f>投入係数!L8*手順⑤!L$122</f>
        <v>0</v>
      </c>
      <c r="M8" s="244">
        <f>投入係数!M8*手順⑤!M$122</f>
        <v>0</v>
      </c>
      <c r="N8" s="244">
        <f>投入係数!N8*手順⑤!N$122</f>
        <v>0</v>
      </c>
      <c r="O8" s="244">
        <f>投入係数!O8*手順⑤!O$122</f>
        <v>0</v>
      </c>
      <c r="P8" s="244">
        <f>投入係数!P8*手順⑤!P$122</f>
        <v>0</v>
      </c>
      <c r="Q8" s="244">
        <f>投入係数!Q8*手順⑤!Q$122</f>
        <v>0</v>
      </c>
      <c r="R8" s="244">
        <f>投入係数!R8*手順⑤!R$122</f>
        <v>0</v>
      </c>
      <c r="S8" s="244">
        <f>投入係数!S8*手順⑤!S$122</f>
        <v>0</v>
      </c>
      <c r="T8" s="244">
        <f>投入係数!T8*手順⑤!T$122</f>
        <v>0</v>
      </c>
      <c r="U8" s="244">
        <f>投入係数!U8*手順⑤!U$122</f>
        <v>0</v>
      </c>
      <c r="V8" s="244">
        <f>投入係数!V8*手順⑤!V$122</f>
        <v>0</v>
      </c>
      <c r="W8" s="244">
        <f>投入係数!W8*手順⑤!W$122</f>
        <v>0</v>
      </c>
      <c r="X8" s="244">
        <f>投入係数!X8*手順⑤!X$122</f>
        <v>0</v>
      </c>
      <c r="Y8" s="244">
        <f>投入係数!Y8*手順⑤!Y$122</f>
        <v>0</v>
      </c>
      <c r="Z8" s="244">
        <f>投入係数!Z8*手順⑤!Z$122</f>
        <v>0</v>
      </c>
      <c r="AA8" s="244">
        <f>投入係数!AA8*手順⑤!AA$122</f>
        <v>0</v>
      </c>
      <c r="AB8" s="244">
        <f>投入係数!AB8*手順⑤!AB$122</f>
        <v>0</v>
      </c>
      <c r="AC8" s="244">
        <f>投入係数!AC8*手順⑤!AC$122</f>
        <v>0</v>
      </c>
      <c r="AD8" s="244">
        <f>投入係数!AD8*手順⑤!AD$122</f>
        <v>0</v>
      </c>
      <c r="AE8" s="244">
        <f>投入係数!AE8*手順⑤!AE$122</f>
        <v>0</v>
      </c>
      <c r="AF8" s="244">
        <f>投入係数!AF8*手順⑤!AF$122</f>
        <v>0</v>
      </c>
      <c r="AG8" s="244">
        <f>投入係数!AG8*手順⑤!AG$122</f>
        <v>0</v>
      </c>
      <c r="AH8" s="244">
        <f>投入係数!AH8*手順⑤!AH$122</f>
        <v>0</v>
      </c>
      <c r="AI8" s="244">
        <f>投入係数!AI8*手順⑤!AI$122</f>
        <v>0</v>
      </c>
      <c r="AJ8" s="244">
        <f>投入係数!AJ8*手順⑤!AJ$122</f>
        <v>0</v>
      </c>
      <c r="AK8" s="244">
        <f>投入係数!AK8*手順⑤!AK$122</f>
        <v>0</v>
      </c>
      <c r="AL8" s="244">
        <f>投入係数!AL8*手順⑤!AL$122</f>
        <v>0</v>
      </c>
      <c r="AM8" s="244">
        <f>投入係数!AM8*手順⑤!AM$122</f>
        <v>0</v>
      </c>
      <c r="AN8" s="244">
        <f>投入係数!AN8*手順⑤!AN$122</f>
        <v>0</v>
      </c>
      <c r="AO8" s="244">
        <f>投入係数!AO8*手順⑤!AO$122</f>
        <v>0</v>
      </c>
      <c r="AP8" s="244">
        <f>投入係数!AP8*手順⑤!AP$122</f>
        <v>0</v>
      </c>
      <c r="AQ8" s="244">
        <f>投入係数!AQ8*手順⑤!AQ$122</f>
        <v>0</v>
      </c>
      <c r="AR8" s="244">
        <f>投入係数!AR8*手順⑤!AR$122</f>
        <v>0</v>
      </c>
      <c r="AS8" s="244">
        <f>投入係数!AS8*手順⑤!AS$122</f>
        <v>0</v>
      </c>
      <c r="AT8" s="244">
        <f>投入係数!AT8*手順⑤!AT$122</f>
        <v>0</v>
      </c>
      <c r="AU8" s="244">
        <f>投入係数!AU8*手順⑤!AU$122</f>
        <v>0</v>
      </c>
      <c r="AV8" s="244">
        <f>投入係数!AV8*手順⑤!AV$122</f>
        <v>0</v>
      </c>
      <c r="AW8" s="244">
        <f>投入係数!AW8*手順⑤!AW$122</f>
        <v>0</v>
      </c>
      <c r="AX8" s="244">
        <f>投入係数!AX8*手順⑤!AX$122</f>
        <v>0</v>
      </c>
      <c r="AY8" s="244">
        <f>投入係数!AY8*手順⑤!AY$122</f>
        <v>0</v>
      </c>
      <c r="AZ8" s="244">
        <f>投入係数!AZ8*手順⑤!AZ$122</f>
        <v>0</v>
      </c>
      <c r="BA8" s="244">
        <f>投入係数!BA8*手順⑤!BA$122</f>
        <v>0</v>
      </c>
      <c r="BB8" s="244">
        <f>投入係数!BB8*手順⑤!BB$122</f>
        <v>0</v>
      </c>
      <c r="BC8" s="244">
        <f>投入係数!BC8*手順⑤!BC$122</f>
        <v>0</v>
      </c>
      <c r="BD8" s="244">
        <f>投入係数!BD8*手順⑤!BD$122</f>
        <v>0</v>
      </c>
      <c r="BE8" s="244">
        <f>投入係数!BE8*手順⑤!BE$122</f>
        <v>0</v>
      </c>
      <c r="BF8" s="244">
        <f>投入係数!BF8*手順⑤!BF$122</f>
        <v>0</v>
      </c>
      <c r="BG8" s="244">
        <f>投入係数!BG8*手順⑤!BG$122</f>
        <v>0</v>
      </c>
      <c r="BH8" s="244">
        <f>投入係数!BH8*手順⑤!BH$122</f>
        <v>0</v>
      </c>
      <c r="BI8" s="244">
        <f>投入係数!BI8*手順⑤!BI$122</f>
        <v>0</v>
      </c>
      <c r="BJ8" s="244">
        <f>投入係数!BJ8*手順⑤!BJ$122</f>
        <v>0</v>
      </c>
      <c r="BK8" s="244">
        <f>投入係数!BK8*手順⑤!BK$122</f>
        <v>0</v>
      </c>
      <c r="BL8" s="244">
        <f>投入係数!BL8*手順⑤!BL$122</f>
        <v>0</v>
      </c>
      <c r="BM8" s="244">
        <f>投入係数!BM8*手順⑤!BM$122</f>
        <v>0</v>
      </c>
      <c r="BN8" s="244">
        <f>投入係数!BN8*手順⑤!BN$122</f>
        <v>0</v>
      </c>
      <c r="BO8" s="244">
        <f>投入係数!BO8*手順⑤!BO$122</f>
        <v>0</v>
      </c>
      <c r="BP8" s="244">
        <f>投入係数!BP8*手順⑤!BP$122</f>
        <v>0</v>
      </c>
      <c r="BQ8" s="244">
        <f>投入係数!BQ8*手順⑤!BQ$122</f>
        <v>0</v>
      </c>
      <c r="BR8" s="244">
        <f>投入係数!BR8*手順⑤!BR$122</f>
        <v>0</v>
      </c>
      <c r="BS8" s="244">
        <f>投入係数!BS8*手順⑤!BS$122</f>
        <v>0</v>
      </c>
      <c r="BT8" s="244">
        <f>投入係数!BT8*手順⑤!BT$122</f>
        <v>0</v>
      </c>
      <c r="BU8" s="244">
        <f>投入係数!BU8*手順⑤!BU$122</f>
        <v>0</v>
      </c>
      <c r="BV8" s="244">
        <f>投入係数!BV8*手順⑤!BV$122</f>
        <v>0</v>
      </c>
      <c r="BW8" s="244">
        <f>投入係数!BW8*手順⑤!BW$122</f>
        <v>0</v>
      </c>
      <c r="BX8" s="244">
        <f>投入係数!BX8*手順⑤!BX$122</f>
        <v>0</v>
      </c>
      <c r="BY8" s="244">
        <f>投入係数!BY8*手順⑤!BY$122</f>
        <v>0</v>
      </c>
      <c r="BZ8" s="244">
        <f>投入係数!BZ8*手順⑤!BZ$122</f>
        <v>0</v>
      </c>
      <c r="CA8" s="244">
        <f>投入係数!CA8*手順⑤!CA$122</f>
        <v>0</v>
      </c>
      <c r="CB8" s="244">
        <f>投入係数!CB8*手順⑤!CB$122</f>
        <v>0</v>
      </c>
      <c r="CC8" s="244">
        <f>投入係数!CC8*手順⑤!CC$122</f>
        <v>0</v>
      </c>
      <c r="CD8" s="244">
        <f>投入係数!CD8*手順⑤!CD$122</f>
        <v>0</v>
      </c>
      <c r="CE8" s="244">
        <f>投入係数!CE8*手順⑤!CE$122</f>
        <v>0</v>
      </c>
      <c r="CF8" s="244">
        <f>投入係数!CF8*手順⑤!CF$122</f>
        <v>0</v>
      </c>
      <c r="CG8" s="244">
        <f>投入係数!CG8*手順⑤!CG$122</f>
        <v>0</v>
      </c>
      <c r="CH8" s="244">
        <f>投入係数!CH8*手順⑤!CH$122</f>
        <v>0</v>
      </c>
      <c r="CI8" s="244">
        <f>投入係数!CI8*手順⑤!CI$122</f>
        <v>0</v>
      </c>
      <c r="CJ8" s="244">
        <f>投入係数!CJ8*手順⑤!CJ$122</f>
        <v>0</v>
      </c>
      <c r="CK8" s="244">
        <f>投入係数!CK8*手順⑤!CK$122</f>
        <v>0</v>
      </c>
      <c r="CL8" s="244">
        <f>投入係数!CL8*手順⑤!CL$122</f>
        <v>0</v>
      </c>
      <c r="CM8" s="244">
        <f>投入係数!CM8*手順⑤!CM$122</f>
        <v>0</v>
      </c>
      <c r="CN8" s="244">
        <f>投入係数!CN8*手順⑤!CN$122</f>
        <v>0</v>
      </c>
      <c r="CO8" s="244">
        <f>投入係数!CO8*手順⑤!CO$122</f>
        <v>0</v>
      </c>
      <c r="CP8" s="244">
        <f>投入係数!CP8*手順⑤!CP$122</f>
        <v>0</v>
      </c>
      <c r="CQ8" s="244">
        <f>投入係数!CQ8*手順⑤!CQ$122</f>
        <v>0</v>
      </c>
      <c r="CR8" s="244">
        <f>投入係数!CR8*手順⑤!CR$122</f>
        <v>0</v>
      </c>
      <c r="CS8" s="244">
        <f>投入係数!CS8*手順⑤!CS$122</f>
        <v>0</v>
      </c>
      <c r="CT8" s="244">
        <f>投入係数!CT8*手順⑤!CT$122</f>
        <v>0</v>
      </c>
      <c r="CU8" s="244">
        <f>投入係数!CU8*手順⑤!CU$122</f>
        <v>0</v>
      </c>
      <c r="CV8" s="244">
        <f>投入係数!CV8*手順⑤!CV$122</f>
        <v>0</v>
      </c>
      <c r="CW8" s="244">
        <f>投入係数!CW8*手順⑤!CW$122</f>
        <v>0</v>
      </c>
      <c r="CX8" s="244">
        <f>投入係数!CX8*手順⑤!CX$122</f>
        <v>0</v>
      </c>
      <c r="CY8" s="244">
        <f>投入係数!CY8*手順⑤!CY$122</f>
        <v>0</v>
      </c>
      <c r="CZ8" s="244">
        <f>投入係数!CZ8*手順⑤!CZ$122</f>
        <v>0</v>
      </c>
      <c r="DA8" s="244">
        <f>投入係数!DA8*手順⑤!DA$122</f>
        <v>0</v>
      </c>
      <c r="DB8" s="244">
        <f>投入係数!DB8*手順⑤!DB$122</f>
        <v>0</v>
      </c>
      <c r="DC8" s="244">
        <f>投入係数!DC8*手順⑤!DC$122</f>
        <v>0</v>
      </c>
      <c r="DD8" s="244">
        <f>投入係数!DD8*手順⑤!DD$122</f>
        <v>0</v>
      </c>
      <c r="DE8" s="244">
        <f>投入係数!DE8*手順⑤!DE$122</f>
        <v>0</v>
      </c>
      <c r="DF8" s="244">
        <f>投入係数!DF8*手順⑤!DF$122</f>
        <v>0</v>
      </c>
      <c r="DG8" s="188">
        <f t="shared" si="0"/>
        <v>0</v>
      </c>
    </row>
    <row r="9" spans="2:111" ht="12" customHeight="1">
      <c r="B9" s="74" t="s">
        <v>487</v>
      </c>
      <c r="C9" s="273" t="s">
        <v>1</v>
      </c>
      <c r="D9" s="244">
        <f>投入係数!D9*手順⑤!D$122</f>
        <v>0</v>
      </c>
      <c r="E9" s="244">
        <f>投入係数!E9*手順⑤!E$122</f>
        <v>0</v>
      </c>
      <c r="F9" s="244">
        <f>投入係数!F9*手順⑤!F$122</f>
        <v>0</v>
      </c>
      <c r="G9" s="244">
        <f>投入係数!G9*手順⑤!G$122</f>
        <v>0</v>
      </c>
      <c r="H9" s="244">
        <f>投入係数!H9*手順⑤!H$122</f>
        <v>0</v>
      </c>
      <c r="I9" s="244">
        <f>投入係数!I9*手順⑤!I$122</f>
        <v>0</v>
      </c>
      <c r="J9" s="244">
        <f>投入係数!J9*手順⑤!J$122</f>
        <v>0</v>
      </c>
      <c r="K9" s="244">
        <f>投入係数!K9*手順⑤!K$122</f>
        <v>0</v>
      </c>
      <c r="L9" s="244">
        <f>投入係数!L9*手順⑤!L$122</f>
        <v>0</v>
      </c>
      <c r="M9" s="244">
        <f>投入係数!M9*手順⑤!M$122</f>
        <v>0</v>
      </c>
      <c r="N9" s="244">
        <f>投入係数!N9*手順⑤!N$122</f>
        <v>0</v>
      </c>
      <c r="O9" s="244">
        <f>投入係数!O9*手順⑤!O$122</f>
        <v>0</v>
      </c>
      <c r="P9" s="244">
        <f>投入係数!P9*手順⑤!P$122</f>
        <v>0</v>
      </c>
      <c r="Q9" s="244">
        <f>投入係数!Q9*手順⑤!Q$122</f>
        <v>0</v>
      </c>
      <c r="R9" s="244">
        <f>投入係数!R9*手順⑤!R$122</f>
        <v>0</v>
      </c>
      <c r="S9" s="244">
        <f>投入係数!S9*手順⑤!S$122</f>
        <v>0</v>
      </c>
      <c r="T9" s="244">
        <f>投入係数!T9*手順⑤!T$122</f>
        <v>0</v>
      </c>
      <c r="U9" s="244">
        <f>投入係数!U9*手順⑤!U$122</f>
        <v>0</v>
      </c>
      <c r="V9" s="244">
        <f>投入係数!V9*手順⑤!V$122</f>
        <v>0</v>
      </c>
      <c r="W9" s="244">
        <f>投入係数!W9*手順⑤!W$122</f>
        <v>0</v>
      </c>
      <c r="X9" s="244">
        <f>投入係数!X9*手順⑤!X$122</f>
        <v>0</v>
      </c>
      <c r="Y9" s="244">
        <f>投入係数!Y9*手順⑤!Y$122</f>
        <v>0</v>
      </c>
      <c r="Z9" s="244">
        <f>投入係数!Z9*手順⑤!Z$122</f>
        <v>0</v>
      </c>
      <c r="AA9" s="244">
        <f>投入係数!AA9*手順⑤!AA$122</f>
        <v>0</v>
      </c>
      <c r="AB9" s="244">
        <f>投入係数!AB9*手順⑤!AB$122</f>
        <v>0</v>
      </c>
      <c r="AC9" s="244">
        <f>投入係数!AC9*手順⑤!AC$122</f>
        <v>0</v>
      </c>
      <c r="AD9" s="244">
        <f>投入係数!AD9*手順⑤!AD$122</f>
        <v>0</v>
      </c>
      <c r="AE9" s="244">
        <f>投入係数!AE9*手順⑤!AE$122</f>
        <v>0</v>
      </c>
      <c r="AF9" s="244">
        <f>投入係数!AF9*手順⑤!AF$122</f>
        <v>0</v>
      </c>
      <c r="AG9" s="244">
        <f>投入係数!AG9*手順⑤!AG$122</f>
        <v>0</v>
      </c>
      <c r="AH9" s="244">
        <f>投入係数!AH9*手順⑤!AH$122</f>
        <v>0</v>
      </c>
      <c r="AI9" s="244">
        <f>投入係数!AI9*手順⑤!AI$122</f>
        <v>0</v>
      </c>
      <c r="AJ9" s="244">
        <f>投入係数!AJ9*手順⑤!AJ$122</f>
        <v>0</v>
      </c>
      <c r="AK9" s="244">
        <f>投入係数!AK9*手順⑤!AK$122</f>
        <v>0</v>
      </c>
      <c r="AL9" s="244">
        <f>投入係数!AL9*手順⑤!AL$122</f>
        <v>0</v>
      </c>
      <c r="AM9" s="244">
        <f>投入係数!AM9*手順⑤!AM$122</f>
        <v>0</v>
      </c>
      <c r="AN9" s="244">
        <f>投入係数!AN9*手順⑤!AN$122</f>
        <v>0</v>
      </c>
      <c r="AO9" s="244">
        <f>投入係数!AO9*手順⑤!AO$122</f>
        <v>0</v>
      </c>
      <c r="AP9" s="244">
        <f>投入係数!AP9*手順⑤!AP$122</f>
        <v>0</v>
      </c>
      <c r="AQ9" s="244">
        <f>投入係数!AQ9*手順⑤!AQ$122</f>
        <v>0</v>
      </c>
      <c r="AR9" s="244">
        <f>投入係数!AR9*手順⑤!AR$122</f>
        <v>0</v>
      </c>
      <c r="AS9" s="244">
        <f>投入係数!AS9*手順⑤!AS$122</f>
        <v>0</v>
      </c>
      <c r="AT9" s="244">
        <f>投入係数!AT9*手順⑤!AT$122</f>
        <v>0</v>
      </c>
      <c r="AU9" s="244">
        <f>投入係数!AU9*手順⑤!AU$122</f>
        <v>0</v>
      </c>
      <c r="AV9" s="244">
        <f>投入係数!AV9*手順⑤!AV$122</f>
        <v>0</v>
      </c>
      <c r="AW9" s="244">
        <f>投入係数!AW9*手順⑤!AW$122</f>
        <v>0</v>
      </c>
      <c r="AX9" s="244">
        <f>投入係数!AX9*手順⑤!AX$122</f>
        <v>0</v>
      </c>
      <c r="AY9" s="244">
        <f>投入係数!AY9*手順⑤!AY$122</f>
        <v>0</v>
      </c>
      <c r="AZ9" s="244">
        <f>投入係数!AZ9*手順⑤!AZ$122</f>
        <v>0</v>
      </c>
      <c r="BA9" s="244">
        <f>投入係数!BA9*手順⑤!BA$122</f>
        <v>0</v>
      </c>
      <c r="BB9" s="244">
        <f>投入係数!BB9*手順⑤!BB$122</f>
        <v>0</v>
      </c>
      <c r="BC9" s="244">
        <f>投入係数!BC9*手順⑤!BC$122</f>
        <v>0</v>
      </c>
      <c r="BD9" s="244">
        <f>投入係数!BD9*手順⑤!BD$122</f>
        <v>0</v>
      </c>
      <c r="BE9" s="244">
        <f>投入係数!BE9*手順⑤!BE$122</f>
        <v>0</v>
      </c>
      <c r="BF9" s="244">
        <f>投入係数!BF9*手順⑤!BF$122</f>
        <v>0</v>
      </c>
      <c r="BG9" s="244">
        <f>投入係数!BG9*手順⑤!BG$122</f>
        <v>0</v>
      </c>
      <c r="BH9" s="244">
        <f>投入係数!BH9*手順⑤!BH$122</f>
        <v>0</v>
      </c>
      <c r="BI9" s="244">
        <f>投入係数!BI9*手順⑤!BI$122</f>
        <v>0</v>
      </c>
      <c r="BJ9" s="244">
        <f>投入係数!BJ9*手順⑤!BJ$122</f>
        <v>0</v>
      </c>
      <c r="BK9" s="244">
        <f>投入係数!BK9*手順⑤!BK$122</f>
        <v>0</v>
      </c>
      <c r="BL9" s="244">
        <f>投入係数!BL9*手順⑤!BL$122</f>
        <v>0</v>
      </c>
      <c r="BM9" s="244">
        <f>投入係数!BM9*手順⑤!BM$122</f>
        <v>0</v>
      </c>
      <c r="BN9" s="244">
        <f>投入係数!BN9*手順⑤!BN$122</f>
        <v>0</v>
      </c>
      <c r="BO9" s="244">
        <f>投入係数!BO9*手順⑤!BO$122</f>
        <v>0</v>
      </c>
      <c r="BP9" s="244">
        <f>投入係数!BP9*手順⑤!BP$122</f>
        <v>0</v>
      </c>
      <c r="BQ9" s="244">
        <f>投入係数!BQ9*手順⑤!BQ$122</f>
        <v>0</v>
      </c>
      <c r="BR9" s="244">
        <f>投入係数!BR9*手順⑤!BR$122</f>
        <v>0</v>
      </c>
      <c r="BS9" s="244">
        <f>投入係数!BS9*手順⑤!BS$122</f>
        <v>0</v>
      </c>
      <c r="BT9" s="244">
        <f>投入係数!BT9*手順⑤!BT$122</f>
        <v>0</v>
      </c>
      <c r="BU9" s="244">
        <f>投入係数!BU9*手順⑤!BU$122</f>
        <v>0</v>
      </c>
      <c r="BV9" s="244">
        <f>投入係数!BV9*手順⑤!BV$122</f>
        <v>0</v>
      </c>
      <c r="BW9" s="244">
        <f>投入係数!BW9*手順⑤!BW$122</f>
        <v>0</v>
      </c>
      <c r="BX9" s="244">
        <f>投入係数!BX9*手順⑤!BX$122</f>
        <v>0</v>
      </c>
      <c r="BY9" s="244">
        <f>投入係数!BY9*手順⑤!BY$122</f>
        <v>0</v>
      </c>
      <c r="BZ9" s="244">
        <f>投入係数!BZ9*手順⑤!BZ$122</f>
        <v>0</v>
      </c>
      <c r="CA9" s="244">
        <f>投入係数!CA9*手順⑤!CA$122</f>
        <v>0</v>
      </c>
      <c r="CB9" s="244">
        <f>投入係数!CB9*手順⑤!CB$122</f>
        <v>0</v>
      </c>
      <c r="CC9" s="244">
        <f>投入係数!CC9*手順⑤!CC$122</f>
        <v>0</v>
      </c>
      <c r="CD9" s="244">
        <f>投入係数!CD9*手順⑤!CD$122</f>
        <v>0</v>
      </c>
      <c r="CE9" s="244">
        <f>投入係数!CE9*手順⑤!CE$122</f>
        <v>0</v>
      </c>
      <c r="CF9" s="244">
        <f>投入係数!CF9*手順⑤!CF$122</f>
        <v>0</v>
      </c>
      <c r="CG9" s="244">
        <f>投入係数!CG9*手順⑤!CG$122</f>
        <v>0</v>
      </c>
      <c r="CH9" s="244">
        <f>投入係数!CH9*手順⑤!CH$122</f>
        <v>0</v>
      </c>
      <c r="CI9" s="244">
        <f>投入係数!CI9*手順⑤!CI$122</f>
        <v>0</v>
      </c>
      <c r="CJ9" s="244">
        <f>投入係数!CJ9*手順⑤!CJ$122</f>
        <v>0</v>
      </c>
      <c r="CK9" s="244">
        <f>投入係数!CK9*手順⑤!CK$122</f>
        <v>0</v>
      </c>
      <c r="CL9" s="244">
        <f>投入係数!CL9*手順⑤!CL$122</f>
        <v>0</v>
      </c>
      <c r="CM9" s="244">
        <f>投入係数!CM9*手順⑤!CM$122</f>
        <v>0</v>
      </c>
      <c r="CN9" s="244">
        <f>投入係数!CN9*手順⑤!CN$122</f>
        <v>0</v>
      </c>
      <c r="CO9" s="244">
        <f>投入係数!CO9*手順⑤!CO$122</f>
        <v>0</v>
      </c>
      <c r="CP9" s="244">
        <f>投入係数!CP9*手順⑤!CP$122</f>
        <v>0</v>
      </c>
      <c r="CQ9" s="244">
        <f>投入係数!CQ9*手順⑤!CQ$122</f>
        <v>0</v>
      </c>
      <c r="CR9" s="244">
        <f>投入係数!CR9*手順⑤!CR$122</f>
        <v>0</v>
      </c>
      <c r="CS9" s="244">
        <f>投入係数!CS9*手順⑤!CS$122</f>
        <v>0</v>
      </c>
      <c r="CT9" s="244">
        <f>投入係数!CT9*手順⑤!CT$122</f>
        <v>0</v>
      </c>
      <c r="CU9" s="244">
        <f>投入係数!CU9*手順⑤!CU$122</f>
        <v>0</v>
      </c>
      <c r="CV9" s="244">
        <f>投入係数!CV9*手順⑤!CV$122</f>
        <v>0</v>
      </c>
      <c r="CW9" s="244">
        <f>投入係数!CW9*手順⑤!CW$122</f>
        <v>0</v>
      </c>
      <c r="CX9" s="244">
        <f>投入係数!CX9*手順⑤!CX$122</f>
        <v>0</v>
      </c>
      <c r="CY9" s="244">
        <f>投入係数!CY9*手順⑤!CY$122</f>
        <v>0</v>
      </c>
      <c r="CZ9" s="244">
        <f>投入係数!CZ9*手順⑤!CZ$122</f>
        <v>0</v>
      </c>
      <c r="DA9" s="244">
        <f>投入係数!DA9*手順⑤!DA$122</f>
        <v>0</v>
      </c>
      <c r="DB9" s="244">
        <f>投入係数!DB9*手順⑤!DB$122</f>
        <v>0</v>
      </c>
      <c r="DC9" s="244">
        <f>投入係数!DC9*手順⑤!DC$122</f>
        <v>0</v>
      </c>
      <c r="DD9" s="244">
        <f>投入係数!DD9*手順⑤!DD$122</f>
        <v>0</v>
      </c>
      <c r="DE9" s="244">
        <f>投入係数!DE9*手順⑤!DE$122</f>
        <v>0</v>
      </c>
      <c r="DF9" s="244">
        <f>投入係数!DF9*手順⑤!DF$122</f>
        <v>0</v>
      </c>
      <c r="DG9" s="188">
        <f t="shared" si="0"/>
        <v>0</v>
      </c>
    </row>
    <row r="10" spans="2:111" ht="12" customHeight="1">
      <c r="B10" s="74" t="s">
        <v>488</v>
      </c>
      <c r="C10" s="273" t="s">
        <v>2</v>
      </c>
      <c r="D10" s="244">
        <f>投入係数!D10*手順⑤!D$122</f>
        <v>0</v>
      </c>
      <c r="E10" s="244">
        <f>投入係数!E10*手順⑤!E$122</f>
        <v>0</v>
      </c>
      <c r="F10" s="244">
        <f>投入係数!F10*手順⑤!F$122</f>
        <v>0</v>
      </c>
      <c r="G10" s="244">
        <f>投入係数!G10*手順⑤!G$122</f>
        <v>0</v>
      </c>
      <c r="H10" s="244">
        <f>投入係数!H10*手順⑤!H$122</f>
        <v>0</v>
      </c>
      <c r="I10" s="244">
        <f>投入係数!I10*手順⑤!I$122</f>
        <v>0</v>
      </c>
      <c r="J10" s="244">
        <f>投入係数!J10*手順⑤!J$122</f>
        <v>0</v>
      </c>
      <c r="K10" s="244">
        <f>投入係数!K10*手順⑤!K$122</f>
        <v>0</v>
      </c>
      <c r="L10" s="244">
        <f>投入係数!L10*手順⑤!L$122</f>
        <v>0</v>
      </c>
      <c r="M10" s="244">
        <f>投入係数!M10*手順⑤!M$122</f>
        <v>0</v>
      </c>
      <c r="N10" s="244">
        <f>投入係数!N10*手順⑤!N$122</f>
        <v>0</v>
      </c>
      <c r="O10" s="244">
        <f>投入係数!O10*手順⑤!O$122</f>
        <v>0</v>
      </c>
      <c r="P10" s="244">
        <f>投入係数!P10*手順⑤!P$122</f>
        <v>0</v>
      </c>
      <c r="Q10" s="244">
        <f>投入係数!Q10*手順⑤!Q$122</f>
        <v>0</v>
      </c>
      <c r="R10" s="244">
        <f>投入係数!R10*手順⑤!R$122</f>
        <v>0</v>
      </c>
      <c r="S10" s="244">
        <f>投入係数!S10*手順⑤!S$122</f>
        <v>0</v>
      </c>
      <c r="T10" s="244">
        <f>投入係数!T10*手順⑤!T$122</f>
        <v>0</v>
      </c>
      <c r="U10" s="244">
        <f>投入係数!U10*手順⑤!U$122</f>
        <v>0</v>
      </c>
      <c r="V10" s="244">
        <f>投入係数!V10*手順⑤!V$122</f>
        <v>0</v>
      </c>
      <c r="W10" s="244">
        <f>投入係数!W10*手順⑤!W$122</f>
        <v>0</v>
      </c>
      <c r="X10" s="244">
        <f>投入係数!X10*手順⑤!X$122</f>
        <v>0</v>
      </c>
      <c r="Y10" s="244">
        <f>投入係数!Y10*手順⑤!Y$122</f>
        <v>0</v>
      </c>
      <c r="Z10" s="244">
        <f>投入係数!Z10*手順⑤!Z$122</f>
        <v>0</v>
      </c>
      <c r="AA10" s="244">
        <f>投入係数!AA10*手順⑤!AA$122</f>
        <v>0</v>
      </c>
      <c r="AB10" s="244">
        <f>投入係数!AB10*手順⑤!AB$122</f>
        <v>0</v>
      </c>
      <c r="AC10" s="244">
        <f>投入係数!AC10*手順⑤!AC$122</f>
        <v>0</v>
      </c>
      <c r="AD10" s="244">
        <f>投入係数!AD10*手順⑤!AD$122</f>
        <v>0</v>
      </c>
      <c r="AE10" s="244">
        <f>投入係数!AE10*手順⑤!AE$122</f>
        <v>0</v>
      </c>
      <c r="AF10" s="244">
        <f>投入係数!AF10*手順⑤!AF$122</f>
        <v>0</v>
      </c>
      <c r="AG10" s="244">
        <f>投入係数!AG10*手順⑤!AG$122</f>
        <v>0</v>
      </c>
      <c r="AH10" s="244">
        <f>投入係数!AH10*手順⑤!AH$122</f>
        <v>0</v>
      </c>
      <c r="AI10" s="244">
        <f>投入係数!AI10*手順⑤!AI$122</f>
        <v>0</v>
      </c>
      <c r="AJ10" s="244">
        <f>投入係数!AJ10*手順⑤!AJ$122</f>
        <v>0</v>
      </c>
      <c r="AK10" s="244">
        <f>投入係数!AK10*手順⑤!AK$122</f>
        <v>0</v>
      </c>
      <c r="AL10" s="244">
        <f>投入係数!AL10*手順⑤!AL$122</f>
        <v>0</v>
      </c>
      <c r="AM10" s="244">
        <f>投入係数!AM10*手順⑤!AM$122</f>
        <v>0</v>
      </c>
      <c r="AN10" s="244">
        <f>投入係数!AN10*手順⑤!AN$122</f>
        <v>0</v>
      </c>
      <c r="AO10" s="244">
        <f>投入係数!AO10*手順⑤!AO$122</f>
        <v>0</v>
      </c>
      <c r="AP10" s="244">
        <f>投入係数!AP10*手順⑤!AP$122</f>
        <v>0</v>
      </c>
      <c r="AQ10" s="244">
        <f>投入係数!AQ10*手順⑤!AQ$122</f>
        <v>0</v>
      </c>
      <c r="AR10" s="244">
        <f>投入係数!AR10*手順⑤!AR$122</f>
        <v>0</v>
      </c>
      <c r="AS10" s="244">
        <f>投入係数!AS10*手順⑤!AS$122</f>
        <v>0</v>
      </c>
      <c r="AT10" s="244">
        <f>投入係数!AT10*手順⑤!AT$122</f>
        <v>0</v>
      </c>
      <c r="AU10" s="244">
        <f>投入係数!AU10*手順⑤!AU$122</f>
        <v>0</v>
      </c>
      <c r="AV10" s="244">
        <f>投入係数!AV10*手順⑤!AV$122</f>
        <v>0</v>
      </c>
      <c r="AW10" s="244">
        <f>投入係数!AW10*手順⑤!AW$122</f>
        <v>0</v>
      </c>
      <c r="AX10" s="244">
        <f>投入係数!AX10*手順⑤!AX$122</f>
        <v>0</v>
      </c>
      <c r="AY10" s="244">
        <f>投入係数!AY10*手順⑤!AY$122</f>
        <v>0</v>
      </c>
      <c r="AZ10" s="244">
        <f>投入係数!AZ10*手順⑤!AZ$122</f>
        <v>0</v>
      </c>
      <c r="BA10" s="244">
        <f>投入係数!BA10*手順⑤!BA$122</f>
        <v>0</v>
      </c>
      <c r="BB10" s="244">
        <f>投入係数!BB10*手順⑤!BB$122</f>
        <v>0</v>
      </c>
      <c r="BC10" s="244">
        <f>投入係数!BC10*手順⑤!BC$122</f>
        <v>0</v>
      </c>
      <c r="BD10" s="244">
        <f>投入係数!BD10*手順⑤!BD$122</f>
        <v>0</v>
      </c>
      <c r="BE10" s="244">
        <f>投入係数!BE10*手順⑤!BE$122</f>
        <v>0</v>
      </c>
      <c r="BF10" s="244">
        <f>投入係数!BF10*手順⑤!BF$122</f>
        <v>0</v>
      </c>
      <c r="BG10" s="244">
        <f>投入係数!BG10*手順⑤!BG$122</f>
        <v>0</v>
      </c>
      <c r="BH10" s="244">
        <f>投入係数!BH10*手順⑤!BH$122</f>
        <v>0</v>
      </c>
      <c r="BI10" s="244">
        <f>投入係数!BI10*手順⑤!BI$122</f>
        <v>0</v>
      </c>
      <c r="BJ10" s="244">
        <f>投入係数!BJ10*手順⑤!BJ$122</f>
        <v>0</v>
      </c>
      <c r="BK10" s="244">
        <f>投入係数!BK10*手順⑤!BK$122</f>
        <v>0</v>
      </c>
      <c r="BL10" s="244">
        <f>投入係数!BL10*手順⑤!BL$122</f>
        <v>0</v>
      </c>
      <c r="BM10" s="244">
        <f>投入係数!BM10*手順⑤!BM$122</f>
        <v>0</v>
      </c>
      <c r="BN10" s="244">
        <f>投入係数!BN10*手順⑤!BN$122</f>
        <v>0</v>
      </c>
      <c r="BO10" s="244">
        <f>投入係数!BO10*手順⑤!BO$122</f>
        <v>0</v>
      </c>
      <c r="BP10" s="244">
        <f>投入係数!BP10*手順⑤!BP$122</f>
        <v>0</v>
      </c>
      <c r="BQ10" s="244">
        <f>投入係数!BQ10*手順⑤!BQ$122</f>
        <v>0</v>
      </c>
      <c r="BR10" s="244">
        <f>投入係数!BR10*手順⑤!BR$122</f>
        <v>0</v>
      </c>
      <c r="BS10" s="244">
        <f>投入係数!BS10*手順⑤!BS$122</f>
        <v>0</v>
      </c>
      <c r="BT10" s="244">
        <f>投入係数!BT10*手順⑤!BT$122</f>
        <v>0</v>
      </c>
      <c r="BU10" s="244">
        <f>投入係数!BU10*手順⑤!BU$122</f>
        <v>0</v>
      </c>
      <c r="BV10" s="244">
        <f>投入係数!BV10*手順⑤!BV$122</f>
        <v>0</v>
      </c>
      <c r="BW10" s="244">
        <f>投入係数!BW10*手順⑤!BW$122</f>
        <v>0</v>
      </c>
      <c r="BX10" s="244">
        <f>投入係数!BX10*手順⑤!BX$122</f>
        <v>0</v>
      </c>
      <c r="BY10" s="244">
        <f>投入係数!BY10*手順⑤!BY$122</f>
        <v>0</v>
      </c>
      <c r="BZ10" s="244">
        <f>投入係数!BZ10*手順⑤!BZ$122</f>
        <v>0</v>
      </c>
      <c r="CA10" s="244">
        <f>投入係数!CA10*手順⑤!CA$122</f>
        <v>0</v>
      </c>
      <c r="CB10" s="244">
        <f>投入係数!CB10*手順⑤!CB$122</f>
        <v>0</v>
      </c>
      <c r="CC10" s="244">
        <f>投入係数!CC10*手順⑤!CC$122</f>
        <v>0</v>
      </c>
      <c r="CD10" s="244">
        <f>投入係数!CD10*手順⑤!CD$122</f>
        <v>0</v>
      </c>
      <c r="CE10" s="244">
        <f>投入係数!CE10*手順⑤!CE$122</f>
        <v>0</v>
      </c>
      <c r="CF10" s="244">
        <f>投入係数!CF10*手順⑤!CF$122</f>
        <v>0</v>
      </c>
      <c r="CG10" s="244">
        <f>投入係数!CG10*手順⑤!CG$122</f>
        <v>0</v>
      </c>
      <c r="CH10" s="244">
        <f>投入係数!CH10*手順⑤!CH$122</f>
        <v>0</v>
      </c>
      <c r="CI10" s="244">
        <f>投入係数!CI10*手順⑤!CI$122</f>
        <v>0</v>
      </c>
      <c r="CJ10" s="244">
        <f>投入係数!CJ10*手順⑤!CJ$122</f>
        <v>0</v>
      </c>
      <c r="CK10" s="244">
        <f>投入係数!CK10*手順⑤!CK$122</f>
        <v>0</v>
      </c>
      <c r="CL10" s="244">
        <f>投入係数!CL10*手順⑤!CL$122</f>
        <v>0</v>
      </c>
      <c r="CM10" s="244">
        <f>投入係数!CM10*手順⑤!CM$122</f>
        <v>0</v>
      </c>
      <c r="CN10" s="244">
        <f>投入係数!CN10*手順⑤!CN$122</f>
        <v>0</v>
      </c>
      <c r="CO10" s="244">
        <f>投入係数!CO10*手順⑤!CO$122</f>
        <v>0</v>
      </c>
      <c r="CP10" s="244">
        <f>投入係数!CP10*手順⑤!CP$122</f>
        <v>0</v>
      </c>
      <c r="CQ10" s="244">
        <f>投入係数!CQ10*手順⑤!CQ$122</f>
        <v>0</v>
      </c>
      <c r="CR10" s="244">
        <f>投入係数!CR10*手順⑤!CR$122</f>
        <v>0</v>
      </c>
      <c r="CS10" s="244">
        <f>投入係数!CS10*手順⑤!CS$122</f>
        <v>0</v>
      </c>
      <c r="CT10" s="244">
        <f>投入係数!CT10*手順⑤!CT$122</f>
        <v>0</v>
      </c>
      <c r="CU10" s="244">
        <f>投入係数!CU10*手順⑤!CU$122</f>
        <v>0</v>
      </c>
      <c r="CV10" s="244">
        <f>投入係数!CV10*手順⑤!CV$122</f>
        <v>0</v>
      </c>
      <c r="CW10" s="244">
        <f>投入係数!CW10*手順⑤!CW$122</f>
        <v>0</v>
      </c>
      <c r="CX10" s="244">
        <f>投入係数!CX10*手順⑤!CX$122</f>
        <v>0</v>
      </c>
      <c r="CY10" s="244">
        <f>投入係数!CY10*手順⑤!CY$122</f>
        <v>0</v>
      </c>
      <c r="CZ10" s="244">
        <f>投入係数!CZ10*手順⑤!CZ$122</f>
        <v>0</v>
      </c>
      <c r="DA10" s="244">
        <f>投入係数!DA10*手順⑤!DA$122</f>
        <v>0</v>
      </c>
      <c r="DB10" s="244">
        <f>投入係数!DB10*手順⑤!DB$122</f>
        <v>0</v>
      </c>
      <c r="DC10" s="244">
        <f>投入係数!DC10*手順⑤!DC$122</f>
        <v>0</v>
      </c>
      <c r="DD10" s="244">
        <f>投入係数!DD10*手順⑤!DD$122</f>
        <v>0</v>
      </c>
      <c r="DE10" s="244">
        <f>投入係数!DE10*手順⑤!DE$122</f>
        <v>0</v>
      </c>
      <c r="DF10" s="244">
        <f>投入係数!DF10*手順⑤!DF$122</f>
        <v>0</v>
      </c>
      <c r="DG10" s="188">
        <f t="shared" si="0"/>
        <v>0</v>
      </c>
    </row>
    <row r="11" spans="2:111" ht="12" customHeight="1">
      <c r="B11" s="74" t="s">
        <v>489</v>
      </c>
      <c r="C11" s="274" t="s">
        <v>628</v>
      </c>
      <c r="D11" s="244">
        <f>投入係数!D11*手順⑤!D$122</f>
        <v>0</v>
      </c>
      <c r="E11" s="244">
        <f>投入係数!E11*手順⑤!E$122</f>
        <v>0</v>
      </c>
      <c r="F11" s="244">
        <f>投入係数!F11*手順⑤!F$122</f>
        <v>0</v>
      </c>
      <c r="G11" s="244">
        <f>投入係数!G11*手順⑤!G$122</f>
        <v>0</v>
      </c>
      <c r="H11" s="244">
        <f>投入係数!H11*手順⑤!H$122</f>
        <v>0</v>
      </c>
      <c r="I11" s="244">
        <f>投入係数!I11*手順⑤!I$122</f>
        <v>0</v>
      </c>
      <c r="J11" s="244">
        <f>投入係数!J11*手順⑤!J$122</f>
        <v>0</v>
      </c>
      <c r="K11" s="244">
        <f>投入係数!K11*手順⑤!K$122</f>
        <v>0</v>
      </c>
      <c r="L11" s="244">
        <f>投入係数!L11*手順⑤!L$122</f>
        <v>0</v>
      </c>
      <c r="M11" s="244">
        <f>投入係数!M11*手順⑤!M$122</f>
        <v>0</v>
      </c>
      <c r="N11" s="244">
        <f>投入係数!N11*手順⑤!N$122</f>
        <v>0</v>
      </c>
      <c r="O11" s="244">
        <f>投入係数!O11*手順⑤!O$122</f>
        <v>0</v>
      </c>
      <c r="P11" s="244">
        <f>投入係数!P11*手順⑤!P$122</f>
        <v>0</v>
      </c>
      <c r="Q11" s="244">
        <f>投入係数!Q11*手順⑤!Q$122</f>
        <v>0</v>
      </c>
      <c r="R11" s="244">
        <f>投入係数!R11*手順⑤!R$122</f>
        <v>0</v>
      </c>
      <c r="S11" s="244">
        <f>投入係数!S11*手順⑤!S$122</f>
        <v>0</v>
      </c>
      <c r="T11" s="244">
        <f>投入係数!T11*手順⑤!T$122</f>
        <v>0</v>
      </c>
      <c r="U11" s="244">
        <f>投入係数!U11*手順⑤!U$122</f>
        <v>0</v>
      </c>
      <c r="V11" s="244">
        <f>投入係数!V11*手順⑤!V$122</f>
        <v>0</v>
      </c>
      <c r="W11" s="244">
        <f>投入係数!W11*手順⑤!W$122</f>
        <v>0</v>
      </c>
      <c r="X11" s="244">
        <f>投入係数!X11*手順⑤!X$122</f>
        <v>0</v>
      </c>
      <c r="Y11" s="244">
        <f>投入係数!Y11*手順⑤!Y$122</f>
        <v>0</v>
      </c>
      <c r="Z11" s="244">
        <f>投入係数!Z11*手順⑤!Z$122</f>
        <v>0</v>
      </c>
      <c r="AA11" s="244">
        <f>投入係数!AA11*手順⑤!AA$122</f>
        <v>0</v>
      </c>
      <c r="AB11" s="244">
        <f>投入係数!AB11*手順⑤!AB$122</f>
        <v>0</v>
      </c>
      <c r="AC11" s="244">
        <f>投入係数!AC11*手順⑤!AC$122</f>
        <v>0</v>
      </c>
      <c r="AD11" s="244">
        <f>投入係数!AD11*手順⑤!AD$122</f>
        <v>0</v>
      </c>
      <c r="AE11" s="244">
        <f>投入係数!AE11*手順⑤!AE$122</f>
        <v>0</v>
      </c>
      <c r="AF11" s="244">
        <f>投入係数!AF11*手順⑤!AF$122</f>
        <v>0</v>
      </c>
      <c r="AG11" s="244">
        <f>投入係数!AG11*手順⑤!AG$122</f>
        <v>0</v>
      </c>
      <c r="AH11" s="244">
        <f>投入係数!AH11*手順⑤!AH$122</f>
        <v>0</v>
      </c>
      <c r="AI11" s="244">
        <f>投入係数!AI11*手順⑤!AI$122</f>
        <v>0</v>
      </c>
      <c r="AJ11" s="244">
        <f>投入係数!AJ11*手順⑤!AJ$122</f>
        <v>0</v>
      </c>
      <c r="AK11" s="244">
        <f>投入係数!AK11*手順⑤!AK$122</f>
        <v>0</v>
      </c>
      <c r="AL11" s="244">
        <f>投入係数!AL11*手順⑤!AL$122</f>
        <v>0</v>
      </c>
      <c r="AM11" s="244">
        <f>投入係数!AM11*手順⑤!AM$122</f>
        <v>0</v>
      </c>
      <c r="AN11" s="244">
        <f>投入係数!AN11*手順⑤!AN$122</f>
        <v>0</v>
      </c>
      <c r="AO11" s="244">
        <f>投入係数!AO11*手順⑤!AO$122</f>
        <v>0</v>
      </c>
      <c r="AP11" s="244">
        <f>投入係数!AP11*手順⑤!AP$122</f>
        <v>0</v>
      </c>
      <c r="AQ11" s="244">
        <f>投入係数!AQ11*手順⑤!AQ$122</f>
        <v>0</v>
      </c>
      <c r="AR11" s="244">
        <f>投入係数!AR11*手順⑤!AR$122</f>
        <v>0</v>
      </c>
      <c r="AS11" s="244">
        <f>投入係数!AS11*手順⑤!AS$122</f>
        <v>0</v>
      </c>
      <c r="AT11" s="244">
        <f>投入係数!AT11*手順⑤!AT$122</f>
        <v>0</v>
      </c>
      <c r="AU11" s="244">
        <f>投入係数!AU11*手順⑤!AU$122</f>
        <v>0</v>
      </c>
      <c r="AV11" s="244">
        <f>投入係数!AV11*手順⑤!AV$122</f>
        <v>0</v>
      </c>
      <c r="AW11" s="244">
        <f>投入係数!AW11*手順⑤!AW$122</f>
        <v>0</v>
      </c>
      <c r="AX11" s="244">
        <f>投入係数!AX11*手順⑤!AX$122</f>
        <v>0</v>
      </c>
      <c r="AY11" s="244">
        <f>投入係数!AY11*手順⑤!AY$122</f>
        <v>0</v>
      </c>
      <c r="AZ11" s="244">
        <f>投入係数!AZ11*手順⑤!AZ$122</f>
        <v>0</v>
      </c>
      <c r="BA11" s="244">
        <f>投入係数!BA11*手順⑤!BA$122</f>
        <v>0</v>
      </c>
      <c r="BB11" s="244">
        <f>投入係数!BB11*手順⑤!BB$122</f>
        <v>0</v>
      </c>
      <c r="BC11" s="244">
        <f>投入係数!BC11*手順⑤!BC$122</f>
        <v>0</v>
      </c>
      <c r="BD11" s="244">
        <f>投入係数!BD11*手順⑤!BD$122</f>
        <v>0</v>
      </c>
      <c r="BE11" s="244">
        <f>投入係数!BE11*手順⑤!BE$122</f>
        <v>0</v>
      </c>
      <c r="BF11" s="244">
        <f>投入係数!BF11*手順⑤!BF$122</f>
        <v>0</v>
      </c>
      <c r="BG11" s="244">
        <f>投入係数!BG11*手順⑤!BG$122</f>
        <v>0</v>
      </c>
      <c r="BH11" s="244">
        <f>投入係数!BH11*手順⑤!BH$122</f>
        <v>0</v>
      </c>
      <c r="BI11" s="244">
        <f>投入係数!BI11*手順⑤!BI$122</f>
        <v>0</v>
      </c>
      <c r="BJ11" s="244">
        <f>投入係数!BJ11*手順⑤!BJ$122</f>
        <v>0</v>
      </c>
      <c r="BK11" s="244">
        <f>投入係数!BK11*手順⑤!BK$122</f>
        <v>0</v>
      </c>
      <c r="BL11" s="244">
        <f>投入係数!BL11*手順⑤!BL$122</f>
        <v>0</v>
      </c>
      <c r="BM11" s="244">
        <f>投入係数!BM11*手順⑤!BM$122</f>
        <v>0</v>
      </c>
      <c r="BN11" s="244">
        <f>投入係数!BN11*手順⑤!BN$122</f>
        <v>0</v>
      </c>
      <c r="BO11" s="244">
        <f>投入係数!BO11*手順⑤!BO$122</f>
        <v>0</v>
      </c>
      <c r="BP11" s="244">
        <f>投入係数!BP11*手順⑤!BP$122</f>
        <v>0</v>
      </c>
      <c r="BQ11" s="244">
        <f>投入係数!BQ11*手順⑤!BQ$122</f>
        <v>0</v>
      </c>
      <c r="BR11" s="244">
        <f>投入係数!BR11*手順⑤!BR$122</f>
        <v>0</v>
      </c>
      <c r="BS11" s="244">
        <f>投入係数!BS11*手順⑤!BS$122</f>
        <v>0</v>
      </c>
      <c r="BT11" s="244">
        <f>投入係数!BT11*手順⑤!BT$122</f>
        <v>0</v>
      </c>
      <c r="BU11" s="244">
        <f>投入係数!BU11*手順⑤!BU$122</f>
        <v>0</v>
      </c>
      <c r="BV11" s="244">
        <f>投入係数!BV11*手順⑤!BV$122</f>
        <v>0</v>
      </c>
      <c r="BW11" s="244">
        <f>投入係数!BW11*手順⑤!BW$122</f>
        <v>0</v>
      </c>
      <c r="BX11" s="244">
        <f>投入係数!BX11*手順⑤!BX$122</f>
        <v>0</v>
      </c>
      <c r="BY11" s="244">
        <f>投入係数!BY11*手順⑤!BY$122</f>
        <v>0</v>
      </c>
      <c r="BZ11" s="244">
        <f>投入係数!BZ11*手順⑤!BZ$122</f>
        <v>0</v>
      </c>
      <c r="CA11" s="244">
        <f>投入係数!CA11*手順⑤!CA$122</f>
        <v>0</v>
      </c>
      <c r="CB11" s="244">
        <f>投入係数!CB11*手順⑤!CB$122</f>
        <v>0</v>
      </c>
      <c r="CC11" s="244">
        <f>投入係数!CC11*手順⑤!CC$122</f>
        <v>0</v>
      </c>
      <c r="CD11" s="244">
        <f>投入係数!CD11*手順⑤!CD$122</f>
        <v>0</v>
      </c>
      <c r="CE11" s="244">
        <f>投入係数!CE11*手順⑤!CE$122</f>
        <v>0</v>
      </c>
      <c r="CF11" s="244">
        <f>投入係数!CF11*手順⑤!CF$122</f>
        <v>0</v>
      </c>
      <c r="CG11" s="244">
        <f>投入係数!CG11*手順⑤!CG$122</f>
        <v>0</v>
      </c>
      <c r="CH11" s="244">
        <f>投入係数!CH11*手順⑤!CH$122</f>
        <v>0</v>
      </c>
      <c r="CI11" s="244">
        <f>投入係数!CI11*手順⑤!CI$122</f>
        <v>0</v>
      </c>
      <c r="CJ11" s="244">
        <f>投入係数!CJ11*手順⑤!CJ$122</f>
        <v>0</v>
      </c>
      <c r="CK11" s="244">
        <f>投入係数!CK11*手順⑤!CK$122</f>
        <v>0</v>
      </c>
      <c r="CL11" s="244">
        <f>投入係数!CL11*手順⑤!CL$122</f>
        <v>0</v>
      </c>
      <c r="CM11" s="244">
        <f>投入係数!CM11*手順⑤!CM$122</f>
        <v>0</v>
      </c>
      <c r="CN11" s="244">
        <f>投入係数!CN11*手順⑤!CN$122</f>
        <v>0</v>
      </c>
      <c r="CO11" s="244">
        <f>投入係数!CO11*手順⑤!CO$122</f>
        <v>0</v>
      </c>
      <c r="CP11" s="244">
        <f>投入係数!CP11*手順⑤!CP$122</f>
        <v>0</v>
      </c>
      <c r="CQ11" s="244">
        <f>投入係数!CQ11*手順⑤!CQ$122</f>
        <v>0</v>
      </c>
      <c r="CR11" s="244">
        <f>投入係数!CR11*手順⑤!CR$122</f>
        <v>0</v>
      </c>
      <c r="CS11" s="244">
        <f>投入係数!CS11*手順⑤!CS$122</f>
        <v>0</v>
      </c>
      <c r="CT11" s="244">
        <f>投入係数!CT11*手順⑤!CT$122</f>
        <v>0</v>
      </c>
      <c r="CU11" s="244">
        <f>投入係数!CU11*手順⑤!CU$122</f>
        <v>0</v>
      </c>
      <c r="CV11" s="244">
        <f>投入係数!CV11*手順⑤!CV$122</f>
        <v>0</v>
      </c>
      <c r="CW11" s="244">
        <f>投入係数!CW11*手順⑤!CW$122</f>
        <v>0</v>
      </c>
      <c r="CX11" s="244">
        <f>投入係数!CX11*手順⑤!CX$122</f>
        <v>0</v>
      </c>
      <c r="CY11" s="244">
        <f>投入係数!CY11*手順⑤!CY$122</f>
        <v>0</v>
      </c>
      <c r="CZ11" s="244">
        <f>投入係数!CZ11*手順⑤!CZ$122</f>
        <v>0</v>
      </c>
      <c r="DA11" s="244">
        <f>投入係数!DA11*手順⑤!DA$122</f>
        <v>0</v>
      </c>
      <c r="DB11" s="244">
        <f>投入係数!DB11*手順⑤!DB$122</f>
        <v>0</v>
      </c>
      <c r="DC11" s="244">
        <f>投入係数!DC11*手順⑤!DC$122</f>
        <v>0</v>
      </c>
      <c r="DD11" s="244">
        <f>投入係数!DD11*手順⑤!DD$122</f>
        <v>0</v>
      </c>
      <c r="DE11" s="244">
        <f>投入係数!DE11*手順⑤!DE$122</f>
        <v>0</v>
      </c>
      <c r="DF11" s="244">
        <f>投入係数!DF11*手順⑤!DF$122</f>
        <v>0</v>
      </c>
      <c r="DG11" s="188">
        <f t="shared" si="0"/>
        <v>0</v>
      </c>
    </row>
    <row r="12" spans="2:111" ht="12" customHeight="1">
      <c r="B12" s="74" t="s">
        <v>490</v>
      </c>
      <c r="C12" s="273" t="s">
        <v>750</v>
      </c>
      <c r="D12" s="244">
        <f>投入係数!D12*手順⑤!D$122</f>
        <v>0</v>
      </c>
      <c r="E12" s="244">
        <f>投入係数!E12*手順⑤!E$122</f>
        <v>0</v>
      </c>
      <c r="F12" s="244">
        <f>投入係数!F12*手順⑤!F$122</f>
        <v>0</v>
      </c>
      <c r="G12" s="244">
        <f>投入係数!G12*手順⑤!G$122</f>
        <v>0</v>
      </c>
      <c r="H12" s="244">
        <f>投入係数!H12*手順⑤!H$122</f>
        <v>0</v>
      </c>
      <c r="I12" s="244">
        <f>投入係数!I12*手順⑤!I$122</f>
        <v>0</v>
      </c>
      <c r="J12" s="244">
        <f>投入係数!J12*手順⑤!J$122</f>
        <v>0</v>
      </c>
      <c r="K12" s="244">
        <f>投入係数!K12*手順⑤!K$122</f>
        <v>0</v>
      </c>
      <c r="L12" s="244">
        <f>投入係数!L12*手順⑤!L$122</f>
        <v>0</v>
      </c>
      <c r="M12" s="244">
        <f>投入係数!M12*手順⑤!M$122</f>
        <v>0</v>
      </c>
      <c r="N12" s="244">
        <f>投入係数!N12*手順⑤!N$122</f>
        <v>0</v>
      </c>
      <c r="O12" s="244">
        <f>投入係数!O12*手順⑤!O$122</f>
        <v>0</v>
      </c>
      <c r="P12" s="244">
        <f>投入係数!P12*手順⑤!P$122</f>
        <v>0</v>
      </c>
      <c r="Q12" s="244">
        <f>投入係数!Q12*手順⑤!Q$122</f>
        <v>0</v>
      </c>
      <c r="R12" s="244">
        <f>投入係数!R12*手順⑤!R$122</f>
        <v>0</v>
      </c>
      <c r="S12" s="244">
        <f>投入係数!S12*手順⑤!S$122</f>
        <v>0</v>
      </c>
      <c r="T12" s="244">
        <f>投入係数!T12*手順⑤!T$122</f>
        <v>0</v>
      </c>
      <c r="U12" s="244">
        <f>投入係数!U12*手順⑤!U$122</f>
        <v>0</v>
      </c>
      <c r="V12" s="244">
        <f>投入係数!V12*手順⑤!V$122</f>
        <v>0</v>
      </c>
      <c r="W12" s="244">
        <f>投入係数!W12*手順⑤!W$122</f>
        <v>0</v>
      </c>
      <c r="X12" s="244">
        <f>投入係数!X12*手順⑤!X$122</f>
        <v>0</v>
      </c>
      <c r="Y12" s="244">
        <f>投入係数!Y12*手順⑤!Y$122</f>
        <v>0</v>
      </c>
      <c r="Z12" s="244">
        <f>投入係数!Z12*手順⑤!Z$122</f>
        <v>0</v>
      </c>
      <c r="AA12" s="244">
        <f>投入係数!AA12*手順⑤!AA$122</f>
        <v>0</v>
      </c>
      <c r="AB12" s="244">
        <f>投入係数!AB12*手順⑤!AB$122</f>
        <v>0</v>
      </c>
      <c r="AC12" s="244">
        <f>投入係数!AC12*手順⑤!AC$122</f>
        <v>0</v>
      </c>
      <c r="AD12" s="244">
        <f>投入係数!AD12*手順⑤!AD$122</f>
        <v>0</v>
      </c>
      <c r="AE12" s="244">
        <f>投入係数!AE12*手順⑤!AE$122</f>
        <v>0</v>
      </c>
      <c r="AF12" s="244">
        <f>投入係数!AF12*手順⑤!AF$122</f>
        <v>0</v>
      </c>
      <c r="AG12" s="244">
        <f>投入係数!AG12*手順⑤!AG$122</f>
        <v>0</v>
      </c>
      <c r="AH12" s="244">
        <f>投入係数!AH12*手順⑤!AH$122</f>
        <v>0</v>
      </c>
      <c r="AI12" s="244">
        <f>投入係数!AI12*手順⑤!AI$122</f>
        <v>0</v>
      </c>
      <c r="AJ12" s="244">
        <f>投入係数!AJ12*手順⑤!AJ$122</f>
        <v>0</v>
      </c>
      <c r="AK12" s="244">
        <f>投入係数!AK12*手順⑤!AK$122</f>
        <v>0</v>
      </c>
      <c r="AL12" s="244">
        <f>投入係数!AL12*手順⑤!AL$122</f>
        <v>0</v>
      </c>
      <c r="AM12" s="244">
        <f>投入係数!AM12*手順⑤!AM$122</f>
        <v>0</v>
      </c>
      <c r="AN12" s="244">
        <f>投入係数!AN12*手順⑤!AN$122</f>
        <v>0</v>
      </c>
      <c r="AO12" s="244">
        <f>投入係数!AO12*手順⑤!AO$122</f>
        <v>0</v>
      </c>
      <c r="AP12" s="244">
        <f>投入係数!AP12*手順⑤!AP$122</f>
        <v>0</v>
      </c>
      <c r="AQ12" s="244">
        <f>投入係数!AQ12*手順⑤!AQ$122</f>
        <v>0</v>
      </c>
      <c r="AR12" s="244">
        <f>投入係数!AR12*手順⑤!AR$122</f>
        <v>0</v>
      </c>
      <c r="AS12" s="244">
        <f>投入係数!AS12*手順⑤!AS$122</f>
        <v>0</v>
      </c>
      <c r="AT12" s="244">
        <f>投入係数!AT12*手順⑤!AT$122</f>
        <v>0</v>
      </c>
      <c r="AU12" s="244">
        <f>投入係数!AU12*手順⑤!AU$122</f>
        <v>0</v>
      </c>
      <c r="AV12" s="244">
        <f>投入係数!AV12*手順⑤!AV$122</f>
        <v>0</v>
      </c>
      <c r="AW12" s="244">
        <f>投入係数!AW12*手順⑤!AW$122</f>
        <v>0</v>
      </c>
      <c r="AX12" s="244">
        <f>投入係数!AX12*手順⑤!AX$122</f>
        <v>0</v>
      </c>
      <c r="AY12" s="244">
        <f>投入係数!AY12*手順⑤!AY$122</f>
        <v>0</v>
      </c>
      <c r="AZ12" s="244">
        <f>投入係数!AZ12*手順⑤!AZ$122</f>
        <v>0</v>
      </c>
      <c r="BA12" s="244">
        <f>投入係数!BA12*手順⑤!BA$122</f>
        <v>0</v>
      </c>
      <c r="BB12" s="244">
        <f>投入係数!BB12*手順⑤!BB$122</f>
        <v>0</v>
      </c>
      <c r="BC12" s="244">
        <f>投入係数!BC12*手順⑤!BC$122</f>
        <v>0</v>
      </c>
      <c r="BD12" s="244">
        <f>投入係数!BD12*手順⑤!BD$122</f>
        <v>0</v>
      </c>
      <c r="BE12" s="244">
        <f>投入係数!BE12*手順⑤!BE$122</f>
        <v>0</v>
      </c>
      <c r="BF12" s="244">
        <f>投入係数!BF12*手順⑤!BF$122</f>
        <v>0</v>
      </c>
      <c r="BG12" s="244">
        <f>投入係数!BG12*手順⑤!BG$122</f>
        <v>0</v>
      </c>
      <c r="BH12" s="244">
        <f>投入係数!BH12*手順⑤!BH$122</f>
        <v>0</v>
      </c>
      <c r="BI12" s="244">
        <f>投入係数!BI12*手順⑤!BI$122</f>
        <v>0</v>
      </c>
      <c r="BJ12" s="244">
        <f>投入係数!BJ12*手順⑤!BJ$122</f>
        <v>0</v>
      </c>
      <c r="BK12" s="244">
        <f>投入係数!BK12*手順⑤!BK$122</f>
        <v>0</v>
      </c>
      <c r="BL12" s="244">
        <f>投入係数!BL12*手順⑤!BL$122</f>
        <v>0</v>
      </c>
      <c r="BM12" s="244">
        <f>投入係数!BM12*手順⑤!BM$122</f>
        <v>0</v>
      </c>
      <c r="BN12" s="244">
        <f>投入係数!BN12*手順⑤!BN$122</f>
        <v>0</v>
      </c>
      <c r="BO12" s="244">
        <f>投入係数!BO12*手順⑤!BO$122</f>
        <v>0</v>
      </c>
      <c r="BP12" s="244">
        <f>投入係数!BP12*手順⑤!BP$122</f>
        <v>0</v>
      </c>
      <c r="BQ12" s="244">
        <f>投入係数!BQ12*手順⑤!BQ$122</f>
        <v>0</v>
      </c>
      <c r="BR12" s="244">
        <f>投入係数!BR12*手順⑤!BR$122</f>
        <v>0</v>
      </c>
      <c r="BS12" s="244">
        <f>投入係数!BS12*手順⑤!BS$122</f>
        <v>0</v>
      </c>
      <c r="BT12" s="244">
        <f>投入係数!BT12*手順⑤!BT$122</f>
        <v>0</v>
      </c>
      <c r="BU12" s="244">
        <f>投入係数!BU12*手順⑤!BU$122</f>
        <v>0</v>
      </c>
      <c r="BV12" s="244">
        <f>投入係数!BV12*手順⑤!BV$122</f>
        <v>0</v>
      </c>
      <c r="BW12" s="244">
        <f>投入係数!BW12*手順⑤!BW$122</f>
        <v>0</v>
      </c>
      <c r="BX12" s="244">
        <f>投入係数!BX12*手順⑤!BX$122</f>
        <v>0</v>
      </c>
      <c r="BY12" s="244">
        <f>投入係数!BY12*手順⑤!BY$122</f>
        <v>0</v>
      </c>
      <c r="BZ12" s="244">
        <f>投入係数!BZ12*手順⑤!BZ$122</f>
        <v>0</v>
      </c>
      <c r="CA12" s="244">
        <f>投入係数!CA12*手順⑤!CA$122</f>
        <v>0</v>
      </c>
      <c r="CB12" s="244">
        <f>投入係数!CB12*手順⑤!CB$122</f>
        <v>0</v>
      </c>
      <c r="CC12" s="244">
        <f>投入係数!CC12*手順⑤!CC$122</f>
        <v>0</v>
      </c>
      <c r="CD12" s="244">
        <f>投入係数!CD12*手順⑤!CD$122</f>
        <v>0</v>
      </c>
      <c r="CE12" s="244">
        <f>投入係数!CE12*手順⑤!CE$122</f>
        <v>0</v>
      </c>
      <c r="CF12" s="244">
        <f>投入係数!CF12*手順⑤!CF$122</f>
        <v>0</v>
      </c>
      <c r="CG12" s="244">
        <f>投入係数!CG12*手順⑤!CG$122</f>
        <v>0</v>
      </c>
      <c r="CH12" s="244">
        <f>投入係数!CH12*手順⑤!CH$122</f>
        <v>0</v>
      </c>
      <c r="CI12" s="244">
        <f>投入係数!CI12*手順⑤!CI$122</f>
        <v>0</v>
      </c>
      <c r="CJ12" s="244">
        <f>投入係数!CJ12*手順⑤!CJ$122</f>
        <v>0</v>
      </c>
      <c r="CK12" s="244">
        <f>投入係数!CK12*手順⑤!CK$122</f>
        <v>0</v>
      </c>
      <c r="CL12" s="244">
        <f>投入係数!CL12*手順⑤!CL$122</f>
        <v>0</v>
      </c>
      <c r="CM12" s="244">
        <f>投入係数!CM12*手順⑤!CM$122</f>
        <v>0</v>
      </c>
      <c r="CN12" s="244">
        <f>投入係数!CN12*手順⑤!CN$122</f>
        <v>0</v>
      </c>
      <c r="CO12" s="244">
        <f>投入係数!CO12*手順⑤!CO$122</f>
        <v>0</v>
      </c>
      <c r="CP12" s="244">
        <f>投入係数!CP12*手順⑤!CP$122</f>
        <v>0</v>
      </c>
      <c r="CQ12" s="244">
        <f>投入係数!CQ12*手順⑤!CQ$122</f>
        <v>0</v>
      </c>
      <c r="CR12" s="244">
        <f>投入係数!CR12*手順⑤!CR$122</f>
        <v>0</v>
      </c>
      <c r="CS12" s="244">
        <f>投入係数!CS12*手順⑤!CS$122</f>
        <v>0</v>
      </c>
      <c r="CT12" s="244">
        <f>投入係数!CT12*手順⑤!CT$122</f>
        <v>0</v>
      </c>
      <c r="CU12" s="244">
        <f>投入係数!CU12*手順⑤!CU$122</f>
        <v>0</v>
      </c>
      <c r="CV12" s="244">
        <f>投入係数!CV12*手順⑤!CV$122</f>
        <v>0</v>
      </c>
      <c r="CW12" s="244">
        <f>投入係数!CW12*手順⑤!CW$122</f>
        <v>0</v>
      </c>
      <c r="CX12" s="244">
        <f>投入係数!CX12*手順⑤!CX$122</f>
        <v>0</v>
      </c>
      <c r="CY12" s="244">
        <f>投入係数!CY12*手順⑤!CY$122</f>
        <v>0</v>
      </c>
      <c r="CZ12" s="244">
        <f>投入係数!CZ12*手順⑤!CZ$122</f>
        <v>0</v>
      </c>
      <c r="DA12" s="244">
        <f>投入係数!DA12*手順⑤!DA$122</f>
        <v>0</v>
      </c>
      <c r="DB12" s="244">
        <f>投入係数!DB12*手順⑤!DB$122</f>
        <v>0</v>
      </c>
      <c r="DC12" s="244">
        <f>投入係数!DC12*手順⑤!DC$122</f>
        <v>0</v>
      </c>
      <c r="DD12" s="244">
        <f>投入係数!DD12*手順⑤!DD$122</f>
        <v>0</v>
      </c>
      <c r="DE12" s="244">
        <f>投入係数!DE12*手順⑤!DE$122</f>
        <v>0</v>
      </c>
      <c r="DF12" s="244">
        <f>投入係数!DF12*手順⑤!DF$122</f>
        <v>0</v>
      </c>
      <c r="DG12" s="188">
        <f t="shared" si="0"/>
        <v>0</v>
      </c>
    </row>
    <row r="13" spans="2:111" ht="12" customHeight="1">
      <c r="B13" s="74" t="s">
        <v>491</v>
      </c>
      <c r="C13" s="274" t="s">
        <v>444</v>
      </c>
      <c r="D13" s="244">
        <f>投入係数!D13*手順⑤!D$122</f>
        <v>0</v>
      </c>
      <c r="E13" s="244">
        <f>投入係数!E13*手順⑤!E$122</f>
        <v>0</v>
      </c>
      <c r="F13" s="244">
        <f>投入係数!F13*手順⑤!F$122</f>
        <v>0</v>
      </c>
      <c r="G13" s="244">
        <f>投入係数!G13*手順⑤!G$122</f>
        <v>0</v>
      </c>
      <c r="H13" s="244">
        <f>投入係数!H13*手順⑤!H$122</f>
        <v>0</v>
      </c>
      <c r="I13" s="244">
        <f>投入係数!I13*手順⑤!I$122</f>
        <v>0</v>
      </c>
      <c r="J13" s="244">
        <f>投入係数!J13*手順⑤!J$122</f>
        <v>0</v>
      </c>
      <c r="K13" s="244">
        <f>投入係数!K13*手順⑤!K$122</f>
        <v>0</v>
      </c>
      <c r="L13" s="244">
        <f>投入係数!L13*手順⑤!L$122</f>
        <v>0</v>
      </c>
      <c r="M13" s="244">
        <f>投入係数!M13*手順⑤!M$122</f>
        <v>0</v>
      </c>
      <c r="N13" s="244">
        <f>投入係数!N13*手順⑤!N$122</f>
        <v>0</v>
      </c>
      <c r="O13" s="244">
        <f>投入係数!O13*手順⑤!O$122</f>
        <v>0</v>
      </c>
      <c r="P13" s="244">
        <f>投入係数!P13*手順⑤!P$122</f>
        <v>0</v>
      </c>
      <c r="Q13" s="244">
        <f>投入係数!Q13*手順⑤!Q$122</f>
        <v>0</v>
      </c>
      <c r="R13" s="244">
        <f>投入係数!R13*手順⑤!R$122</f>
        <v>0</v>
      </c>
      <c r="S13" s="244">
        <f>投入係数!S13*手順⑤!S$122</f>
        <v>0</v>
      </c>
      <c r="T13" s="244">
        <f>投入係数!T13*手順⑤!T$122</f>
        <v>0</v>
      </c>
      <c r="U13" s="244">
        <f>投入係数!U13*手順⑤!U$122</f>
        <v>0</v>
      </c>
      <c r="V13" s="244">
        <f>投入係数!V13*手順⑤!V$122</f>
        <v>0</v>
      </c>
      <c r="W13" s="244">
        <f>投入係数!W13*手順⑤!W$122</f>
        <v>0</v>
      </c>
      <c r="X13" s="244">
        <f>投入係数!X13*手順⑤!X$122</f>
        <v>0</v>
      </c>
      <c r="Y13" s="244">
        <f>投入係数!Y13*手順⑤!Y$122</f>
        <v>0</v>
      </c>
      <c r="Z13" s="244">
        <f>投入係数!Z13*手順⑤!Z$122</f>
        <v>0</v>
      </c>
      <c r="AA13" s="244">
        <f>投入係数!AA13*手順⑤!AA$122</f>
        <v>0</v>
      </c>
      <c r="AB13" s="244">
        <f>投入係数!AB13*手順⑤!AB$122</f>
        <v>0</v>
      </c>
      <c r="AC13" s="244">
        <f>投入係数!AC13*手順⑤!AC$122</f>
        <v>0</v>
      </c>
      <c r="AD13" s="244">
        <f>投入係数!AD13*手順⑤!AD$122</f>
        <v>0</v>
      </c>
      <c r="AE13" s="244">
        <f>投入係数!AE13*手順⑤!AE$122</f>
        <v>0</v>
      </c>
      <c r="AF13" s="244">
        <f>投入係数!AF13*手順⑤!AF$122</f>
        <v>0</v>
      </c>
      <c r="AG13" s="244">
        <f>投入係数!AG13*手順⑤!AG$122</f>
        <v>0</v>
      </c>
      <c r="AH13" s="244">
        <f>投入係数!AH13*手順⑤!AH$122</f>
        <v>0</v>
      </c>
      <c r="AI13" s="244">
        <f>投入係数!AI13*手順⑤!AI$122</f>
        <v>0</v>
      </c>
      <c r="AJ13" s="244">
        <f>投入係数!AJ13*手順⑤!AJ$122</f>
        <v>0</v>
      </c>
      <c r="AK13" s="244">
        <f>投入係数!AK13*手順⑤!AK$122</f>
        <v>0</v>
      </c>
      <c r="AL13" s="244">
        <f>投入係数!AL13*手順⑤!AL$122</f>
        <v>0</v>
      </c>
      <c r="AM13" s="244">
        <f>投入係数!AM13*手順⑤!AM$122</f>
        <v>0</v>
      </c>
      <c r="AN13" s="244">
        <f>投入係数!AN13*手順⑤!AN$122</f>
        <v>0</v>
      </c>
      <c r="AO13" s="244">
        <f>投入係数!AO13*手順⑤!AO$122</f>
        <v>0</v>
      </c>
      <c r="AP13" s="244">
        <f>投入係数!AP13*手順⑤!AP$122</f>
        <v>0</v>
      </c>
      <c r="AQ13" s="244">
        <f>投入係数!AQ13*手順⑤!AQ$122</f>
        <v>0</v>
      </c>
      <c r="AR13" s="244">
        <f>投入係数!AR13*手順⑤!AR$122</f>
        <v>0</v>
      </c>
      <c r="AS13" s="244">
        <f>投入係数!AS13*手順⑤!AS$122</f>
        <v>0</v>
      </c>
      <c r="AT13" s="244">
        <f>投入係数!AT13*手順⑤!AT$122</f>
        <v>0</v>
      </c>
      <c r="AU13" s="244">
        <f>投入係数!AU13*手順⑤!AU$122</f>
        <v>0</v>
      </c>
      <c r="AV13" s="244">
        <f>投入係数!AV13*手順⑤!AV$122</f>
        <v>0</v>
      </c>
      <c r="AW13" s="244">
        <f>投入係数!AW13*手順⑤!AW$122</f>
        <v>0</v>
      </c>
      <c r="AX13" s="244">
        <f>投入係数!AX13*手順⑤!AX$122</f>
        <v>0</v>
      </c>
      <c r="AY13" s="244">
        <f>投入係数!AY13*手順⑤!AY$122</f>
        <v>0</v>
      </c>
      <c r="AZ13" s="244">
        <f>投入係数!AZ13*手順⑤!AZ$122</f>
        <v>0</v>
      </c>
      <c r="BA13" s="244">
        <f>投入係数!BA13*手順⑤!BA$122</f>
        <v>0</v>
      </c>
      <c r="BB13" s="244">
        <f>投入係数!BB13*手順⑤!BB$122</f>
        <v>0</v>
      </c>
      <c r="BC13" s="244">
        <f>投入係数!BC13*手順⑤!BC$122</f>
        <v>0</v>
      </c>
      <c r="BD13" s="244">
        <f>投入係数!BD13*手順⑤!BD$122</f>
        <v>0</v>
      </c>
      <c r="BE13" s="244">
        <f>投入係数!BE13*手順⑤!BE$122</f>
        <v>0</v>
      </c>
      <c r="BF13" s="244">
        <f>投入係数!BF13*手順⑤!BF$122</f>
        <v>0</v>
      </c>
      <c r="BG13" s="244">
        <f>投入係数!BG13*手順⑤!BG$122</f>
        <v>0</v>
      </c>
      <c r="BH13" s="244">
        <f>投入係数!BH13*手順⑤!BH$122</f>
        <v>0</v>
      </c>
      <c r="BI13" s="244">
        <f>投入係数!BI13*手順⑤!BI$122</f>
        <v>0</v>
      </c>
      <c r="BJ13" s="244">
        <f>投入係数!BJ13*手順⑤!BJ$122</f>
        <v>0</v>
      </c>
      <c r="BK13" s="244">
        <f>投入係数!BK13*手順⑤!BK$122</f>
        <v>0</v>
      </c>
      <c r="BL13" s="244">
        <f>投入係数!BL13*手順⑤!BL$122</f>
        <v>0</v>
      </c>
      <c r="BM13" s="244">
        <f>投入係数!BM13*手順⑤!BM$122</f>
        <v>0</v>
      </c>
      <c r="BN13" s="244">
        <f>投入係数!BN13*手順⑤!BN$122</f>
        <v>0</v>
      </c>
      <c r="BO13" s="244">
        <f>投入係数!BO13*手順⑤!BO$122</f>
        <v>0</v>
      </c>
      <c r="BP13" s="244">
        <f>投入係数!BP13*手順⑤!BP$122</f>
        <v>0</v>
      </c>
      <c r="BQ13" s="244">
        <f>投入係数!BQ13*手順⑤!BQ$122</f>
        <v>0</v>
      </c>
      <c r="BR13" s="244">
        <f>投入係数!BR13*手順⑤!BR$122</f>
        <v>0</v>
      </c>
      <c r="BS13" s="244">
        <f>投入係数!BS13*手順⑤!BS$122</f>
        <v>0</v>
      </c>
      <c r="BT13" s="244">
        <f>投入係数!BT13*手順⑤!BT$122</f>
        <v>0</v>
      </c>
      <c r="BU13" s="244">
        <f>投入係数!BU13*手順⑤!BU$122</f>
        <v>0</v>
      </c>
      <c r="BV13" s="244">
        <f>投入係数!BV13*手順⑤!BV$122</f>
        <v>0</v>
      </c>
      <c r="BW13" s="244">
        <f>投入係数!BW13*手順⑤!BW$122</f>
        <v>0</v>
      </c>
      <c r="BX13" s="244">
        <f>投入係数!BX13*手順⑤!BX$122</f>
        <v>0</v>
      </c>
      <c r="BY13" s="244">
        <f>投入係数!BY13*手順⑤!BY$122</f>
        <v>0</v>
      </c>
      <c r="BZ13" s="244">
        <f>投入係数!BZ13*手順⑤!BZ$122</f>
        <v>0</v>
      </c>
      <c r="CA13" s="244">
        <f>投入係数!CA13*手順⑤!CA$122</f>
        <v>0</v>
      </c>
      <c r="CB13" s="244">
        <f>投入係数!CB13*手順⑤!CB$122</f>
        <v>0</v>
      </c>
      <c r="CC13" s="244">
        <f>投入係数!CC13*手順⑤!CC$122</f>
        <v>0</v>
      </c>
      <c r="CD13" s="244">
        <f>投入係数!CD13*手順⑤!CD$122</f>
        <v>0</v>
      </c>
      <c r="CE13" s="244">
        <f>投入係数!CE13*手順⑤!CE$122</f>
        <v>0</v>
      </c>
      <c r="CF13" s="244">
        <f>投入係数!CF13*手順⑤!CF$122</f>
        <v>0</v>
      </c>
      <c r="CG13" s="244">
        <f>投入係数!CG13*手順⑤!CG$122</f>
        <v>0</v>
      </c>
      <c r="CH13" s="244">
        <f>投入係数!CH13*手順⑤!CH$122</f>
        <v>0</v>
      </c>
      <c r="CI13" s="244">
        <f>投入係数!CI13*手順⑤!CI$122</f>
        <v>0</v>
      </c>
      <c r="CJ13" s="244">
        <f>投入係数!CJ13*手順⑤!CJ$122</f>
        <v>0</v>
      </c>
      <c r="CK13" s="244">
        <f>投入係数!CK13*手順⑤!CK$122</f>
        <v>0</v>
      </c>
      <c r="CL13" s="244">
        <f>投入係数!CL13*手順⑤!CL$122</f>
        <v>0</v>
      </c>
      <c r="CM13" s="244">
        <f>投入係数!CM13*手順⑤!CM$122</f>
        <v>0</v>
      </c>
      <c r="CN13" s="244">
        <f>投入係数!CN13*手順⑤!CN$122</f>
        <v>0</v>
      </c>
      <c r="CO13" s="244">
        <f>投入係数!CO13*手順⑤!CO$122</f>
        <v>0</v>
      </c>
      <c r="CP13" s="244">
        <f>投入係数!CP13*手順⑤!CP$122</f>
        <v>0</v>
      </c>
      <c r="CQ13" s="244">
        <f>投入係数!CQ13*手順⑤!CQ$122</f>
        <v>0</v>
      </c>
      <c r="CR13" s="244">
        <f>投入係数!CR13*手順⑤!CR$122</f>
        <v>0</v>
      </c>
      <c r="CS13" s="244">
        <f>投入係数!CS13*手順⑤!CS$122</f>
        <v>0</v>
      </c>
      <c r="CT13" s="244">
        <f>投入係数!CT13*手順⑤!CT$122</f>
        <v>0</v>
      </c>
      <c r="CU13" s="244">
        <f>投入係数!CU13*手順⑤!CU$122</f>
        <v>0</v>
      </c>
      <c r="CV13" s="244">
        <f>投入係数!CV13*手順⑤!CV$122</f>
        <v>0</v>
      </c>
      <c r="CW13" s="244">
        <f>投入係数!CW13*手順⑤!CW$122</f>
        <v>0</v>
      </c>
      <c r="CX13" s="244">
        <f>投入係数!CX13*手順⑤!CX$122</f>
        <v>0</v>
      </c>
      <c r="CY13" s="244">
        <f>投入係数!CY13*手順⑤!CY$122</f>
        <v>0</v>
      </c>
      <c r="CZ13" s="244">
        <f>投入係数!CZ13*手順⑤!CZ$122</f>
        <v>0</v>
      </c>
      <c r="DA13" s="244">
        <f>投入係数!DA13*手順⑤!DA$122</f>
        <v>0</v>
      </c>
      <c r="DB13" s="244">
        <f>投入係数!DB13*手順⑤!DB$122</f>
        <v>0</v>
      </c>
      <c r="DC13" s="244">
        <f>投入係数!DC13*手順⑤!DC$122</f>
        <v>0</v>
      </c>
      <c r="DD13" s="244">
        <f>投入係数!DD13*手順⑤!DD$122</f>
        <v>0</v>
      </c>
      <c r="DE13" s="244">
        <f>投入係数!DE13*手順⑤!DE$122</f>
        <v>0</v>
      </c>
      <c r="DF13" s="244">
        <f>投入係数!DF13*手順⑤!DF$122</f>
        <v>0</v>
      </c>
      <c r="DG13" s="188">
        <f t="shared" si="0"/>
        <v>0</v>
      </c>
    </row>
    <row r="14" spans="2:111" ht="12" customHeight="1">
      <c r="B14" s="74" t="s">
        <v>492</v>
      </c>
      <c r="C14" s="274" t="s">
        <v>629</v>
      </c>
      <c r="D14" s="244">
        <f>投入係数!D14*手順⑤!D$122</f>
        <v>0</v>
      </c>
      <c r="E14" s="244">
        <f>投入係数!E14*手順⑤!E$122</f>
        <v>0</v>
      </c>
      <c r="F14" s="244">
        <f>投入係数!F14*手順⑤!F$122</f>
        <v>0</v>
      </c>
      <c r="G14" s="244">
        <f>投入係数!G14*手順⑤!G$122</f>
        <v>0</v>
      </c>
      <c r="H14" s="244">
        <f>投入係数!H14*手順⑤!H$122</f>
        <v>0</v>
      </c>
      <c r="I14" s="244">
        <f>投入係数!I14*手順⑤!I$122</f>
        <v>0</v>
      </c>
      <c r="J14" s="244">
        <f>投入係数!J14*手順⑤!J$122</f>
        <v>0</v>
      </c>
      <c r="K14" s="244">
        <f>投入係数!K14*手順⑤!K$122</f>
        <v>0</v>
      </c>
      <c r="L14" s="244">
        <f>投入係数!L14*手順⑤!L$122</f>
        <v>0</v>
      </c>
      <c r="M14" s="244">
        <f>投入係数!M14*手順⑤!M$122</f>
        <v>0</v>
      </c>
      <c r="N14" s="244">
        <f>投入係数!N14*手順⑤!N$122</f>
        <v>0</v>
      </c>
      <c r="O14" s="244">
        <f>投入係数!O14*手順⑤!O$122</f>
        <v>0</v>
      </c>
      <c r="P14" s="244">
        <f>投入係数!P14*手順⑤!P$122</f>
        <v>0</v>
      </c>
      <c r="Q14" s="244">
        <f>投入係数!Q14*手順⑤!Q$122</f>
        <v>0</v>
      </c>
      <c r="R14" s="244">
        <f>投入係数!R14*手順⑤!R$122</f>
        <v>0</v>
      </c>
      <c r="S14" s="244">
        <f>投入係数!S14*手順⑤!S$122</f>
        <v>0</v>
      </c>
      <c r="T14" s="244">
        <f>投入係数!T14*手順⑤!T$122</f>
        <v>0</v>
      </c>
      <c r="U14" s="244">
        <f>投入係数!U14*手順⑤!U$122</f>
        <v>0</v>
      </c>
      <c r="V14" s="244">
        <f>投入係数!V14*手順⑤!V$122</f>
        <v>0</v>
      </c>
      <c r="W14" s="244">
        <f>投入係数!W14*手順⑤!W$122</f>
        <v>0</v>
      </c>
      <c r="X14" s="244">
        <f>投入係数!X14*手順⑤!X$122</f>
        <v>0</v>
      </c>
      <c r="Y14" s="244">
        <f>投入係数!Y14*手順⑤!Y$122</f>
        <v>0</v>
      </c>
      <c r="Z14" s="244">
        <f>投入係数!Z14*手順⑤!Z$122</f>
        <v>0</v>
      </c>
      <c r="AA14" s="244">
        <f>投入係数!AA14*手順⑤!AA$122</f>
        <v>0</v>
      </c>
      <c r="AB14" s="244">
        <f>投入係数!AB14*手順⑤!AB$122</f>
        <v>0</v>
      </c>
      <c r="AC14" s="244">
        <f>投入係数!AC14*手順⑤!AC$122</f>
        <v>0</v>
      </c>
      <c r="AD14" s="244">
        <f>投入係数!AD14*手順⑤!AD$122</f>
        <v>0</v>
      </c>
      <c r="AE14" s="244">
        <f>投入係数!AE14*手順⑤!AE$122</f>
        <v>0</v>
      </c>
      <c r="AF14" s="244">
        <f>投入係数!AF14*手順⑤!AF$122</f>
        <v>0</v>
      </c>
      <c r="AG14" s="244">
        <f>投入係数!AG14*手順⑤!AG$122</f>
        <v>0</v>
      </c>
      <c r="AH14" s="244">
        <f>投入係数!AH14*手順⑤!AH$122</f>
        <v>0</v>
      </c>
      <c r="AI14" s="244">
        <f>投入係数!AI14*手順⑤!AI$122</f>
        <v>0</v>
      </c>
      <c r="AJ14" s="244">
        <f>投入係数!AJ14*手順⑤!AJ$122</f>
        <v>0</v>
      </c>
      <c r="AK14" s="244">
        <f>投入係数!AK14*手順⑤!AK$122</f>
        <v>0</v>
      </c>
      <c r="AL14" s="244">
        <f>投入係数!AL14*手順⑤!AL$122</f>
        <v>0</v>
      </c>
      <c r="AM14" s="244">
        <f>投入係数!AM14*手順⑤!AM$122</f>
        <v>0</v>
      </c>
      <c r="AN14" s="244">
        <f>投入係数!AN14*手順⑤!AN$122</f>
        <v>0</v>
      </c>
      <c r="AO14" s="244">
        <f>投入係数!AO14*手順⑤!AO$122</f>
        <v>0</v>
      </c>
      <c r="AP14" s="244">
        <f>投入係数!AP14*手順⑤!AP$122</f>
        <v>0</v>
      </c>
      <c r="AQ14" s="244">
        <f>投入係数!AQ14*手順⑤!AQ$122</f>
        <v>0</v>
      </c>
      <c r="AR14" s="244">
        <f>投入係数!AR14*手順⑤!AR$122</f>
        <v>0</v>
      </c>
      <c r="AS14" s="244">
        <f>投入係数!AS14*手順⑤!AS$122</f>
        <v>0</v>
      </c>
      <c r="AT14" s="244">
        <f>投入係数!AT14*手順⑤!AT$122</f>
        <v>0</v>
      </c>
      <c r="AU14" s="244">
        <f>投入係数!AU14*手順⑤!AU$122</f>
        <v>0</v>
      </c>
      <c r="AV14" s="244">
        <f>投入係数!AV14*手順⑤!AV$122</f>
        <v>0</v>
      </c>
      <c r="AW14" s="244">
        <f>投入係数!AW14*手順⑤!AW$122</f>
        <v>0</v>
      </c>
      <c r="AX14" s="244">
        <f>投入係数!AX14*手順⑤!AX$122</f>
        <v>0</v>
      </c>
      <c r="AY14" s="244">
        <f>投入係数!AY14*手順⑤!AY$122</f>
        <v>0</v>
      </c>
      <c r="AZ14" s="244">
        <f>投入係数!AZ14*手順⑤!AZ$122</f>
        <v>0</v>
      </c>
      <c r="BA14" s="244">
        <f>投入係数!BA14*手順⑤!BA$122</f>
        <v>0</v>
      </c>
      <c r="BB14" s="244">
        <f>投入係数!BB14*手順⑤!BB$122</f>
        <v>0</v>
      </c>
      <c r="BC14" s="244">
        <f>投入係数!BC14*手順⑤!BC$122</f>
        <v>0</v>
      </c>
      <c r="BD14" s="244">
        <f>投入係数!BD14*手順⑤!BD$122</f>
        <v>0</v>
      </c>
      <c r="BE14" s="244">
        <f>投入係数!BE14*手順⑤!BE$122</f>
        <v>0</v>
      </c>
      <c r="BF14" s="244">
        <f>投入係数!BF14*手順⑤!BF$122</f>
        <v>0</v>
      </c>
      <c r="BG14" s="244">
        <f>投入係数!BG14*手順⑤!BG$122</f>
        <v>0</v>
      </c>
      <c r="BH14" s="244">
        <f>投入係数!BH14*手順⑤!BH$122</f>
        <v>0</v>
      </c>
      <c r="BI14" s="244">
        <f>投入係数!BI14*手順⑤!BI$122</f>
        <v>0</v>
      </c>
      <c r="BJ14" s="244">
        <f>投入係数!BJ14*手順⑤!BJ$122</f>
        <v>0</v>
      </c>
      <c r="BK14" s="244">
        <f>投入係数!BK14*手順⑤!BK$122</f>
        <v>0</v>
      </c>
      <c r="BL14" s="244">
        <f>投入係数!BL14*手順⑤!BL$122</f>
        <v>0</v>
      </c>
      <c r="BM14" s="244">
        <f>投入係数!BM14*手順⑤!BM$122</f>
        <v>0</v>
      </c>
      <c r="BN14" s="244">
        <f>投入係数!BN14*手順⑤!BN$122</f>
        <v>0</v>
      </c>
      <c r="BO14" s="244">
        <f>投入係数!BO14*手順⑤!BO$122</f>
        <v>0</v>
      </c>
      <c r="BP14" s="244">
        <f>投入係数!BP14*手順⑤!BP$122</f>
        <v>0</v>
      </c>
      <c r="BQ14" s="244">
        <f>投入係数!BQ14*手順⑤!BQ$122</f>
        <v>0</v>
      </c>
      <c r="BR14" s="244">
        <f>投入係数!BR14*手順⑤!BR$122</f>
        <v>0</v>
      </c>
      <c r="BS14" s="244">
        <f>投入係数!BS14*手順⑤!BS$122</f>
        <v>0</v>
      </c>
      <c r="BT14" s="244">
        <f>投入係数!BT14*手順⑤!BT$122</f>
        <v>0</v>
      </c>
      <c r="BU14" s="244">
        <f>投入係数!BU14*手順⑤!BU$122</f>
        <v>0</v>
      </c>
      <c r="BV14" s="244">
        <f>投入係数!BV14*手順⑤!BV$122</f>
        <v>0</v>
      </c>
      <c r="BW14" s="244">
        <f>投入係数!BW14*手順⑤!BW$122</f>
        <v>0</v>
      </c>
      <c r="BX14" s="244">
        <f>投入係数!BX14*手順⑤!BX$122</f>
        <v>0</v>
      </c>
      <c r="BY14" s="244">
        <f>投入係数!BY14*手順⑤!BY$122</f>
        <v>0</v>
      </c>
      <c r="BZ14" s="244">
        <f>投入係数!BZ14*手順⑤!BZ$122</f>
        <v>0</v>
      </c>
      <c r="CA14" s="244">
        <f>投入係数!CA14*手順⑤!CA$122</f>
        <v>0</v>
      </c>
      <c r="CB14" s="244">
        <f>投入係数!CB14*手順⑤!CB$122</f>
        <v>0</v>
      </c>
      <c r="CC14" s="244">
        <f>投入係数!CC14*手順⑤!CC$122</f>
        <v>0</v>
      </c>
      <c r="CD14" s="244">
        <f>投入係数!CD14*手順⑤!CD$122</f>
        <v>0</v>
      </c>
      <c r="CE14" s="244">
        <f>投入係数!CE14*手順⑤!CE$122</f>
        <v>0</v>
      </c>
      <c r="CF14" s="244">
        <f>投入係数!CF14*手順⑤!CF$122</f>
        <v>0</v>
      </c>
      <c r="CG14" s="244">
        <f>投入係数!CG14*手順⑤!CG$122</f>
        <v>0</v>
      </c>
      <c r="CH14" s="244">
        <f>投入係数!CH14*手順⑤!CH$122</f>
        <v>0</v>
      </c>
      <c r="CI14" s="244">
        <f>投入係数!CI14*手順⑤!CI$122</f>
        <v>0</v>
      </c>
      <c r="CJ14" s="244">
        <f>投入係数!CJ14*手順⑤!CJ$122</f>
        <v>0</v>
      </c>
      <c r="CK14" s="244">
        <f>投入係数!CK14*手順⑤!CK$122</f>
        <v>0</v>
      </c>
      <c r="CL14" s="244">
        <f>投入係数!CL14*手順⑤!CL$122</f>
        <v>0</v>
      </c>
      <c r="CM14" s="244">
        <f>投入係数!CM14*手順⑤!CM$122</f>
        <v>0</v>
      </c>
      <c r="CN14" s="244">
        <f>投入係数!CN14*手順⑤!CN$122</f>
        <v>0</v>
      </c>
      <c r="CO14" s="244">
        <f>投入係数!CO14*手順⑤!CO$122</f>
        <v>0</v>
      </c>
      <c r="CP14" s="244">
        <f>投入係数!CP14*手順⑤!CP$122</f>
        <v>0</v>
      </c>
      <c r="CQ14" s="244">
        <f>投入係数!CQ14*手順⑤!CQ$122</f>
        <v>0</v>
      </c>
      <c r="CR14" s="244">
        <f>投入係数!CR14*手順⑤!CR$122</f>
        <v>0</v>
      </c>
      <c r="CS14" s="244">
        <f>投入係数!CS14*手順⑤!CS$122</f>
        <v>0</v>
      </c>
      <c r="CT14" s="244">
        <f>投入係数!CT14*手順⑤!CT$122</f>
        <v>0</v>
      </c>
      <c r="CU14" s="244">
        <f>投入係数!CU14*手順⑤!CU$122</f>
        <v>0</v>
      </c>
      <c r="CV14" s="244">
        <f>投入係数!CV14*手順⑤!CV$122</f>
        <v>0</v>
      </c>
      <c r="CW14" s="244">
        <f>投入係数!CW14*手順⑤!CW$122</f>
        <v>0</v>
      </c>
      <c r="CX14" s="244">
        <f>投入係数!CX14*手順⑤!CX$122</f>
        <v>0</v>
      </c>
      <c r="CY14" s="244">
        <f>投入係数!CY14*手順⑤!CY$122</f>
        <v>0</v>
      </c>
      <c r="CZ14" s="244">
        <f>投入係数!CZ14*手順⑤!CZ$122</f>
        <v>0</v>
      </c>
      <c r="DA14" s="244">
        <f>投入係数!DA14*手順⑤!DA$122</f>
        <v>0</v>
      </c>
      <c r="DB14" s="244">
        <f>投入係数!DB14*手順⑤!DB$122</f>
        <v>0</v>
      </c>
      <c r="DC14" s="244">
        <f>投入係数!DC14*手順⑤!DC$122</f>
        <v>0</v>
      </c>
      <c r="DD14" s="244">
        <f>投入係数!DD14*手順⑤!DD$122</f>
        <v>0</v>
      </c>
      <c r="DE14" s="244">
        <f>投入係数!DE14*手順⑤!DE$122</f>
        <v>0</v>
      </c>
      <c r="DF14" s="244">
        <f>投入係数!DF14*手順⑤!DF$122</f>
        <v>0</v>
      </c>
      <c r="DG14" s="188">
        <f t="shared" si="0"/>
        <v>0</v>
      </c>
    </row>
    <row r="15" spans="2:111" ht="12" customHeight="1">
      <c r="B15" s="74" t="s">
        <v>493</v>
      </c>
      <c r="C15" s="387" t="s">
        <v>630</v>
      </c>
      <c r="D15" s="244">
        <f>投入係数!D15*手順⑤!D$122</f>
        <v>0</v>
      </c>
      <c r="E15" s="244">
        <f>投入係数!E15*手順⑤!E$122</f>
        <v>0</v>
      </c>
      <c r="F15" s="244">
        <f>投入係数!F15*手順⑤!F$122</f>
        <v>0</v>
      </c>
      <c r="G15" s="244">
        <f>投入係数!G15*手順⑤!G$122</f>
        <v>0</v>
      </c>
      <c r="H15" s="244">
        <f>投入係数!H15*手順⑤!H$122</f>
        <v>0</v>
      </c>
      <c r="I15" s="244">
        <f>投入係数!I15*手順⑤!I$122</f>
        <v>0</v>
      </c>
      <c r="J15" s="244">
        <f>投入係数!J15*手順⑤!J$122</f>
        <v>0</v>
      </c>
      <c r="K15" s="244">
        <f>投入係数!K15*手順⑤!K$122</f>
        <v>0</v>
      </c>
      <c r="L15" s="244">
        <f>投入係数!L15*手順⑤!L$122</f>
        <v>0</v>
      </c>
      <c r="M15" s="244">
        <f>投入係数!M15*手順⑤!M$122</f>
        <v>0</v>
      </c>
      <c r="N15" s="244">
        <f>投入係数!N15*手順⑤!N$122</f>
        <v>0</v>
      </c>
      <c r="O15" s="244">
        <f>投入係数!O15*手順⑤!O$122</f>
        <v>0</v>
      </c>
      <c r="P15" s="244">
        <f>投入係数!P15*手順⑤!P$122</f>
        <v>0</v>
      </c>
      <c r="Q15" s="244">
        <f>投入係数!Q15*手順⑤!Q$122</f>
        <v>0</v>
      </c>
      <c r="R15" s="244">
        <f>投入係数!R15*手順⑤!R$122</f>
        <v>0</v>
      </c>
      <c r="S15" s="244">
        <f>投入係数!S15*手順⑤!S$122</f>
        <v>0</v>
      </c>
      <c r="T15" s="244">
        <f>投入係数!T15*手順⑤!T$122</f>
        <v>0</v>
      </c>
      <c r="U15" s="244">
        <f>投入係数!U15*手順⑤!U$122</f>
        <v>0</v>
      </c>
      <c r="V15" s="244">
        <f>投入係数!V15*手順⑤!V$122</f>
        <v>0</v>
      </c>
      <c r="W15" s="244">
        <f>投入係数!W15*手順⑤!W$122</f>
        <v>0</v>
      </c>
      <c r="X15" s="244">
        <f>投入係数!X15*手順⑤!X$122</f>
        <v>0</v>
      </c>
      <c r="Y15" s="244">
        <f>投入係数!Y15*手順⑤!Y$122</f>
        <v>0</v>
      </c>
      <c r="Z15" s="244">
        <f>投入係数!Z15*手順⑤!Z$122</f>
        <v>0</v>
      </c>
      <c r="AA15" s="244">
        <f>投入係数!AA15*手順⑤!AA$122</f>
        <v>0</v>
      </c>
      <c r="AB15" s="244">
        <f>投入係数!AB15*手順⑤!AB$122</f>
        <v>0</v>
      </c>
      <c r="AC15" s="244">
        <f>投入係数!AC15*手順⑤!AC$122</f>
        <v>0</v>
      </c>
      <c r="AD15" s="244">
        <f>投入係数!AD15*手順⑤!AD$122</f>
        <v>0</v>
      </c>
      <c r="AE15" s="244">
        <f>投入係数!AE15*手順⑤!AE$122</f>
        <v>0</v>
      </c>
      <c r="AF15" s="244">
        <f>投入係数!AF15*手順⑤!AF$122</f>
        <v>0</v>
      </c>
      <c r="AG15" s="244">
        <f>投入係数!AG15*手順⑤!AG$122</f>
        <v>0</v>
      </c>
      <c r="AH15" s="244">
        <f>投入係数!AH15*手順⑤!AH$122</f>
        <v>0</v>
      </c>
      <c r="AI15" s="244">
        <f>投入係数!AI15*手順⑤!AI$122</f>
        <v>0</v>
      </c>
      <c r="AJ15" s="244">
        <f>投入係数!AJ15*手順⑤!AJ$122</f>
        <v>0</v>
      </c>
      <c r="AK15" s="244">
        <f>投入係数!AK15*手順⑤!AK$122</f>
        <v>0</v>
      </c>
      <c r="AL15" s="244">
        <f>投入係数!AL15*手順⑤!AL$122</f>
        <v>0</v>
      </c>
      <c r="AM15" s="244">
        <f>投入係数!AM15*手順⑤!AM$122</f>
        <v>0</v>
      </c>
      <c r="AN15" s="244">
        <f>投入係数!AN15*手順⑤!AN$122</f>
        <v>0</v>
      </c>
      <c r="AO15" s="244">
        <f>投入係数!AO15*手順⑤!AO$122</f>
        <v>0</v>
      </c>
      <c r="AP15" s="244">
        <f>投入係数!AP15*手順⑤!AP$122</f>
        <v>0</v>
      </c>
      <c r="AQ15" s="244">
        <f>投入係数!AQ15*手順⑤!AQ$122</f>
        <v>0</v>
      </c>
      <c r="AR15" s="244">
        <f>投入係数!AR15*手順⑤!AR$122</f>
        <v>0</v>
      </c>
      <c r="AS15" s="244">
        <f>投入係数!AS15*手順⑤!AS$122</f>
        <v>0</v>
      </c>
      <c r="AT15" s="244">
        <f>投入係数!AT15*手順⑤!AT$122</f>
        <v>0</v>
      </c>
      <c r="AU15" s="244">
        <f>投入係数!AU15*手順⑤!AU$122</f>
        <v>0</v>
      </c>
      <c r="AV15" s="244">
        <f>投入係数!AV15*手順⑤!AV$122</f>
        <v>0</v>
      </c>
      <c r="AW15" s="244">
        <f>投入係数!AW15*手順⑤!AW$122</f>
        <v>0</v>
      </c>
      <c r="AX15" s="244">
        <f>投入係数!AX15*手順⑤!AX$122</f>
        <v>0</v>
      </c>
      <c r="AY15" s="244">
        <f>投入係数!AY15*手順⑤!AY$122</f>
        <v>0</v>
      </c>
      <c r="AZ15" s="244">
        <f>投入係数!AZ15*手順⑤!AZ$122</f>
        <v>0</v>
      </c>
      <c r="BA15" s="244">
        <f>投入係数!BA15*手順⑤!BA$122</f>
        <v>0</v>
      </c>
      <c r="BB15" s="244">
        <f>投入係数!BB15*手順⑤!BB$122</f>
        <v>0</v>
      </c>
      <c r="BC15" s="244">
        <f>投入係数!BC15*手順⑤!BC$122</f>
        <v>0</v>
      </c>
      <c r="BD15" s="244">
        <f>投入係数!BD15*手順⑤!BD$122</f>
        <v>0</v>
      </c>
      <c r="BE15" s="244">
        <f>投入係数!BE15*手順⑤!BE$122</f>
        <v>0</v>
      </c>
      <c r="BF15" s="244">
        <f>投入係数!BF15*手順⑤!BF$122</f>
        <v>0</v>
      </c>
      <c r="BG15" s="244">
        <f>投入係数!BG15*手順⑤!BG$122</f>
        <v>0</v>
      </c>
      <c r="BH15" s="244">
        <f>投入係数!BH15*手順⑤!BH$122</f>
        <v>0</v>
      </c>
      <c r="BI15" s="244">
        <f>投入係数!BI15*手順⑤!BI$122</f>
        <v>0</v>
      </c>
      <c r="BJ15" s="244">
        <f>投入係数!BJ15*手順⑤!BJ$122</f>
        <v>0</v>
      </c>
      <c r="BK15" s="244">
        <f>投入係数!BK15*手順⑤!BK$122</f>
        <v>0</v>
      </c>
      <c r="BL15" s="244">
        <f>投入係数!BL15*手順⑤!BL$122</f>
        <v>0</v>
      </c>
      <c r="BM15" s="244">
        <f>投入係数!BM15*手順⑤!BM$122</f>
        <v>0</v>
      </c>
      <c r="BN15" s="244">
        <f>投入係数!BN15*手順⑤!BN$122</f>
        <v>0</v>
      </c>
      <c r="BO15" s="244">
        <f>投入係数!BO15*手順⑤!BO$122</f>
        <v>0</v>
      </c>
      <c r="BP15" s="244">
        <f>投入係数!BP15*手順⑤!BP$122</f>
        <v>0</v>
      </c>
      <c r="BQ15" s="244">
        <f>投入係数!BQ15*手順⑤!BQ$122</f>
        <v>0</v>
      </c>
      <c r="BR15" s="244">
        <f>投入係数!BR15*手順⑤!BR$122</f>
        <v>0</v>
      </c>
      <c r="BS15" s="244">
        <f>投入係数!BS15*手順⑤!BS$122</f>
        <v>0</v>
      </c>
      <c r="BT15" s="244">
        <f>投入係数!BT15*手順⑤!BT$122</f>
        <v>0</v>
      </c>
      <c r="BU15" s="244">
        <f>投入係数!BU15*手順⑤!BU$122</f>
        <v>0</v>
      </c>
      <c r="BV15" s="244">
        <f>投入係数!BV15*手順⑤!BV$122</f>
        <v>0</v>
      </c>
      <c r="BW15" s="244">
        <f>投入係数!BW15*手順⑤!BW$122</f>
        <v>0</v>
      </c>
      <c r="BX15" s="244">
        <f>投入係数!BX15*手順⑤!BX$122</f>
        <v>0</v>
      </c>
      <c r="BY15" s="244">
        <f>投入係数!BY15*手順⑤!BY$122</f>
        <v>0</v>
      </c>
      <c r="BZ15" s="244">
        <f>投入係数!BZ15*手順⑤!BZ$122</f>
        <v>0</v>
      </c>
      <c r="CA15" s="244">
        <f>投入係数!CA15*手順⑤!CA$122</f>
        <v>0</v>
      </c>
      <c r="CB15" s="244">
        <f>投入係数!CB15*手順⑤!CB$122</f>
        <v>0</v>
      </c>
      <c r="CC15" s="244">
        <f>投入係数!CC15*手順⑤!CC$122</f>
        <v>0</v>
      </c>
      <c r="CD15" s="244">
        <f>投入係数!CD15*手順⑤!CD$122</f>
        <v>0</v>
      </c>
      <c r="CE15" s="244">
        <f>投入係数!CE15*手順⑤!CE$122</f>
        <v>0</v>
      </c>
      <c r="CF15" s="244">
        <f>投入係数!CF15*手順⑤!CF$122</f>
        <v>0</v>
      </c>
      <c r="CG15" s="244">
        <f>投入係数!CG15*手順⑤!CG$122</f>
        <v>0</v>
      </c>
      <c r="CH15" s="244">
        <f>投入係数!CH15*手順⑤!CH$122</f>
        <v>0</v>
      </c>
      <c r="CI15" s="244">
        <f>投入係数!CI15*手順⑤!CI$122</f>
        <v>0</v>
      </c>
      <c r="CJ15" s="244">
        <f>投入係数!CJ15*手順⑤!CJ$122</f>
        <v>0</v>
      </c>
      <c r="CK15" s="244">
        <f>投入係数!CK15*手順⑤!CK$122</f>
        <v>0</v>
      </c>
      <c r="CL15" s="244">
        <f>投入係数!CL15*手順⑤!CL$122</f>
        <v>0</v>
      </c>
      <c r="CM15" s="244">
        <f>投入係数!CM15*手順⑤!CM$122</f>
        <v>0</v>
      </c>
      <c r="CN15" s="244">
        <f>投入係数!CN15*手順⑤!CN$122</f>
        <v>0</v>
      </c>
      <c r="CO15" s="244">
        <f>投入係数!CO15*手順⑤!CO$122</f>
        <v>0</v>
      </c>
      <c r="CP15" s="244">
        <f>投入係数!CP15*手順⑤!CP$122</f>
        <v>0</v>
      </c>
      <c r="CQ15" s="244">
        <f>投入係数!CQ15*手順⑤!CQ$122</f>
        <v>0</v>
      </c>
      <c r="CR15" s="244">
        <f>投入係数!CR15*手順⑤!CR$122</f>
        <v>0</v>
      </c>
      <c r="CS15" s="244">
        <f>投入係数!CS15*手順⑤!CS$122</f>
        <v>0</v>
      </c>
      <c r="CT15" s="244">
        <f>投入係数!CT15*手順⑤!CT$122</f>
        <v>0</v>
      </c>
      <c r="CU15" s="244">
        <f>投入係数!CU15*手順⑤!CU$122</f>
        <v>0</v>
      </c>
      <c r="CV15" s="244">
        <f>投入係数!CV15*手順⑤!CV$122</f>
        <v>0</v>
      </c>
      <c r="CW15" s="244">
        <f>投入係数!CW15*手順⑤!CW$122</f>
        <v>0</v>
      </c>
      <c r="CX15" s="244">
        <f>投入係数!CX15*手順⑤!CX$122</f>
        <v>0</v>
      </c>
      <c r="CY15" s="244">
        <f>投入係数!CY15*手順⑤!CY$122</f>
        <v>0</v>
      </c>
      <c r="CZ15" s="244">
        <f>投入係数!CZ15*手順⑤!CZ$122</f>
        <v>0</v>
      </c>
      <c r="DA15" s="244">
        <f>投入係数!DA15*手順⑤!DA$122</f>
        <v>0</v>
      </c>
      <c r="DB15" s="244">
        <f>投入係数!DB15*手順⑤!DB$122</f>
        <v>0</v>
      </c>
      <c r="DC15" s="244">
        <f>投入係数!DC15*手順⑤!DC$122</f>
        <v>0</v>
      </c>
      <c r="DD15" s="244">
        <f>投入係数!DD15*手順⑤!DD$122</f>
        <v>0</v>
      </c>
      <c r="DE15" s="244">
        <f>投入係数!DE15*手順⑤!DE$122</f>
        <v>0</v>
      </c>
      <c r="DF15" s="244">
        <f>投入係数!DF15*手順⑤!DF$122</f>
        <v>0</v>
      </c>
      <c r="DG15" s="188">
        <f t="shared" si="0"/>
        <v>0</v>
      </c>
    </row>
    <row r="16" spans="2:111" ht="12" customHeight="1">
      <c r="B16" s="74" t="s">
        <v>494</v>
      </c>
      <c r="C16" s="273" t="s">
        <v>445</v>
      </c>
      <c r="D16" s="244">
        <f>投入係数!D16*手順⑤!D$122</f>
        <v>0</v>
      </c>
      <c r="E16" s="244">
        <f>投入係数!E16*手順⑤!E$122</f>
        <v>0</v>
      </c>
      <c r="F16" s="244">
        <f>投入係数!F16*手順⑤!F$122</f>
        <v>0</v>
      </c>
      <c r="G16" s="244">
        <f>投入係数!G16*手順⑤!G$122</f>
        <v>0</v>
      </c>
      <c r="H16" s="244">
        <f>投入係数!H16*手順⑤!H$122</f>
        <v>0</v>
      </c>
      <c r="I16" s="244">
        <f>投入係数!I16*手順⑤!I$122</f>
        <v>0</v>
      </c>
      <c r="J16" s="244">
        <f>投入係数!J16*手順⑤!J$122</f>
        <v>0</v>
      </c>
      <c r="K16" s="244">
        <f>投入係数!K16*手順⑤!K$122</f>
        <v>0</v>
      </c>
      <c r="L16" s="244">
        <f>投入係数!L16*手順⑤!L$122</f>
        <v>0</v>
      </c>
      <c r="M16" s="244">
        <f>投入係数!M16*手順⑤!M$122</f>
        <v>0</v>
      </c>
      <c r="N16" s="244">
        <f>投入係数!N16*手順⑤!N$122</f>
        <v>0</v>
      </c>
      <c r="O16" s="244">
        <f>投入係数!O16*手順⑤!O$122</f>
        <v>0</v>
      </c>
      <c r="P16" s="244">
        <f>投入係数!P16*手順⑤!P$122</f>
        <v>0</v>
      </c>
      <c r="Q16" s="244">
        <f>投入係数!Q16*手順⑤!Q$122</f>
        <v>0</v>
      </c>
      <c r="R16" s="244">
        <f>投入係数!R16*手順⑤!R$122</f>
        <v>0</v>
      </c>
      <c r="S16" s="244">
        <f>投入係数!S16*手順⑤!S$122</f>
        <v>0</v>
      </c>
      <c r="T16" s="244">
        <f>投入係数!T16*手順⑤!T$122</f>
        <v>0</v>
      </c>
      <c r="U16" s="244">
        <f>投入係数!U16*手順⑤!U$122</f>
        <v>0</v>
      </c>
      <c r="V16" s="244">
        <f>投入係数!V16*手順⑤!V$122</f>
        <v>0</v>
      </c>
      <c r="W16" s="244">
        <f>投入係数!W16*手順⑤!W$122</f>
        <v>0</v>
      </c>
      <c r="X16" s="244">
        <f>投入係数!X16*手順⑤!X$122</f>
        <v>0</v>
      </c>
      <c r="Y16" s="244">
        <f>投入係数!Y16*手順⑤!Y$122</f>
        <v>0</v>
      </c>
      <c r="Z16" s="244">
        <f>投入係数!Z16*手順⑤!Z$122</f>
        <v>0</v>
      </c>
      <c r="AA16" s="244">
        <f>投入係数!AA16*手順⑤!AA$122</f>
        <v>0</v>
      </c>
      <c r="AB16" s="244">
        <f>投入係数!AB16*手順⑤!AB$122</f>
        <v>0</v>
      </c>
      <c r="AC16" s="244">
        <f>投入係数!AC16*手順⑤!AC$122</f>
        <v>0</v>
      </c>
      <c r="AD16" s="244">
        <f>投入係数!AD16*手順⑤!AD$122</f>
        <v>0</v>
      </c>
      <c r="AE16" s="244">
        <f>投入係数!AE16*手順⑤!AE$122</f>
        <v>0</v>
      </c>
      <c r="AF16" s="244">
        <f>投入係数!AF16*手順⑤!AF$122</f>
        <v>0</v>
      </c>
      <c r="AG16" s="244">
        <f>投入係数!AG16*手順⑤!AG$122</f>
        <v>0</v>
      </c>
      <c r="AH16" s="244">
        <f>投入係数!AH16*手順⑤!AH$122</f>
        <v>0</v>
      </c>
      <c r="AI16" s="244">
        <f>投入係数!AI16*手順⑤!AI$122</f>
        <v>0</v>
      </c>
      <c r="AJ16" s="244">
        <f>投入係数!AJ16*手順⑤!AJ$122</f>
        <v>0</v>
      </c>
      <c r="AK16" s="244">
        <f>投入係数!AK16*手順⑤!AK$122</f>
        <v>0</v>
      </c>
      <c r="AL16" s="244">
        <f>投入係数!AL16*手順⑤!AL$122</f>
        <v>0</v>
      </c>
      <c r="AM16" s="244">
        <f>投入係数!AM16*手順⑤!AM$122</f>
        <v>0</v>
      </c>
      <c r="AN16" s="244">
        <f>投入係数!AN16*手順⑤!AN$122</f>
        <v>0</v>
      </c>
      <c r="AO16" s="244">
        <f>投入係数!AO16*手順⑤!AO$122</f>
        <v>0</v>
      </c>
      <c r="AP16" s="244">
        <f>投入係数!AP16*手順⑤!AP$122</f>
        <v>0</v>
      </c>
      <c r="AQ16" s="244">
        <f>投入係数!AQ16*手順⑤!AQ$122</f>
        <v>0</v>
      </c>
      <c r="AR16" s="244">
        <f>投入係数!AR16*手順⑤!AR$122</f>
        <v>0</v>
      </c>
      <c r="AS16" s="244">
        <f>投入係数!AS16*手順⑤!AS$122</f>
        <v>0</v>
      </c>
      <c r="AT16" s="244">
        <f>投入係数!AT16*手順⑤!AT$122</f>
        <v>0</v>
      </c>
      <c r="AU16" s="244">
        <f>投入係数!AU16*手順⑤!AU$122</f>
        <v>0</v>
      </c>
      <c r="AV16" s="244">
        <f>投入係数!AV16*手順⑤!AV$122</f>
        <v>0</v>
      </c>
      <c r="AW16" s="244">
        <f>投入係数!AW16*手順⑤!AW$122</f>
        <v>0</v>
      </c>
      <c r="AX16" s="244">
        <f>投入係数!AX16*手順⑤!AX$122</f>
        <v>0</v>
      </c>
      <c r="AY16" s="244">
        <f>投入係数!AY16*手順⑤!AY$122</f>
        <v>0</v>
      </c>
      <c r="AZ16" s="244">
        <f>投入係数!AZ16*手順⑤!AZ$122</f>
        <v>0</v>
      </c>
      <c r="BA16" s="244">
        <f>投入係数!BA16*手順⑤!BA$122</f>
        <v>0</v>
      </c>
      <c r="BB16" s="244">
        <f>投入係数!BB16*手順⑤!BB$122</f>
        <v>0</v>
      </c>
      <c r="BC16" s="244">
        <f>投入係数!BC16*手順⑤!BC$122</f>
        <v>0</v>
      </c>
      <c r="BD16" s="244">
        <f>投入係数!BD16*手順⑤!BD$122</f>
        <v>0</v>
      </c>
      <c r="BE16" s="244">
        <f>投入係数!BE16*手順⑤!BE$122</f>
        <v>0</v>
      </c>
      <c r="BF16" s="244">
        <f>投入係数!BF16*手順⑤!BF$122</f>
        <v>0</v>
      </c>
      <c r="BG16" s="244">
        <f>投入係数!BG16*手順⑤!BG$122</f>
        <v>0</v>
      </c>
      <c r="BH16" s="244">
        <f>投入係数!BH16*手順⑤!BH$122</f>
        <v>0</v>
      </c>
      <c r="BI16" s="244">
        <f>投入係数!BI16*手順⑤!BI$122</f>
        <v>0</v>
      </c>
      <c r="BJ16" s="244">
        <f>投入係数!BJ16*手順⑤!BJ$122</f>
        <v>0</v>
      </c>
      <c r="BK16" s="244">
        <f>投入係数!BK16*手順⑤!BK$122</f>
        <v>0</v>
      </c>
      <c r="BL16" s="244">
        <f>投入係数!BL16*手順⑤!BL$122</f>
        <v>0</v>
      </c>
      <c r="BM16" s="244">
        <f>投入係数!BM16*手順⑤!BM$122</f>
        <v>0</v>
      </c>
      <c r="BN16" s="244">
        <f>投入係数!BN16*手順⑤!BN$122</f>
        <v>0</v>
      </c>
      <c r="BO16" s="244">
        <f>投入係数!BO16*手順⑤!BO$122</f>
        <v>0</v>
      </c>
      <c r="BP16" s="244">
        <f>投入係数!BP16*手順⑤!BP$122</f>
        <v>0</v>
      </c>
      <c r="BQ16" s="244">
        <f>投入係数!BQ16*手順⑤!BQ$122</f>
        <v>0</v>
      </c>
      <c r="BR16" s="244">
        <f>投入係数!BR16*手順⑤!BR$122</f>
        <v>0</v>
      </c>
      <c r="BS16" s="244">
        <f>投入係数!BS16*手順⑤!BS$122</f>
        <v>0</v>
      </c>
      <c r="BT16" s="244">
        <f>投入係数!BT16*手順⑤!BT$122</f>
        <v>0</v>
      </c>
      <c r="BU16" s="244">
        <f>投入係数!BU16*手順⑤!BU$122</f>
        <v>0</v>
      </c>
      <c r="BV16" s="244">
        <f>投入係数!BV16*手順⑤!BV$122</f>
        <v>0</v>
      </c>
      <c r="BW16" s="244">
        <f>投入係数!BW16*手順⑤!BW$122</f>
        <v>0</v>
      </c>
      <c r="BX16" s="244">
        <f>投入係数!BX16*手順⑤!BX$122</f>
        <v>0</v>
      </c>
      <c r="BY16" s="244">
        <f>投入係数!BY16*手順⑤!BY$122</f>
        <v>0</v>
      </c>
      <c r="BZ16" s="244">
        <f>投入係数!BZ16*手順⑤!BZ$122</f>
        <v>0</v>
      </c>
      <c r="CA16" s="244">
        <f>投入係数!CA16*手順⑤!CA$122</f>
        <v>0</v>
      </c>
      <c r="CB16" s="244">
        <f>投入係数!CB16*手順⑤!CB$122</f>
        <v>0</v>
      </c>
      <c r="CC16" s="244">
        <f>投入係数!CC16*手順⑤!CC$122</f>
        <v>0</v>
      </c>
      <c r="CD16" s="244">
        <f>投入係数!CD16*手順⑤!CD$122</f>
        <v>0</v>
      </c>
      <c r="CE16" s="244">
        <f>投入係数!CE16*手順⑤!CE$122</f>
        <v>0</v>
      </c>
      <c r="CF16" s="244">
        <f>投入係数!CF16*手順⑤!CF$122</f>
        <v>0</v>
      </c>
      <c r="CG16" s="244">
        <f>投入係数!CG16*手順⑤!CG$122</f>
        <v>0</v>
      </c>
      <c r="CH16" s="244">
        <f>投入係数!CH16*手順⑤!CH$122</f>
        <v>0</v>
      </c>
      <c r="CI16" s="244">
        <f>投入係数!CI16*手順⑤!CI$122</f>
        <v>0</v>
      </c>
      <c r="CJ16" s="244">
        <f>投入係数!CJ16*手順⑤!CJ$122</f>
        <v>0</v>
      </c>
      <c r="CK16" s="244">
        <f>投入係数!CK16*手順⑤!CK$122</f>
        <v>0</v>
      </c>
      <c r="CL16" s="244">
        <f>投入係数!CL16*手順⑤!CL$122</f>
        <v>0</v>
      </c>
      <c r="CM16" s="244">
        <f>投入係数!CM16*手順⑤!CM$122</f>
        <v>0</v>
      </c>
      <c r="CN16" s="244">
        <f>投入係数!CN16*手順⑤!CN$122</f>
        <v>0</v>
      </c>
      <c r="CO16" s="244">
        <f>投入係数!CO16*手順⑤!CO$122</f>
        <v>0</v>
      </c>
      <c r="CP16" s="244">
        <f>投入係数!CP16*手順⑤!CP$122</f>
        <v>0</v>
      </c>
      <c r="CQ16" s="244">
        <f>投入係数!CQ16*手順⑤!CQ$122</f>
        <v>0</v>
      </c>
      <c r="CR16" s="244">
        <f>投入係数!CR16*手順⑤!CR$122</f>
        <v>0</v>
      </c>
      <c r="CS16" s="244">
        <f>投入係数!CS16*手順⑤!CS$122</f>
        <v>0</v>
      </c>
      <c r="CT16" s="244">
        <f>投入係数!CT16*手順⑤!CT$122</f>
        <v>0</v>
      </c>
      <c r="CU16" s="244">
        <f>投入係数!CU16*手順⑤!CU$122</f>
        <v>0</v>
      </c>
      <c r="CV16" s="244">
        <f>投入係数!CV16*手順⑤!CV$122</f>
        <v>0</v>
      </c>
      <c r="CW16" s="244">
        <f>投入係数!CW16*手順⑤!CW$122</f>
        <v>0</v>
      </c>
      <c r="CX16" s="244">
        <f>投入係数!CX16*手順⑤!CX$122</f>
        <v>0</v>
      </c>
      <c r="CY16" s="244">
        <f>投入係数!CY16*手順⑤!CY$122</f>
        <v>0</v>
      </c>
      <c r="CZ16" s="244">
        <f>投入係数!CZ16*手順⑤!CZ$122</f>
        <v>0</v>
      </c>
      <c r="DA16" s="244">
        <f>投入係数!DA16*手順⑤!DA$122</f>
        <v>0</v>
      </c>
      <c r="DB16" s="244">
        <f>投入係数!DB16*手順⑤!DB$122</f>
        <v>0</v>
      </c>
      <c r="DC16" s="244">
        <f>投入係数!DC16*手順⑤!DC$122</f>
        <v>0</v>
      </c>
      <c r="DD16" s="244">
        <f>投入係数!DD16*手順⑤!DD$122</f>
        <v>0</v>
      </c>
      <c r="DE16" s="244">
        <f>投入係数!DE16*手順⑤!DE$122</f>
        <v>0</v>
      </c>
      <c r="DF16" s="244">
        <f>投入係数!DF16*手順⑤!DF$122</f>
        <v>0</v>
      </c>
      <c r="DG16" s="188">
        <f t="shared" si="0"/>
        <v>0</v>
      </c>
    </row>
    <row r="17" spans="2:111" ht="12" customHeight="1">
      <c r="B17" s="74" t="s">
        <v>495</v>
      </c>
      <c r="C17" s="273" t="s">
        <v>446</v>
      </c>
      <c r="D17" s="244">
        <f>投入係数!D17*手順⑤!D$122</f>
        <v>0</v>
      </c>
      <c r="E17" s="244">
        <f>投入係数!E17*手順⑤!E$122</f>
        <v>0</v>
      </c>
      <c r="F17" s="244">
        <f>投入係数!F17*手順⑤!F$122</f>
        <v>0</v>
      </c>
      <c r="G17" s="244">
        <f>投入係数!G17*手順⑤!G$122</f>
        <v>0</v>
      </c>
      <c r="H17" s="244">
        <f>投入係数!H17*手順⑤!H$122</f>
        <v>0</v>
      </c>
      <c r="I17" s="244">
        <f>投入係数!I17*手順⑤!I$122</f>
        <v>0</v>
      </c>
      <c r="J17" s="244">
        <f>投入係数!J17*手順⑤!J$122</f>
        <v>0</v>
      </c>
      <c r="K17" s="244">
        <f>投入係数!K17*手順⑤!K$122</f>
        <v>0</v>
      </c>
      <c r="L17" s="244">
        <f>投入係数!L17*手順⑤!L$122</f>
        <v>0</v>
      </c>
      <c r="M17" s="244">
        <f>投入係数!M17*手順⑤!M$122</f>
        <v>0</v>
      </c>
      <c r="N17" s="244">
        <f>投入係数!N17*手順⑤!N$122</f>
        <v>0</v>
      </c>
      <c r="O17" s="244">
        <f>投入係数!O17*手順⑤!O$122</f>
        <v>0</v>
      </c>
      <c r="P17" s="244">
        <f>投入係数!P17*手順⑤!P$122</f>
        <v>0</v>
      </c>
      <c r="Q17" s="244">
        <f>投入係数!Q17*手順⑤!Q$122</f>
        <v>0</v>
      </c>
      <c r="R17" s="244">
        <f>投入係数!R17*手順⑤!R$122</f>
        <v>0</v>
      </c>
      <c r="S17" s="244">
        <f>投入係数!S17*手順⑤!S$122</f>
        <v>0</v>
      </c>
      <c r="T17" s="244">
        <f>投入係数!T17*手順⑤!T$122</f>
        <v>0</v>
      </c>
      <c r="U17" s="244">
        <f>投入係数!U17*手順⑤!U$122</f>
        <v>0</v>
      </c>
      <c r="V17" s="244">
        <f>投入係数!V17*手順⑤!V$122</f>
        <v>0</v>
      </c>
      <c r="W17" s="244">
        <f>投入係数!W17*手順⑤!W$122</f>
        <v>0</v>
      </c>
      <c r="X17" s="244">
        <f>投入係数!X17*手順⑤!X$122</f>
        <v>0</v>
      </c>
      <c r="Y17" s="244">
        <f>投入係数!Y17*手順⑤!Y$122</f>
        <v>0</v>
      </c>
      <c r="Z17" s="244">
        <f>投入係数!Z17*手順⑤!Z$122</f>
        <v>0</v>
      </c>
      <c r="AA17" s="244">
        <f>投入係数!AA17*手順⑤!AA$122</f>
        <v>0</v>
      </c>
      <c r="AB17" s="244">
        <f>投入係数!AB17*手順⑤!AB$122</f>
        <v>0</v>
      </c>
      <c r="AC17" s="244">
        <f>投入係数!AC17*手順⑤!AC$122</f>
        <v>0</v>
      </c>
      <c r="AD17" s="244">
        <f>投入係数!AD17*手順⑤!AD$122</f>
        <v>0</v>
      </c>
      <c r="AE17" s="244">
        <f>投入係数!AE17*手順⑤!AE$122</f>
        <v>0</v>
      </c>
      <c r="AF17" s="244">
        <f>投入係数!AF17*手順⑤!AF$122</f>
        <v>0</v>
      </c>
      <c r="AG17" s="244">
        <f>投入係数!AG17*手順⑤!AG$122</f>
        <v>0</v>
      </c>
      <c r="AH17" s="244">
        <f>投入係数!AH17*手順⑤!AH$122</f>
        <v>0</v>
      </c>
      <c r="AI17" s="244">
        <f>投入係数!AI17*手順⑤!AI$122</f>
        <v>0</v>
      </c>
      <c r="AJ17" s="244">
        <f>投入係数!AJ17*手順⑤!AJ$122</f>
        <v>0</v>
      </c>
      <c r="AK17" s="244">
        <f>投入係数!AK17*手順⑤!AK$122</f>
        <v>0</v>
      </c>
      <c r="AL17" s="244">
        <f>投入係数!AL17*手順⑤!AL$122</f>
        <v>0</v>
      </c>
      <c r="AM17" s="244">
        <f>投入係数!AM17*手順⑤!AM$122</f>
        <v>0</v>
      </c>
      <c r="AN17" s="244">
        <f>投入係数!AN17*手順⑤!AN$122</f>
        <v>0</v>
      </c>
      <c r="AO17" s="244">
        <f>投入係数!AO17*手順⑤!AO$122</f>
        <v>0</v>
      </c>
      <c r="AP17" s="244">
        <f>投入係数!AP17*手順⑤!AP$122</f>
        <v>0</v>
      </c>
      <c r="AQ17" s="244">
        <f>投入係数!AQ17*手順⑤!AQ$122</f>
        <v>0</v>
      </c>
      <c r="AR17" s="244">
        <f>投入係数!AR17*手順⑤!AR$122</f>
        <v>0</v>
      </c>
      <c r="AS17" s="244">
        <f>投入係数!AS17*手順⑤!AS$122</f>
        <v>0</v>
      </c>
      <c r="AT17" s="244">
        <f>投入係数!AT17*手順⑤!AT$122</f>
        <v>0</v>
      </c>
      <c r="AU17" s="244">
        <f>投入係数!AU17*手順⑤!AU$122</f>
        <v>0</v>
      </c>
      <c r="AV17" s="244">
        <f>投入係数!AV17*手順⑤!AV$122</f>
        <v>0</v>
      </c>
      <c r="AW17" s="244">
        <f>投入係数!AW17*手順⑤!AW$122</f>
        <v>0</v>
      </c>
      <c r="AX17" s="244">
        <f>投入係数!AX17*手順⑤!AX$122</f>
        <v>0</v>
      </c>
      <c r="AY17" s="244">
        <f>投入係数!AY17*手順⑤!AY$122</f>
        <v>0</v>
      </c>
      <c r="AZ17" s="244">
        <f>投入係数!AZ17*手順⑤!AZ$122</f>
        <v>0</v>
      </c>
      <c r="BA17" s="244">
        <f>投入係数!BA17*手順⑤!BA$122</f>
        <v>0</v>
      </c>
      <c r="BB17" s="244">
        <f>投入係数!BB17*手順⑤!BB$122</f>
        <v>0</v>
      </c>
      <c r="BC17" s="244">
        <f>投入係数!BC17*手順⑤!BC$122</f>
        <v>0</v>
      </c>
      <c r="BD17" s="244">
        <f>投入係数!BD17*手順⑤!BD$122</f>
        <v>0</v>
      </c>
      <c r="BE17" s="244">
        <f>投入係数!BE17*手順⑤!BE$122</f>
        <v>0</v>
      </c>
      <c r="BF17" s="244">
        <f>投入係数!BF17*手順⑤!BF$122</f>
        <v>0</v>
      </c>
      <c r="BG17" s="244">
        <f>投入係数!BG17*手順⑤!BG$122</f>
        <v>0</v>
      </c>
      <c r="BH17" s="244">
        <f>投入係数!BH17*手順⑤!BH$122</f>
        <v>0</v>
      </c>
      <c r="BI17" s="244">
        <f>投入係数!BI17*手順⑤!BI$122</f>
        <v>0</v>
      </c>
      <c r="BJ17" s="244">
        <f>投入係数!BJ17*手順⑤!BJ$122</f>
        <v>0</v>
      </c>
      <c r="BK17" s="244">
        <f>投入係数!BK17*手順⑤!BK$122</f>
        <v>0</v>
      </c>
      <c r="BL17" s="244">
        <f>投入係数!BL17*手順⑤!BL$122</f>
        <v>0</v>
      </c>
      <c r="BM17" s="244">
        <f>投入係数!BM17*手順⑤!BM$122</f>
        <v>0</v>
      </c>
      <c r="BN17" s="244">
        <f>投入係数!BN17*手順⑤!BN$122</f>
        <v>0</v>
      </c>
      <c r="BO17" s="244">
        <f>投入係数!BO17*手順⑤!BO$122</f>
        <v>0</v>
      </c>
      <c r="BP17" s="244">
        <f>投入係数!BP17*手順⑤!BP$122</f>
        <v>0</v>
      </c>
      <c r="BQ17" s="244">
        <f>投入係数!BQ17*手順⑤!BQ$122</f>
        <v>0</v>
      </c>
      <c r="BR17" s="244">
        <f>投入係数!BR17*手順⑤!BR$122</f>
        <v>0</v>
      </c>
      <c r="BS17" s="244">
        <f>投入係数!BS17*手順⑤!BS$122</f>
        <v>0</v>
      </c>
      <c r="BT17" s="244">
        <f>投入係数!BT17*手順⑤!BT$122</f>
        <v>0</v>
      </c>
      <c r="BU17" s="244">
        <f>投入係数!BU17*手順⑤!BU$122</f>
        <v>0</v>
      </c>
      <c r="BV17" s="244">
        <f>投入係数!BV17*手順⑤!BV$122</f>
        <v>0</v>
      </c>
      <c r="BW17" s="244">
        <f>投入係数!BW17*手順⑤!BW$122</f>
        <v>0</v>
      </c>
      <c r="BX17" s="244">
        <f>投入係数!BX17*手順⑤!BX$122</f>
        <v>0</v>
      </c>
      <c r="BY17" s="244">
        <f>投入係数!BY17*手順⑤!BY$122</f>
        <v>0</v>
      </c>
      <c r="BZ17" s="244">
        <f>投入係数!BZ17*手順⑤!BZ$122</f>
        <v>0</v>
      </c>
      <c r="CA17" s="244">
        <f>投入係数!CA17*手順⑤!CA$122</f>
        <v>0</v>
      </c>
      <c r="CB17" s="244">
        <f>投入係数!CB17*手順⑤!CB$122</f>
        <v>0</v>
      </c>
      <c r="CC17" s="244">
        <f>投入係数!CC17*手順⑤!CC$122</f>
        <v>0</v>
      </c>
      <c r="CD17" s="244">
        <f>投入係数!CD17*手順⑤!CD$122</f>
        <v>0</v>
      </c>
      <c r="CE17" s="244">
        <f>投入係数!CE17*手順⑤!CE$122</f>
        <v>0</v>
      </c>
      <c r="CF17" s="244">
        <f>投入係数!CF17*手順⑤!CF$122</f>
        <v>0</v>
      </c>
      <c r="CG17" s="244">
        <f>投入係数!CG17*手順⑤!CG$122</f>
        <v>0</v>
      </c>
      <c r="CH17" s="244">
        <f>投入係数!CH17*手順⑤!CH$122</f>
        <v>0</v>
      </c>
      <c r="CI17" s="244">
        <f>投入係数!CI17*手順⑤!CI$122</f>
        <v>0</v>
      </c>
      <c r="CJ17" s="244">
        <f>投入係数!CJ17*手順⑤!CJ$122</f>
        <v>0</v>
      </c>
      <c r="CK17" s="244">
        <f>投入係数!CK17*手順⑤!CK$122</f>
        <v>0</v>
      </c>
      <c r="CL17" s="244">
        <f>投入係数!CL17*手順⑤!CL$122</f>
        <v>0</v>
      </c>
      <c r="CM17" s="244">
        <f>投入係数!CM17*手順⑤!CM$122</f>
        <v>0</v>
      </c>
      <c r="CN17" s="244">
        <f>投入係数!CN17*手順⑤!CN$122</f>
        <v>0</v>
      </c>
      <c r="CO17" s="244">
        <f>投入係数!CO17*手順⑤!CO$122</f>
        <v>0</v>
      </c>
      <c r="CP17" s="244">
        <f>投入係数!CP17*手順⑤!CP$122</f>
        <v>0</v>
      </c>
      <c r="CQ17" s="244">
        <f>投入係数!CQ17*手順⑤!CQ$122</f>
        <v>0</v>
      </c>
      <c r="CR17" s="244">
        <f>投入係数!CR17*手順⑤!CR$122</f>
        <v>0</v>
      </c>
      <c r="CS17" s="244">
        <f>投入係数!CS17*手順⑤!CS$122</f>
        <v>0</v>
      </c>
      <c r="CT17" s="244">
        <f>投入係数!CT17*手順⑤!CT$122</f>
        <v>0</v>
      </c>
      <c r="CU17" s="244">
        <f>投入係数!CU17*手順⑤!CU$122</f>
        <v>0</v>
      </c>
      <c r="CV17" s="244">
        <f>投入係数!CV17*手順⑤!CV$122</f>
        <v>0</v>
      </c>
      <c r="CW17" s="244">
        <f>投入係数!CW17*手順⑤!CW$122</f>
        <v>0</v>
      </c>
      <c r="CX17" s="244">
        <f>投入係数!CX17*手順⑤!CX$122</f>
        <v>0</v>
      </c>
      <c r="CY17" s="244">
        <f>投入係数!CY17*手順⑤!CY$122</f>
        <v>0</v>
      </c>
      <c r="CZ17" s="244">
        <f>投入係数!CZ17*手順⑤!CZ$122</f>
        <v>0</v>
      </c>
      <c r="DA17" s="244">
        <f>投入係数!DA17*手順⑤!DA$122</f>
        <v>0</v>
      </c>
      <c r="DB17" s="244">
        <f>投入係数!DB17*手順⑤!DB$122</f>
        <v>0</v>
      </c>
      <c r="DC17" s="244">
        <f>投入係数!DC17*手順⑤!DC$122</f>
        <v>0</v>
      </c>
      <c r="DD17" s="244">
        <f>投入係数!DD17*手順⑤!DD$122</f>
        <v>0</v>
      </c>
      <c r="DE17" s="244">
        <f>投入係数!DE17*手順⑤!DE$122</f>
        <v>0</v>
      </c>
      <c r="DF17" s="244">
        <f>投入係数!DF17*手順⑤!DF$122</f>
        <v>0</v>
      </c>
      <c r="DG17" s="188">
        <f t="shared" si="0"/>
        <v>0</v>
      </c>
    </row>
    <row r="18" spans="2:111" ht="12" customHeight="1">
      <c r="B18" s="74" t="s">
        <v>496</v>
      </c>
      <c r="C18" s="273" t="s">
        <v>631</v>
      </c>
      <c r="D18" s="244">
        <f>投入係数!D18*手順⑤!D$122</f>
        <v>0</v>
      </c>
      <c r="E18" s="244">
        <f>投入係数!E18*手順⑤!E$122</f>
        <v>0</v>
      </c>
      <c r="F18" s="244">
        <f>投入係数!F18*手順⑤!F$122</f>
        <v>0</v>
      </c>
      <c r="G18" s="244">
        <f>投入係数!G18*手順⑤!G$122</f>
        <v>0</v>
      </c>
      <c r="H18" s="244">
        <f>投入係数!H18*手順⑤!H$122</f>
        <v>0</v>
      </c>
      <c r="I18" s="244">
        <f>投入係数!I18*手順⑤!I$122</f>
        <v>0</v>
      </c>
      <c r="J18" s="244">
        <f>投入係数!J18*手順⑤!J$122</f>
        <v>0</v>
      </c>
      <c r="K18" s="244">
        <f>投入係数!K18*手順⑤!K$122</f>
        <v>0</v>
      </c>
      <c r="L18" s="244">
        <f>投入係数!L18*手順⑤!L$122</f>
        <v>0</v>
      </c>
      <c r="M18" s="244">
        <f>投入係数!M18*手順⑤!M$122</f>
        <v>0</v>
      </c>
      <c r="N18" s="244">
        <f>投入係数!N18*手順⑤!N$122</f>
        <v>0</v>
      </c>
      <c r="O18" s="244">
        <f>投入係数!O18*手順⑤!O$122</f>
        <v>0</v>
      </c>
      <c r="P18" s="244">
        <f>投入係数!P18*手順⑤!P$122</f>
        <v>0</v>
      </c>
      <c r="Q18" s="244">
        <f>投入係数!Q18*手順⑤!Q$122</f>
        <v>0</v>
      </c>
      <c r="R18" s="244">
        <f>投入係数!R18*手順⑤!R$122</f>
        <v>0</v>
      </c>
      <c r="S18" s="244">
        <f>投入係数!S18*手順⑤!S$122</f>
        <v>0</v>
      </c>
      <c r="T18" s="244">
        <f>投入係数!T18*手順⑤!T$122</f>
        <v>0</v>
      </c>
      <c r="U18" s="244">
        <f>投入係数!U18*手順⑤!U$122</f>
        <v>0</v>
      </c>
      <c r="V18" s="244">
        <f>投入係数!V18*手順⑤!V$122</f>
        <v>0</v>
      </c>
      <c r="W18" s="244">
        <f>投入係数!W18*手順⑤!W$122</f>
        <v>0</v>
      </c>
      <c r="X18" s="244">
        <f>投入係数!X18*手順⑤!X$122</f>
        <v>0</v>
      </c>
      <c r="Y18" s="244">
        <f>投入係数!Y18*手順⑤!Y$122</f>
        <v>0</v>
      </c>
      <c r="Z18" s="244">
        <f>投入係数!Z18*手順⑤!Z$122</f>
        <v>0</v>
      </c>
      <c r="AA18" s="244">
        <f>投入係数!AA18*手順⑤!AA$122</f>
        <v>0</v>
      </c>
      <c r="AB18" s="244">
        <f>投入係数!AB18*手順⑤!AB$122</f>
        <v>0</v>
      </c>
      <c r="AC18" s="244">
        <f>投入係数!AC18*手順⑤!AC$122</f>
        <v>0</v>
      </c>
      <c r="AD18" s="244">
        <f>投入係数!AD18*手順⑤!AD$122</f>
        <v>0</v>
      </c>
      <c r="AE18" s="244">
        <f>投入係数!AE18*手順⑤!AE$122</f>
        <v>0</v>
      </c>
      <c r="AF18" s="244">
        <f>投入係数!AF18*手順⑤!AF$122</f>
        <v>0</v>
      </c>
      <c r="AG18" s="244">
        <f>投入係数!AG18*手順⑤!AG$122</f>
        <v>0</v>
      </c>
      <c r="AH18" s="244">
        <f>投入係数!AH18*手順⑤!AH$122</f>
        <v>0</v>
      </c>
      <c r="AI18" s="244">
        <f>投入係数!AI18*手順⑤!AI$122</f>
        <v>0</v>
      </c>
      <c r="AJ18" s="244">
        <f>投入係数!AJ18*手順⑤!AJ$122</f>
        <v>0</v>
      </c>
      <c r="AK18" s="244">
        <f>投入係数!AK18*手順⑤!AK$122</f>
        <v>0</v>
      </c>
      <c r="AL18" s="244">
        <f>投入係数!AL18*手順⑤!AL$122</f>
        <v>0</v>
      </c>
      <c r="AM18" s="244">
        <f>投入係数!AM18*手順⑤!AM$122</f>
        <v>0</v>
      </c>
      <c r="AN18" s="244">
        <f>投入係数!AN18*手順⑤!AN$122</f>
        <v>0</v>
      </c>
      <c r="AO18" s="244">
        <f>投入係数!AO18*手順⑤!AO$122</f>
        <v>0</v>
      </c>
      <c r="AP18" s="244">
        <f>投入係数!AP18*手順⑤!AP$122</f>
        <v>0</v>
      </c>
      <c r="AQ18" s="244">
        <f>投入係数!AQ18*手順⑤!AQ$122</f>
        <v>0</v>
      </c>
      <c r="AR18" s="244">
        <f>投入係数!AR18*手順⑤!AR$122</f>
        <v>0</v>
      </c>
      <c r="AS18" s="244">
        <f>投入係数!AS18*手順⑤!AS$122</f>
        <v>0</v>
      </c>
      <c r="AT18" s="244">
        <f>投入係数!AT18*手順⑤!AT$122</f>
        <v>0</v>
      </c>
      <c r="AU18" s="244">
        <f>投入係数!AU18*手順⑤!AU$122</f>
        <v>0</v>
      </c>
      <c r="AV18" s="244">
        <f>投入係数!AV18*手順⑤!AV$122</f>
        <v>0</v>
      </c>
      <c r="AW18" s="244">
        <f>投入係数!AW18*手順⑤!AW$122</f>
        <v>0</v>
      </c>
      <c r="AX18" s="244">
        <f>投入係数!AX18*手順⑤!AX$122</f>
        <v>0</v>
      </c>
      <c r="AY18" s="244">
        <f>投入係数!AY18*手順⑤!AY$122</f>
        <v>0</v>
      </c>
      <c r="AZ18" s="244">
        <f>投入係数!AZ18*手順⑤!AZ$122</f>
        <v>0</v>
      </c>
      <c r="BA18" s="244">
        <f>投入係数!BA18*手順⑤!BA$122</f>
        <v>0</v>
      </c>
      <c r="BB18" s="244">
        <f>投入係数!BB18*手順⑤!BB$122</f>
        <v>0</v>
      </c>
      <c r="BC18" s="244">
        <f>投入係数!BC18*手順⑤!BC$122</f>
        <v>0</v>
      </c>
      <c r="BD18" s="244">
        <f>投入係数!BD18*手順⑤!BD$122</f>
        <v>0</v>
      </c>
      <c r="BE18" s="244">
        <f>投入係数!BE18*手順⑤!BE$122</f>
        <v>0</v>
      </c>
      <c r="BF18" s="244">
        <f>投入係数!BF18*手順⑤!BF$122</f>
        <v>0</v>
      </c>
      <c r="BG18" s="244">
        <f>投入係数!BG18*手順⑤!BG$122</f>
        <v>0</v>
      </c>
      <c r="BH18" s="244">
        <f>投入係数!BH18*手順⑤!BH$122</f>
        <v>0</v>
      </c>
      <c r="BI18" s="244">
        <f>投入係数!BI18*手順⑤!BI$122</f>
        <v>0</v>
      </c>
      <c r="BJ18" s="244">
        <f>投入係数!BJ18*手順⑤!BJ$122</f>
        <v>0</v>
      </c>
      <c r="BK18" s="244">
        <f>投入係数!BK18*手順⑤!BK$122</f>
        <v>0</v>
      </c>
      <c r="BL18" s="244">
        <f>投入係数!BL18*手順⑤!BL$122</f>
        <v>0</v>
      </c>
      <c r="BM18" s="244">
        <f>投入係数!BM18*手順⑤!BM$122</f>
        <v>0</v>
      </c>
      <c r="BN18" s="244">
        <f>投入係数!BN18*手順⑤!BN$122</f>
        <v>0</v>
      </c>
      <c r="BO18" s="244">
        <f>投入係数!BO18*手順⑤!BO$122</f>
        <v>0</v>
      </c>
      <c r="BP18" s="244">
        <f>投入係数!BP18*手順⑤!BP$122</f>
        <v>0</v>
      </c>
      <c r="BQ18" s="244">
        <f>投入係数!BQ18*手順⑤!BQ$122</f>
        <v>0</v>
      </c>
      <c r="BR18" s="244">
        <f>投入係数!BR18*手順⑤!BR$122</f>
        <v>0</v>
      </c>
      <c r="BS18" s="244">
        <f>投入係数!BS18*手順⑤!BS$122</f>
        <v>0</v>
      </c>
      <c r="BT18" s="244">
        <f>投入係数!BT18*手順⑤!BT$122</f>
        <v>0</v>
      </c>
      <c r="BU18" s="244">
        <f>投入係数!BU18*手順⑤!BU$122</f>
        <v>0</v>
      </c>
      <c r="BV18" s="244">
        <f>投入係数!BV18*手順⑤!BV$122</f>
        <v>0</v>
      </c>
      <c r="BW18" s="244">
        <f>投入係数!BW18*手順⑤!BW$122</f>
        <v>0</v>
      </c>
      <c r="BX18" s="244">
        <f>投入係数!BX18*手順⑤!BX$122</f>
        <v>0</v>
      </c>
      <c r="BY18" s="244">
        <f>投入係数!BY18*手順⑤!BY$122</f>
        <v>0</v>
      </c>
      <c r="BZ18" s="244">
        <f>投入係数!BZ18*手順⑤!BZ$122</f>
        <v>0</v>
      </c>
      <c r="CA18" s="244">
        <f>投入係数!CA18*手順⑤!CA$122</f>
        <v>0</v>
      </c>
      <c r="CB18" s="244">
        <f>投入係数!CB18*手順⑤!CB$122</f>
        <v>0</v>
      </c>
      <c r="CC18" s="244">
        <f>投入係数!CC18*手順⑤!CC$122</f>
        <v>0</v>
      </c>
      <c r="CD18" s="244">
        <f>投入係数!CD18*手順⑤!CD$122</f>
        <v>0</v>
      </c>
      <c r="CE18" s="244">
        <f>投入係数!CE18*手順⑤!CE$122</f>
        <v>0</v>
      </c>
      <c r="CF18" s="244">
        <f>投入係数!CF18*手順⑤!CF$122</f>
        <v>0</v>
      </c>
      <c r="CG18" s="244">
        <f>投入係数!CG18*手順⑤!CG$122</f>
        <v>0</v>
      </c>
      <c r="CH18" s="244">
        <f>投入係数!CH18*手順⑤!CH$122</f>
        <v>0</v>
      </c>
      <c r="CI18" s="244">
        <f>投入係数!CI18*手順⑤!CI$122</f>
        <v>0</v>
      </c>
      <c r="CJ18" s="244">
        <f>投入係数!CJ18*手順⑤!CJ$122</f>
        <v>0</v>
      </c>
      <c r="CK18" s="244">
        <f>投入係数!CK18*手順⑤!CK$122</f>
        <v>0</v>
      </c>
      <c r="CL18" s="244">
        <f>投入係数!CL18*手順⑤!CL$122</f>
        <v>0</v>
      </c>
      <c r="CM18" s="244">
        <f>投入係数!CM18*手順⑤!CM$122</f>
        <v>0</v>
      </c>
      <c r="CN18" s="244">
        <f>投入係数!CN18*手順⑤!CN$122</f>
        <v>0</v>
      </c>
      <c r="CO18" s="244">
        <f>投入係数!CO18*手順⑤!CO$122</f>
        <v>0</v>
      </c>
      <c r="CP18" s="244">
        <f>投入係数!CP18*手順⑤!CP$122</f>
        <v>0</v>
      </c>
      <c r="CQ18" s="244">
        <f>投入係数!CQ18*手順⑤!CQ$122</f>
        <v>0</v>
      </c>
      <c r="CR18" s="244">
        <f>投入係数!CR18*手順⑤!CR$122</f>
        <v>0</v>
      </c>
      <c r="CS18" s="244">
        <f>投入係数!CS18*手順⑤!CS$122</f>
        <v>0</v>
      </c>
      <c r="CT18" s="244">
        <f>投入係数!CT18*手順⑤!CT$122</f>
        <v>0</v>
      </c>
      <c r="CU18" s="244">
        <f>投入係数!CU18*手順⑤!CU$122</f>
        <v>0</v>
      </c>
      <c r="CV18" s="244">
        <f>投入係数!CV18*手順⑤!CV$122</f>
        <v>0</v>
      </c>
      <c r="CW18" s="244">
        <f>投入係数!CW18*手順⑤!CW$122</f>
        <v>0</v>
      </c>
      <c r="CX18" s="244">
        <f>投入係数!CX18*手順⑤!CX$122</f>
        <v>0</v>
      </c>
      <c r="CY18" s="244">
        <f>投入係数!CY18*手順⑤!CY$122</f>
        <v>0</v>
      </c>
      <c r="CZ18" s="244">
        <f>投入係数!CZ18*手順⑤!CZ$122</f>
        <v>0</v>
      </c>
      <c r="DA18" s="244">
        <f>投入係数!DA18*手順⑤!DA$122</f>
        <v>0</v>
      </c>
      <c r="DB18" s="244">
        <f>投入係数!DB18*手順⑤!DB$122</f>
        <v>0</v>
      </c>
      <c r="DC18" s="244">
        <f>投入係数!DC18*手順⑤!DC$122</f>
        <v>0</v>
      </c>
      <c r="DD18" s="244">
        <f>投入係数!DD18*手順⑤!DD$122</f>
        <v>0</v>
      </c>
      <c r="DE18" s="244">
        <f>投入係数!DE18*手順⑤!DE$122</f>
        <v>0</v>
      </c>
      <c r="DF18" s="244">
        <f>投入係数!DF18*手順⑤!DF$122</f>
        <v>0</v>
      </c>
      <c r="DG18" s="188">
        <f t="shared" si="0"/>
        <v>0</v>
      </c>
    </row>
    <row r="19" spans="2:111" ht="12" customHeight="1">
      <c r="B19" s="74" t="s">
        <v>497</v>
      </c>
      <c r="C19" s="273" t="s">
        <v>632</v>
      </c>
      <c r="D19" s="244">
        <f>投入係数!D19*手順⑤!D$122</f>
        <v>0</v>
      </c>
      <c r="E19" s="244">
        <f>投入係数!E19*手順⑤!E$122</f>
        <v>0</v>
      </c>
      <c r="F19" s="244">
        <f>投入係数!F19*手順⑤!F$122</f>
        <v>0</v>
      </c>
      <c r="G19" s="244">
        <f>投入係数!G19*手順⑤!G$122</f>
        <v>0</v>
      </c>
      <c r="H19" s="244">
        <f>投入係数!H19*手順⑤!H$122</f>
        <v>0</v>
      </c>
      <c r="I19" s="244">
        <f>投入係数!I19*手順⑤!I$122</f>
        <v>0</v>
      </c>
      <c r="J19" s="244">
        <f>投入係数!J19*手順⑤!J$122</f>
        <v>0</v>
      </c>
      <c r="K19" s="244">
        <f>投入係数!K19*手順⑤!K$122</f>
        <v>0</v>
      </c>
      <c r="L19" s="244">
        <f>投入係数!L19*手順⑤!L$122</f>
        <v>0</v>
      </c>
      <c r="M19" s="244">
        <f>投入係数!M19*手順⑤!M$122</f>
        <v>0</v>
      </c>
      <c r="N19" s="244">
        <f>投入係数!N19*手順⑤!N$122</f>
        <v>0</v>
      </c>
      <c r="O19" s="244">
        <f>投入係数!O19*手順⑤!O$122</f>
        <v>0</v>
      </c>
      <c r="P19" s="244">
        <f>投入係数!P19*手順⑤!P$122</f>
        <v>0</v>
      </c>
      <c r="Q19" s="244">
        <f>投入係数!Q19*手順⑤!Q$122</f>
        <v>0</v>
      </c>
      <c r="R19" s="244">
        <f>投入係数!R19*手順⑤!R$122</f>
        <v>0</v>
      </c>
      <c r="S19" s="244">
        <f>投入係数!S19*手順⑤!S$122</f>
        <v>0</v>
      </c>
      <c r="T19" s="244">
        <f>投入係数!T19*手順⑤!T$122</f>
        <v>0</v>
      </c>
      <c r="U19" s="244">
        <f>投入係数!U19*手順⑤!U$122</f>
        <v>0</v>
      </c>
      <c r="V19" s="244">
        <f>投入係数!V19*手順⑤!V$122</f>
        <v>0</v>
      </c>
      <c r="W19" s="244">
        <f>投入係数!W19*手順⑤!W$122</f>
        <v>0</v>
      </c>
      <c r="X19" s="244">
        <f>投入係数!X19*手順⑤!X$122</f>
        <v>0</v>
      </c>
      <c r="Y19" s="244">
        <f>投入係数!Y19*手順⑤!Y$122</f>
        <v>0</v>
      </c>
      <c r="Z19" s="244">
        <f>投入係数!Z19*手順⑤!Z$122</f>
        <v>0</v>
      </c>
      <c r="AA19" s="244">
        <f>投入係数!AA19*手順⑤!AA$122</f>
        <v>0</v>
      </c>
      <c r="AB19" s="244">
        <f>投入係数!AB19*手順⑤!AB$122</f>
        <v>0</v>
      </c>
      <c r="AC19" s="244">
        <f>投入係数!AC19*手順⑤!AC$122</f>
        <v>0</v>
      </c>
      <c r="AD19" s="244">
        <f>投入係数!AD19*手順⑤!AD$122</f>
        <v>0</v>
      </c>
      <c r="AE19" s="244">
        <f>投入係数!AE19*手順⑤!AE$122</f>
        <v>0</v>
      </c>
      <c r="AF19" s="244">
        <f>投入係数!AF19*手順⑤!AF$122</f>
        <v>0</v>
      </c>
      <c r="AG19" s="244">
        <f>投入係数!AG19*手順⑤!AG$122</f>
        <v>0</v>
      </c>
      <c r="AH19" s="244">
        <f>投入係数!AH19*手順⑤!AH$122</f>
        <v>0</v>
      </c>
      <c r="AI19" s="244">
        <f>投入係数!AI19*手順⑤!AI$122</f>
        <v>0</v>
      </c>
      <c r="AJ19" s="244">
        <f>投入係数!AJ19*手順⑤!AJ$122</f>
        <v>0</v>
      </c>
      <c r="AK19" s="244">
        <f>投入係数!AK19*手順⑤!AK$122</f>
        <v>0</v>
      </c>
      <c r="AL19" s="244">
        <f>投入係数!AL19*手順⑤!AL$122</f>
        <v>0</v>
      </c>
      <c r="AM19" s="244">
        <f>投入係数!AM19*手順⑤!AM$122</f>
        <v>0</v>
      </c>
      <c r="AN19" s="244">
        <f>投入係数!AN19*手順⑤!AN$122</f>
        <v>0</v>
      </c>
      <c r="AO19" s="244">
        <f>投入係数!AO19*手順⑤!AO$122</f>
        <v>0</v>
      </c>
      <c r="AP19" s="244">
        <f>投入係数!AP19*手順⑤!AP$122</f>
        <v>0</v>
      </c>
      <c r="AQ19" s="244">
        <f>投入係数!AQ19*手順⑤!AQ$122</f>
        <v>0</v>
      </c>
      <c r="AR19" s="244">
        <f>投入係数!AR19*手順⑤!AR$122</f>
        <v>0</v>
      </c>
      <c r="AS19" s="244">
        <f>投入係数!AS19*手順⑤!AS$122</f>
        <v>0</v>
      </c>
      <c r="AT19" s="244">
        <f>投入係数!AT19*手順⑤!AT$122</f>
        <v>0</v>
      </c>
      <c r="AU19" s="244">
        <f>投入係数!AU19*手順⑤!AU$122</f>
        <v>0</v>
      </c>
      <c r="AV19" s="244">
        <f>投入係数!AV19*手順⑤!AV$122</f>
        <v>0</v>
      </c>
      <c r="AW19" s="244">
        <f>投入係数!AW19*手順⑤!AW$122</f>
        <v>0</v>
      </c>
      <c r="AX19" s="244">
        <f>投入係数!AX19*手順⑤!AX$122</f>
        <v>0</v>
      </c>
      <c r="AY19" s="244">
        <f>投入係数!AY19*手順⑤!AY$122</f>
        <v>0</v>
      </c>
      <c r="AZ19" s="244">
        <f>投入係数!AZ19*手順⑤!AZ$122</f>
        <v>0</v>
      </c>
      <c r="BA19" s="244">
        <f>投入係数!BA19*手順⑤!BA$122</f>
        <v>0</v>
      </c>
      <c r="BB19" s="244">
        <f>投入係数!BB19*手順⑤!BB$122</f>
        <v>0</v>
      </c>
      <c r="BC19" s="244">
        <f>投入係数!BC19*手順⑤!BC$122</f>
        <v>0</v>
      </c>
      <c r="BD19" s="244">
        <f>投入係数!BD19*手順⑤!BD$122</f>
        <v>0</v>
      </c>
      <c r="BE19" s="244">
        <f>投入係数!BE19*手順⑤!BE$122</f>
        <v>0</v>
      </c>
      <c r="BF19" s="244">
        <f>投入係数!BF19*手順⑤!BF$122</f>
        <v>0</v>
      </c>
      <c r="BG19" s="244">
        <f>投入係数!BG19*手順⑤!BG$122</f>
        <v>0</v>
      </c>
      <c r="BH19" s="244">
        <f>投入係数!BH19*手順⑤!BH$122</f>
        <v>0</v>
      </c>
      <c r="BI19" s="244">
        <f>投入係数!BI19*手順⑤!BI$122</f>
        <v>0</v>
      </c>
      <c r="BJ19" s="244">
        <f>投入係数!BJ19*手順⑤!BJ$122</f>
        <v>0</v>
      </c>
      <c r="BK19" s="244">
        <f>投入係数!BK19*手順⑤!BK$122</f>
        <v>0</v>
      </c>
      <c r="BL19" s="244">
        <f>投入係数!BL19*手順⑤!BL$122</f>
        <v>0</v>
      </c>
      <c r="BM19" s="244">
        <f>投入係数!BM19*手順⑤!BM$122</f>
        <v>0</v>
      </c>
      <c r="BN19" s="244">
        <f>投入係数!BN19*手順⑤!BN$122</f>
        <v>0</v>
      </c>
      <c r="BO19" s="244">
        <f>投入係数!BO19*手順⑤!BO$122</f>
        <v>0</v>
      </c>
      <c r="BP19" s="244">
        <f>投入係数!BP19*手順⑤!BP$122</f>
        <v>0</v>
      </c>
      <c r="BQ19" s="244">
        <f>投入係数!BQ19*手順⑤!BQ$122</f>
        <v>0</v>
      </c>
      <c r="BR19" s="244">
        <f>投入係数!BR19*手順⑤!BR$122</f>
        <v>0</v>
      </c>
      <c r="BS19" s="244">
        <f>投入係数!BS19*手順⑤!BS$122</f>
        <v>0</v>
      </c>
      <c r="BT19" s="244">
        <f>投入係数!BT19*手順⑤!BT$122</f>
        <v>0</v>
      </c>
      <c r="BU19" s="244">
        <f>投入係数!BU19*手順⑤!BU$122</f>
        <v>0</v>
      </c>
      <c r="BV19" s="244">
        <f>投入係数!BV19*手順⑤!BV$122</f>
        <v>0</v>
      </c>
      <c r="BW19" s="244">
        <f>投入係数!BW19*手順⑤!BW$122</f>
        <v>0</v>
      </c>
      <c r="BX19" s="244">
        <f>投入係数!BX19*手順⑤!BX$122</f>
        <v>0</v>
      </c>
      <c r="BY19" s="244">
        <f>投入係数!BY19*手順⑤!BY$122</f>
        <v>0</v>
      </c>
      <c r="BZ19" s="244">
        <f>投入係数!BZ19*手順⑤!BZ$122</f>
        <v>0</v>
      </c>
      <c r="CA19" s="244">
        <f>投入係数!CA19*手順⑤!CA$122</f>
        <v>0</v>
      </c>
      <c r="CB19" s="244">
        <f>投入係数!CB19*手順⑤!CB$122</f>
        <v>0</v>
      </c>
      <c r="CC19" s="244">
        <f>投入係数!CC19*手順⑤!CC$122</f>
        <v>0</v>
      </c>
      <c r="CD19" s="244">
        <f>投入係数!CD19*手順⑤!CD$122</f>
        <v>0</v>
      </c>
      <c r="CE19" s="244">
        <f>投入係数!CE19*手順⑤!CE$122</f>
        <v>0</v>
      </c>
      <c r="CF19" s="244">
        <f>投入係数!CF19*手順⑤!CF$122</f>
        <v>0</v>
      </c>
      <c r="CG19" s="244">
        <f>投入係数!CG19*手順⑤!CG$122</f>
        <v>0</v>
      </c>
      <c r="CH19" s="244">
        <f>投入係数!CH19*手順⑤!CH$122</f>
        <v>0</v>
      </c>
      <c r="CI19" s="244">
        <f>投入係数!CI19*手順⑤!CI$122</f>
        <v>0</v>
      </c>
      <c r="CJ19" s="244">
        <f>投入係数!CJ19*手順⑤!CJ$122</f>
        <v>0</v>
      </c>
      <c r="CK19" s="244">
        <f>投入係数!CK19*手順⑤!CK$122</f>
        <v>0</v>
      </c>
      <c r="CL19" s="244">
        <f>投入係数!CL19*手順⑤!CL$122</f>
        <v>0</v>
      </c>
      <c r="CM19" s="244">
        <f>投入係数!CM19*手順⑤!CM$122</f>
        <v>0</v>
      </c>
      <c r="CN19" s="244">
        <f>投入係数!CN19*手順⑤!CN$122</f>
        <v>0</v>
      </c>
      <c r="CO19" s="244">
        <f>投入係数!CO19*手順⑤!CO$122</f>
        <v>0</v>
      </c>
      <c r="CP19" s="244">
        <f>投入係数!CP19*手順⑤!CP$122</f>
        <v>0</v>
      </c>
      <c r="CQ19" s="244">
        <f>投入係数!CQ19*手順⑤!CQ$122</f>
        <v>0</v>
      </c>
      <c r="CR19" s="244">
        <f>投入係数!CR19*手順⑤!CR$122</f>
        <v>0</v>
      </c>
      <c r="CS19" s="244">
        <f>投入係数!CS19*手順⑤!CS$122</f>
        <v>0</v>
      </c>
      <c r="CT19" s="244">
        <f>投入係数!CT19*手順⑤!CT$122</f>
        <v>0</v>
      </c>
      <c r="CU19" s="244">
        <f>投入係数!CU19*手順⑤!CU$122</f>
        <v>0</v>
      </c>
      <c r="CV19" s="244">
        <f>投入係数!CV19*手順⑤!CV$122</f>
        <v>0</v>
      </c>
      <c r="CW19" s="244">
        <f>投入係数!CW19*手順⑤!CW$122</f>
        <v>0</v>
      </c>
      <c r="CX19" s="244">
        <f>投入係数!CX19*手順⑤!CX$122</f>
        <v>0</v>
      </c>
      <c r="CY19" s="244">
        <f>投入係数!CY19*手順⑤!CY$122</f>
        <v>0</v>
      </c>
      <c r="CZ19" s="244">
        <f>投入係数!CZ19*手順⑤!CZ$122</f>
        <v>0</v>
      </c>
      <c r="DA19" s="244">
        <f>投入係数!DA19*手順⑤!DA$122</f>
        <v>0</v>
      </c>
      <c r="DB19" s="244">
        <f>投入係数!DB19*手順⑤!DB$122</f>
        <v>0</v>
      </c>
      <c r="DC19" s="244">
        <f>投入係数!DC19*手順⑤!DC$122</f>
        <v>0</v>
      </c>
      <c r="DD19" s="244">
        <f>投入係数!DD19*手順⑤!DD$122</f>
        <v>0</v>
      </c>
      <c r="DE19" s="244">
        <f>投入係数!DE19*手順⑤!DE$122</f>
        <v>0</v>
      </c>
      <c r="DF19" s="244">
        <f>投入係数!DF19*手順⑤!DF$122</f>
        <v>0</v>
      </c>
      <c r="DG19" s="188">
        <f t="shared" si="0"/>
        <v>0</v>
      </c>
    </row>
    <row r="20" spans="2:111" ht="12" customHeight="1">
      <c r="B20" s="74" t="s">
        <v>498</v>
      </c>
      <c r="C20" s="273" t="s">
        <v>447</v>
      </c>
      <c r="D20" s="244">
        <f>投入係数!D20*手順⑤!D$122</f>
        <v>0</v>
      </c>
      <c r="E20" s="244">
        <f>投入係数!E20*手順⑤!E$122</f>
        <v>0</v>
      </c>
      <c r="F20" s="244">
        <f>投入係数!F20*手順⑤!F$122</f>
        <v>0</v>
      </c>
      <c r="G20" s="244">
        <f>投入係数!G20*手順⑤!G$122</f>
        <v>0</v>
      </c>
      <c r="H20" s="244">
        <f>投入係数!H20*手順⑤!H$122</f>
        <v>0</v>
      </c>
      <c r="I20" s="244">
        <f>投入係数!I20*手順⑤!I$122</f>
        <v>0</v>
      </c>
      <c r="J20" s="244">
        <f>投入係数!J20*手順⑤!J$122</f>
        <v>0</v>
      </c>
      <c r="K20" s="244">
        <f>投入係数!K20*手順⑤!K$122</f>
        <v>0</v>
      </c>
      <c r="L20" s="244">
        <f>投入係数!L20*手順⑤!L$122</f>
        <v>0</v>
      </c>
      <c r="M20" s="244">
        <f>投入係数!M20*手順⑤!M$122</f>
        <v>0</v>
      </c>
      <c r="N20" s="244">
        <f>投入係数!N20*手順⑤!N$122</f>
        <v>0</v>
      </c>
      <c r="O20" s="244">
        <f>投入係数!O20*手順⑤!O$122</f>
        <v>0</v>
      </c>
      <c r="P20" s="244">
        <f>投入係数!P20*手順⑤!P$122</f>
        <v>0</v>
      </c>
      <c r="Q20" s="244">
        <f>投入係数!Q20*手順⑤!Q$122</f>
        <v>0</v>
      </c>
      <c r="R20" s="244">
        <f>投入係数!R20*手順⑤!R$122</f>
        <v>0</v>
      </c>
      <c r="S20" s="244">
        <f>投入係数!S20*手順⑤!S$122</f>
        <v>0</v>
      </c>
      <c r="T20" s="244">
        <f>投入係数!T20*手順⑤!T$122</f>
        <v>0</v>
      </c>
      <c r="U20" s="244">
        <f>投入係数!U20*手順⑤!U$122</f>
        <v>0</v>
      </c>
      <c r="V20" s="244">
        <f>投入係数!V20*手順⑤!V$122</f>
        <v>0</v>
      </c>
      <c r="W20" s="244">
        <f>投入係数!W20*手順⑤!W$122</f>
        <v>0</v>
      </c>
      <c r="X20" s="244">
        <f>投入係数!X20*手順⑤!X$122</f>
        <v>0</v>
      </c>
      <c r="Y20" s="244">
        <f>投入係数!Y20*手順⑤!Y$122</f>
        <v>0</v>
      </c>
      <c r="Z20" s="244">
        <f>投入係数!Z20*手順⑤!Z$122</f>
        <v>0</v>
      </c>
      <c r="AA20" s="244">
        <f>投入係数!AA20*手順⑤!AA$122</f>
        <v>0</v>
      </c>
      <c r="AB20" s="244">
        <f>投入係数!AB20*手順⑤!AB$122</f>
        <v>0</v>
      </c>
      <c r="AC20" s="244">
        <f>投入係数!AC20*手順⑤!AC$122</f>
        <v>0</v>
      </c>
      <c r="AD20" s="244">
        <f>投入係数!AD20*手順⑤!AD$122</f>
        <v>0</v>
      </c>
      <c r="AE20" s="244">
        <f>投入係数!AE20*手順⑤!AE$122</f>
        <v>0</v>
      </c>
      <c r="AF20" s="244">
        <f>投入係数!AF20*手順⑤!AF$122</f>
        <v>0</v>
      </c>
      <c r="AG20" s="244">
        <f>投入係数!AG20*手順⑤!AG$122</f>
        <v>0</v>
      </c>
      <c r="AH20" s="244">
        <f>投入係数!AH20*手順⑤!AH$122</f>
        <v>0</v>
      </c>
      <c r="AI20" s="244">
        <f>投入係数!AI20*手順⑤!AI$122</f>
        <v>0</v>
      </c>
      <c r="AJ20" s="244">
        <f>投入係数!AJ20*手順⑤!AJ$122</f>
        <v>0</v>
      </c>
      <c r="AK20" s="244">
        <f>投入係数!AK20*手順⑤!AK$122</f>
        <v>0</v>
      </c>
      <c r="AL20" s="244">
        <f>投入係数!AL20*手順⑤!AL$122</f>
        <v>0</v>
      </c>
      <c r="AM20" s="244">
        <f>投入係数!AM20*手順⑤!AM$122</f>
        <v>0</v>
      </c>
      <c r="AN20" s="244">
        <f>投入係数!AN20*手順⑤!AN$122</f>
        <v>0</v>
      </c>
      <c r="AO20" s="244">
        <f>投入係数!AO20*手順⑤!AO$122</f>
        <v>0</v>
      </c>
      <c r="AP20" s="244">
        <f>投入係数!AP20*手順⑤!AP$122</f>
        <v>0</v>
      </c>
      <c r="AQ20" s="244">
        <f>投入係数!AQ20*手順⑤!AQ$122</f>
        <v>0</v>
      </c>
      <c r="AR20" s="244">
        <f>投入係数!AR20*手順⑤!AR$122</f>
        <v>0</v>
      </c>
      <c r="AS20" s="244">
        <f>投入係数!AS20*手順⑤!AS$122</f>
        <v>0</v>
      </c>
      <c r="AT20" s="244">
        <f>投入係数!AT20*手順⑤!AT$122</f>
        <v>0</v>
      </c>
      <c r="AU20" s="244">
        <f>投入係数!AU20*手順⑤!AU$122</f>
        <v>0</v>
      </c>
      <c r="AV20" s="244">
        <f>投入係数!AV20*手順⑤!AV$122</f>
        <v>0</v>
      </c>
      <c r="AW20" s="244">
        <f>投入係数!AW20*手順⑤!AW$122</f>
        <v>0</v>
      </c>
      <c r="AX20" s="244">
        <f>投入係数!AX20*手順⑤!AX$122</f>
        <v>0</v>
      </c>
      <c r="AY20" s="244">
        <f>投入係数!AY20*手順⑤!AY$122</f>
        <v>0</v>
      </c>
      <c r="AZ20" s="244">
        <f>投入係数!AZ20*手順⑤!AZ$122</f>
        <v>0</v>
      </c>
      <c r="BA20" s="244">
        <f>投入係数!BA20*手順⑤!BA$122</f>
        <v>0</v>
      </c>
      <c r="BB20" s="244">
        <f>投入係数!BB20*手順⑤!BB$122</f>
        <v>0</v>
      </c>
      <c r="BC20" s="244">
        <f>投入係数!BC20*手順⑤!BC$122</f>
        <v>0</v>
      </c>
      <c r="BD20" s="244">
        <f>投入係数!BD20*手順⑤!BD$122</f>
        <v>0</v>
      </c>
      <c r="BE20" s="244">
        <f>投入係数!BE20*手順⑤!BE$122</f>
        <v>0</v>
      </c>
      <c r="BF20" s="244">
        <f>投入係数!BF20*手順⑤!BF$122</f>
        <v>0</v>
      </c>
      <c r="BG20" s="244">
        <f>投入係数!BG20*手順⑤!BG$122</f>
        <v>0</v>
      </c>
      <c r="BH20" s="244">
        <f>投入係数!BH20*手順⑤!BH$122</f>
        <v>0</v>
      </c>
      <c r="BI20" s="244">
        <f>投入係数!BI20*手順⑤!BI$122</f>
        <v>0</v>
      </c>
      <c r="BJ20" s="244">
        <f>投入係数!BJ20*手順⑤!BJ$122</f>
        <v>0</v>
      </c>
      <c r="BK20" s="244">
        <f>投入係数!BK20*手順⑤!BK$122</f>
        <v>0</v>
      </c>
      <c r="BL20" s="244">
        <f>投入係数!BL20*手順⑤!BL$122</f>
        <v>0</v>
      </c>
      <c r="BM20" s="244">
        <f>投入係数!BM20*手順⑤!BM$122</f>
        <v>0</v>
      </c>
      <c r="BN20" s="244">
        <f>投入係数!BN20*手順⑤!BN$122</f>
        <v>0</v>
      </c>
      <c r="BO20" s="244">
        <f>投入係数!BO20*手順⑤!BO$122</f>
        <v>0</v>
      </c>
      <c r="BP20" s="244">
        <f>投入係数!BP20*手順⑤!BP$122</f>
        <v>0</v>
      </c>
      <c r="BQ20" s="244">
        <f>投入係数!BQ20*手順⑤!BQ$122</f>
        <v>0</v>
      </c>
      <c r="BR20" s="244">
        <f>投入係数!BR20*手順⑤!BR$122</f>
        <v>0</v>
      </c>
      <c r="BS20" s="244">
        <f>投入係数!BS20*手順⑤!BS$122</f>
        <v>0</v>
      </c>
      <c r="BT20" s="244">
        <f>投入係数!BT20*手順⑤!BT$122</f>
        <v>0</v>
      </c>
      <c r="BU20" s="244">
        <f>投入係数!BU20*手順⑤!BU$122</f>
        <v>0</v>
      </c>
      <c r="BV20" s="244">
        <f>投入係数!BV20*手順⑤!BV$122</f>
        <v>0</v>
      </c>
      <c r="BW20" s="244">
        <f>投入係数!BW20*手順⑤!BW$122</f>
        <v>0</v>
      </c>
      <c r="BX20" s="244">
        <f>投入係数!BX20*手順⑤!BX$122</f>
        <v>0</v>
      </c>
      <c r="BY20" s="244">
        <f>投入係数!BY20*手順⑤!BY$122</f>
        <v>0</v>
      </c>
      <c r="BZ20" s="244">
        <f>投入係数!BZ20*手順⑤!BZ$122</f>
        <v>0</v>
      </c>
      <c r="CA20" s="244">
        <f>投入係数!CA20*手順⑤!CA$122</f>
        <v>0</v>
      </c>
      <c r="CB20" s="244">
        <f>投入係数!CB20*手順⑤!CB$122</f>
        <v>0</v>
      </c>
      <c r="CC20" s="244">
        <f>投入係数!CC20*手順⑤!CC$122</f>
        <v>0</v>
      </c>
      <c r="CD20" s="244">
        <f>投入係数!CD20*手順⑤!CD$122</f>
        <v>0</v>
      </c>
      <c r="CE20" s="244">
        <f>投入係数!CE20*手順⑤!CE$122</f>
        <v>0</v>
      </c>
      <c r="CF20" s="244">
        <f>投入係数!CF20*手順⑤!CF$122</f>
        <v>0</v>
      </c>
      <c r="CG20" s="244">
        <f>投入係数!CG20*手順⑤!CG$122</f>
        <v>0</v>
      </c>
      <c r="CH20" s="244">
        <f>投入係数!CH20*手順⑤!CH$122</f>
        <v>0</v>
      </c>
      <c r="CI20" s="244">
        <f>投入係数!CI20*手順⑤!CI$122</f>
        <v>0</v>
      </c>
      <c r="CJ20" s="244">
        <f>投入係数!CJ20*手順⑤!CJ$122</f>
        <v>0</v>
      </c>
      <c r="CK20" s="244">
        <f>投入係数!CK20*手順⑤!CK$122</f>
        <v>0</v>
      </c>
      <c r="CL20" s="244">
        <f>投入係数!CL20*手順⑤!CL$122</f>
        <v>0</v>
      </c>
      <c r="CM20" s="244">
        <f>投入係数!CM20*手順⑤!CM$122</f>
        <v>0</v>
      </c>
      <c r="CN20" s="244">
        <f>投入係数!CN20*手順⑤!CN$122</f>
        <v>0</v>
      </c>
      <c r="CO20" s="244">
        <f>投入係数!CO20*手順⑤!CO$122</f>
        <v>0</v>
      </c>
      <c r="CP20" s="244">
        <f>投入係数!CP20*手順⑤!CP$122</f>
        <v>0</v>
      </c>
      <c r="CQ20" s="244">
        <f>投入係数!CQ20*手順⑤!CQ$122</f>
        <v>0</v>
      </c>
      <c r="CR20" s="244">
        <f>投入係数!CR20*手順⑤!CR$122</f>
        <v>0</v>
      </c>
      <c r="CS20" s="244">
        <f>投入係数!CS20*手順⑤!CS$122</f>
        <v>0</v>
      </c>
      <c r="CT20" s="244">
        <f>投入係数!CT20*手順⑤!CT$122</f>
        <v>0</v>
      </c>
      <c r="CU20" s="244">
        <f>投入係数!CU20*手順⑤!CU$122</f>
        <v>0</v>
      </c>
      <c r="CV20" s="244">
        <f>投入係数!CV20*手順⑤!CV$122</f>
        <v>0</v>
      </c>
      <c r="CW20" s="244">
        <f>投入係数!CW20*手順⑤!CW$122</f>
        <v>0</v>
      </c>
      <c r="CX20" s="244">
        <f>投入係数!CX20*手順⑤!CX$122</f>
        <v>0</v>
      </c>
      <c r="CY20" s="244">
        <f>投入係数!CY20*手順⑤!CY$122</f>
        <v>0</v>
      </c>
      <c r="CZ20" s="244">
        <f>投入係数!CZ20*手順⑤!CZ$122</f>
        <v>0</v>
      </c>
      <c r="DA20" s="244">
        <f>投入係数!DA20*手順⑤!DA$122</f>
        <v>0</v>
      </c>
      <c r="DB20" s="244">
        <f>投入係数!DB20*手順⑤!DB$122</f>
        <v>0</v>
      </c>
      <c r="DC20" s="244">
        <f>投入係数!DC20*手順⑤!DC$122</f>
        <v>0</v>
      </c>
      <c r="DD20" s="244">
        <f>投入係数!DD20*手順⑤!DD$122</f>
        <v>0</v>
      </c>
      <c r="DE20" s="244">
        <f>投入係数!DE20*手順⑤!DE$122</f>
        <v>0</v>
      </c>
      <c r="DF20" s="244">
        <f>投入係数!DF20*手順⑤!DF$122</f>
        <v>0</v>
      </c>
      <c r="DG20" s="188">
        <f t="shared" si="0"/>
        <v>0</v>
      </c>
    </row>
    <row r="21" spans="2:111" ht="12" customHeight="1">
      <c r="B21" s="74" t="s">
        <v>499</v>
      </c>
      <c r="C21" s="273" t="s">
        <v>633</v>
      </c>
      <c r="D21" s="244">
        <f>投入係数!D21*手順⑤!D$122</f>
        <v>0</v>
      </c>
      <c r="E21" s="244">
        <f>投入係数!E21*手順⑤!E$122</f>
        <v>0</v>
      </c>
      <c r="F21" s="244">
        <f>投入係数!F21*手順⑤!F$122</f>
        <v>0</v>
      </c>
      <c r="G21" s="244">
        <f>投入係数!G21*手順⑤!G$122</f>
        <v>0</v>
      </c>
      <c r="H21" s="244">
        <f>投入係数!H21*手順⑤!H$122</f>
        <v>0</v>
      </c>
      <c r="I21" s="244">
        <f>投入係数!I21*手順⑤!I$122</f>
        <v>0</v>
      </c>
      <c r="J21" s="244">
        <f>投入係数!J21*手順⑤!J$122</f>
        <v>0</v>
      </c>
      <c r="K21" s="244">
        <f>投入係数!K21*手順⑤!K$122</f>
        <v>0</v>
      </c>
      <c r="L21" s="244">
        <f>投入係数!L21*手順⑤!L$122</f>
        <v>0</v>
      </c>
      <c r="M21" s="244">
        <f>投入係数!M21*手順⑤!M$122</f>
        <v>0</v>
      </c>
      <c r="N21" s="244">
        <f>投入係数!N21*手順⑤!N$122</f>
        <v>0</v>
      </c>
      <c r="O21" s="244">
        <f>投入係数!O21*手順⑤!O$122</f>
        <v>0</v>
      </c>
      <c r="P21" s="244">
        <f>投入係数!P21*手順⑤!P$122</f>
        <v>0</v>
      </c>
      <c r="Q21" s="244">
        <f>投入係数!Q21*手順⑤!Q$122</f>
        <v>0</v>
      </c>
      <c r="R21" s="244">
        <f>投入係数!R21*手順⑤!R$122</f>
        <v>0</v>
      </c>
      <c r="S21" s="244">
        <f>投入係数!S21*手順⑤!S$122</f>
        <v>0</v>
      </c>
      <c r="T21" s="244">
        <f>投入係数!T21*手順⑤!T$122</f>
        <v>0</v>
      </c>
      <c r="U21" s="244">
        <f>投入係数!U21*手順⑤!U$122</f>
        <v>0</v>
      </c>
      <c r="V21" s="244">
        <f>投入係数!V21*手順⑤!V$122</f>
        <v>0</v>
      </c>
      <c r="W21" s="244">
        <f>投入係数!W21*手順⑤!W$122</f>
        <v>0</v>
      </c>
      <c r="X21" s="244">
        <f>投入係数!X21*手順⑤!X$122</f>
        <v>0</v>
      </c>
      <c r="Y21" s="244">
        <f>投入係数!Y21*手順⑤!Y$122</f>
        <v>0</v>
      </c>
      <c r="Z21" s="244">
        <f>投入係数!Z21*手順⑤!Z$122</f>
        <v>0</v>
      </c>
      <c r="AA21" s="244">
        <f>投入係数!AA21*手順⑤!AA$122</f>
        <v>0</v>
      </c>
      <c r="AB21" s="244">
        <f>投入係数!AB21*手順⑤!AB$122</f>
        <v>0</v>
      </c>
      <c r="AC21" s="244">
        <f>投入係数!AC21*手順⑤!AC$122</f>
        <v>0</v>
      </c>
      <c r="AD21" s="244">
        <f>投入係数!AD21*手順⑤!AD$122</f>
        <v>0</v>
      </c>
      <c r="AE21" s="244">
        <f>投入係数!AE21*手順⑤!AE$122</f>
        <v>0</v>
      </c>
      <c r="AF21" s="244">
        <f>投入係数!AF21*手順⑤!AF$122</f>
        <v>0</v>
      </c>
      <c r="AG21" s="244">
        <f>投入係数!AG21*手順⑤!AG$122</f>
        <v>0</v>
      </c>
      <c r="AH21" s="244">
        <f>投入係数!AH21*手順⑤!AH$122</f>
        <v>0</v>
      </c>
      <c r="AI21" s="244">
        <f>投入係数!AI21*手順⑤!AI$122</f>
        <v>0</v>
      </c>
      <c r="AJ21" s="244">
        <f>投入係数!AJ21*手順⑤!AJ$122</f>
        <v>0</v>
      </c>
      <c r="AK21" s="244">
        <f>投入係数!AK21*手順⑤!AK$122</f>
        <v>0</v>
      </c>
      <c r="AL21" s="244">
        <f>投入係数!AL21*手順⑤!AL$122</f>
        <v>0</v>
      </c>
      <c r="AM21" s="244">
        <f>投入係数!AM21*手順⑤!AM$122</f>
        <v>0</v>
      </c>
      <c r="AN21" s="244">
        <f>投入係数!AN21*手順⑤!AN$122</f>
        <v>0</v>
      </c>
      <c r="AO21" s="244">
        <f>投入係数!AO21*手順⑤!AO$122</f>
        <v>0</v>
      </c>
      <c r="AP21" s="244">
        <f>投入係数!AP21*手順⑤!AP$122</f>
        <v>0</v>
      </c>
      <c r="AQ21" s="244">
        <f>投入係数!AQ21*手順⑤!AQ$122</f>
        <v>0</v>
      </c>
      <c r="AR21" s="244">
        <f>投入係数!AR21*手順⑤!AR$122</f>
        <v>0</v>
      </c>
      <c r="AS21" s="244">
        <f>投入係数!AS21*手順⑤!AS$122</f>
        <v>0</v>
      </c>
      <c r="AT21" s="244">
        <f>投入係数!AT21*手順⑤!AT$122</f>
        <v>0</v>
      </c>
      <c r="AU21" s="244">
        <f>投入係数!AU21*手順⑤!AU$122</f>
        <v>0</v>
      </c>
      <c r="AV21" s="244">
        <f>投入係数!AV21*手順⑤!AV$122</f>
        <v>0</v>
      </c>
      <c r="AW21" s="244">
        <f>投入係数!AW21*手順⑤!AW$122</f>
        <v>0</v>
      </c>
      <c r="AX21" s="244">
        <f>投入係数!AX21*手順⑤!AX$122</f>
        <v>0</v>
      </c>
      <c r="AY21" s="244">
        <f>投入係数!AY21*手順⑤!AY$122</f>
        <v>0</v>
      </c>
      <c r="AZ21" s="244">
        <f>投入係数!AZ21*手順⑤!AZ$122</f>
        <v>0</v>
      </c>
      <c r="BA21" s="244">
        <f>投入係数!BA21*手順⑤!BA$122</f>
        <v>0</v>
      </c>
      <c r="BB21" s="244">
        <f>投入係数!BB21*手順⑤!BB$122</f>
        <v>0</v>
      </c>
      <c r="BC21" s="244">
        <f>投入係数!BC21*手順⑤!BC$122</f>
        <v>0</v>
      </c>
      <c r="BD21" s="244">
        <f>投入係数!BD21*手順⑤!BD$122</f>
        <v>0</v>
      </c>
      <c r="BE21" s="244">
        <f>投入係数!BE21*手順⑤!BE$122</f>
        <v>0</v>
      </c>
      <c r="BF21" s="244">
        <f>投入係数!BF21*手順⑤!BF$122</f>
        <v>0</v>
      </c>
      <c r="BG21" s="244">
        <f>投入係数!BG21*手順⑤!BG$122</f>
        <v>0</v>
      </c>
      <c r="BH21" s="244">
        <f>投入係数!BH21*手順⑤!BH$122</f>
        <v>0</v>
      </c>
      <c r="BI21" s="244">
        <f>投入係数!BI21*手順⑤!BI$122</f>
        <v>0</v>
      </c>
      <c r="BJ21" s="244">
        <f>投入係数!BJ21*手順⑤!BJ$122</f>
        <v>0</v>
      </c>
      <c r="BK21" s="244">
        <f>投入係数!BK21*手順⑤!BK$122</f>
        <v>0</v>
      </c>
      <c r="BL21" s="244">
        <f>投入係数!BL21*手順⑤!BL$122</f>
        <v>0</v>
      </c>
      <c r="BM21" s="244">
        <f>投入係数!BM21*手順⑤!BM$122</f>
        <v>0</v>
      </c>
      <c r="BN21" s="244">
        <f>投入係数!BN21*手順⑤!BN$122</f>
        <v>0</v>
      </c>
      <c r="BO21" s="244">
        <f>投入係数!BO21*手順⑤!BO$122</f>
        <v>0</v>
      </c>
      <c r="BP21" s="244">
        <f>投入係数!BP21*手順⑤!BP$122</f>
        <v>0</v>
      </c>
      <c r="BQ21" s="244">
        <f>投入係数!BQ21*手順⑤!BQ$122</f>
        <v>0</v>
      </c>
      <c r="BR21" s="244">
        <f>投入係数!BR21*手順⑤!BR$122</f>
        <v>0</v>
      </c>
      <c r="BS21" s="244">
        <f>投入係数!BS21*手順⑤!BS$122</f>
        <v>0</v>
      </c>
      <c r="BT21" s="244">
        <f>投入係数!BT21*手順⑤!BT$122</f>
        <v>0</v>
      </c>
      <c r="BU21" s="244">
        <f>投入係数!BU21*手順⑤!BU$122</f>
        <v>0</v>
      </c>
      <c r="BV21" s="244">
        <f>投入係数!BV21*手順⑤!BV$122</f>
        <v>0</v>
      </c>
      <c r="BW21" s="244">
        <f>投入係数!BW21*手順⑤!BW$122</f>
        <v>0</v>
      </c>
      <c r="BX21" s="244">
        <f>投入係数!BX21*手順⑤!BX$122</f>
        <v>0</v>
      </c>
      <c r="BY21" s="244">
        <f>投入係数!BY21*手順⑤!BY$122</f>
        <v>0</v>
      </c>
      <c r="BZ21" s="244">
        <f>投入係数!BZ21*手順⑤!BZ$122</f>
        <v>0</v>
      </c>
      <c r="CA21" s="244">
        <f>投入係数!CA21*手順⑤!CA$122</f>
        <v>0</v>
      </c>
      <c r="CB21" s="244">
        <f>投入係数!CB21*手順⑤!CB$122</f>
        <v>0</v>
      </c>
      <c r="CC21" s="244">
        <f>投入係数!CC21*手順⑤!CC$122</f>
        <v>0</v>
      </c>
      <c r="CD21" s="244">
        <f>投入係数!CD21*手順⑤!CD$122</f>
        <v>0</v>
      </c>
      <c r="CE21" s="244">
        <f>投入係数!CE21*手順⑤!CE$122</f>
        <v>0</v>
      </c>
      <c r="CF21" s="244">
        <f>投入係数!CF21*手順⑤!CF$122</f>
        <v>0</v>
      </c>
      <c r="CG21" s="244">
        <f>投入係数!CG21*手順⑤!CG$122</f>
        <v>0</v>
      </c>
      <c r="CH21" s="244">
        <f>投入係数!CH21*手順⑤!CH$122</f>
        <v>0</v>
      </c>
      <c r="CI21" s="244">
        <f>投入係数!CI21*手順⑤!CI$122</f>
        <v>0</v>
      </c>
      <c r="CJ21" s="244">
        <f>投入係数!CJ21*手順⑤!CJ$122</f>
        <v>0</v>
      </c>
      <c r="CK21" s="244">
        <f>投入係数!CK21*手順⑤!CK$122</f>
        <v>0</v>
      </c>
      <c r="CL21" s="244">
        <f>投入係数!CL21*手順⑤!CL$122</f>
        <v>0</v>
      </c>
      <c r="CM21" s="244">
        <f>投入係数!CM21*手順⑤!CM$122</f>
        <v>0</v>
      </c>
      <c r="CN21" s="244">
        <f>投入係数!CN21*手順⑤!CN$122</f>
        <v>0</v>
      </c>
      <c r="CO21" s="244">
        <f>投入係数!CO21*手順⑤!CO$122</f>
        <v>0</v>
      </c>
      <c r="CP21" s="244">
        <f>投入係数!CP21*手順⑤!CP$122</f>
        <v>0</v>
      </c>
      <c r="CQ21" s="244">
        <f>投入係数!CQ21*手順⑤!CQ$122</f>
        <v>0</v>
      </c>
      <c r="CR21" s="244">
        <f>投入係数!CR21*手順⑤!CR$122</f>
        <v>0</v>
      </c>
      <c r="CS21" s="244">
        <f>投入係数!CS21*手順⑤!CS$122</f>
        <v>0</v>
      </c>
      <c r="CT21" s="244">
        <f>投入係数!CT21*手順⑤!CT$122</f>
        <v>0</v>
      </c>
      <c r="CU21" s="244">
        <f>投入係数!CU21*手順⑤!CU$122</f>
        <v>0</v>
      </c>
      <c r="CV21" s="244">
        <f>投入係数!CV21*手順⑤!CV$122</f>
        <v>0</v>
      </c>
      <c r="CW21" s="244">
        <f>投入係数!CW21*手順⑤!CW$122</f>
        <v>0</v>
      </c>
      <c r="CX21" s="244">
        <f>投入係数!CX21*手順⑤!CX$122</f>
        <v>0</v>
      </c>
      <c r="CY21" s="244">
        <f>投入係数!CY21*手順⑤!CY$122</f>
        <v>0</v>
      </c>
      <c r="CZ21" s="244">
        <f>投入係数!CZ21*手順⑤!CZ$122</f>
        <v>0</v>
      </c>
      <c r="DA21" s="244">
        <f>投入係数!DA21*手順⑤!DA$122</f>
        <v>0</v>
      </c>
      <c r="DB21" s="244">
        <f>投入係数!DB21*手順⑤!DB$122</f>
        <v>0</v>
      </c>
      <c r="DC21" s="244">
        <f>投入係数!DC21*手順⑤!DC$122</f>
        <v>0</v>
      </c>
      <c r="DD21" s="244">
        <f>投入係数!DD21*手順⑤!DD$122</f>
        <v>0</v>
      </c>
      <c r="DE21" s="244">
        <f>投入係数!DE21*手順⑤!DE$122</f>
        <v>0</v>
      </c>
      <c r="DF21" s="244">
        <f>投入係数!DF21*手順⑤!DF$122</f>
        <v>0</v>
      </c>
      <c r="DG21" s="188">
        <f t="shared" si="0"/>
        <v>0</v>
      </c>
    </row>
    <row r="22" spans="2:111" ht="12" customHeight="1">
      <c r="B22" s="74" t="s">
        <v>500</v>
      </c>
      <c r="C22" s="273" t="s">
        <v>634</v>
      </c>
      <c r="D22" s="244">
        <f>投入係数!D22*手順⑤!D$122</f>
        <v>0</v>
      </c>
      <c r="E22" s="244">
        <f>投入係数!E22*手順⑤!E$122</f>
        <v>0</v>
      </c>
      <c r="F22" s="244">
        <f>投入係数!F22*手順⑤!F$122</f>
        <v>0</v>
      </c>
      <c r="G22" s="244">
        <f>投入係数!G22*手順⑤!G$122</f>
        <v>0</v>
      </c>
      <c r="H22" s="244">
        <f>投入係数!H22*手順⑤!H$122</f>
        <v>0</v>
      </c>
      <c r="I22" s="244">
        <f>投入係数!I22*手順⑤!I$122</f>
        <v>0</v>
      </c>
      <c r="J22" s="244">
        <f>投入係数!J22*手順⑤!J$122</f>
        <v>0</v>
      </c>
      <c r="K22" s="244">
        <f>投入係数!K22*手順⑤!K$122</f>
        <v>0</v>
      </c>
      <c r="L22" s="244">
        <f>投入係数!L22*手順⑤!L$122</f>
        <v>0</v>
      </c>
      <c r="M22" s="244">
        <f>投入係数!M22*手順⑤!M$122</f>
        <v>0</v>
      </c>
      <c r="N22" s="244">
        <f>投入係数!N22*手順⑤!N$122</f>
        <v>0</v>
      </c>
      <c r="O22" s="244">
        <f>投入係数!O22*手順⑤!O$122</f>
        <v>0</v>
      </c>
      <c r="P22" s="244">
        <f>投入係数!P22*手順⑤!P$122</f>
        <v>0</v>
      </c>
      <c r="Q22" s="244">
        <f>投入係数!Q22*手順⑤!Q$122</f>
        <v>0</v>
      </c>
      <c r="R22" s="244">
        <f>投入係数!R22*手順⑤!R$122</f>
        <v>0</v>
      </c>
      <c r="S22" s="244">
        <f>投入係数!S22*手順⑤!S$122</f>
        <v>0</v>
      </c>
      <c r="T22" s="244">
        <f>投入係数!T22*手順⑤!T$122</f>
        <v>0</v>
      </c>
      <c r="U22" s="244">
        <f>投入係数!U22*手順⑤!U$122</f>
        <v>0</v>
      </c>
      <c r="V22" s="244">
        <f>投入係数!V22*手順⑤!V$122</f>
        <v>0</v>
      </c>
      <c r="W22" s="244">
        <f>投入係数!W22*手順⑤!W$122</f>
        <v>0</v>
      </c>
      <c r="X22" s="244">
        <f>投入係数!X22*手順⑤!X$122</f>
        <v>0</v>
      </c>
      <c r="Y22" s="244">
        <f>投入係数!Y22*手順⑤!Y$122</f>
        <v>0</v>
      </c>
      <c r="Z22" s="244">
        <f>投入係数!Z22*手順⑤!Z$122</f>
        <v>0</v>
      </c>
      <c r="AA22" s="244">
        <f>投入係数!AA22*手順⑤!AA$122</f>
        <v>0</v>
      </c>
      <c r="AB22" s="244">
        <f>投入係数!AB22*手順⑤!AB$122</f>
        <v>0</v>
      </c>
      <c r="AC22" s="244">
        <f>投入係数!AC22*手順⑤!AC$122</f>
        <v>0</v>
      </c>
      <c r="AD22" s="244">
        <f>投入係数!AD22*手順⑤!AD$122</f>
        <v>0</v>
      </c>
      <c r="AE22" s="244">
        <f>投入係数!AE22*手順⑤!AE$122</f>
        <v>0</v>
      </c>
      <c r="AF22" s="244">
        <f>投入係数!AF22*手順⑤!AF$122</f>
        <v>0</v>
      </c>
      <c r="AG22" s="244">
        <f>投入係数!AG22*手順⑤!AG$122</f>
        <v>0</v>
      </c>
      <c r="AH22" s="244">
        <f>投入係数!AH22*手順⑤!AH$122</f>
        <v>0</v>
      </c>
      <c r="AI22" s="244">
        <f>投入係数!AI22*手順⑤!AI$122</f>
        <v>0</v>
      </c>
      <c r="AJ22" s="244">
        <f>投入係数!AJ22*手順⑤!AJ$122</f>
        <v>0</v>
      </c>
      <c r="AK22" s="244">
        <f>投入係数!AK22*手順⑤!AK$122</f>
        <v>0</v>
      </c>
      <c r="AL22" s="244">
        <f>投入係数!AL22*手順⑤!AL$122</f>
        <v>0</v>
      </c>
      <c r="AM22" s="244">
        <f>投入係数!AM22*手順⑤!AM$122</f>
        <v>0</v>
      </c>
      <c r="AN22" s="244">
        <f>投入係数!AN22*手順⑤!AN$122</f>
        <v>0</v>
      </c>
      <c r="AO22" s="244">
        <f>投入係数!AO22*手順⑤!AO$122</f>
        <v>0</v>
      </c>
      <c r="AP22" s="244">
        <f>投入係数!AP22*手順⑤!AP$122</f>
        <v>0</v>
      </c>
      <c r="AQ22" s="244">
        <f>投入係数!AQ22*手順⑤!AQ$122</f>
        <v>0</v>
      </c>
      <c r="AR22" s="244">
        <f>投入係数!AR22*手順⑤!AR$122</f>
        <v>0</v>
      </c>
      <c r="AS22" s="244">
        <f>投入係数!AS22*手順⑤!AS$122</f>
        <v>0</v>
      </c>
      <c r="AT22" s="244">
        <f>投入係数!AT22*手順⑤!AT$122</f>
        <v>0</v>
      </c>
      <c r="AU22" s="244">
        <f>投入係数!AU22*手順⑤!AU$122</f>
        <v>0</v>
      </c>
      <c r="AV22" s="244">
        <f>投入係数!AV22*手順⑤!AV$122</f>
        <v>0</v>
      </c>
      <c r="AW22" s="244">
        <f>投入係数!AW22*手順⑤!AW$122</f>
        <v>0</v>
      </c>
      <c r="AX22" s="244">
        <f>投入係数!AX22*手順⑤!AX$122</f>
        <v>0</v>
      </c>
      <c r="AY22" s="244">
        <f>投入係数!AY22*手順⑤!AY$122</f>
        <v>0</v>
      </c>
      <c r="AZ22" s="244">
        <f>投入係数!AZ22*手順⑤!AZ$122</f>
        <v>0</v>
      </c>
      <c r="BA22" s="244">
        <f>投入係数!BA22*手順⑤!BA$122</f>
        <v>0</v>
      </c>
      <c r="BB22" s="244">
        <f>投入係数!BB22*手順⑤!BB$122</f>
        <v>0</v>
      </c>
      <c r="BC22" s="244">
        <f>投入係数!BC22*手順⑤!BC$122</f>
        <v>0</v>
      </c>
      <c r="BD22" s="244">
        <f>投入係数!BD22*手順⑤!BD$122</f>
        <v>0</v>
      </c>
      <c r="BE22" s="244">
        <f>投入係数!BE22*手順⑤!BE$122</f>
        <v>0</v>
      </c>
      <c r="BF22" s="244">
        <f>投入係数!BF22*手順⑤!BF$122</f>
        <v>0</v>
      </c>
      <c r="BG22" s="244">
        <f>投入係数!BG22*手順⑤!BG$122</f>
        <v>0</v>
      </c>
      <c r="BH22" s="244">
        <f>投入係数!BH22*手順⑤!BH$122</f>
        <v>0</v>
      </c>
      <c r="BI22" s="244">
        <f>投入係数!BI22*手順⑤!BI$122</f>
        <v>0</v>
      </c>
      <c r="BJ22" s="244">
        <f>投入係数!BJ22*手順⑤!BJ$122</f>
        <v>0</v>
      </c>
      <c r="BK22" s="244">
        <f>投入係数!BK22*手順⑤!BK$122</f>
        <v>0</v>
      </c>
      <c r="BL22" s="244">
        <f>投入係数!BL22*手順⑤!BL$122</f>
        <v>0</v>
      </c>
      <c r="BM22" s="244">
        <f>投入係数!BM22*手順⑤!BM$122</f>
        <v>0</v>
      </c>
      <c r="BN22" s="244">
        <f>投入係数!BN22*手順⑤!BN$122</f>
        <v>0</v>
      </c>
      <c r="BO22" s="244">
        <f>投入係数!BO22*手順⑤!BO$122</f>
        <v>0</v>
      </c>
      <c r="BP22" s="244">
        <f>投入係数!BP22*手順⑤!BP$122</f>
        <v>0</v>
      </c>
      <c r="BQ22" s="244">
        <f>投入係数!BQ22*手順⑤!BQ$122</f>
        <v>0</v>
      </c>
      <c r="BR22" s="244">
        <f>投入係数!BR22*手順⑤!BR$122</f>
        <v>0</v>
      </c>
      <c r="BS22" s="244">
        <f>投入係数!BS22*手順⑤!BS$122</f>
        <v>0</v>
      </c>
      <c r="BT22" s="244">
        <f>投入係数!BT22*手順⑤!BT$122</f>
        <v>0</v>
      </c>
      <c r="BU22" s="244">
        <f>投入係数!BU22*手順⑤!BU$122</f>
        <v>0</v>
      </c>
      <c r="BV22" s="244">
        <f>投入係数!BV22*手順⑤!BV$122</f>
        <v>0</v>
      </c>
      <c r="BW22" s="244">
        <f>投入係数!BW22*手順⑤!BW$122</f>
        <v>0</v>
      </c>
      <c r="BX22" s="244">
        <f>投入係数!BX22*手順⑤!BX$122</f>
        <v>0</v>
      </c>
      <c r="BY22" s="244">
        <f>投入係数!BY22*手順⑤!BY$122</f>
        <v>0</v>
      </c>
      <c r="BZ22" s="244">
        <f>投入係数!BZ22*手順⑤!BZ$122</f>
        <v>0</v>
      </c>
      <c r="CA22" s="244">
        <f>投入係数!CA22*手順⑤!CA$122</f>
        <v>0</v>
      </c>
      <c r="CB22" s="244">
        <f>投入係数!CB22*手順⑤!CB$122</f>
        <v>0</v>
      </c>
      <c r="CC22" s="244">
        <f>投入係数!CC22*手順⑤!CC$122</f>
        <v>0</v>
      </c>
      <c r="CD22" s="244">
        <f>投入係数!CD22*手順⑤!CD$122</f>
        <v>0</v>
      </c>
      <c r="CE22" s="244">
        <f>投入係数!CE22*手順⑤!CE$122</f>
        <v>0</v>
      </c>
      <c r="CF22" s="244">
        <f>投入係数!CF22*手順⑤!CF$122</f>
        <v>0</v>
      </c>
      <c r="CG22" s="244">
        <f>投入係数!CG22*手順⑤!CG$122</f>
        <v>0</v>
      </c>
      <c r="CH22" s="244">
        <f>投入係数!CH22*手順⑤!CH$122</f>
        <v>0</v>
      </c>
      <c r="CI22" s="244">
        <f>投入係数!CI22*手順⑤!CI$122</f>
        <v>0</v>
      </c>
      <c r="CJ22" s="244">
        <f>投入係数!CJ22*手順⑤!CJ$122</f>
        <v>0</v>
      </c>
      <c r="CK22" s="244">
        <f>投入係数!CK22*手順⑤!CK$122</f>
        <v>0</v>
      </c>
      <c r="CL22" s="244">
        <f>投入係数!CL22*手順⑤!CL$122</f>
        <v>0</v>
      </c>
      <c r="CM22" s="244">
        <f>投入係数!CM22*手順⑤!CM$122</f>
        <v>0</v>
      </c>
      <c r="CN22" s="244">
        <f>投入係数!CN22*手順⑤!CN$122</f>
        <v>0</v>
      </c>
      <c r="CO22" s="244">
        <f>投入係数!CO22*手順⑤!CO$122</f>
        <v>0</v>
      </c>
      <c r="CP22" s="244">
        <f>投入係数!CP22*手順⑤!CP$122</f>
        <v>0</v>
      </c>
      <c r="CQ22" s="244">
        <f>投入係数!CQ22*手順⑤!CQ$122</f>
        <v>0</v>
      </c>
      <c r="CR22" s="244">
        <f>投入係数!CR22*手順⑤!CR$122</f>
        <v>0</v>
      </c>
      <c r="CS22" s="244">
        <f>投入係数!CS22*手順⑤!CS$122</f>
        <v>0</v>
      </c>
      <c r="CT22" s="244">
        <f>投入係数!CT22*手順⑤!CT$122</f>
        <v>0</v>
      </c>
      <c r="CU22" s="244">
        <f>投入係数!CU22*手順⑤!CU$122</f>
        <v>0</v>
      </c>
      <c r="CV22" s="244">
        <f>投入係数!CV22*手順⑤!CV$122</f>
        <v>0</v>
      </c>
      <c r="CW22" s="244">
        <f>投入係数!CW22*手順⑤!CW$122</f>
        <v>0</v>
      </c>
      <c r="CX22" s="244">
        <f>投入係数!CX22*手順⑤!CX$122</f>
        <v>0</v>
      </c>
      <c r="CY22" s="244">
        <f>投入係数!CY22*手順⑤!CY$122</f>
        <v>0</v>
      </c>
      <c r="CZ22" s="244">
        <f>投入係数!CZ22*手順⑤!CZ$122</f>
        <v>0</v>
      </c>
      <c r="DA22" s="244">
        <f>投入係数!DA22*手順⑤!DA$122</f>
        <v>0</v>
      </c>
      <c r="DB22" s="244">
        <f>投入係数!DB22*手順⑤!DB$122</f>
        <v>0</v>
      </c>
      <c r="DC22" s="244">
        <f>投入係数!DC22*手順⑤!DC$122</f>
        <v>0</v>
      </c>
      <c r="DD22" s="244">
        <f>投入係数!DD22*手順⑤!DD$122</f>
        <v>0</v>
      </c>
      <c r="DE22" s="244">
        <f>投入係数!DE22*手順⑤!DE$122</f>
        <v>0</v>
      </c>
      <c r="DF22" s="244">
        <f>投入係数!DF22*手順⑤!DF$122</f>
        <v>0</v>
      </c>
      <c r="DG22" s="188">
        <f t="shared" si="0"/>
        <v>0</v>
      </c>
    </row>
    <row r="23" spans="2:111" ht="12" customHeight="1">
      <c r="B23" s="74" t="s">
        <v>501</v>
      </c>
      <c r="C23" s="273" t="s">
        <v>635</v>
      </c>
      <c r="D23" s="244">
        <f>投入係数!D23*手順⑤!D$122</f>
        <v>0</v>
      </c>
      <c r="E23" s="244">
        <f>投入係数!E23*手順⑤!E$122</f>
        <v>0</v>
      </c>
      <c r="F23" s="244">
        <f>投入係数!F23*手順⑤!F$122</f>
        <v>0</v>
      </c>
      <c r="G23" s="244">
        <f>投入係数!G23*手順⑤!G$122</f>
        <v>0</v>
      </c>
      <c r="H23" s="244">
        <f>投入係数!H23*手順⑤!H$122</f>
        <v>0</v>
      </c>
      <c r="I23" s="244">
        <f>投入係数!I23*手順⑤!I$122</f>
        <v>0</v>
      </c>
      <c r="J23" s="244">
        <f>投入係数!J23*手順⑤!J$122</f>
        <v>0</v>
      </c>
      <c r="K23" s="244">
        <f>投入係数!K23*手順⑤!K$122</f>
        <v>0</v>
      </c>
      <c r="L23" s="244">
        <f>投入係数!L23*手順⑤!L$122</f>
        <v>0</v>
      </c>
      <c r="M23" s="244">
        <f>投入係数!M23*手順⑤!M$122</f>
        <v>0</v>
      </c>
      <c r="N23" s="244">
        <f>投入係数!N23*手順⑤!N$122</f>
        <v>0</v>
      </c>
      <c r="O23" s="244">
        <f>投入係数!O23*手順⑤!O$122</f>
        <v>0</v>
      </c>
      <c r="P23" s="244">
        <f>投入係数!P23*手順⑤!P$122</f>
        <v>0</v>
      </c>
      <c r="Q23" s="244">
        <f>投入係数!Q23*手順⑤!Q$122</f>
        <v>0</v>
      </c>
      <c r="R23" s="244">
        <f>投入係数!R23*手順⑤!R$122</f>
        <v>0</v>
      </c>
      <c r="S23" s="244">
        <f>投入係数!S23*手順⑤!S$122</f>
        <v>0</v>
      </c>
      <c r="T23" s="244">
        <f>投入係数!T23*手順⑤!T$122</f>
        <v>0</v>
      </c>
      <c r="U23" s="244">
        <f>投入係数!U23*手順⑤!U$122</f>
        <v>0</v>
      </c>
      <c r="V23" s="244">
        <f>投入係数!V23*手順⑤!V$122</f>
        <v>0</v>
      </c>
      <c r="W23" s="244">
        <f>投入係数!W23*手順⑤!W$122</f>
        <v>0</v>
      </c>
      <c r="X23" s="244">
        <f>投入係数!X23*手順⑤!X$122</f>
        <v>0</v>
      </c>
      <c r="Y23" s="244">
        <f>投入係数!Y23*手順⑤!Y$122</f>
        <v>0</v>
      </c>
      <c r="Z23" s="244">
        <f>投入係数!Z23*手順⑤!Z$122</f>
        <v>0</v>
      </c>
      <c r="AA23" s="244">
        <f>投入係数!AA23*手順⑤!AA$122</f>
        <v>0</v>
      </c>
      <c r="AB23" s="244">
        <f>投入係数!AB23*手順⑤!AB$122</f>
        <v>0</v>
      </c>
      <c r="AC23" s="244">
        <f>投入係数!AC23*手順⑤!AC$122</f>
        <v>0</v>
      </c>
      <c r="AD23" s="244">
        <f>投入係数!AD23*手順⑤!AD$122</f>
        <v>0</v>
      </c>
      <c r="AE23" s="244">
        <f>投入係数!AE23*手順⑤!AE$122</f>
        <v>0</v>
      </c>
      <c r="AF23" s="244">
        <f>投入係数!AF23*手順⑤!AF$122</f>
        <v>0</v>
      </c>
      <c r="AG23" s="244">
        <f>投入係数!AG23*手順⑤!AG$122</f>
        <v>0</v>
      </c>
      <c r="AH23" s="244">
        <f>投入係数!AH23*手順⑤!AH$122</f>
        <v>0</v>
      </c>
      <c r="AI23" s="244">
        <f>投入係数!AI23*手順⑤!AI$122</f>
        <v>0</v>
      </c>
      <c r="AJ23" s="244">
        <f>投入係数!AJ23*手順⑤!AJ$122</f>
        <v>0</v>
      </c>
      <c r="AK23" s="244">
        <f>投入係数!AK23*手順⑤!AK$122</f>
        <v>0</v>
      </c>
      <c r="AL23" s="244">
        <f>投入係数!AL23*手順⑤!AL$122</f>
        <v>0</v>
      </c>
      <c r="AM23" s="244">
        <f>投入係数!AM23*手順⑤!AM$122</f>
        <v>0</v>
      </c>
      <c r="AN23" s="244">
        <f>投入係数!AN23*手順⑤!AN$122</f>
        <v>0</v>
      </c>
      <c r="AO23" s="244">
        <f>投入係数!AO23*手順⑤!AO$122</f>
        <v>0</v>
      </c>
      <c r="AP23" s="244">
        <f>投入係数!AP23*手順⑤!AP$122</f>
        <v>0</v>
      </c>
      <c r="AQ23" s="244">
        <f>投入係数!AQ23*手順⑤!AQ$122</f>
        <v>0</v>
      </c>
      <c r="AR23" s="244">
        <f>投入係数!AR23*手順⑤!AR$122</f>
        <v>0</v>
      </c>
      <c r="AS23" s="244">
        <f>投入係数!AS23*手順⑤!AS$122</f>
        <v>0</v>
      </c>
      <c r="AT23" s="244">
        <f>投入係数!AT23*手順⑤!AT$122</f>
        <v>0</v>
      </c>
      <c r="AU23" s="244">
        <f>投入係数!AU23*手順⑤!AU$122</f>
        <v>0</v>
      </c>
      <c r="AV23" s="244">
        <f>投入係数!AV23*手順⑤!AV$122</f>
        <v>0</v>
      </c>
      <c r="AW23" s="244">
        <f>投入係数!AW23*手順⑤!AW$122</f>
        <v>0</v>
      </c>
      <c r="AX23" s="244">
        <f>投入係数!AX23*手順⑤!AX$122</f>
        <v>0</v>
      </c>
      <c r="AY23" s="244">
        <f>投入係数!AY23*手順⑤!AY$122</f>
        <v>0</v>
      </c>
      <c r="AZ23" s="244">
        <f>投入係数!AZ23*手順⑤!AZ$122</f>
        <v>0</v>
      </c>
      <c r="BA23" s="244">
        <f>投入係数!BA23*手順⑤!BA$122</f>
        <v>0</v>
      </c>
      <c r="BB23" s="244">
        <f>投入係数!BB23*手順⑤!BB$122</f>
        <v>0</v>
      </c>
      <c r="BC23" s="244">
        <f>投入係数!BC23*手順⑤!BC$122</f>
        <v>0</v>
      </c>
      <c r="BD23" s="244">
        <f>投入係数!BD23*手順⑤!BD$122</f>
        <v>0</v>
      </c>
      <c r="BE23" s="244">
        <f>投入係数!BE23*手順⑤!BE$122</f>
        <v>0</v>
      </c>
      <c r="BF23" s="244">
        <f>投入係数!BF23*手順⑤!BF$122</f>
        <v>0</v>
      </c>
      <c r="BG23" s="244">
        <f>投入係数!BG23*手順⑤!BG$122</f>
        <v>0</v>
      </c>
      <c r="BH23" s="244">
        <f>投入係数!BH23*手順⑤!BH$122</f>
        <v>0</v>
      </c>
      <c r="BI23" s="244">
        <f>投入係数!BI23*手順⑤!BI$122</f>
        <v>0</v>
      </c>
      <c r="BJ23" s="244">
        <f>投入係数!BJ23*手順⑤!BJ$122</f>
        <v>0</v>
      </c>
      <c r="BK23" s="244">
        <f>投入係数!BK23*手順⑤!BK$122</f>
        <v>0</v>
      </c>
      <c r="BL23" s="244">
        <f>投入係数!BL23*手順⑤!BL$122</f>
        <v>0</v>
      </c>
      <c r="BM23" s="244">
        <f>投入係数!BM23*手順⑤!BM$122</f>
        <v>0</v>
      </c>
      <c r="BN23" s="244">
        <f>投入係数!BN23*手順⑤!BN$122</f>
        <v>0</v>
      </c>
      <c r="BO23" s="244">
        <f>投入係数!BO23*手順⑤!BO$122</f>
        <v>0</v>
      </c>
      <c r="BP23" s="244">
        <f>投入係数!BP23*手順⑤!BP$122</f>
        <v>0</v>
      </c>
      <c r="BQ23" s="244">
        <f>投入係数!BQ23*手順⑤!BQ$122</f>
        <v>0</v>
      </c>
      <c r="BR23" s="244">
        <f>投入係数!BR23*手順⑤!BR$122</f>
        <v>0</v>
      </c>
      <c r="BS23" s="244">
        <f>投入係数!BS23*手順⑤!BS$122</f>
        <v>0</v>
      </c>
      <c r="BT23" s="244">
        <f>投入係数!BT23*手順⑤!BT$122</f>
        <v>0</v>
      </c>
      <c r="BU23" s="244">
        <f>投入係数!BU23*手順⑤!BU$122</f>
        <v>0</v>
      </c>
      <c r="BV23" s="244">
        <f>投入係数!BV23*手順⑤!BV$122</f>
        <v>0</v>
      </c>
      <c r="BW23" s="244">
        <f>投入係数!BW23*手順⑤!BW$122</f>
        <v>0</v>
      </c>
      <c r="BX23" s="244">
        <f>投入係数!BX23*手順⑤!BX$122</f>
        <v>0</v>
      </c>
      <c r="BY23" s="244">
        <f>投入係数!BY23*手順⑤!BY$122</f>
        <v>0</v>
      </c>
      <c r="BZ23" s="244">
        <f>投入係数!BZ23*手順⑤!BZ$122</f>
        <v>0</v>
      </c>
      <c r="CA23" s="244">
        <f>投入係数!CA23*手順⑤!CA$122</f>
        <v>0</v>
      </c>
      <c r="CB23" s="244">
        <f>投入係数!CB23*手順⑤!CB$122</f>
        <v>0</v>
      </c>
      <c r="CC23" s="244">
        <f>投入係数!CC23*手順⑤!CC$122</f>
        <v>0</v>
      </c>
      <c r="CD23" s="244">
        <f>投入係数!CD23*手順⑤!CD$122</f>
        <v>0</v>
      </c>
      <c r="CE23" s="244">
        <f>投入係数!CE23*手順⑤!CE$122</f>
        <v>0</v>
      </c>
      <c r="CF23" s="244">
        <f>投入係数!CF23*手順⑤!CF$122</f>
        <v>0</v>
      </c>
      <c r="CG23" s="244">
        <f>投入係数!CG23*手順⑤!CG$122</f>
        <v>0</v>
      </c>
      <c r="CH23" s="244">
        <f>投入係数!CH23*手順⑤!CH$122</f>
        <v>0</v>
      </c>
      <c r="CI23" s="244">
        <f>投入係数!CI23*手順⑤!CI$122</f>
        <v>0</v>
      </c>
      <c r="CJ23" s="244">
        <f>投入係数!CJ23*手順⑤!CJ$122</f>
        <v>0</v>
      </c>
      <c r="CK23" s="244">
        <f>投入係数!CK23*手順⑤!CK$122</f>
        <v>0</v>
      </c>
      <c r="CL23" s="244">
        <f>投入係数!CL23*手順⑤!CL$122</f>
        <v>0</v>
      </c>
      <c r="CM23" s="244">
        <f>投入係数!CM23*手順⑤!CM$122</f>
        <v>0</v>
      </c>
      <c r="CN23" s="244">
        <f>投入係数!CN23*手順⑤!CN$122</f>
        <v>0</v>
      </c>
      <c r="CO23" s="244">
        <f>投入係数!CO23*手順⑤!CO$122</f>
        <v>0</v>
      </c>
      <c r="CP23" s="244">
        <f>投入係数!CP23*手順⑤!CP$122</f>
        <v>0</v>
      </c>
      <c r="CQ23" s="244">
        <f>投入係数!CQ23*手順⑤!CQ$122</f>
        <v>0</v>
      </c>
      <c r="CR23" s="244">
        <f>投入係数!CR23*手順⑤!CR$122</f>
        <v>0</v>
      </c>
      <c r="CS23" s="244">
        <f>投入係数!CS23*手順⑤!CS$122</f>
        <v>0</v>
      </c>
      <c r="CT23" s="244">
        <f>投入係数!CT23*手順⑤!CT$122</f>
        <v>0</v>
      </c>
      <c r="CU23" s="244">
        <f>投入係数!CU23*手順⑤!CU$122</f>
        <v>0</v>
      </c>
      <c r="CV23" s="244">
        <f>投入係数!CV23*手順⑤!CV$122</f>
        <v>0</v>
      </c>
      <c r="CW23" s="244">
        <f>投入係数!CW23*手順⑤!CW$122</f>
        <v>0</v>
      </c>
      <c r="CX23" s="244">
        <f>投入係数!CX23*手順⑤!CX$122</f>
        <v>0</v>
      </c>
      <c r="CY23" s="244">
        <f>投入係数!CY23*手順⑤!CY$122</f>
        <v>0</v>
      </c>
      <c r="CZ23" s="244">
        <f>投入係数!CZ23*手順⑤!CZ$122</f>
        <v>0</v>
      </c>
      <c r="DA23" s="244">
        <f>投入係数!DA23*手順⑤!DA$122</f>
        <v>0</v>
      </c>
      <c r="DB23" s="244">
        <f>投入係数!DB23*手順⑤!DB$122</f>
        <v>0</v>
      </c>
      <c r="DC23" s="244">
        <f>投入係数!DC23*手順⑤!DC$122</f>
        <v>0</v>
      </c>
      <c r="DD23" s="244">
        <f>投入係数!DD23*手順⑤!DD$122</f>
        <v>0</v>
      </c>
      <c r="DE23" s="244">
        <f>投入係数!DE23*手順⑤!DE$122</f>
        <v>0</v>
      </c>
      <c r="DF23" s="244">
        <f>投入係数!DF23*手順⑤!DF$122</f>
        <v>0</v>
      </c>
      <c r="DG23" s="188">
        <f t="shared" si="0"/>
        <v>0</v>
      </c>
    </row>
    <row r="24" spans="2:111" ht="12" customHeight="1">
      <c r="B24" s="74" t="s">
        <v>502</v>
      </c>
      <c r="C24" s="273" t="s">
        <v>448</v>
      </c>
      <c r="D24" s="244">
        <f>投入係数!D24*手順⑤!D$122</f>
        <v>0</v>
      </c>
      <c r="E24" s="244">
        <f>投入係数!E24*手順⑤!E$122</f>
        <v>0</v>
      </c>
      <c r="F24" s="244">
        <f>投入係数!F24*手順⑤!F$122</f>
        <v>0</v>
      </c>
      <c r="G24" s="244">
        <f>投入係数!G24*手順⑤!G$122</f>
        <v>0</v>
      </c>
      <c r="H24" s="244">
        <f>投入係数!H24*手順⑤!H$122</f>
        <v>0</v>
      </c>
      <c r="I24" s="244">
        <f>投入係数!I24*手順⑤!I$122</f>
        <v>0</v>
      </c>
      <c r="J24" s="244">
        <f>投入係数!J24*手順⑤!J$122</f>
        <v>0</v>
      </c>
      <c r="K24" s="244">
        <f>投入係数!K24*手順⑤!K$122</f>
        <v>0</v>
      </c>
      <c r="L24" s="244">
        <f>投入係数!L24*手順⑤!L$122</f>
        <v>0</v>
      </c>
      <c r="M24" s="244">
        <f>投入係数!M24*手順⑤!M$122</f>
        <v>0</v>
      </c>
      <c r="N24" s="244">
        <f>投入係数!N24*手順⑤!N$122</f>
        <v>0</v>
      </c>
      <c r="O24" s="244">
        <f>投入係数!O24*手順⑤!O$122</f>
        <v>0</v>
      </c>
      <c r="P24" s="244">
        <f>投入係数!P24*手順⑤!P$122</f>
        <v>0</v>
      </c>
      <c r="Q24" s="244">
        <f>投入係数!Q24*手順⑤!Q$122</f>
        <v>0</v>
      </c>
      <c r="R24" s="244">
        <f>投入係数!R24*手順⑤!R$122</f>
        <v>0</v>
      </c>
      <c r="S24" s="244">
        <f>投入係数!S24*手順⑤!S$122</f>
        <v>0</v>
      </c>
      <c r="T24" s="244">
        <f>投入係数!T24*手順⑤!T$122</f>
        <v>0</v>
      </c>
      <c r="U24" s="244">
        <f>投入係数!U24*手順⑤!U$122</f>
        <v>0</v>
      </c>
      <c r="V24" s="244">
        <f>投入係数!V24*手順⑤!V$122</f>
        <v>0</v>
      </c>
      <c r="W24" s="244">
        <f>投入係数!W24*手順⑤!W$122</f>
        <v>0</v>
      </c>
      <c r="X24" s="244">
        <f>投入係数!X24*手順⑤!X$122</f>
        <v>0</v>
      </c>
      <c r="Y24" s="244">
        <f>投入係数!Y24*手順⑤!Y$122</f>
        <v>0</v>
      </c>
      <c r="Z24" s="244">
        <f>投入係数!Z24*手順⑤!Z$122</f>
        <v>0</v>
      </c>
      <c r="AA24" s="244">
        <f>投入係数!AA24*手順⑤!AA$122</f>
        <v>0</v>
      </c>
      <c r="AB24" s="244">
        <f>投入係数!AB24*手順⑤!AB$122</f>
        <v>0</v>
      </c>
      <c r="AC24" s="244">
        <f>投入係数!AC24*手順⑤!AC$122</f>
        <v>0</v>
      </c>
      <c r="AD24" s="244">
        <f>投入係数!AD24*手順⑤!AD$122</f>
        <v>0</v>
      </c>
      <c r="AE24" s="244">
        <f>投入係数!AE24*手順⑤!AE$122</f>
        <v>0</v>
      </c>
      <c r="AF24" s="244">
        <f>投入係数!AF24*手順⑤!AF$122</f>
        <v>0</v>
      </c>
      <c r="AG24" s="244">
        <f>投入係数!AG24*手順⑤!AG$122</f>
        <v>0</v>
      </c>
      <c r="AH24" s="244">
        <f>投入係数!AH24*手順⑤!AH$122</f>
        <v>0</v>
      </c>
      <c r="AI24" s="244">
        <f>投入係数!AI24*手順⑤!AI$122</f>
        <v>0</v>
      </c>
      <c r="AJ24" s="244">
        <f>投入係数!AJ24*手順⑤!AJ$122</f>
        <v>0</v>
      </c>
      <c r="AK24" s="244">
        <f>投入係数!AK24*手順⑤!AK$122</f>
        <v>0</v>
      </c>
      <c r="AL24" s="244">
        <f>投入係数!AL24*手順⑤!AL$122</f>
        <v>0</v>
      </c>
      <c r="AM24" s="244">
        <f>投入係数!AM24*手順⑤!AM$122</f>
        <v>0</v>
      </c>
      <c r="AN24" s="244">
        <f>投入係数!AN24*手順⑤!AN$122</f>
        <v>0</v>
      </c>
      <c r="AO24" s="244">
        <f>投入係数!AO24*手順⑤!AO$122</f>
        <v>0</v>
      </c>
      <c r="AP24" s="244">
        <f>投入係数!AP24*手順⑤!AP$122</f>
        <v>0</v>
      </c>
      <c r="AQ24" s="244">
        <f>投入係数!AQ24*手順⑤!AQ$122</f>
        <v>0</v>
      </c>
      <c r="AR24" s="244">
        <f>投入係数!AR24*手順⑤!AR$122</f>
        <v>0</v>
      </c>
      <c r="AS24" s="244">
        <f>投入係数!AS24*手順⑤!AS$122</f>
        <v>0</v>
      </c>
      <c r="AT24" s="244">
        <f>投入係数!AT24*手順⑤!AT$122</f>
        <v>0</v>
      </c>
      <c r="AU24" s="244">
        <f>投入係数!AU24*手順⑤!AU$122</f>
        <v>0</v>
      </c>
      <c r="AV24" s="244">
        <f>投入係数!AV24*手順⑤!AV$122</f>
        <v>0</v>
      </c>
      <c r="AW24" s="244">
        <f>投入係数!AW24*手順⑤!AW$122</f>
        <v>0</v>
      </c>
      <c r="AX24" s="244">
        <f>投入係数!AX24*手順⑤!AX$122</f>
        <v>0</v>
      </c>
      <c r="AY24" s="244">
        <f>投入係数!AY24*手順⑤!AY$122</f>
        <v>0</v>
      </c>
      <c r="AZ24" s="244">
        <f>投入係数!AZ24*手順⑤!AZ$122</f>
        <v>0</v>
      </c>
      <c r="BA24" s="244">
        <f>投入係数!BA24*手順⑤!BA$122</f>
        <v>0</v>
      </c>
      <c r="BB24" s="244">
        <f>投入係数!BB24*手順⑤!BB$122</f>
        <v>0</v>
      </c>
      <c r="BC24" s="244">
        <f>投入係数!BC24*手順⑤!BC$122</f>
        <v>0</v>
      </c>
      <c r="BD24" s="244">
        <f>投入係数!BD24*手順⑤!BD$122</f>
        <v>0</v>
      </c>
      <c r="BE24" s="244">
        <f>投入係数!BE24*手順⑤!BE$122</f>
        <v>0</v>
      </c>
      <c r="BF24" s="244">
        <f>投入係数!BF24*手順⑤!BF$122</f>
        <v>0</v>
      </c>
      <c r="BG24" s="244">
        <f>投入係数!BG24*手順⑤!BG$122</f>
        <v>0</v>
      </c>
      <c r="BH24" s="244">
        <f>投入係数!BH24*手順⑤!BH$122</f>
        <v>0</v>
      </c>
      <c r="BI24" s="244">
        <f>投入係数!BI24*手順⑤!BI$122</f>
        <v>0</v>
      </c>
      <c r="BJ24" s="244">
        <f>投入係数!BJ24*手順⑤!BJ$122</f>
        <v>0</v>
      </c>
      <c r="BK24" s="244">
        <f>投入係数!BK24*手順⑤!BK$122</f>
        <v>0</v>
      </c>
      <c r="BL24" s="244">
        <f>投入係数!BL24*手順⑤!BL$122</f>
        <v>0</v>
      </c>
      <c r="BM24" s="244">
        <f>投入係数!BM24*手順⑤!BM$122</f>
        <v>0</v>
      </c>
      <c r="BN24" s="244">
        <f>投入係数!BN24*手順⑤!BN$122</f>
        <v>0</v>
      </c>
      <c r="BO24" s="244">
        <f>投入係数!BO24*手順⑤!BO$122</f>
        <v>0</v>
      </c>
      <c r="BP24" s="244">
        <f>投入係数!BP24*手順⑤!BP$122</f>
        <v>0</v>
      </c>
      <c r="BQ24" s="244">
        <f>投入係数!BQ24*手順⑤!BQ$122</f>
        <v>0</v>
      </c>
      <c r="BR24" s="244">
        <f>投入係数!BR24*手順⑤!BR$122</f>
        <v>0</v>
      </c>
      <c r="BS24" s="244">
        <f>投入係数!BS24*手順⑤!BS$122</f>
        <v>0</v>
      </c>
      <c r="BT24" s="244">
        <f>投入係数!BT24*手順⑤!BT$122</f>
        <v>0</v>
      </c>
      <c r="BU24" s="244">
        <f>投入係数!BU24*手順⑤!BU$122</f>
        <v>0</v>
      </c>
      <c r="BV24" s="244">
        <f>投入係数!BV24*手順⑤!BV$122</f>
        <v>0</v>
      </c>
      <c r="BW24" s="244">
        <f>投入係数!BW24*手順⑤!BW$122</f>
        <v>0</v>
      </c>
      <c r="BX24" s="244">
        <f>投入係数!BX24*手順⑤!BX$122</f>
        <v>0</v>
      </c>
      <c r="BY24" s="244">
        <f>投入係数!BY24*手順⑤!BY$122</f>
        <v>0</v>
      </c>
      <c r="BZ24" s="244">
        <f>投入係数!BZ24*手順⑤!BZ$122</f>
        <v>0</v>
      </c>
      <c r="CA24" s="244">
        <f>投入係数!CA24*手順⑤!CA$122</f>
        <v>0</v>
      </c>
      <c r="CB24" s="244">
        <f>投入係数!CB24*手順⑤!CB$122</f>
        <v>0</v>
      </c>
      <c r="CC24" s="244">
        <f>投入係数!CC24*手順⑤!CC$122</f>
        <v>0</v>
      </c>
      <c r="CD24" s="244">
        <f>投入係数!CD24*手順⑤!CD$122</f>
        <v>0</v>
      </c>
      <c r="CE24" s="244">
        <f>投入係数!CE24*手順⑤!CE$122</f>
        <v>0</v>
      </c>
      <c r="CF24" s="244">
        <f>投入係数!CF24*手順⑤!CF$122</f>
        <v>0</v>
      </c>
      <c r="CG24" s="244">
        <f>投入係数!CG24*手順⑤!CG$122</f>
        <v>0</v>
      </c>
      <c r="CH24" s="244">
        <f>投入係数!CH24*手順⑤!CH$122</f>
        <v>0</v>
      </c>
      <c r="CI24" s="244">
        <f>投入係数!CI24*手順⑤!CI$122</f>
        <v>0</v>
      </c>
      <c r="CJ24" s="244">
        <f>投入係数!CJ24*手順⑤!CJ$122</f>
        <v>0</v>
      </c>
      <c r="CK24" s="244">
        <f>投入係数!CK24*手順⑤!CK$122</f>
        <v>0</v>
      </c>
      <c r="CL24" s="244">
        <f>投入係数!CL24*手順⑤!CL$122</f>
        <v>0</v>
      </c>
      <c r="CM24" s="244">
        <f>投入係数!CM24*手順⑤!CM$122</f>
        <v>0</v>
      </c>
      <c r="CN24" s="244">
        <f>投入係数!CN24*手順⑤!CN$122</f>
        <v>0</v>
      </c>
      <c r="CO24" s="244">
        <f>投入係数!CO24*手順⑤!CO$122</f>
        <v>0</v>
      </c>
      <c r="CP24" s="244">
        <f>投入係数!CP24*手順⑤!CP$122</f>
        <v>0</v>
      </c>
      <c r="CQ24" s="244">
        <f>投入係数!CQ24*手順⑤!CQ$122</f>
        <v>0</v>
      </c>
      <c r="CR24" s="244">
        <f>投入係数!CR24*手順⑤!CR$122</f>
        <v>0</v>
      </c>
      <c r="CS24" s="244">
        <f>投入係数!CS24*手順⑤!CS$122</f>
        <v>0</v>
      </c>
      <c r="CT24" s="244">
        <f>投入係数!CT24*手順⑤!CT$122</f>
        <v>0</v>
      </c>
      <c r="CU24" s="244">
        <f>投入係数!CU24*手順⑤!CU$122</f>
        <v>0</v>
      </c>
      <c r="CV24" s="244">
        <f>投入係数!CV24*手順⑤!CV$122</f>
        <v>0</v>
      </c>
      <c r="CW24" s="244">
        <f>投入係数!CW24*手順⑤!CW$122</f>
        <v>0</v>
      </c>
      <c r="CX24" s="244">
        <f>投入係数!CX24*手順⑤!CX$122</f>
        <v>0</v>
      </c>
      <c r="CY24" s="244">
        <f>投入係数!CY24*手順⑤!CY$122</f>
        <v>0</v>
      </c>
      <c r="CZ24" s="244">
        <f>投入係数!CZ24*手順⑤!CZ$122</f>
        <v>0</v>
      </c>
      <c r="DA24" s="244">
        <f>投入係数!DA24*手順⑤!DA$122</f>
        <v>0</v>
      </c>
      <c r="DB24" s="244">
        <f>投入係数!DB24*手順⑤!DB$122</f>
        <v>0</v>
      </c>
      <c r="DC24" s="244">
        <f>投入係数!DC24*手順⑤!DC$122</f>
        <v>0</v>
      </c>
      <c r="DD24" s="244">
        <f>投入係数!DD24*手順⑤!DD$122</f>
        <v>0</v>
      </c>
      <c r="DE24" s="244">
        <f>投入係数!DE24*手順⑤!DE$122</f>
        <v>0</v>
      </c>
      <c r="DF24" s="244">
        <f>投入係数!DF24*手順⑤!DF$122</f>
        <v>0</v>
      </c>
      <c r="DG24" s="188">
        <f t="shared" si="0"/>
        <v>0</v>
      </c>
    </row>
    <row r="25" spans="2:111" ht="12" customHeight="1">
      <c r="B25" s="74" t="s">
        <v>503</v>
      </c>
      <c r="C25" s="273" t="s">
        <v>636</v>
      </c>
      <c r="D25" s="244">
        <f>投入係数!D25*手順⑤!D$122</f>
        <v>0</v>
      </c>
      <c r="E25" s="244">
        <f>投入係数!E25*手順⑤!E$122</f>
        <v>0</v>
      </c>
      <c r="F25" s="244">
        <f>投入係数!F25*手順⑤!F$122</f>
        <v>0</v>
      </c>
      <c r="G25" s="244">
        <f>投入係数!G25*手順⑤!G$122</f>
        <v>0</v>
      </c>
      <c r="H25" s="244">
        <f>投入係数!H25*手順⑤!H$122</f>
        <v>0</v>
      </c>
      <c r="I25" s="244">
        <f>投入係数!I25*手順⑤!I$122</f>
        <v>0</v>
      </c>
      <c r="J25" s="244">
        <f>投入係数!J25*手順⑤!J$122</f>
        <v>0</v>
      </c>
      <c r="K25" s="244">
        <f>投入係数!K25*手順⑤!K$122</f>
        <v>0</v>
      </c>
      <c r="L25" s="244">
        <f>投入係数!L25*手順⑤!L$122</f>
        <v>0</v>
      </c>
      <c r="M25" s="244">
        <f>投入係数!M25*手順⑤!M$122</f>
        <v>0</v>
      </c>
      <c r="N25" s="244">
        <f>投入係数!N25*手順⑤!N$122</f>
        <v>0</v>
      </c>
      <c r="O25" s="244">
        <f>投入係数!O25*手順⑤!O$122</f>
        <v>0</v>
      </c>
      <c r="P25" s="244">
        <f>投入係数!P25*手順⑤!P$122</f>
        <v>0</v>
      </c>
      <c r="Q25" s="244">
        <f>投入係数!Q25*手順⑤!Q$122</f>
        <v>0</v>
      </c>
      <c r="R25" s="244">
        <f>投入係数!R25*手順⑤!R$122</f>
        <v>0</v>
      </c>
      <c r="S25" s="244">
        <f>投入係数!S25*手順⑤!S$122</f>
        <v>0</v>
      </c>
      <c r="T25" s="244">
        <f>投入係数!T25*手順⑤!T$122</f>
        <v>0</v>
      </c>
      <c r="U25" s="244">
        <f>投入係数!U25*手順⑤!U$122</f>
        <v>0</v>
      </c>
      <c r="V25" s="244">
        <f>投入係数!V25*手順⑤!V$122</f>
        <v>0</v>
      </c>
      <c r="W25" s="244">
        <f>投入係数!W25*手順⑤!W$122</f>
        <v>0</v>
      </c>
      <c r="X25" s="244">
        <f>投入係数!X25*手順⑤!X$122</f>
        <v>0</v>
      </c>
      <c r="Y25" s="244">
        <f>投入係数!Y25*手順⑤!Y$122</f>
        <v>0</v>
      </c>
      <c r="Z25" s="244">
        <f>投入係数!Z25*手順⑤!Z$122</f>
        <v>0</v>
      </c>
      <c r="AA25" s="244">
        <f>投入係数!AA25*手順⑤!AA$122</f>
        <v>0</v>
      </c>
      <c r="AB25" s="244">
        <f>投入係数!AB25*手順⑤!AB$122</f>
        <v>0</v>
      </c>
      <c r="AC25" s="244">
        <f>投入係数!AC25*手順⑤!AC$122</f>
        <v>0</v>
      </c>
      <c r="AD25" s="244">
        <f>投入係数!AD25*手順⑤!AD$122</f>
        <v>0</v>
      </c>
      <c r="AE25" s="244">
        <f>投入係数!AE25*手順⑤!AE$122</f>
        <v>0</v>
      </c>
      <c r="AF25" s="244">
        <f>投入係数!AF25*手順⑤!AF$122</f>
        <v>0</v>
      </c>
      <c r="AG25" s="244">
        <f>投入係数!AG25*手順⑤!AG$122</f>
        <v>0</v>
      </c>
      <c r="AH25" s="244">
        <f>投入係数!AH25*手順⑤!AH$122</f>
        <v>0</v>
      </c>
      <c r="AI25" s="244">
        <f>投入係数!AI25*手順⑤!AI$122</f>
        <v>0</v>
      </c>
      <c r="AJ25" s="244">
        <f>投入係数!AJ25*手順⑤!AJ$122</f>
        <v>0</v>
      </c>
      <c r="AK25" s="244">
        <f>投入係数!AK25*手順⑤!AK$122</f>
        <v>0</v>
      </c>
      <c r="AL25" s="244">
        <f>投入係数!AL25*手順⑤!AL$122</f>
        <v>0</v>
      </c>
      <c r="AM25" s="244">
        <f>投入係数!AM25*手順⑤!AM$122</f>
        <v>0</v>
      </c>
      <c r="AN25" s="244">
        <f>投入係数!AN25*手順⑤!AN$122</f>
        <v>0</v>
      </c>
      <c r="AO25" s="244">
        <f>投入係数!AO25*手順⑤!AO$122</f>
        <v>0</v>
      </c>
      <c r="AP25" s="244">
        <f>投入係数!AP25*手順⑤!AP$122</f>
        <v>0</v>
      </c>
      <c r="AQ25" s="244">
        <f>投入係数!AQ25*手順⑤!AQ$122</f>
        <v>0</v>
      </c>
      <c r="AR25" s="244">
        <f>投入係数!AR25*手順⑤!AR$122</f>
        <v>0</v>
      </c>
      <c r="AS25" s="244">
        <f>投入係数!AS25*手順⑤!AS$122</f>
        <v>0</v>
      </c>
      <c r="AT25" s="244">
        <f>投入係数!AT25*手順⑤!AT$122</f>
        <v>0</v>
      </c>
      <c r="AU25" s="244">
        <f>投入係数!AU25*手順⑤!AU$122</f>
        <v>0</v>
      </c>
      <c r="AV25" s="244">
        <f>投入係数!AV25*手順⑤!AV$122</f>
        <v>0</v>
      </c>
      <c r="AW25" s="244">
        <f>投入係数!AW25*手順⑤!AW$122</f>
        <v>0</v>
      </c>
      <c r="AX25" s="244">
        <f>投入係数!AX25*手順⑤!AX$122</f>
        <v>0</v>
      </c>
      <c r="AY25" s="244">
        <f>投入係数!AY25*手順⑤!AY$122</f>
        <v>0</v>
      </c>
      <c r="AZ25" s="244">
        <f>投入係数!AZ25*手順⑤!AZ$122</f>
        <v>0</v>
      </c>
      <c r="BA25" s="244">
        <f>投入係数!BA25*手順⑤!BA$122</f>
        <v>0</v>
      </c>
      <c r="BB25" s="244">
        <f>投入係数!BB25*手順⑤!BB$122</f>
        <v>0</v>
      </c>
      <c r="BC25" s="244">
        <f>投入係数!BC25*手順⑤!BC$122</f>
        <v>0</v>
      </c>
      <c r="BD25" s="244">
        <f>投入係数!BD25*手順⑤!BD$122</f>
        <v>0</v>
      </c>
      <c r="BE25" s="244">
        <f>投入係数!BE25*手順⑤!BE$122</f>
        <v>0</v>
      </c>
      <c r="BF25" s="244">
        <f>投入係数!BF25*手順⑤!BF$122</f>
        <v>0</v>
      </c>
      <c r="BG25" s="244">
        <f>投入係数!BG25*手順⑤!BG$122</f>
        <v>0</v>
      </c>
      <c r="BH25" s="244">
        <f>投入係数!BH25*手順⑤!BH$122</f>
        <v>0</v>
      </c>
      <c r="BI25" s="244">
        <f>投入係数!BI25*手順⑤!BI$122</f>
        <v>0</v>
      </c>
      <c r="BJ25" s="244">
        <f>投入係数!BJ25*手順⑤!BJ$122</f>
        <v>0</v>
      </c>
      <c r="BK25" s="244">
        <f>投入係数!BK25*手順⑤!BK$122</f>
        <v>0</v>
      </c>
      <c r="BL25" s="244">
        <f>投入係数!BL25*手順⑤!BL$122</f>
        <v>0</v>
      </c>
      <c r="BM25" s="244">
        <f>投入係数!BM25*手順⑤!BM$122</f>
        <v>0</v>
      </c>
      <c r="BN25" s="244">
        <f>投入係数!BN25*手順⑤!BN$122</f>
        <v>0</v>
      </c>
      <c r="BO25" s="244">
        <f>投入係数!BO25*手順⑤!BO$122</f>
        <v>0</v>
      </c>
      <c r="BP25" s="244">
        <f>投入係数!BP25*手順⑤!BP$122</f>
        <v>0</v>
      </c>
      <c r="BQ25" s="244">
        <f>投入係数!BQ25*手順⑤!BQ$122</f>
        <v>0</v>
      </c>
      <c r="BR25" s="244">
        <f>投入係数!BR25*手順⑤!BR$122</f>
        <v>0</v>
      </c>
      <c r="BS25" s="244">
        <f>投入係数!BS25*手順⑤!BS$122</f>
        <v>0</v>
      </c>
      <c r="BT25" s="244">
        <f>投入係数!BT25*手順⑤!BT$122</f>
        <v>0</v>
      </c>
      <c r="BU25" s="244">
        <f>投入係数!BU25*手順⑤!BU$122</f>
        <v>0</v>
      </c>
      <c r="BV25" s="244">
        <f>投入係数!BV25*手順⑤!BV$122</f>
        <v>0</v>
      </c>
      <c r="BW25" s="244">
        <f>投入係数!BW25*手順⑤!BW$122</f>
        <v>0</v>
      </c>
      <c r="BX25" s="244">
        <f>投入係数!BX25*手順⑤!BX$122</f>
        <v>0</v>
      </c>
      <c r="BY25" s="244">
        <f>投入係数!BY25*手順⑤!BY$122</f>
        <v>0</v>
      </c>
      <c r="BZ25" s="244">
        <f>投入係数!BZ25*手順⑤!BZ$122</f>
        <v>0</v>
      </c>
      <c r="CA25" s="244">
        <f>投入係数!CA25*手順⑤!CA$122</f>
        <v>0</v>
      </c>
      <c r="CB25" s="244">
        <f>投入係数!CB25*手順⑤!CB$122</f>
        <v>0</v>
      </c>
      <c r="CC25" s="244">
        <f>投入係数!CC25*手順⑤!CC$122</f>
        <v>0</v>
      </c>
      <c r="CD25" s="244">
        <f>投入係数!CD25*手順⑤!CD$122</f>
        <v>0</v>
      </c>
      <c r="CE25" s="244">
        <f>投入係数!CE25*手順⑤!CE$122</f>
        <v>0</v>
      </c>
      <c r="CF25" s="244">
        <f>投入係数!CF25*手順⑤!CF$122</f>
        <v>0</v>
      </c>
      <c r="CG25" s="244">
        <f>投入係数!CG25*手順⑤!CG$122</f>
        <v>0</v>
      </c>
      <c r="CH25" s="244">
        <f>投入係数!CH25*手順⑤!CH$122</f>
        <v>0</v>
      </c>
      <c r="CI25" s="244">
        <f>投入係数!CI25*手順⑤!CI$122</f>
        <v>0</v>
      </c>
      <c r="CJ25" s="244">
        <f>投入係数!CJ25*手順⑤!CJ$122</f>
        <v>0</v>
      </c>
      <c r="CK25" s="244">
        <f>投入係数!CK25*手順⑤!CK$122</f>
        <v>0</v>
      </c>
      <c r="CL25" s="244">
        <f>投入係数!CL25*手順⑤!CL$122</f>
        <v>0</v>
      </c>
      <c r="CM25" s="244">
        <f>投入係数!CM25*手順⑤!CM$122</f>
        <v>0</v>
      </c>
      <c r="CN25" s="244">
        <f>投入係数!CN25*手順⑤!CN$122</f>
        <v>0</v>
      </c>
      <c r="CO25" s="244">
        <f>投入係数!CO25*手順⑤!CO$122</f>
        <v>0</v>
      </c>
      <c r="CP25" s="244">
        <f>投入係数!CP25*手順⑤!CP$122</f>
        <v>0</v>
      </c>
      <c r="CQ25" s="244">
        <f>投入係数!CQ25*手順⑤!CQ$122</f>
        <v>0</v>
      </c>
      <c r="CR25" s="244">
        <f>投入係数!CR25*手順⑤!CR$122</f>
        <v>0</v>
      </c>
      <c r="CS25" s="244">
        <f>投入係数!CS25*手順⑤!CS$122</f>
        <v>0</v>
      </c>
      <c r="CT25" s="244">
        <f>投入係数!CT25*手順⑤!CT$122</f>
        <v>0</v>
      </c>
      <c r="CU25" s="244">
        <f>投入係数!CU25*手順⑤!CU$122</f>
        <v>0</v>
      </c>
      <c r="CV25" s="244">
        <f>投入係数!CV25*手順⑤!CV$122</f>
        <v>0</v>
      </c>
      <c r="CW25" s="244">
        <f>投入係数!CW25*手順⑤!CW$122</f>
        <v>0</v>
      </c>
      <c r="CX25" s="244">
        <f>投入係数!CX25*手順⑤!CX$122</f>
        <v>0</v>
      </c>
      <c r="CY25" s="244">
        <f>投入係数!CY25*手順⑤!CY$122</f>
        <v>0</v>
      </c>
      <c r="CZ25" s="244">
        <f>投入係数!CZ25*手順⑤!CZ$122</f>
        <v>0</v>
      </c>
      <c r="DA25" s="244">
        <f>投入係数!DA25*手順⑤!DA$122</f>
        <v>0</v>
      </c>
      <c r="DB25" s="244">
        <f>投入係数!DB25*手順⑤!DB$122</f>
        <v>0</v>
      </c>
      <c r="DC25" s="244">
        <f>投入係数!DC25*手順⑤!DC$122</f>
        <v>0</v>
      </c>
      <c r="DD25" s="244">
        <f>投入係数!DD25*手順⑤!DD$122</f>
        <v>0</v>
      </c>
      <c r="DE25" s="244">
        <f>投入係数!DE25*手順⑤!DE$122</f>
        <v>0</v>
      </c>
      <c r="DF25" s="244">
        <f>投入係数!DF25*手順⑤!DF$122</f>
        <v>0</v>
      </c>
      <c r="DG25" s="188">
        <f t="shared" si="0"/>
        <v>0</v>
      </c>
    </row>
    <row r="26" spans="2:111" ht="12" customHeight="1">
      <c r="B26" s="74" t="s">
        <v>504</v>
      </c>
      <c r="C26" s="273" t="s">
        <v>751</v>
      </c>
      <c r="D26" s="244">
        <f>投入係数!D26*手順⑤!D$122</f>
        <v>0</v>
      </c>
      <c r="E26" s="244">
        <f>投入係数!E26*手順⑤!E$122</f>
        <v>0</v>
      </c>
      <c r="F26" s="244">
        <f>投入係数!F26*手順⑤!F$122</f>
        <v>0</v>
      </c>
      <c r="G26" s="244">
        <f>投入係数!G26*手順⑤!G$122</f>
        <v>0</v>
      </c>
      <c r="H26" s="244">
        <f>投入係数!H26*手順⑤!H$122</f>
        <v>0</v>
      </c>
      <c r="I26" s="244">
        <f>投入係数!I26*手順⑤!I$122</f>
        <v>0</v>
      </c>
      <c r="J26" s="244">
        <f>投入係数!J26*手順⑤!J$122</f>
        <v>0</v>
      </c>
      <c r="K26" s="244">
        <f>投入係数!K26*手順⑤!K$122</f>
        <v>0</v>
      </c>
      <c r="L26" s="244">
        <f>投入係数!L26*手順⑤!L$122</f>
        <v>0</v>
      </c>
      <c r="M26" s="244">
        <f>投入係数!M26*手順⑤!M$122</f>
        <v>0</v>
      </c>
      <c r="N26" s="244">
        <f>投入係数!N26*手順⑤!N$122</f>
        <v>0</v>
      </c>
      <c r="O26" s="244">
        <f>投入係数!O26*手順⑤!O$122</f>
        <v>0</v>
      </c>
      <c r="P26" s="244">
        <f>投入係数!P26*手順⑤!P$122</f>
        <v>0</v>
      </c>
      <c r="Q26" s="244">
        <f>投入係数!Q26*手順⑤!Q$122</f>
        <v>0</v>
      </c>
      <c r="R26" s="244">
        <f>投入係数!R26*手順⑤!R$122</f>
        <v>0</v>
      </c>
      <c r="S26" s="244">
        <f>投入係数!S26*手順⑤!S$122</f>
        <v>0</v>
      </c>
      <c r="T26" s="244">
        <f>投入係数!T26*手順⑤!T$122</f>
        <v>0</v>
      </c>
      <c r="U26" s="244">
        <f>投入係数!U26*手順⑤!U$122</f>
        <v>0</v>
      </c>
      <c r="V26" s="244">
        <f>投入係数!V26*手順⑤!V$122</f>
        <v>0</v>
      </c>
      <c r="W26" s="244">
        <f>投入係数!W26*手順⑤!W$122</f>
        <v>0</v>
      </c>
      <c r="X26" s="244">
        <f>投入係数!X26*手順⑤!X$122</f>
        <v>0</v>
      </c>
      <c r="Y26" s="244">
        <f>投入係数!Y26*手順⑤!Y$122</f>
        <v>0</v>
      </c>
      <c r="Z26" s="244">
        <f>投入係数!Z26*手順⑤!Z$122</f>
        <v>0</v>
      </c>
      <c r="AA26" s="244">
        <f>投入係数!AA26*手順⑤!AA$122</f>
        <v>0</v>
      </c>
      <c r="AB26" s="244">
        <f>投入係数!AB26*手順⑤!AB$122</f>
        <v>0</v>
      </c>
      <c r="AC26" s="244">
        <f>投入係数!AC26*手順⑤!AC$122</f>
        <v>0</v>
      </c>
      <c r="AD26" s="244">
        <f>投入係数!AD26*手順⑤!AD$122</f>
        <v>0</v>
      </c>
      <c r="AE26" s="244">
        <f>投入係数!AE26*手順⑤!AE$122</f>
        <v>0</v>
      </c>
      <c r="AF26" s="244">
        <f>投入係数!AF26*手順⑤!AF$122</f>
        <v>0</v>
      </c>
      <c r="AG26" s="244">
        <f>投入係数!AG26*手順⑤!AG$122</f>
        <v>0</v>
      </c>
      <c r="AH26" s="244">
        <f>投入係数!AH26*手順⑤!AH$122</f>
        <v>0</v>
      </c>
      <c r="AI26" s="244">
        <f>投入係数!AI26*手順⑤!AI$122</f>
        <v>0</v>
      </c>
      <c r="AJ26" s="244">
        <f>投入係数!AJ26*手順⑤!AJ$122</f>
        <v>0</v>
      </c>
      <c r="AK26" s="244">
        <f>投入係数!AK26*手順⑤!AK$122</f>
        <v>0</v>
      </c>
      <c r="AL26" s="244">
        <f>投入係数!AL26*手順⑤!AL$122</f>
        <v>0</v>
      </c>
      <c r="AM26" s="244">
        <f>投入係数!AM26*手順⑤!AM$122</f>
        <v>0</v>
      </c>
      <c r="AN26" s="244">
        <f>投入係数!AN26*手順⑤!AN$122</f>
        <v>0</v>
      </c>
      <c r="AO26" s="244">
        <f>投入係数!AO26*手順⑤!AO$122</f>
        <v>0</v>
      </c>
      <c r="AP26" s="244">
        <f>投入係数!AP26*手順⑤!AP$122</f>
        <v>0</v>
      </c>
      <c r="AQ26" s="244">
        <f>投入係数!AQ26*手順⑤!AQ$122</f>
        <v>0</v>
      </c>
      <c r="AR26" s="244">
        <f>投入係数!AR26*手順⑤!AR$122</f>
        <v>0</v>
      </c>
      <c r="AS26" s="244">
        <f>投入係数!AS26*手順⑤!AS$122</f>
        <v>0</v>
      </c>
      <c r="AT26" s="244">
        <f>投入係数!AT26*手順⑤!AT$122</f>
        <v>0</v>
      </c>
      <c r="AU26" s="244">
        <f>投入係数!AU26*手順⑤!AU$122</f>
        <v>0</v>
      </c>
      <c r="AV26" s="244">
        <f>投入係数!AV26*手順⑤!AV$122</f>
        <v>0</v>
      </c>
      <c r="AW26" s="244">
        <f>投入係数!AW26*手順⑤!AW$122</f>
        <v>0</v>
      </c>
      <c r="AX26" s="244">
        <f>投入係数!AX26*手順⑤!AX$122</f>
        <v>0</v>
      </c>
      <c r="AY26" s="244">
        <f>投入係数!AY26*手順⑤!AY$122</f>
        <v>0</v>
      </c>
      <c r="AZ26" s="244">
        <f>投入係数!AZ26*手順⑤!AZ$122</f>
        <v>0</v>
      </c>
      <c r="BA26" s="244">
        <f>投入係数!BA26*手順⑤!BA$122</f>
        <v>0</v>
      </c>
      <c r="BB26" s="244">
        <f>投入係数!BB26*手順⑤!BB$122</f>
        <v>0</v>
      </c>
      <c r="BC26" s="244">
        <f>投入係数!BC26*手順⑤!BC$122</f>
        <v>0</v>
      </c>
      <c r="BD26" s="244">
        <f>投入係数!BD26*手順⑤!BD$122</f>
        <v>0</v>
      </c>
      <c r="BE26" s="244">
        <f>投入係数!BE26*手順⑤!BE$122</f>
        <v>0</v>
      </c>
      <c r="BF26" s="244">
        <f>投入係数!BF26*手順⑤!BF$122</f>
        <v>0</v>
      </c>
      <c r="BG26" s="244">
        <f>投入係数!BG26*手順⑤!BG$122</f>
        <v>0</v>
      </c>
      <c r="BH26" s="244">
        <f>投入係数!BH26*手順⑤!BH$122</f>
        <v>0</v>
      </c>
      <c r="BI26" s="244">
        <f>投入係数!BI26*手順⑤!BI$122</f>
        <v>0</v>
      </c>
      <c r="BJ26" s="244">
        <f>投入係数!BJ26*手順⑤!BJ$122</f>
        <v>0</v>
      </c>
      <c r="BK26" s="244">
        <f>投入係数!BK26*手順⑤!BK$122</f>
        <v>0</v>
      </c>
      <c r="BL26" s="244">
        <f>投入係数!BL26*手順⑤!BL$122</f>
        <v>0</v>
      </c>
      <c r="BM26" s="244">
        <f>投入係数!BM26*手順⑤!BM$122</f>
        <v>0</v>
      </c>
      <c r="BN26" s="244">
        <f>投入係数!BN26*手順⑤!BN$122</f>
        <v>0</v>
      </c>
      <c r="BO26" s="244">
        <f>投入係数!BO26*手順⑤!BO$122</f>
        <v>0</v>
      </c>
      <c r="BP26" s="244">
        <f>投入係数!BP26*手順⑤!BP$122</f>
        <v>0</v>
      </c>
      <c r="BQ26" s="244">
        <f>投入係数!BQ26*手順⑤!BQ$122</f>
        <v>0</v>
      </c>
      <c r="BR26" s="244">
        <f>投入係数!BR26*手順⑤!BR$122</f>
        <v>0</v>
      </c>
      <c r="BS26" s="244">
        <f>投入係数!BS26*手順⑤!BS$122</f>
        <v>0</v>
      </c>
      <c r="BT26" s="244">
        <f>投入係数!BT26*手順⑤!BT$122</f>
        <v>0</v>
      </c>
      <c r="BU26" s="244">
        <f>投入係数!BU26*手順⑤!BU$122</f>
        <v>0</v>
      </c>
      <c r="BV26" s="244">
        <f>投入係数!BV26*手順⑤!BV$122</f>
        <v>0</v>
      </c>
      <c r="BW26" s="244">
        <f>投入係数!BW26*手順⑤!BW$122</f>
        <v>0</v>
      </c>
      <c r="BX26" s="244">
        <f>投入係数!BX26*手順⑤!BX$122</f>
        <v>0</v>
      </c>
      <c r="BY26" s="244">
        <f>投入係数!BY26*手順⑤!BY$122</f>
        <v>0</v>
      </c>
      <c r="BZ26" s="244">
        <f>投入係数!BZ26*手順⑤!BZ$122</f>
        <v>0</v>
      </c>
      <c r="CA26" s="244">
        <f>投入係数!CA26*手順⑤!CA$122</f>
        <v>0</v>
      </c>
      <c r="CB26" s="244">
        <f>投入係数!CB26*手順⑤!CB$122</f>
        <v>0</v>
      </c>
      <c r="CC26" s="244">
        <f>投入係数!CC26*手順⑤!CC$122</f>
        <v>0</v>
      </c>
      <c r="CD26" s="244">
        <f>投入係数!CD26*手順⑤!CD$122</f>
        <v>0</v>
      </c>
      <c r="CE26" s="244">
        <f>投入係数!CE26*手順⑤!CE$122</f>
        <v>0</v>
      </c>
      <c r="CF26" s="244">
        <f>投入係数!CF26*手順⑤!CF$122</f>
        <v>0</v>
      </c>
      <c r="CG26" s="244">
        <f>投入係数!CG26*手順⑤!CG$122</f>
        <v>0</v>
      </c>
      <c r="CH26" s="244">
        <f>投入係数!CH26*手順⑤!CH$122</f>
        <v>0</v>
      </c>
      <c r="CI26" s="244">
        <f>投入係数!CI26*手順⑤!CI$122</f>
        <v>0</v>
      </c>
      <c r="CJ26" s="244">
        <f>投入係数!CJ26*手順⑤!CJ$122</f>
        <v>0</v>
      </c>
      <c r="CK26" s="244">
        <f>投入係数!CK26*手順⑤!CK$122</f>
        <v>0</v>
      </c>
      <c r="CL26" s="244">
        <f>投入係数!CL26*手順⑤!CL$122</f>
        <v>0</v>
      </c>
      <c r="CM26" s="244">
        <f>投入係数!CM26*手順⑤!CM$122</f>
        <v>0</v>
      </c>
      <c r="CN26" s="244">
        <f>投入係数!CN26*手順⑤!CN$122</f>
        <v>0</v>
      </c>
      <c r="CO26" s="244">
        <f>投入係数!CO26*手順⑤!CO$122</f>
        <v>0</v>
      </c>
      <c r="CP26" s="244">
        <f>投入係数!CP26*手順⑤!CP$122</f>
        <v>0</v>
      </c>
      <c r="CQ26" s="244">
        <f>投入係数!CQ26*手順⑤!CQ$122</f>
        <v>0</v>
      </c>
      <c r="CR26" s="244">
        <f>投入係数!CR26*手順⑤!CR$122</f>
        <v>0</v>
      </c>
      <c r="CS26" s="244">
        <f>投入係数!CS26*手順⑤!CS$122</f>
        <v>0</v>
      </c>
      <c r="CT26" s="244">
        <f>投入係数!CT26*手順⑤!CT$122</f>
        <v>0</v>
      </c>
      <c r="CU26" s="244">
        <f>投入係数!CU26*手順⑤!CU$122</f>
        <v>0</v>
      </c>
      <c r="CV26" s="244">
        <f>投入係数!CV26*手順⑤!CV$122</f>
        <v>0</v>
      </c>
      <c r="CW26" s="244">
        <f>投入係数!CW26*手順⑤!CW$122</f>
        <v>0</v>
      </c>
      <c r="CX26" s="244">
        <f>投入係数!CX26*手順⑤!CX$122</f>
        <v>0</v>
      </c>
      <c r="CY26" s="244">
        <f>投入係数!CY26*手順⑤!CY$122</f>
        <v>0</v>
      </c>
      <c r="CZ26" s="244">
        <f>投入係数!CZ26*手順⑤!CZ$122</f>
        <v>0</v>
      </c>
      <c r="DA26" s="244">
        <f>投入係数!DA26*手順⑤!DA$122</f>
        <v>0</v>
      </c>
      <c r="DB26" s="244">
        <f>投入係数!DB26*手順⑤!DB$122</f>
        <v>0</v>
      </c>
      <c r="DC26" s="244">
        <f>投入係数!DC26*手順⑤!DC$122</f>
        <v>0</v>
      </c>
      <c r="DD26" s="244">
        <f>投入係数!DD26*手順⑤!DD$122</f>
        <v>0</v>
      </c>
      <c r="DE26" s="244">
        <f>投入係数!DE26*手順⑤!DE$122</f>
        <v>0</v>
      </c>
      <c r="DF26" s="244">
        <f>投入係数!DF26*手順⑤!DF$122</f>
        <v>0</v>
      </c>
      <c r="DG26" s="188">
        <f t="shared" si="0"/>
        <v>0</v>
      </c>
    </row>
    <row r="27" spans="2:111" ht="24.75" customHeight="1">
      <c r="B27" s="74" t="s">
        <v>505</v>
      </c>
      <c r="C27" s="273" t="s">
        <v>752</v>
      </c>
      <c r="D27" s="244">
        <f>投入係数!D27*手順⑤!D$122</f>
        <v>0</v>
      </c>
      <c r="E27" s="244">
        <f>投入係数!E27*手順⑤!E$122</f>
        <v>0</v>
      </c>
      <c r="F27" s="244">
        <f>投入係数!F27*手順⑤!F$122</f>
        <v>0</v>
      </c>
      <c r="G27" s="244">
        <f>投入係数!G27*手順⑤!G$122</f>
        <v>0</v>
      </c>
      <c r="H27" s="244">
        <f>投入係数!H27*手順⑤!H$122</f>
        <v>0</v>
      </c>
      <c r="I27" s="244">
        <f>投入係数!I27*手順⑤!I$122</f>
        <v>0</v>
      </c>
      <c r="J27" s="244">
        <f>投入係数!J27*手順⑤!J$122</f>
        <v>0</v>
      </c>
      <c r="K27" s="244">
        <f>投入係数!K27*手順⑤!K$122</f>
        <v>0</v>
      </c>
      <c r="L27" s="244">
        <f>投入係数!L27*手順⑤!L$122</f>
        <v>0</v>
      </c>
      <c r="M27" s="244">
        <f>投入係数!M27*手順⑤!M$122</f>
        <v>0</v>
      </c>
      <c r="N27" s="244">
        <f>投入係数!N27*手順⑤!N$122</f>
        <v>0</v>
      </c>
      <c r="O27" s="244">
        <f>投入係数!O27*手順⑤!O$122</f>
        <v>0</v>
      </c>
      <c r="P27" s="244">
        <f>投入係数!P27*手順⑤!P$122</f>
        <v>0</v>
      </c>
      <c r="Q27" s="244">
        <f>投入係数!Q27*手順⑤!Q$122</f>
        <v>0</v>
      </c>
      <c r="R27" s="244">
        <f>投入係数!R27*手順⑤!R$122</f>
        <v>0</v>
      </c>
      <c r="S27" s="244">
        <f>投入係数!S27*手順⑤!S$122</f>
        <v>0</v>
      </c>
      <c r="T27" s="244">
        <f>投入係数!T27*手順⑤!T$122</f>
        <v>0</v>
      </c>
      <c r="U27" s="244">
        <f>投入係数!U27*手順⑤!U$122</f>
        <v>0</v>
      </c>
      <c r="V27" s="244">
        <f>投入係数!V27*手順⑤!V$122</f>
        <v>0</v>
      </c>
      <c r="W27" s="244">
        <f>投入係数!W27*手順⑤!W$122</f>
        <v>0</v>
      </c>
      <c r="X27" s="244">
        <f>投入係数!X27*手順⑤!X$122</f>
        <v>0</v>
      </c>
      <c r="Y27" s="244">
        <f>投入係数!Y27*手順⑤!Y$122</f>
        <v>0</v>
      </c>
      <c r="Z27" s="244">
        <f>投入係数!Z27*手順⑤!Z$122</f>
        <v>0</v>
      </c>
      <c r="AA27" s="244">
        <f>投入係数!AA27*手順⑤!AA$122</f>
        <v>0</v>
      </c>
      <c r="AB27" s="244">
        <f>投入係数!AB27*手順⑤!AB$122</f>
        <v>0</v>
      </c>
      <c r="AC27" s="244">
        <f>投入係数!AC27*手順⑤!AC$122</f>
        <v>0</v>
      </c>
      <c r="AD27" s="244">
        <f>投入係数!AD27*手順⑤!AD$122</f>
        <v>0</v>
      </c>
      <c r="AE27" s="244">
        <f>投入係数!AE27*手順⑤!AE$122</f>
        <v>0</v>
      </c>
      <c r="AF27" s="244">
        <f>投入係数!AF27*手順⑤!AF$122</f>
        <v>0</v>
      </c>
      <c r="AG27" s="244">
        <f>投入係数!AG27*手順⑤!AG$122</f>
        <v>0</v>
      </c>
      <c r="AH27" s="244">
        <f>投入係数!AH27*手順⑤!AH$122</f>
        <v>0</v>
      </c>
      <c r="AI27" s="244">
        <f>投入係数!AI27*手順⑤!AI$122</f>
        <v>0</v>
      </c>
      <c r="AJ27" s="244">
        <f>投入係数!AJ27*手順⑤!AJ$122</f>
        <v>0</v>
      </c>
      <c r="AK27" s="244">
        <f>投入係数!AK27*手順⑤!AK$122</f>
        <v>0</v>
      </c>
      <c r="AL27" s="244">
        <f>投入係数!AL27*手順⑤!AL$122</f>
        <v>0</v>
      </c>
      <c r="AM27" s="244">
        <f>投入係数!AM27*手順⑤!AM$122</f>
        <v>0</v>
      </c>
      <c r="AN27" s="244">
        <f>投入係数!AN27*手順⑤!AN$122</f>
        <v>0</v>
      </c>
      <c r="AO27" s="244">
        <f>投入係数!AO27*手順⑤!AO$122</f>
        <v>0</v>
      </c>
      <c r="AP27" s="244">
        <f>投入係数!AP27*手順⑤!AP$122</f>
        <v>0</v>
      </c>
      <c r="AQ27" s="244">
        <f>投入係数!AQ27*手順⑤!AQ$122</f>
        <v>0</v>
      </c>
      <c r="AR27" s="244">
        <f>投入係数!AR27*手順⑤!AR$122</f>
        <v>0</v>
      </c>
      <c r="AS27" s="244">
        <f>投入係数!AS27*手順⑤!AS$122</f>
        <v>0</v>
      </c>
      <c r="AT27" s="244">
        <f>投入係数!AT27*手順⑤!AT$122</f>
        <v>0</v>
      </c>
      <c r="AU27" s="244">
        <f>投入係数!AU27*手順⑤!AU$122</f>
        <v>0</v>
      </c>
      <c r="AV27" s="244">
        <f>投入係数!AV27*手順⑤!AV$122</f>
        <v>0</v>
      </c>
      <c r="AW27" s="244">
        <f>投入係数!AW27*手順⑤!AW$122</f>
        <v>0</v>
      </c>
      <c r="AX27" s="244">
        <f>投入係数!AX27*手順⑤!AX$122</f>
        <v>0</v>
      </c>
      <c r="AY27" s="244">
        <f>投入係数!AY27*手順⑤!AY$122</f>
        <v>0</v>
      </c>
      <c r="AZ27" s="244">
        <f>投入係数!AZ27*手順⑤!AZ$122</f>
        <v>0</v>
      </c>
      <c r="BA27" s="244">
        <f>投入係数!BA27*手順⑤!BA$122</f>
        <v>0</v>
      </c>
      <c r="BB27" s="244">
        <f>投入係数!BB27*手順⑤!BB$122</f>
        <v>0</v>
      </c>
      <c r="BC27" s="244">
        <f>投入係数!BC27*手順⑤!BC$122</f>
        <v>0</v>
      </c>
      <c r="BD27" s="244">
        <f>投入係数!BD27*手順⑤!BD$122</f>
        <v>0</v>
      </c>
      <c r="BE27" s="244">
        <f>投入係数!BE27*手順⑤!BE$122</f>
        <v>0</v>
      </c>
      <c r="BF27" s="244">
        <f>投入係数!BF27*手順⑤!BF$122</f>
        <v>0</v>
      </c>
      <c r="BG27" s="244">
        <f>投入係数!BG27*手順⑤!BG$122</f>
        <v>0</v>
      </c>
      <c r="BH27" s="244">
        <f>投入係数!BH27*手順⑤!BH$122</f>
        <v>0</v>
      </c>
      <c r="BI27" s="244">
        <f>投入係数!BI27*手順⑤!BI$122</f>
        <v>0</v>
      </c>
      <c r="BJ27" s="244">
        <f>投入係数!BJ27*手順⑤!BJ$122</f>
        <v>0</v>
      </c>
      <c r="BK27" s="244">
        <f>投入係数!BK27*手順⑤!BK$122</f>
        <v>0</v>
      </c>
      <c r="BL27" s="244">
        <f>投入係数!BL27*手順⑤!BL$122</f>
        <v>0</v>
      </c>
      <c r="BM27" s="244">
        <f>投入係数!BM27*手順⑤!BM$122</f>
        <v>0</v>
      </c>
      <c r="BN27" s="244">
        <f>投入係数!BN27*手順⑤!BN$122</f>
        <v>0</v>
      </c>
      <c r="BO27" s="244">
        <f>投入係数!BO27*手順⑤!BO$122</f>
        <v>0</v>
      </c>
      <c r="BP27" s="244">
        <f>投入係数!BP27*手順⑤!BP$122</f>
        <v>0</v>
      </c>
      <c r="BQ27" s="244">
        <f>投入係数!BQ27*手順⑤!BQ$122</f>
        <v>0</v>
      </c>
      <c r="BR27" s="244">
        <f>投入係数!BR27*手順⑤!BR$122</f>
        <v>0</v>
      </c>
      <c r="BS27" s="244">
        <f>投入係数!BS27*手順⑤!BS$122</f>
        <v>0</v>
      </c>
      <c r="BT27" s="244">
        <f>投入係数!BT27*手順⑤!BT$122</f>
        <v>0</v>
      </c>
      <c r="BU27" s="244">
        <f>投入係数!BU27*手順⑤!BU$122</f>
        <v>0</v>
      </c>
      <c r="BV27" s="244">
        <f>投入係数!BV27*手順⑤!BV$122</f>
        <v>0</v>
      </c>
      <c r="BW27" s="244">
        <f>投入係数!BW27*手順⑤!BW$122</f>
        <v>0</v>
      </c>
      <c r="BX27" s="244">
        <f>投入係数!BX27*手順⑤!BX$122</f>
        <v>0</v>
      </c>
      <c r="BY27" s="244">
        <f>投入係数!BY27*手順⑤!BY$122</f>
        <v>0</v>
      </c>
      <c r="BZ27" s="244">
        <f>投入係数!BZ27*手順⑤!BZ$122</f>
        <v>0</v>
      </c>
      <c r="CA27" s="244">
        <f>投入係数!CA27*手順⑤!CA$122</f>
        <v>0</v>
      </c>
      <c r="CB27" s="244">
        <f>投入係数!CB27*手順⑤!CB$122</f>
        <v>0</v>
      </c>
      <c r="CC27" s="244">
        <f>投入係数!CC27*手順⑤!CC$122</f>
        <v>0</v>
      </c>
      <c r="CD27" s="244">
        <f>投入係数!CD27*手順⑤!CD$122</f>
        <v>0</v>
      </c>
      <c r="CE27" s="244">
        <f>投入係数!CE27*手順⑤!CE$122</f>
        <v>0</v>
      </c>
      <c r="CF27" s="244">
        <f>投入係数!CF27*手順⑤!CF$122</f>
        <v>0</v>
      </c>
      <c r="CG27" s="244">
        <f>投入係数!CG27*手順⑤!CG$122</f>
        <v>0</v>
      </c>
      <c r="CH27" s="244">
        <f>投入係数!CH27*手順⑤!CH$122</f>
        <v>0</v>
      </c>
      <c r="CI27" s="244">
        <f>投入係数!CI27*手順⑤!CI$122</f>
        <v>0</v>
      </c>
      <c r="CJ27" s="244">
        <f>投入係数!CJ27*手順⑤!CJ$122</f>
        <v>0</v>
      </c>
      <c r="CK27" s="244">
        <f>投入係数!CK27*手順⑤!CK$122</f>
        <v>0</v>
      </c>
      <c r="CL27" s="244">
        <f>投入係数!CL27*手順⑤!CL$122</f>
        <v>0</v>
      </c>
      <c r="CM27" s="244">
        <f>投入係数!CM27*手順⑤!CM$122</f>
        <v>0</v>
      </c>
      <c r="CN27" s="244">
        <f>投入係数!CN27*手順⑤!CN$122</f>
        <v>0</v>
      </c>
      <c r="CO27" s="244">
        <f>投入係数!CO27*手順⑤!CO$122</f>
        <v>0</v>
      </c>
      <c r="CP27" s="244">
        <f>投入係数!CP27*手順⑤!CP$122</f>
        <v>0</v>
      </c>
      <c r="CQ27" s="244">
        <f>投入係数!CQ27*手順⑤!CQ$122</f>
        <v>0</v>
      </c>
      <c r="CR27" s="244">
        <f>投入係数!CR27*手順⑤!CR$122</f>
        <v>0</v>
      </c>
      <c r="CS27" s="244">
        <f>投入係数!CS27*手順⑤!CS$122</f>
        <v>0</v>
      </c>
      <c r="CT27" s="244">
        <f>投入係数!CT27*手順⑤!CT$122</f>
        <v>0</v>
      </c>
      <c r="CU27" s="244">
        <f>投入係数!CU27*手順⑤!CU$122</f>
        <v>0</v>
      </c>
      <c r="CV27" s="244">
        <f>投入係数!CV27*手順⑤!CV$122</f>
        <v>0</v>
      </c>
      <c r="CW27" s="244">
        <f>投入係数!CW27*手順⑤!CW$122</f>
        <v>0</v>
      </c>
      <c r="CX27" s="244">
        <f>投入係数!CX27*手順⑤!CX$122</f>
        <v>0</v>
      </c>
      <c r="CY27" s="244">
        <f>投入係数!CY27*手順⑤!CY$122</f>
        <v>0</v>
      </c>
      <c r="CZ27" s="244">
        <f>投入係数!CZ27*手順⑤!CZ$122</f>
        <v>0</v>
      </c>
      <c r="DA27" s="244">
        <f>投入係数!DA27*手順⑤!DA$122</f>
        <v>0</v>
      </c>
      <c r="DB27" s="244">
        <f>投入係数!DB27*手順⑤!DB$122</f>
        <v>0</v>
      </c>
      <c r="DC27" s="244">
        <f>投入係数!DC27*手順⑤!DC$122</f>
        <v>0</v>
      </c>
      <c r="DD27" s="244">
        <f>投入係数!DD27*手順⑤!DD$122</f>
        <v>0</v>
      </c>
      <c r="DE27" s="244">
        <f>投入係数!DE27*手順⑤!DE$122</f>
        <v>0</v>
      </c>
      <c r="DF27" s="244">
        <f>投入係数!DF27*手順⑤!DF$122</f>
        <v>0</v>
      </c>
      <c r="DG27" s="188">
        <f t="shared" si="0"/>
        <v>0</v>
      </c>
    </row>
    <row r="28" spans="2:111" ht="12" customHeight="1">
      <c r="B28" s="74" t="s">
        <v>506</v>
      </c>
      <c r="C28" s="273" t="s">
        <v>637</v>
      </c>
      <c r="D28" s="244">
        <f>投入係数!D28*手順⑤!D$122</f>
        <v>0</v>
      </c>
      <c r="E28" s="244">
        <f>投入係数!E28*手順⑤!E$122</f>
        <v>0</v>
      </c>
      <c r="F28" s="244">
        <f>投入係数!F28*手順⑤!F$122</f>
        <v>0</v>
      </c>
      <c r="G28" s="244">
        <f>投入係数!G28*手順⑤!G$122</f>
        <v>0</v>
      </c>
      <c r="H28" s="244">
        <f>投入係数!H28*手順⑤!H$122</f>
        <v>0</v>
      </c>
      <c r="I28" s="244">
        <f>投入係数!I28*手順⑤!I$122</f>
        <v>0</v>
      </c>
      <c r="J28" s="244">
        <f>投入係数!J28*手順⑤!J$122</f>
        <v>0</v>
      </c>
      <c r="K28" s="244">
        <f>投入係数!K28*手順⑤!K$122</f>
        <v>0</v>
      </c>
      <c r="L28" s="244">
        <f>投入係数!L28*手順⑤!L$122</f>
        <v>0</v>
      </c>
      <c r="M28" s="244">
        <f>投入係数!M28*手順⑤!M$122</f>
        <v>0</v>
      </c>
      <c r="N28" s="244">
        <f>投入係数!N28*手順⑤!N$122</f>
        <v>0</v>
      </c>
      <c r="O28" s="244">
        <f>投入係数!O28*手順⑤!O$122</f>
        <v>0</v>
      </c>
      <c r="P28" s="244">
        <f>投入係数!P28*手順⑤!P$122</f>
        <v>0</v>
      </c>
      <c r="Q28" s="244">
        <f>投入係数!Q28*手順⑤!Q$122</f>
        <v>0</v>
      </c>
      <c r="R28" s="244">
        <f>投入係数!R28*手順⑤!R$122</f>
        <v>0</v>
      </c>
      <c r="S28" s="244">
        <f>投入係数!S28*手順⑤!S$122</f>
        <v>0</v>
      </c>
      <c r="T28" s="244">
        <f>投入係数!T28*手順⑤!T$122</f>
        <v>0</v>
      </c>
      <c r="U28" s="244">
        <f>投入係数!U28*手順⑤!U$122</f>
        <v>0</v>
      </c>
      <c r="V28" s="244">
        <f>投入係数!V28*手順⑤!V$122</f>
        <v>0</v>
      </c>
      <c r="W28" s="244">
        <f>投入係数!W28*手順⑤!W$122</f>
        <v>0</v>
      </c>
      <c r="X28" s="244">
        <f>投入係数!X28*手順⑤!X$122</f>
        <v>0</v>
      </c>
      <c r="Y28" s="244">
        <f>投入係数!Y28*手順⑤!Y$122</f>
        <v>0</v>
      </c>
      <c r="Z28" s="244">
        <f>投入係数!Z28*手順⑤!Z$122</f>
        <v>0</v>
      </c>
      <c r="AA28" s="244">
        <f>投入係数!AA28*手順⑤!AA$122</f>
        <v>0</v>
      </c>
      <c r="AB28" s="244">
        <f>投入係数!AB28*手順⑤!AB$122</f>
        <v>0</v>
      </c>
      <c r="AC28" s="244">
        <f>投入係数!AC28*手順⑤!AC$122</f>
        <v>0</v>
      </c>
      <c r="AD28" s="244">
        <f>投入係数!AD28*手順⑤!AD$122</f>
        <v>0</v>
      </c>
      <c r="AE28" s="244">
        <f>投入係数!AE28*手順⑤!AE$122</f>
        <v>0</v>
      </c>
      <c r="AF28" s="244">
        <f>投入係数!AF28*手順⑤!AF$122</f>
        <v>0</v>
      </c>
      <c r="AG28" s="244">
        <f>投入係数!AG28*手順⑤!AG$122</f>
        <v>0</v>
      </c>
      <c r="AH28" s="244">
        <f>投入係数!AH28*手順⑤!AH$122</f>
        <v>0</v>
      </c>
      <c r="AI28" s="244">
        <f>投入係数!AI28*手順⑤!AI$122</f>
        <v>0</v>
      </c>
      <c r="AJ28" s="244">
        <f>投入係数!AJ28*手順⑤!AJ$122</f>
        <v>0</v>
      </c>
      <c r="AK28" s="244">
        <f>投入係数!AK28*手順⑤!AK$122</f>
        <v>0</v>
      </c>
      <c r="AL28" s="244">
        <f>投入係数!AL28*手順⑤!AL$122</f>
        <v>0</v>
      </c>
      <c r="AM28" s="244">
        <f>投入係数!AM28*手順⑤!AM$122</f>
        <v>0</v>
      </c>
      <c r="AN28" s="244">
        <f>投入係数!AN28*手順⑤!AN$122</f>
        <v>0</v>
      </c>
      <c r="AO28" s="244">
        <f>投入係数!AO28*手順⑤!AO$122</f>
        <v>0</v>
      </c>
      <c r="AP28" s="244">
        <f>投入係数!AP28*手順⑤!AP$122</f>
        <v>0</v>
      </c>
      <c r="AQ28" s="244">
        <f>投入係数!AQ28*手順⑤!AQ$122</f>
        <v>0</v>
      </c>
      <c r="AR28" s="244">
        <f>投入係数!AR28*手順⑤!AR$122</f>
        <v>0</v>
      </c>
      <c r="AS28" s="244">
        <f>投入係数!AS28*手順⑤!AS$122</f>
        <v>0</v>
      </c>
      <c r="AT28" s="244">
        <f>投入係数!AT28*手順⑤!AT$122</f>
        <v>0</v>
      </c>
      <c r="AU28" s="244">
        <f>投入係数!AU28*手順⑤!AU$122</f>
        <v>0</v>
      </c>
      <c r="AV28" s="244">
        <f>投入係数!AV28*手順⑤!AV$122</f>
        <v>0</v>
      </c>
      <c r="AW28" s="244">
        <f>投入係数!AW28*手順⑤!AW$122</f>
        <v>0</v>
      </c>
      <c r="AX28" s="244">
        <f>投入係数!AX28*手順⑤!AX$122</f>
        <v>0</v>
      </c>
      <c r="AY28" s="244">
        <f>投入係数!AY28*手順⑤!AY$122</f>
        <v>0</v>
      </c>
      <c r="AZ28" s="244">
        <f>投入係数!AZ28*手順⑤!AZ$122</f>
        <v>0</v>
      </c>
      <c r="BA28" s="244">
        <f>投入係数!BA28*手順⑤!BA$122</f>
        <v>0</v>
      </c>
      <c r="BB28" s="244">
        <f>投入係数!BB28*手順⑤!BB$122</f>
        <v>0</v>
      </c>
      <c r="BC28" s="244">
        <f>投入係数!BC28*手順⑤!BC$122</f>
        <v>0</v>
      </c>
      <c r="BD28" s="244">
        <f>投入係数!BD28*手順⑤!BD$122</f>
        <v>0</v>
      </c>
      <c r="BE28" s="244">
        <f>投入係数!BE28*手順⑤!BE$122</f>
        <v>0</v>
      </c>
      <c r="BF28" s="244">
        <f>投入係数!BF28*手順⑤!BF$122</f>
        <v>0</v>
      </c>
      <c r="BG28" s="244">
        <f>投入係数!BG28*手順⑤!BG$122</f>
        <v>0</v>
      </c>
      <c r="BH28" s="244">
        <f>投入係数!BH28*手順⑤!BH$122</f>
        <v>0</v>
      </c>
      <c r="BI28" s="244">
        <f>投入係数!BI28*手順⑤!BI$122</f>
        <v>0</v>
      </c>
      <c r="BJ28" s="244">
        <f>投入係数!BJ28*手順⑤!BJ$122</f>
        <v>0</v>
      </c>
      <c r="BK28" s="244">
        <f>投入係数!BK28*手順⑤!BK$122</f>
        <v>0</v>
      </c>
      <c r="BL28" s="244">
        <f>投入係数!BL28*手順⑤!BL$122</f>
        <v>0</v>
      </c>
      <c r="BM28" s="244">
        <f>投入係数!BM28*手順⑤!BM$122</f>
        <v>0</v>
      </c>
      <c r="BN28" s="244">
        <f>投入係数!BN28*手順⑤!BN$122</f>
        <v>0</v>
      </c>
      <c r="BO28" s="244">
        <f>投入係数!BO28*手順⑤!BO$122</f>
        <v>0</v>
      </c>
      <c r="BP28" s="244">
        <f>投入係数!BP28*手順⑤!BP$122</f>
        <v>0</v>
      </c>
      <c r="BQ28" s="244">
        <f>投入係数!BQ28*手順⑤!BQ$122</f>
        <v>0</v>
      </c>
      <c r="BR28" s="244">
        <f>投入係数!BR28*手順⑤!BR$122</f>
        <v>0</v>
      </c>
      <c r="BS28" s="244">
        <f>投入係数!BS28*手順⑤!BS$122</f>
        <v>0</v>
      </c>
      <c r="BT28" s="244">
        <f>投入係数!BT28*手順⑤!BT$122</f>
        <v>0</v>
      </c>
      <c r="BU28" s="244">
        <f>投入係数!BU28*手順⑤!BU$122</f>
        <v>0</v>
      </c>
      <c r="BV28" s="244">
        <f>投入係数!BV28*手順⑤!BV$122</f>
        <v>0</v>
      </c>
      <c r="BW28" s="244">
        <f>投入係数!BW28*手順⑤!BW$122</f>
        <v>0</v>
      </c>
      <c r="BX28" s="244">
        <f>投入係数!BX28*手順⑤!BX$122</f>
        <v>0</v>
      </c>
      <c r="BY28" s="244">
        <f>投入係数!BY28*手順⑤!BY$122</f>
        <v>0</v>
      </c>
      <c r="BZ28" s="244">
        <f>投入係数!BZ28*手順⑤!BZ$122</f>
        <v>0</v>
      </c>
      <c r="CA28" s="244">
        <f>投入係数!CA28*手順⑤!CA$122</f>
        <v>0</v>
      </c>
      <c r="CB28" s="244">
        <f>投入係数!CB28*手順⑤!CB$122</f>
        <v>0</v>
      </c>
      <c r="CC28" s="244">
        <f>投入係数!CC28*手順⑤!CC$122</f>
        <v>0</v>
      </c>
      <c r="CD28" s="244">
        <f>投入係数!CD28*手順⑤!CD$122</f>
        <v>0</v>
      </c>
      <c r="CE28" s="244">
        <f>投入係数!CE28*手順⑤!CE$122</f>
        <v>0</v>
      </c>
      <c r="CF28" s="244">
        <f>投入係数!CF28*手順⑤!CF$122</f>
        <v>0</v>
      </c>
      <c r="CG28" s="244">
        <f>投入係数!CG28*手順⑤!CG$122</f>
        <v>0</v>
      </c>
      <c r="CH28" s="244">
        <f>投入係数!CH28*手順⑤!CH$122</f>
        <v>0</v>
      </c>
      <c r="CI28" s="244">
        <f>投入係数!CI28*手順⑤!CI$122</f>
        <v>0</v>
      </c>
      <c r="CJ28" s="244">
        <f>投入係数!CJ28*手順⑤!CJ$122</f>
        <v>0</v>
      </c>
      <c r="CK28" s="244">
        <f>投入係数!CK28*手順⑤!CK$122</f>
        <v>0</v>
      </c>
      <c r="CL28" s="244">
        <f>投入係数!CL28*手順⑤!CL$122</f>
        <v>0</v>
      </c>
      <c r="CM28" s="244">
        <f>投入係数!CM28*手順⑤!CM$122</f>
        <v>0</v>
      </c>
      <c r="CN28" s="244">
        <f>投入係数!CN28*手順⑤!CN$122</f>
        <v>0</v>
      </c>
      <c r="CO28" s="244">
        <f>投入係数!CO28*手順⑤!CO$122</f>
        <v>0</v>
      </c>
      <c r="CP28" s="244">
        <f>投入係数!CP28*手順⑤!CP$122</f>
        <v>0</v>
      </c>
      <c r="CQ28" s="244">
        <f>投入係数!CQ28*手順⑤!CQ$122</f>
        <v>0</v>
      </c>
      <c r="CR28" s="244">
        <f>投入係数!CR28*手順⑤!CR$122</f>
        <v>0</v>
      </c>
      <c r="CS28" s="244">
        <f>投入係数!CS28*手順⑤!CS$122</f>
        <v>0</v>
      </c>
      <c r="CT28" s="244">
        <f>投入係数!CT28*手順⑤!CT$122</f>
        <v>0</v>
      </c>
      <c r="CU28" s="244">
        <f>投入係数!CU28*手順⑤!CU$122</f>
        <v>0</v>
      </c>
      <c r="CV28" s="244">
        <f>投入係数!CV28*手順⑤!CV$122</f>
        <v>0</v>
      </c>
      <c r="CW28" s="244">
        <f>投入係数!CW28*手順⑤!CW$122</f>
        <v>0</v>
      </c>
      <c r="CX28" s="244">
        <f>投入係数!CX28*手順⑤!CX$122</f>
        <v>0</v>
      </c>
      <c r="CY28" s="244">
        <f>投入係数!CY28*手順⑤!CY$122</f>
        <v>0</v>
      </c>
      <c r="CZ28" s="244">
        <f>投入係数!CZ28*手順⑤!CZ$122</f>
        <v>0</v>
      </c>
      <c r="DA28" s="244">
        <f>投入係数!DA28*手順⑤!DA$122</f>
        <v>0</v>
      </c>
      <c r="DB28" s="244">
        <f>投入係数!DB28*手順⑤!DB$122</f>
        <v>0</v>
      </c>
      <c r="DC28" s="244">
        <f>投入係数!DC28*手順⑤!DC$122</f>
        <v>0</v>
      </c>
      <c r="DD28" s="244">
        <f>投入係数!DD28*手順⑤!DD$122</f>
        <v>0</v>
      </c>
      <c r="DE28" s="244">
        <f>投入係数!DE28*手順⑤!DE$122</f>
        <v>0</v>
      </c>
      <c r="DF28" s="244">
        <f>投入係数!DF28*手順⑤!DF$122</f>
        <v>0</v>
      </c>
      <c r="DG28" s="188">
        <f t="shared" si="0"/>
        <v>0</v>
      </c>
    </row>
    <row r="29" spans="2:111" ht="12" customHeight="1">
      <c r="B29" s="74" t="s">
        <v>507</v>
      </c>
      <c r="C29" s="273" t="s">
        <v>638</v>
      </c>
      <c r="D29" s="244">
        <f>投入係数!D29*手順⑤!D$122</f>
        <v>0</v>
      </c>
      <c r="E29" s="244">
        <f>投入係数!E29*手順⑤!E$122</f>
        <v>0</v>
      </c>
      <c r="F29" s="244">
        <f>投入係数!F29*手順⑤!F$122</f>
        <v>0</v>
      </c>
      <c r="G29" s="244">
        <f>投入係数!G29*手順⑤!G$122</f>
        <v>0</v>
      </c>
      <c r="H29" s="244">
        <f>投入係数!H29*手順⑤!H$122</f>
        <v>0</v>
      </c>
      <c r="I29" s="244">
        <f>投入係数!I29*手順⑤!I$122</f>
        <v>0</v>
      </c>
      <c r="J29" s="244">
        <f>投入係数!J29*手順⑤!J$122</f>
        <v>0</v>
      </c>
      <c r="K29" s="244">
        <f>投入係数!K29*手順⑤!K$122</f>
        <v>0</v>
      </c>
      <c r="L29" s="244">
        <f>投入係数!L29*手順⑤!L$122</f>
        <v>0</v>
      </c>
      <c r="M29" s="244">
        <f>投入係数!M29*手順⑤!M$122</f>
        <v>0</v>
      </c>
      <c r="N29" s="244">
        <f>投入係数!N29*手順⑤!N$122</f>
        <v>0</v>
      </c>
      <c r="O29" s="244">
        <f>投入係数!O29*手順⑤!O$122</f>
        <v>0</v>
      </c>
      <c r="P29" s="244">
        <f>投入係数!P29*手順⑤!P$122</f>
        <v>0</v>
      </c>
      <c r="Q29" s="244">
        <f>投入係数!Q29*手順⑤!Q$122</f>
        <v>0</v>
      </c>
      <c r="R29" s="244">
        <f>投入係数!R29*手順⑤!R$122</f>
        <v>0</v>
      </c>
      <c r="S29" s="244">
        <f>投入係数!S29*手順⑤!S$122</f>
        <v>0</v>
      </c>
      <c r="T29" s="244">
        <f>投入係数!T29*手順⑤!T$122</f>
        <v>0</v>
      </c>
      <c r="U29" s="244">
        <f>投入係数!U29*手順⑤!U$122</f>
        <v>0</v>
      </c>
      <c r="V29" s="244">
        <f>投入係数!V29*手順⑤!V$122</f>
        <v>0</v>
      </c>
      <c r="W29" s="244">
        <f>投入係数!W29*手順⑤!W$122</f>
        <v>0</v>
      </c>
      <c r="X29" s="244">
        <f>投入係数!X29*手順⑤!X$122</f>
        <v>0</v>
      </c>
      <c r="Y29" s="244">
        <f>投入係数!Y29*手順⑤!Y$122</f>
        <v>0</v>
      </c>
      <c r="Z29" s="244">
        <f>投入係数!Z29*手順⑤!Z$122</f>
        <v>0</v>
      </c>
      <c r="AA29" s="244">
        <f>投入係数!AA29*手順⑤!AA$122</f>
        <v>0</v>
      </c>
      <c r="AB29" s="244">
        <f>投入係数!AB29*手順⑤!AB$122</f>
        <v>0</v>
      </c>
      <c r="AC29" s="244">
        <f>投入係数!AC29*手順⑤!AC$122</f>
        <v>0</v>
      </c>
      <c r="AD29" s="244">
        <f>投入係数!AD29*手順⑤!AD$122</f>
        <v>0</v>
      </c>
      <c r="AE29" s="244">
        <f>投入係数!AE29*手順⑤!AE$122</f>
        <v>0</v>
      </c>
      <c r="AF29" s="244">
        <f>投入係数!AF29*手順⑤!AF$122</f>
        <v>0</v>
      </c>
      <c r="AG29" s="244">
        <f>投入係数!AG29*手順⑤!AG$122</f>
        <v>0</v>
      </c>
      <c r="AH29" s="244">
        <f>投入係数!AH29*手順⑤!AH$122</f>
        <v>0</v>
      </c>
      <c r="AI29" s="244">
        <f>投入係数!AI29*手順⑤!AI$122</f>
        <v>0</v>
      </c>
      <c r="AJ29" s="244">
        <f>投入係数!AJ29*手順⑤!AJ$122</f>
        <v>0</v>
      </c>
      <c r="AK29" s="244">
        <f>投入係数!AK29*手順⑤!AK$122</f>
        <v>0</v>
      </c>
      <c r="AL29" s="244">
        <f>投入係数!AL29*手順⑤!AL$122</f>
        <v>0</v>
      </c>
      <c r="AM29" s="244">
        <f>投入係数!AM29*手順⑤!AM$122</f>
        <v>0</v>
      </c>
      <c r="AN29" s="244">
        <f>投入係数!AN29*手順⑤!AN$122</f>
        <v>0</v>
      </c>
      <c r="AO29" s="244">
        <f>投入係数!AO29*手順⑤!AO$122</f>
        <v>0</v>
      </c>
      <c r="AP29" s="244">
        <f>投入係数!AP29*手順⑤!AP$122</f>
        <v>0</v>
      </c>
      <c r="AQ29" s="244">
        <f>投入係数!AQ29*手順⑤!AQ$122</f>
        <v>0</v>
      </c>
      <c r="AR29" s="244">
        <f>投入係数!AR29*手順⑤!AR$122</f>
        <v>0</v>
      </c>
      <c r="AS29" s="244">
        <f>投入係数!AS29*手順⑤!AS$122</f>
        <v>0</v>
      </c>
      <c r="AT29" s="244">
        <f>投入係数!AT29*手順⑤!AT$122</f>
        <v>0</v>
      </c>
      <c r="AU29" s="244">
        <f>投入係数!AU29*手順⑤!AU$122</f>
        <v>0</v>
      </c>
      <c r="AV29" s="244">
        <f>投入係数!AV29*手順⑤!AV$122</f>
        <v>0</v>
      </c>
      <c r="AW29" s="244">
        <f>投入係数!AW29*手順⑤!AW$122</f>
        <v>0</v>
      </c>
      <c r="AX29" s="244">
        <f>投入係数!AX29*手順⑤!AX$122</f>
        <v>0</v>
      </c>
      <c r="AY29" s="244">
        <f>投入係数!AY29*手順⑤!AY$122</f>
        <v>0</v>
      </c>
      <c r="AZ29" s="244">
        <f>投入係数!AZ29*手順⑤!AZ$122</f>
        <v>0</v>
      </c>
      <c r="BA29" s="244">
        <f>投入係数!BA29*手順⑤!BA$122</f>
        <v>0</v>
      </c>
      <c r="BB29" s="244">
        <f>投入係数!BB29*手順⑤!BB$122</f>
        <v>0</v>
      </c>
      <c r="BC29" s="244">
        <f>投入係数!BC29*手順⑤!BC$122</f>
        <v>0</v>
      </c>
      <c r="BD29" s="244">
        <f>投入係数!BD29*手順⑤!BD$122</f>
        <v>0</v>
      </c>
      <c r="BE29" s="244">
        <f>投入係数!BE29*手順⑤!BE$122</f>
        <v>0</v>
      </c>
      <c r="BF29" s="244">
        <f>投入係数!BF29*手順⑤!BF$122</f>
        <v>0</v>
      </c>
      <c r="BG29" s="244">
        <f>投入係数!BG29*手順⑤!BG$122</f>
        <v>0</v>
      </c>
      <c r="BH29" s="244">
        <f>投入係数!BH29*手順⑤!BH$122</f>
        <v>0</v>
      </c>
      <c r="BI29" s="244">
        <f>投入係数!BI29*手順⑤!BI$122</f>
        <v>0</v>
      </c>
      <c r="BJ29" s="244">
        <f>投入係数!BJ29*手順⑤!BJ$122</f>
        <v>0</v>
      </c>
      <c r="BK29" s="244">
        <f>投入係数!BK29*手順⑤!BK$122</f>
        <v>0</v>
      </c>
      <c r="BL29" s="244">
        <f>投入係数!BL29*手順⑤!BL$122</f>
        <v>0</v>
      </c>
      <c r="BM29" s="244">
        <f>投入係数!BM29*手順⑤!BM$122</f>
        <v>0</v>
      </c>
      <c r="BN29" s="244">
        <f>投入係数!BN29*手順⑤!BN$122</f>
        <v>0</v>
      </c>
      <c r="BO29" s="244">
        <f>投入係数!BO29*手順⑤!BO$122</f>
        <v>0</v>
      </c>
      <c r="BP29" s="244">
        <f>投入係数!BP29*手順⑤!BP$122</f>
        <v>0</v>
      </c>
      <c r="BQ29" s="244">
        <f>投入係数!BQ29*手順⑤!BQ$122</f>
        <v>0</v>
      </c>
      <c r="BR29" s="244">
        <f>投入係数!BR29*手順⑤!BR$122</f>
        <v>0</v>
      </c>
      <c r="BS29" s="244">
        <f>投入係数!BS29*手順⑤!BS$122</f>
        <v>0</v>
      </c>
      <c r="BT29" s="244">
        <f>投入係数!BT29*手順⑤!BT$122</f>
        <v>0</v>
      </c>
      <c r="BU29" s="244">
        <f>投入係数!BU29*手順⑤!BU$122</f>
        <v>0</v>
      </c>
      <c r="BV29" s="244">
        <f>投入係数!BV29*手順⑤!BV$122</f>
        <v>0</v>
      </c>
      <c r="BW29" s="244">
        <f>投入係数!BW29*手順⑤!BW$122</f>
        <v>0</v>
      </c>
      <c r="BX29" s="244">
        <f>投入係数!BX29*手順⑤!BX$122</f>
        <v>0</v>
      </c>
      <c r="BY29" s="244">
        <f>投入係数!BY29*手順⑤!BY$122</f>
        <v>0</v>
      </c>
      <c r="BZ29" s="244">
        <f>投入係数!BZ29*手順⑤!BZ$122</f>
        <v>0</v>
      </c>
      <c r="CA29" s="244">
        <f>投入係数!CA29*手順⑤!CA$122</f>
        <v>0</v>
      </c>
      <c r="CB29" s="244">
        <f>投入係数!CB29*手順⑤!CB$122</f>
        <v>0</v>
      </c>
      <c r="CC29" s="244">
        <f>投入係数!CC29*手順⑤!CC$122</f>
        <v>0</v>
      </c>
      <c r="CD29" s="244">
        <f>投入係数!CD29*手順⑤!CD$122</f>
        <v>0</v>
      </c>
      <c r="CE29" s="244">
        <f>投入係数!CE29*手順⑤!CE$122</f>
        <v>0</v>
      </c>
      <c r="CF29" s="244">
        <f>投入係数!CF29*手順⑤!CF$122</f>
        <v>0</v>
      </c>
      <c r="CG29" s="244">
        <f>投入係数!CG29*手順⑤!CG$122</f>
        <v>0</v>
      </c>
      <c r="CH29" s="244">
        <f>投入係数!CH29*手順⑤!CH$122</f>
        <v>0</v>
      </c>
      <c r="CI29" s="244">
        <f>投入係数!CI29*手順⑤!CI$122</f>
        <v>0</v>
      </c>
      <c r="CJ29" s="244">
        <f>投入係数!CJ29*手順⑤!CJ$122</f>
        <v>0</v>
      </c>
      <c r="CK29" s="244">
        <f>投入係数!CK29*手順⑤!CK$122</f>
        <v>0</v>
      </c>
      <c r="CL29" s="244">
        <f>投入係数!CL29*手順⑤!CL$122</f>
        <v>0</v>
      </c>
      <c r="CM29" s="244">
        <f>投入係数!CM29*手順⑤!CM$122</f>
        <v>0</v>
      </c>
      <c r="CN29" s="244">
        <f>投入係数!CN29*手順⑤!CN$122</f>
        <v>0</v>
      </c>
      <c r="CO29" s="244">
        <f>投入係数!CO29*手順⑤!CO$122</f>
        <v>0</v>
      </c>
      <c r="CP29" s="244">
        <f>投入係数!CP29*手順⑤!CP$122</f>
        <v>0</v>
      </c>
      <c r="CQ29" s="244">
        <f>投入係数!CQ29*手順⑤!CQ$122</f>
        <v>0</v>
      </c>
      <c r="CR29" s="244">
        <f>投入係数!CR29*手順⑤!CR$122</f>
        <v>0</v>
      </c>
      <c r="CS29" s="244">
        <f>投入係数!CS29*手順⑤!CS$122</f>
        <v>0</v>
      </c>
      <c r="CT29" s="244">
        <f>投入係数!CT29*手順⑤!CT$122</f>
        <v>0</v>
      </c>
      <c r="CU29" s="244">
        <f>投入係数!CU29*手順⑤!CU$122</f>
        <v>0</v>
      </c>
      <c r="CV29" s="244">
        <f>投入係数!CV29*手順⑤!CV$122</f>
        <v>0</v>
      </c>
      <c r="CW29" s="244">
        <f>投入係数!CW29*手順⑤!CW$122</f>
        <v>0</v>
      </c>
      <c r="CX29" s="244">
        <f>投入係数!CX29*手順⑤!CX$122</f>
        <v>0</v>
      </c>
      <c r="CY29" s="244">
        <f>投入係数!CY29*手順⑤!CY$122</f>
        <v>0</v>
      </c>
      <c r="CZ29" s="244">
        <f>投入係数!CZ29*手順⑤!CZ$122</f>
        <v>0</v>
      </c>
      <c r="DA29" s="244">
        <f>投入係数!DA29*手順⑤!DA$122</f>
        <v>0</v>
      </c>
      <c r="DB29" s="244">
        <f>投入係数!DB29*手順⑤!DB$122</f>
        <v>0</v>
      </c>
      <c r="DC29" s="244">
        <f>投入係数!DC29*手順⑤!DC$122</f>
        <v>0</v>
      </c>
      <c r="DD29" s="244">
        <f>投入係数!DD29*手順⑤!DD$122</f>
        <v>0</v>
      </c>
      <c r="DE29" s="244">
        <f>投入係数!DE29*手順⑤!DE$122</f>
        <v>0</v>
      </c>
      <c r="DF29" s="244">
        <f>投入係数!DF29*手順⑤!DF$122</f>
        <v>0</v>
      </c>
      <c r="DG29" s="188">
        <f t="shared" si="0"/>
        <v>0</v>
      </c>
    </row>
    <row r="30" spans="2:111" ht="12" customHeight="1">
      <c r="B30" s="74" t="s">
        <v>508</v>
      </c>
      <c r="C30" s="273" t="s">
        <v>639</v>
      </c>
      <c r="D30" s="244">
        <f>投入係数!D30*手順⑤!D$122</f>
        <v>0</v>
      </c>
      <c r="E30" s="244">
        <f>投入係数!E30*手順⑤!E$122</f>
        <v>0</v>
      </c>
      <c r="F30" s="244">
        <f>投入係数!F30*手順⑤!F$122</f>
        <v>0</v>
      </c>
      <c r="G30" s="244">
        <f>投入係数!G30*手順⑤!G$122</f>
        <v>0</v>
      </c>
      <c r="H30" s="244">
        <f>投入係数!H30*手順⑤!H$122</f>
        <v>0</v>
      </c>
      <c r="I30" s="244">
        <f>投入係数!I30*手順⑤!I$122</f>
        <v>0</v>
      </c>
      <c r="J30" s="244">
        <f>投入係数!J30*手順⑤!J$122</f>
        <v>0</v>
      </c>
      <c r="K30" s="244">
        <f>投入係数!K30*手順⑤!K$122</f>
        <v>0</v>
      </c>
      <c r="L30" s="244">
        <f>投入係数!L30*手順⑤!L$122</f>
        <v>0</v>
      </c>
      <c r="M30" s="244">
        <f>投入係数!M30*手順⑤!M$122</f>
        <v>0</v>
      </c>
      <c r="N30" s="244">
        <f>投入係数!N30*手順⑤!N$122</f>
        <v>0</v>
      </c>
      <c r="O30" s="244">
        <f>投入係数!O30*手順⑤!O$122</f>
        <v>0</v>
      </c>
      <c r="P30" s="244">
        <f>投入係数!P30*手順⑤!P$122</f>
        <v>0</v>
      </c>
      <c r="Q30" s="244">
        <f>投入係数!Q30*手順⑤!Q$122</f>
        <v>0</v>
      </c>
      <c r="R30" s="244">
        <f>投入係数!R30*手順⑤!R$122</f>
        <v>0</v>
      </c>
      <c r="S30" s="244">
        <f>投入係数!S30*手順⑤!S$122</f>
        <v>0</v>
      </c>
      <c r="T30" s="244">
        <f>投入係数!T30*手順⑤!T$122</f>
        <v>0</v>
      </c>
      <c r="U30" s="244">
        <f>投入係数!U30*手順⑤!U$122</f>
        <v>0</v>
      </c>
      <c r="V30" s="244">
        <f>投入係数!V30*手順⑤!V$122</f>
        <v>0</v>
      </c>
      <c r="W30" s="244">
        <f>投入係数!W30*手順⑤!W$122</f>
        <v>0</v>
      </c>
      <c r="X30" s="244">
        <f>投入係数!X30*手順⑤!X$122</f>
        <v>0</v>
      </c>
      <c r="Y30" s="244">
        <f>投入係数!Y30*手順⑤!Y$122</f>
        <v>0</v>
      </c>
      <c r="Z30" s="244">
        <f>投入係数!Z30*手順⑤!Z$122</f>
        <v>0</v>
      </c>
      <c r="AA30" s="244">
        <f>投入係数!AA30*手順⑤!AA$122</f>
        <v>0</v>
      </c>
      <c r="AB30" s="244">
        <f>投入係数!AB30*手順⑤!AB$122</f>
        <v>0</v>
      </c>
      <c r="AC30" s="244">
        <f>投入係数!AC30*手順⑤!AC$122</f>
        <v>0</v>
      </c>
      <c r="AD30" s="244">
        <f>投入係数!AD30*手順⑤!AD$122</f>
        <v>0</v>
      </c>
      <c r="AE30" s="244">
        <f>投入係数!AE30*手順⑤!AE$122</f>
        <v>0</v>
      </c>
      <c r="AF30" s="244">
        <f>投入係数!AF30*手順⑤!AF$122</f>
        <v>0</v>
      </c>
      <c r="AG30" s="244">
        <f>投入係数!AG30*手順⑤!AG$122</f>
        <v>0</v>
      </c>
      <c r="AH30" s="244">
        <f>投入係数!AH30*手順⑤!AH$122</f>
        <v>0</v>
      </c>
      <c r="AI30" s="244">
        <f>投入係数!AI30*手順⑤!AI$122</f>
        <v>0</v>
      </c>
      <c r="AJ30" s="244">
        <f>投入係数!AJ30*手順⑤!AJ$122</f>
        <v>0</v>
      </c>
      <c r="AK30" s="244">
        <f>投入係数!AK30*手順⑤!AK$122</f>
        <v>0</v>
      </c>
      <c r="AL30" s="244">
        <f>投入係数!AL30*手順⑤!AL$122</f>
        <v>0</v>
      </c>
      <c r="AM30" s="244">
        <f>投入係数!AM30*手順⑤!AM$122</f>
        <v>0</v>
      </c>
      <c r="AN30" s="244">
        <f>投入係数!AN30*手順⑤!AN$122</f>
        <v>0</v>
      </c>
      <c r="AO30" s="244">
        <f>投入係数!AO30*手順⑤!AO$122</f>
        <v>0</v>
      </c>
      <c r="AP30" s="244">
        <f>投入係数!AP30*手順⑤!AP$122</f>
        <v>0</v>
      </c>
      <c r="AQ30" s="244">
        <f>投入係数!AQ30*手順⑤!AQ$122</f>
        <v>0</v>
      </c>
      <c r="AR30" s="244">
        <f>投入係数!AR30*手順⑤!AR$122</f>
        <v>0</v>
      </c>
      <c r="AS30" s="244">
        <f>投入係数!AS30*手順⑤!AS$122</f>
        <v>0</v>
      </c>
      <c r="AT30" s="244">
        <f>投入係数!AT30*手順⑤!AT$122</f>
        <v>0</v>
      </c>
      <c r="AU30" s="244">
        <f>投入係数!AU30*手順⑤!AU$122</f>
        <v>0</v>
      </c>
      <c r="AV30" s="244">
        <f>投入係数!AV30*手順⑤!AV$122</f>
        <v>0</v>
      </c>
      <c r="AW30" s="244">
        <f>投入係数!AW30*手順⑤!AW$122</f>
        <v>0</v>
      </c>
      <c r="AX30" s="244">
        <f>投入係数!AX30*手順⑤!AX$122</f>
        <v>0</v>
      </c>
      <c r="AY30" s="244">
        <f>投入係数!AY30*手順⑤!AY$122</f>
        <v>0</v>
      </c>
      <c r="AZ30" s="244">
        <f>投入係数!AZ30*手順⑤!AZ$122</f>
        <v>0</v>
      </c>
      <c r="BA30" s="244">
        <f>投入係数!BA30*手順⑤!BA$122</f>
        <v>0</v>
      </c>
      <c r="BB30" s="244">
        <f>投入係数!BB30*手順⑤!BB$122</f>
        <v>0</v>
      </c>
      <c r="BC30" s="244">
        <f>投入係数!BC30*手順⑤!BC$122</f>
        <v>0</v>
      </c>
      <c r="BD30" s="244">
        <f>投入係数!BD30*手順⑤!BD$122</f>
        <v>0</v>
      </c>
      <c r="BE30" s="244">
        <f>投入係数!BE30*手順⑤!BE$122</f>
        <v>0</v>
      </c>
      <c r="BF30" s="244">
        <f>投入係数!BF30*手順⑤!BF$122</f>
        <v>0</v>
      </c>
      <c r="BG30" s="244">
        <f>投入係数!BG30*手順⑤!BG$122</f>
        <v>0</v>
      </c>
      <c r="BH30" s="244">
        <f>投入係数!BH30*手順⑤!BH$122</f>
        <v>0</v>
      </c>
      <c r="BI30" s="244">
        <f>投入係数!BI30*手順⑤!BI$122</f>
        <v>0</v>
      </c>
      <c r="BJ30" s="244">
        <f>投入係数!BJ30*手順⑤!BJ$122</f>
        <v>0</v>
      </c>
      <c r="BK30" s="244">
        <f>投入係数!BK30*手順⑤!BK$122</f>
        <v>0</v>
      </c>
      <c r="BL30" s="244">
        <f>投入係数!BL30*手順⑤!BL$122</f>
        <v>0</v>
      </c>
      <c r="BM30" s="244">
        <f>投入係数!BM30*手順⑤!BM$122</f>
        <v>0</v>
      </c>
      <c r="BN30" s="244">
        <f>投入係数!BN30*手順⑤!BN$122</f>
        <v>0</v>
      </c>
      <c r="BO30" s="244">
        <f>投入係数!BO30*手順⑤!BO$122</f>
        <v>0</v>
      </c>
      <c r="BP30" s="244">
        <f>投入係数!BP30*手順⑤!BP$122</f>
        <v>0</v>
      </c>
      <c r="BQ30" s="244">
        <f>投入係数!BQ30*手順⑤!BQ$122</f>
        <v>0</v>
      </c>
      <c r="BR30" s="244">
        <f>投入係数!BR30*手順⑤!BR$122</f>
        <v>0</v>
      </c>
      <c r="BS30" s="244">
        <f>投入係数!BS30*手順⑤!BS$122</f>
        <v>0</v>
      </c>
      <c r="BT30" s="244">
        <f>投入係数!BT30*手順⑤!BT$122</f>
        <v>0</v>
      </c>
      <c r="BU30" s="244">
        <f>投入係数!BU30*手順⑤!BU$122</f>
        <v>0</v>
      </c>
      <c r="BV30" s="244">
        <f>投入係数!BV30*手順⑤!BV$122</f>
        <v>0</v>
      </c>
      <c r="BW30" s="244">
        <f>投入係数!BW30*手順⑤!BW$122</f>
        <v>0</v>
      </c>
      <c r="BX30" s="244">
        <f>投入係数!BX30*手順⑤!BX$122</f>
        <v>0</v>
      </c>
      <c r="BY30" s="244">
        <f>投入係数!BY30*手順⑤!BY$122</f>
        <v>0</v>
      </c>
      <c r="BZ30" s="244">
        <f>投入係数!BZ30*手順⑤!BZ$122</f>
        <v>0</v>
      </c>
      <c r="CA30" s="244">
        <f>投入係数!CA30*手順⑤!CA$122</f>
        <v>0</v>
      </c>
      <c r="CB30" s="244">
        <f>投入係数!CB30*手順⑤!CB$122</f>
        <v>0</v>
      </c>
      <c r="CC30" s="244">
        <f>投入係数!CC30*手順⑤!CC$122</f>
        <v>0</v>
      </c>
      <c r="CD30" s="244">
        <f>投入係数!CD30*手順⑤!CD$122</f>
        <v>0</v>
      </c>
      <c r="CE30" s="244">
        <f>投入係数!CE30*手順⑤!CE$122</f>
        <v>0</v>
      </c>
      <c r="CF30" s="244">
        <f>投入係数!CF30*手順⑤!CF$122</f>
        <v>0</v>
      </c>
      <c r="CG30" s="244">
        <f>投入係数!CG30*手順⑤!CG$122</f>
        <v>0</v>
      </c>
      <c r="CH30" s="244">
        <f>投入係数!CH30*手順⑤!CH$122</f>
        <v>0</v>
      </c>
      <c r="CI30" s="244">
        <f>投入係数!CI30*手順⑤!CI$122</f>
        <v>0</v>
      </c>
      <c r="CJ30" s="244">
        <f>投入係数!CJ30*手順⑤!CJ$122</f>
        <v>0</v>
      </c>
      <c r="CK30" s="244">
        <f>投入係数!CK30*手順⑤!CK$122</f>
        <v>0</v>
      </c>
      <c r="CL30" s="244">
        <f>投入係数!CL30*手順⑤!CL$122</f>
        <v>0</v>
      </c>
      <c r="CM30" s="244">
        <f>投入係数!CM30*手順⑤!CM$122</f>
        <v>0</v>
      </c>
      <c r="CN30" s="244">
        <f>投入係数!CN30*手順⑤!CN$122</f>
        <v>0</v>
      </c>
      <c r="CO30" s="244">
        <f>投入係数!CO30*手順⑤!CO$122</f>
        <v>0</v>
      </c>
      <c r="CP30" s="244">
        <f>投入係数!CP30*手順⑤!CP$122</f>
        <v>0</v>
      </c>
      <c r="CQ30" s="244">
        <f>投入係数!CQ30*手順⑤!CQ$122</f>
        <v>0</v>
      </c>
      <c r="CR30" s="244">
        <f>投入係数!CR30*手順⑤!CR$122</f>
        <v>0</v>
      </c>
      <c r="CS30" s="244">
        <f>投入係数!CS30*手順⑤!CS$122</f>
        <v>0</v>
      </c>
      <c r="CT30" s="244">
        <f>投入係数!CT30*手順⑤!CT$122</f>
        <v>0</v>
      </c>
      <c r="CU30" s="244">
        <f>投入係数!CU30*手順⑤!CU$122</f>
        <v>0</v>
      </c>
      <c r="CV30" s="244">
        <f>投入係数!CV30*手順⑤!CV$122</f>
        <v>0</v>
      </c>
      <c r="CW30" s="244">
        <f>投入係数!CW30*手順⑤!CW$122</f>
        <v>0</v>
      </c>
      <c r="CX30" s="244">
        <f>投入係数!CX30*手順⑤!CX$122</f>
        <v>0</v>
      </c>
      <c r="CY30" s="244">
        <f>投入係数!CY30*手順⑤!CY$122</f>
        <v>0</v>
      </c>
      <c r="CZ30" s="244">
        <f>投入係数!CZ30*手順⑤!CZ$122</f>
        <v>0</v>
      </c>
      <c r="DA30" s="244">
        <f>投入係数!DA30*手順⑤!DA$122</f>
        <v>0</v>
      </c>
      <c r="DB30" s="244">
        <f>投入係数!DB30*手順⑤!DB$122</f>
        <v>0</v>
      </c>
      <c r="DC30" s="244">
        <f>投入係数!DC30*手順⑤!DC$122</f>
        <v>0</v>
      </c>
      <c r="DD30" s="244">
        <f>投入係数!DD30*手順⑤!DD$122</f>
        <v>0</v>
      </c>
      <c r="DE30" s="244">
        <f>投入係数!DE30*手順⑤!DE$122</f>
        <v>0</v>
      </c>
      <c r="DF30" s="244">
        <f>投入係数!DF30*手順⑤!DF$122</f>
        <v>0</v>
      </c>
      <c r="DG30" s="188">
        <f t="shared" si="0"/>
        <v>0</v>
      </c>
    </row>
    <row r="31" spans="2:111" ht="12" customHeight="1">
      <c r="B31" s="74" t="s">
        <v>509</v>
      </c>
      <c r="C31" s="273" t="s">
        <v>640</v>
      </c>
      <c r="D31" s="244">
        <f>投入係数!D31*手順⑤!D$122</f>
        <v>0</v>
      </c>
      <c r="E31" s="244">
        <f>投入係数!E31*手順⑤!E$122</f>
        <v>0</v>
      </c>
      <c r="F31" s="244">
        <f>投入係数!F31*手順⑤!F$122</f>
        <v>0</v>
      </c>
      <c r="G31" s="244">
        <f>投入係数!G31*手順⑤!G$122</f>
        <v>0</v>
      </c>
      <c r="H31" s="244">
        <f>投入係数!H31*手順⑤!H$122</f>
        <v>0</v>
      </c>
      <c r="I31" s="244">
        <f>投入係数!I31*手順⑤!I$122</f>
        <v>0</v>
      </c>
      <c r="J31" s="244">
        <f>投入係数!J31*手順⑤!J$122</f>
        <v>0</v>
      </c>
      <c r="K31" s="244">
        <f>投入係数!K31*手順⑤!K$122</f>
        <v>0</v>
      </c>
      <c r="L31" s="244">
        <f>投入係数!L31*手順⑤!L$122</f>
        <v>0</v>
      </c>
      <c r="M31" s="244">
        <f>投入係数!M31*手順⑤!M$122</f>
        <v>0</v>
      </c>
      <c r="N31" s="244">
        <f>投入係数!N31*手順⑤!N$122</f>
        <v>0</v>
      </c>
      <c r="O31" s="244">
        <f>投入係数!O31*手順⑤!O$122</f>
        <v>0</v>
      </c>
      <c r="P31" s="244">
        <f>投入係数!P31*手順⑤!P$122</f>
        <v>0</v>
      </c>
      <c r="Q31" s="244">
        <f>投入係数!Q31*手順⑤!Q$122</f>
        <v>0</v>
      </c>
      <c r="R31" s="244">
        <f>投入係数!R31*手順⑤!R$122</f>
        <v>0</v>
      </c>
      <c r="S31" s="244">
        <f>投入係数!S31*手順⑤!S$122</f>
        <v>0</v>
      </c>
      <c r="T31" s="244">
        <f>投入係数!T31*手順⑤!T$122</f>
        <v>0</v>
      </c>
      <c r="U31" s="244">
        <f>投入係数!U31*手順⑤!U$122</f>
        <v>0</v>
      </c>
      <c r="V31" s="244">
        <f>投入係数!V31*手順⑤!V$122</f>
        <v>0</v>
      </c>
      <c r="W31" s="244">
        <f>投入係数!W31*手順⑤!W$122</f>
        <v>0</v>
      </c>
      <c r="X31" s="244">
        <f>投入係数!X31*手順⑤!X$122</f>
        <v>0</v>
      </c>
      <c r="Y31" s="244">
        <f>投入係数!Y31*手順⑤!Y$122</f>
        <v>0</v>
      </c>
      <c r="Z31" s="244">
        <f>投入係数!Z31*手順⑤!Z$122</f>
        <v>0</v>
      </c>
      <c r="AA31" s="244">
        <f>投入係数!AA31*手順⑤!AA$122</f>
        <v>0</v>
      </c>
      <c r="AB31" s="244">
        <f>投入係数!AB31*手順⑤!AB$122</f>
        <v>0</v>
      </c>
      <c r="AC31" s="244">
        <f>投入係数!AC31*手順⑤!AC$122</f>
        <v>0</v>
      </c>
      <c r="AD31" s="244">
        <f>投入係数!AD31*手順⑤!AD$122</f>
        <v>0</v>
      </c>
      <c r="AE31" s="244">
        <f>投入係数!AE31*手順⑤!AE$122</f>
        <v>0</v>
      </c>
      <c r="AF31" s="244">
        <f>投入係数!AF31*手順⑤!AF$122</f>
        <v>0</v>
      </c>
      <c r="AG31" s="244">
        <f>投入係数!AG31*手順⑤!AG$122</f>
        <v>0</v>
      </c>
      <c r="AH31" s="244">
        <f>投入係数!AH31*手順⑤!AH$122</f>
        <v>0</v>
      </c>
      <c r="AI31" s="244">
        <f>投入係数!AI31*手順⑤!AI$122</f>
        <v>0</v>
      </c>
      <c r="AJ31" s="244">
        <f>投入係数!AJ31*手順⑤!AJ$122</f>
        <v>0</v>
      </c>
      <c r="AK31" s="244">
        <f>投入係数!AK31*手順⑤!AK$122</f>
        <v>0</v>
      </c>
      <c r="AL31" s="244">
        <f>投入係数!AL31*手順⑤!AL$122</f>
        <v>0</v>
      </c>
      <c r="AM31" s="244">
        <f>投入係数!AM31*手順⑤!AM$122</f>
        <v>0</v>
      </c>
      <c r="AN31" s="244">
        <f>投入係数!AN31*手順⑤!AN$122</f>
        <v>0</v>
      </c>
      <c r="AO31" s="244">
        <f>投入係数!AO31*手順⑤!AO$122</f>
        <v>0</v>
      </c>
      <c r="AP31" s="244">
        <f>投入係数!AP31*手順⑤!AP$122</f>
        <v>0</v>
      </c>
      <c r="AQ31" s="244">
        <f>投入係数!AQ31*手順⑤!AQ$122</f>
        <v>0</v>
      </c>
      <c r="AR31" s="244">
        <f>投入係数!AR31*手順⑤!AR$122</f>
        <v>0</v>
      </c>
      <c r="AS31" s="244">
        <f>投入係数!AS31*手順⑤!AS$122</f>
        <v>0</v>
      </c>
      <c r="AT31" s="244">
        <f>投入係数!AT31*手順⑤!AT$122</f>
        <v>0</v>
      </c>
      <c r="AU31" s="244">
        <f>投入係数!AU31*手順⑤!AU$122</f>
        <v>0</v>
      </c>
      <c r="AV31" s="244">
        <f>投入係数!AV31*手順⑤!AV$122</f>
        <v>0</v>
      </c>
      <c r="AW31" s="244">
        <f>投入係数!AW31*手順⑤!AW$122</f>
        <v>0</v>
      </c>
      <c r="AX31" s="244">
        <f>投入係数!AX31*手順⑤!AX$122</f>
        <v>0</v>
      </c>
      <c r="AY31" s="244">
        <f>投入係数!AY31*手順⑤!AY$122</f>
        <v>0</v>
      </c>
      <c r="AZ31" s="244">
        <f>投入係数!AZ31*手順⑤!AZ$122</f>
        <v>0</v>
      </c>
      <c r="BA31" s="244">
        <f>投入係数!BA31*手順⑤!BA$122</f>
        <v>0</v>
      </c>
      <c r="BB31" s="244">
        <f>投入係数!BB31*手順⑤!BB$122</f>
        <v>0</v>
      </c>
      <c r="BC31" s="244">
        <f>投入係数!BC31*手順⑤!BC$122</f>
        <v>0</v>
      </c>
      <c r="BD31" s="244">
        <f>投入係数!BD31*手順⑤!BD$122</f>
        <v>0</v>
      </c>
      <c r="BE31" s="244">
        <f>投入係数!BE31*手順⑤!BE$122</f>
        <v>0</v>
      </c>
      <c r="BF31" s="244">
        <f>投入係数!BF31*手順⑤!BF$122</f>
        <v>0</v>
      </c>
      <c r="BG31" s="244">
        <f>投入係数!BG31*手順⑤!BG$122</f>
        <v>0</v>
      </c>
      <c r="BH31" s="244">
        <f>投入係数!BH31*手順⑤!BH$122</f>
        <v>0</v>
      </c>
      <c r="BI31" s="244">
        <f>投入係数!BI31*手順⑤!BI$122</f>
        <v>0</v>
      </c>
      <c r="BJ31" s="244">
        <f>投入係数!BJ31*手順⑤!BJ$122</f>
        <v>0</v>
      </c>
      <c r="BK31" s="244">
        <f>投入係数!BK31*手順⑤!BK$122</f>
        <v>0</v>
      </c>
      <c r="BL31" s="244">
        <f>投入係数!BL31*手順⑤!BL$122</f>
        <v>0</v>
      </c>
      <c r="BM31" s="244">
        <f>投入係数!BM31*手順⑤!BM$122</f>
        <v>0</v>
      </c>
      <c r="BN31" s="244">
        <f>投入係数!BN31*手順⑤!BN$122</f>
        <v>0</v>
      </c>
      <c r="BO31" s="244">
        <f>投入係数!BO31*手順⑤!BO$122</f>
        <v>0</v>
      </c>
      <c r="BP31" s="244">
        <f>投入係数!BP31*手順⑤!BP$122</f>
        <v>0</v>
      </c>
      <c r="BQ31" s="244">
        <f>投入係数!BQ31*手順⑤!BQ$122</f>
        <v>0</v>
      </c>
      <c r="BR31" s="244">
        <f>投入係数!BR31*手順⑤!BR$122</f>
        <v>0</v>
      </c>
      <c r="BS31" s="244">
        <f>投入係数!BS31*手順⑤!BS$122</f>
        <v>0</v>
      </c>
      <c r="BT31" s="244">
        <f>投入係数!BT31*手順⑤!BT$122</f>
        <v>0</v>
      </c>
      <c r="BU31" s="244">
        <f>投入係数!BU31*手順⑤!BU$122</f>
        <v>0</v>
      </c>
      <c r="BV31" s="244">
        <f>投入係数!BV31*手順⑤!BV$122</f>
        <v>0</v>
      </c>
      <c r="BW31" s="244">
        <f>投入係数!BW31*手順⑤!BW$122</f>
        <v>0</v>
      </c>
      <c r="BX31" s="244">
        <f>投入係数!BX31*手順⑤!BX$122</f>
        <v>0</v>
      </c>
      <c r="BY31" s="244">
        <f>投入係数!BY31*手順⑤!BY$122</f>
        <v>0</v>
      </c>
      <c r="BZ31" s="244">
        <f>投入係数!BZ31*手順⑤!BZ$122</f>
        <v>0</v>
      </c>
      <c r="CA31" s="244">
        <f>投入係数!CA31*手順⑤!CA$122</f>
        <v>0</v>
      </c>
      <c r="CB31" s="244">
        <f>投入係数!CB31*手順⑤!CB$122</f>
        <v>0</v>
      </c>
      <c r="CC31" s="244">
        <f>投入係数!CC31*手順⑤!CC$122</f>
        <v>0</v>
      </c>
      <c r="CD31" s="244">
        <f>投入係数!CD31*手順⑤!CD$122</f>
        <v>0</v>
      </c>
      <c r="CE31" s="244">
        <f>投入係数!CE31*手順⑤!CE$122</f>
        <v>0</v>
      </c>
      <c r="CF31" s="244">
        <f>投入係数!CF31*手順⑤!CF$122</f>
        <v>0</v>
      </c>
      <c r="CG31" s="244">
        <f>投入係数!CG31*手順⑤!CG$122</f>
        <v>0</v>
      </c>
      <c r="CH31" s="244">
        <f>投入係数!CH31*手順⑤!CH$122</f>
        <v>0</v>
      </c>
      <c r="CI31" s="244">
        <f>投入係数!CI31*手順⑤!CI$122</f>
        <v>0</v>
      </c>
      <c r="CJ31" s="244">
        <f>投入係数!CJ31*手順⑤!CJ$122</f>
        <v>0</v>
      </c>
      <c r="CK31" s="244">
        <f>投入係数!CK31*手順⑤!CK$122</f>
        <v>0</v>
      </c>
      <c r="CL31" s="244">
        <f>投入係数!CL31*手順⑤!CL$122</f>
        <v>0</v>
      </c>
      <c r="CM31" s="244">
        <f>投入係数!CM31*手順⑤!CM$122</f>
        <v>0</v>
      </c>
      <c r="CN31" s="244">
        <f>投入係数!CN31*手順⑤!CN$122</f>
        <v>0</v>
      </c>
      <c r="CO31" s="244">
        <f>投入係数!CO31*手順⑤!CO$122</f>
        <v>0</v>
      </c>
      <c r="CP31" s="244">
        <f>投入係数!CP31*手順⑤!CP$122</f>
        <v>0</v>
      </c>
      <c r="CQ31" s="244">
        <f>投入係数!CQ31*手順⑤!CQ$122</f>
        <v>0</v>
      </c>
      <c r="CR31" s="244">
        <f>投入係数!CR31*手順⑤!CR$122</f>
        <v>0</v>
      </c>
      <c r="CS31" s="244">
        <f>投入係数!CS31*手順⑤!CS$122</f>
        <v>0</v>
      </c>
      <c r="CT31" s="244">
        <f>投入係数!CT31*手順⑤!CT$122</f>
        <v>0</v>
      </c>
      <c r="CU31" s="244">
        <f>投入係数!CU31*手順⑤!CU$122</f>
        <v>0</v>
      </c>
      <c r="CV31" s="244">
        <f>投入係数!CV31*手順⑤!CV$122</f>
        <v>0</v>
      </c>
      <c r="CW31" s="244">
        <f>投入係数!CW31*手順⑤!CW$122</f>
        <v>0</v>
      </c>
      <c r="CX31" s="244">
        <f>投入係数!CX31*手順⑤!CX$122</f>
        <v>0</v>
      </c>
      <c r="CY31" s="244">
        <f>投入係数!CY31*手順⑤!CY$122</f>
        <v>0</v>
      </c>
      <c r="CZ31" s="244">
        <f>投入係数!CZ31*手順⑤!CZ$122</f>
        <v>0</v>
      </c>
      <c r="DA31" s="244">
        <f>投入係数!DA31*手順⑤!DA$122</f>
        <v>0</v>
      </c>
      <c r="DB31" s="244">
        <f>投入係数!DB31*手順⑤!DB$122</f>
        <v>0</v>
      </c>
      <c r="DC31" s="244">
        <f>投入係数!DC31*手順⑤!DC$122</f>
        <v>0</v>
      </c>
      <c r="DD31" s="244">
        <f>投入係数!DD31*手順⑤!DD$122</f>
        <v>0</v>
      </c>
      <c r="DE31" s="244">
        <f>投入係数!DE31*手順⑤!DE$122</f>
        <v>0</v>
      </c>
      <c r="DF31" s="244">
        <f>投入係数!DF31*手順⑤!DF$122</f>
        <v>0</v>
      </c>
      <c r="DG31" s="188">
        <f t="shared" si="0"/>
        <v>0</v>
      </c>
    </row>
    <row r="32" spans="2:111" ht="12" customHeight="1">
      <c r="B32" s="74" t="s">
        <v>510</v>
      </c>
      <c r="C32" s="273" t="s">
        <v>641</v>
      </c>
      <c r="D32" s="244">
        <f>投入係数!D32*手順⑤!D$122</f>
        <v>0</v>
      </c>
      <c r="E32" s="244">
        <f>投入係数!E32*手順⑤!E$122</f>
        <v>0</v>
      </c>
      <c r="F32" s="244">
        <f>投入係数!F32*手順⑤!F$122</f>
        <v>0</v>
      </c>
      <c r="G32" s="244">
        <f>投入係数!G32*手順⑤!G$122</f>
        <v>0</v>
      </c>
      <c r="H32" s="244">
        <f>投入係数!H32*手順⑤!H$122</f>
        <v>0</v>
      </c>
      <c r="I32" s="244">
        <f>投入係数!I32*手順⑤!I$122</f>
        <v>0</v>
      </c>
      <c r="J32" s="244">
        <f>投入係数!J32*手順⑤!J$122</f>
        <v>0</v>
      </c>
      <c r="K32" s="244">
        <f>投入係数!K32*手順⑤!K$122</f>
        <v>0</v>
      </c>
      <c r="L32" s="244">
        <f>投入係数!L32*手順⑤!L$122</f>
        <v>0</v>
      </c>
      <c r="M32" s="244">
        <f>投入係数!M32*手順⑤!M$122</f>
        <v>0</v>
      </c>
      <c r="N32" s="244">
        <f>投入係数!N32*手順⑤!N$122</f>
        <v>0</v>
      </c>
      <c r="O32" s="244">
        <f>投入係数!O32*手順⑤!O$122</f>
        <v>0</v>
      </c>
      <c r="P32" s="244">
        <f>投入係数!P32*手順⑤!P$122</f>
        <v>0</v>
      </c>
      <c r="Q32" s="244">
        <f>投入係数!Q32*手順⑤!Q$122</f>
        <v>0</v>
      </c>
      <c r="R32" s="244">
        <f>投入係数!R32*手順⑤!R$122</f>
        <v>0</v>
      </c>
      <c r="S32" s="244">
        <f>投入係数!S32*手順⑤!S$122</f>
        <v>0</v>
      </c>
      <c r="T32" s="244">
        <f>投入係数!T32*手順⑤!T$122</f>
        <v>0</v>
      </c>
      <c r="U32" s="244">
        <f>投入係数!U32*手順⑤!U$122</f>
        <v>0</v>
      </c>
      <c r="V32" s="244">
        <f>投入係数!V32*手順⑤!V$122</f>
        <v>0</v>
      </c>
      <c r="W32" s="244">
        <f>投入係数!W32*手順⑤!W$122</f>
        <v>0</v>
      </c>
      <c r="X32" s="244">
        <f>投入係数!X32*手順⑤!X$122</f>
        <v>0</v>
      </c>
      <c r="Y32" s="244">
        <f>投入係数!Y32*手順⑤!Y$122</f>
        <v>0</v>
      </c>
      <c r="Z32" s="244">
        <f>投入係数!Z32*手順⑤!Z$122</f>
        <v>0</v>
      </c>
      <c r="AA32" s="244">
        <f>投入係数!AA32*手順⑤!AA$122</f>
        <v>0</v>
      </c>
      <c r="AB32" s="244">
        <f>投入係数!AB32*手順⑤!AB$122</f>
        <v>0</v>
      </c>
      <c r="AC32" s="244">
        <f>投入係数!AC32*手順⑤!AC$122</f>
        <v>0</v>
      </c>
      <c r="AD32" s="244">
        <f>投入係数!AD32*手順⑤!AD$122</f>
        <v>0</v>
      </c>
      <c r="AE32" s="244">
        <f>投入係数!AE32*手順⑤!AE$122</f>
        <v>0</v>
      </c>
      <c r="AF32" s="244">
        <f>投入係数!AF32*手順⑤!AF$122</f>
        <v>0</v>
      </c>
      <c r="AG32" s="244">
        <f>投入係数!AG32*手順⑤!AG$122</f>
        <v>0</v>
      </c>
      <c r="AH32" s="244">
        <f>投入係数!AH32*手順⑤!AH$122</f>
        <v>0</v>
      </c>
      <c r="AI32" s="244">
        <f>投入係数!AI32*手順⑤!AI$122</f>
        <v>0</v>
      </c>
      <c r="AJ32" s="244">
        <f>投入係数!AJ32*手順⑤!AJ$122</f>
        <v>0</v>
      </c>
      <c r="AK32" s="244">
        <f>投入係数!AK32*手順⑤!AK$122</f>
        <v>0</v>
      </c>
      <c r="AL32" s="244">
        <f>投入係数!AL32*手順⑤!AL$122</f>
        <v>0</v>
      </c>
      <c r="AM32" s="244">
        <f>投入係数!AM32*手順⑤!AM$122</f>
        <v>0</v>
      </c>
      <c r="AN32" s="244">
        <f>投入係数!AN32*手順⑤!AN$122</f>
        <v>0</v>
      </c>
      <c r="AO32" s="244">
        <f>投入係数!AO32*手順⑤!AO$122</f>
        <v>0</v>
      </c>
      <c r="AP32" s="244">
        <f>投入係数!AP32*手順⑤!AP$122</f>
        <v>0</v>
      </c>
      <c r="AQ32" s="244">
        <f>投入係数!AQ32*手順⑤!AQ$122</f>
        <v>0</v>
      </c>
      <c r="AR32" s="244">
        <f>投入係数!AR32*手順⑤!AR$122</f>
        <v>0</v>
      </c>
      <c r="AS32" s="244">
        <f>投入係数!AS32*手順⑤!AS$122</f>
        <v>0</v>
      </c>
      <c r="AT32" s="244">
        <f>投入係数!AT32*手順⑤!AT$122</f>
        <v>0</v>
      </c>
      <c r="AU32" s="244">
        <f>投入係数!AU32*手順⑤!AU$122</f>
        <v>0</v>
      </c>
      <c r="AV32" s="244">
        <f>投入係数!AV32*手順⑤!AV$122</f>
        <v>0</v>
      </c>
      <c r="AW32" s="244">
        <f>投入係数!AW32*手順⑤!AW$122</f>
        <v>0</v>
      </c>
      <c r="AX32" s="244">
        <f>投入係数!AX32*手順⑤!AX$122</f>
        <v>0</v>
      </c>
      <c r="AY32" s="244">
        <f>投入係数!AY32*手順⑤!AY$122</f>
        <v>0</v>
      </c>
      <c r="AZ32" s="244">
        <f>投入係数!AZ32*手順⑤!AZ$122</f>
        <v>0</v>
      </c>
      <c r="BA32" s="244">
        <f>投入係数!BA32*手順⑤!BA$122</f>
        <v>0</v>
      </c>
      <c r="BB32" s="244">
        <f>投入係数!BB32*手順⑤!BB$122</f>
        <v>0</v>
      </c>
      <c r="BC32" s="244">
        <f>投入係数!BC32*手順⑤!BC$122</f>
        <v>0</v>
      </c>
      <c r="BD32" s="244">
        <f>投入係数!BD32*手順⑤!BD$122</f>
        <v>0</v>
      </c>
      <c r="BE32" s="244">
        <f>投入係数!BE32*手順⑤!BE$122</f>
        <v>0</v>
      </c>
      <c r="BF32" s="244">
        <f>投入係数!BF32*手順⑤!BF$122</f>
        <v>0</v>
      </c>
      <c r="BG32" s="244">
        <f>投入係数!BG32*手順⑤!BG$122</f>
        <v>0</v>
      </c>
      <c r="BH32" s="244">
        <f>投入係数!BH32*手順⑤!BH$122</f>
        <v>0</v>
      </c>
      <c r="BI32" s="244">
        <f>投入係数!BI32*手順⑤!BI$122</f>
        <v>0</v>
      </c>
      <c r="BJ32" s="244">
        <f>投入係数!BJ32*手順⑤!BJ$122</f>
        <v>0</v>
      </c>
      <c r="BK32" s="244">
        <f>投入係数!BK32*手順⑤!BK$122</f>
        <v>0</v>
      </c>
      <c r="BL32" s="244">
        <f>投入係数!BL32*手順⑤!BL$122</f>
        <v>0</v>
      </c>
      <c r="BM32" s="244">
        <f>投入係数!BM32*手順⑤!BM$122</f>
        <v>0</v>
      </c>
      <c r="BN32" s="244">
        <f>投入係数!BN32*手順⑤!BN$122</f>
        <v>0</v>
      </c>
      <c r="BO32" s="244">
        <f>投入係数!BO32*手順⑤!BO$122</f>
        <v>0</v>
      </c>
      <c r="BP32" s="244">
        <f>投入係数!BP32*手順⑤!BP$122</f>
        <v>0</v>
      </c>
      <c r="BQ32" s="244">
        <f>投入係数!BQ32*手順⑤!BQ$122</f>
        <v>0</v>
      </c>
      <c r="BR32" s="244">
        <f>投入係数!BR32*手順⑤!BR$122</f>
        <v>0</v>
      </c>
      <c r="BS32" s="244">
        <f>投入係数!BS32*手順⑤!BS$122</f>
        <v>0</v>
      </c>
      <c r="BT32" s="244">
        <f>投入係数!BT32*手順⑤!BT$122</f>
        <v>0</v>
      </c>
      <c r="BU32" s="244">
        <f>投入係数!BU32*手順⑤!BU$122</f>
        <v>0</v>
      </c>
      <c r="BV32" s="244">
        <f>投入係数!BV32*手順⑤!BV$122</f>
        <v>0</v>
      </c>
      <c r="BW32" s="244">
        <f>投入係数!BW32*手順⑤!BW$122</f>
        <v>0</v>
      </c>
      <c r="BX32" s="244">
        <f>投入係数!BX32*手順⑤!BX$122</f>
        <v>0</v>
      </c>
      <c r="BY32" s="244">
        <f>投入係数!BY32*手順⑤!BY$122</f>
        <v>0</v>
      </c>
      <c r="BZ32" s="244">
        <f>投入係数!BZ32*手順⑤!BZ$122</f>
        <v>0</v>
      </c>
      <c r="CA32" s="244">
        <f>投入係数!CA32*手順⑤!CA$122</f>
        <v>0</v>
      </c>
      <c r="CB32" s="244">
        <f>投入係数!CB32*手順⑤!CB$122</f>
        <v>0</v>
      </c>
      <c r="CC32" s="244">
        <f>投入係数!CC32*手順⑤!CC$122</f>
        <v>0</v>
      </c>
      <c r="CD32" s="244">
        <f>投入係数!CD32*手順⑤!CD$122</f>
        <v>0</v>
      </c>
      <c r="CE32" s="244">
        <f>投入係数!CE32*手順⑤!CE$122</f>
        <v>0</v>
      </c>
      <c r="CF32" s="244">
        <f>投入係数!CF32*手順⑤!CF$122</f>
        <v>0</v>
      </c>
      <c r="CG32" s="244">
        <f>投入係数!CG32*手順⑤!CG$122</f>
        <v>0</v>
      </c>
      <c r="CH32" s="244">
        <f>投入係数!CH32*手順⑤!CH$122</f>
        <v>0</v>
      </c>
      <c r="CI32" s="244">
        <f>投入係数!CI32*手順⑤!CI$122</f>
        <v>0</v>
      </c>
      <c r="CJ32" s="244">
        <f>投入係数!CJ32*手順⑤!CJ$122</f>
        <v>0</v>
      </c>
      <c r="CK32" s="244">
        <f>投入係数!CK32*手順⑤!CK$122</f>
        <v>0</v>
      </c>
      <c r="CL32" s="244">
        <f>投入係数!CL32*手順⑤!CL$122</f>
        <v>0</v>
      </c>
      <c r="CM32" s="244">
        <f>投入係数!CM32*手順⑤!CM$122</f>
        <v>0</v>
      </c>
      <c r="CN32" s="244">
        <f>投入係数!CN32*手順⑤!CN$122</f>
        <v>0</v>
      </c>
      <c r="CO32" s="244">
        <f>投入係数!CO32*手順⑤!CO$122</f>
        <v>0</v>
      </c>
      <c r="CP32" s="244">
        <f>投入係数!CP32*手順⑤!CP$122</f>
        <v>0</v>
      </c>
      <c r="CQ32" s="244">
        <f>投入係数!CQ32*手順⑤!CQ$122</f>
        <v>0</v>
      </c>
      <c r="CR32" s="244">
        <f>投入係数!CR32*手順⑤!CR$122</f>
        <v>0</v>
      </c>
      <c r="CS32" s="244">
        <f>投入係数!CS32*手順⑤!CS$122</f>
        <v>0</v>
      </c>
      <c r="CT32" s="244">
        <f>投入係数!CT32*手順⑤!CT$122</f>
        <v>0</v>
      </c>
      <c r="CU32" s="244">
        <f>投入係数!CU32*手順⑤!CU$122</f>
        <v>0</v>
      </c>
      <c r="CV32" s="244">
        <f>投入係数!CV32*手順⑤!CV$122</f>
        <v>0</v>
      </c>
      <c r="CW32" s="244">
        <f>投入係数!CW32*手順⑤!CW$122</f>
        <v>0</v>
      </c>
      <c r="CX32" s="244">
        <f>投入係数!CX32*手順⑤!CX$122</f>
        <v>0</v>
      </c>
      <c r="CY32" s="244">
        <f>投入係数!CY32*手順⑤!CY$122</f>
        <v>0</v>
      </c>
      <c r="CZ32" s="244">
        <f>投入係数!CZ32*手順⑤!CZ$122</f>
        <v>0</v>
      </c>
      <c r="DA32" s="244">
        <f>投入係数!DA32*手順⑤!DA$122</f>
        <v>0</v>
      </c>
      <c r="DB32" s="244">
        <f>投入係数!DB32*手順⑤!DB$122</f>
        <v>0</v>
      </c>
      <c r="DC32" s="244">
        <f>投入係数!DC32*手順⑤!DC$122</f>
        <v>0</v>
      </c>
      <c r="DD32" s="244">
        <f>投入係数!DD32*手順⑤!DD$122</f>
        <v>0</v>
      </c>
      <c r="DE32" s="244">
        <f>投入係数!DE32*手順⑤!DE$122</f>
        <v>0</v>
      </c>
      <c r="DF32" s="244">
        <f>投入係数!DF32*手順⑤!DF$122</f>
        <v>0</v>
      </c>
      <c r="DG32" s="188">
        <f t="shared" si="0"/>
        <v>0</v>
      </c>
    </row>
    <row r="33" spans="2:111" ht="12" customHeight="1">
      <c r="B33" s="74" t="s">
        <v>511</v>
      </c>
      <c r="C33" s="273" t="s">
        <v>642</v>
      </c>
      <c r="D33" s="244">
        <f>投入係数!D33*手順⑤!D$122</f>
        <v>0</v>
      </c>
      <c r="E33" s="244">
        <f>投入係数!E33*手順⑤!E$122</f>
        <v>0</v>
      </c>
      <c r="F33" s="244">
        <f>投入係数!F33*手順⑤!F$122</f>
        <v>0</v>
      </c>
      <c r="G33" s="244">
        <f>投入係数!G33*手順⑤!G$122</f>
        <v>0</v>
      </c>
      <c r="H33" s="244">
        <f>投入係数!H33*手順⑤!H$122</f>
        <v>0</v>
      </c>
      <c r="I33" s="244">
        <f>投入係数!I33*手順⑤!I$122</f>
        <v>0</v>
      </c>
      <c r="J33" s="244">
        <f>投入係数!J33*手順⑤!J$122</f>
        <v>0</v>
      </c>
      <c r="K33" s="244">
        <f>投入係数!K33*手順⑤!K$122</f>
        <v>0</v>
      </c>
      <c r="L33" s="244">
        <f>投入係数!L33*手順⑤!L$122</f>
        <v>0</v>
      </c>
      <c r="M33" s="244">
        <f>投入係数!M33*手順⑤!M$122</f>
        <v>0</v>
      </c>
      <c r="N33" s="244">
        <f>投入係数!N33*手順⑤!N$122</f>
        <v>0</v>
      </c>
      <c r="O33" s="244">
        <f>投入係数!O33*手順⑤!O$122</f>
        <v>0</v>
      </c>
      <c r="P33" s="244">
        <f>投入係数!P33*手順⑤!P$122</f>
        <v>0</v>
      </c>
      <c r="Q33" s="244">
        <f>投入係数!Q33*手順⑤!Q$122</f>
        <v>0</v>
      </c>
      <c r="R33" s="244">
        <f>投入係数!R33*手順⑤!R$122</f>
        <v>0</v>
      </c>
      <c r="S33" s="244">
        <f>投入係数!S33*手順⑤!S$122</f>
        <v>0</v>
      </c>
      <c r="T33" s="244">
        <f>投入係数!T33*手順⑤!T$122</f>
        <v>0</v>
      </c>
      <c r="U33" s="244">
        <f>投入係数!U33*手順⑤!U$122</f>
        <v>0</v>
      </c>
      <c r="V33" s="244">
        <f>投入係数!V33*手順⑤!V$122</f>
        <v>0</v>
      </c>
      <c r="W33" s="244">
        <f>投入係数!W33*手順⑤!W$122</f>
        <v>0</v>
      </c>
      <c r="X33" s="244">
        <f>投入係数!X33*手順⑤!X$122</f>
        <v>0</v>
      </c>
      <c r="Y33" s="244">
        <f>投入係数!Y33*手順⑤!Y$122</f>
        <v>0</v>
      </c>
      <c r="Z33" s="244">
        <f>投入係数!Z33*手順⑤!Z$122</f>
        <v>0</v>
      </c>
      <c r="AA33" s="244">
        <f>投入係数!AA33*手順⑤!AA$122</f>
        <v>0</v>
      </c>
      <c r="AB33" s="244">
        <f>投入係数!AB33*手順⑤!AB$122</f>
        <v>0</v>
      </c>
      <c r="AC33" s="244">
        <f>投入係数!AC33*手順⑤!AC$122</f>
        <v>0</v>
      </c>
      <c r="AD33" s="244">
        <f>投入係数!AD33*手順⑤!AD$122</f>
        <v>0</v>
      </c>
      <c r="AE33" s="244">
        <f>投入係数!AE33*手順⑤!AE$122</f>
        <v>0</v>
      </c>
      <c r="AF33" s="244">
        <f>投入係数!AF33*手順⑤!AF$122</f>
        <v>0</v>
      </c>
      <c r="AG33" s="244">
        <f>投入係数!AG33*手順⑤!AG$122</f>
        <v>0</v>
      </c>
      <c r="AH33" s="244">
        <f>投入係数!AH33*手順⑤!AH$122</f>
        <v>0</v>
      </c>
      <c r="AI33" s="244">
        <f>投入係数!AI33*手順⑤!AI$122</f>
        <v>0</v>
      </c>
      <c r="AJ33" s="244">
        <f>投入係数!AJ33*手順⑤!AJ$122</f>
        <v>0</v>
      </c>
      <c r="AK33" s="244">
        <f>投入係数!AK33*手順⑤!AK$122</f>
        <v>0</v>
      </c>
      <c r="AL33" s="244">
        <f>投入係数!AL33*手順⑤!AL$122</f>
        <v>0</v>
      </c>
      <c r="AM33" s="244">
        <f>投入係数!AM33*手順⑤!AM$122</f>
        <v>0</v>
      </c>
      <c r="AN33" s="244">
        <f>投入係数!AN33*手順⑤!AN$122</f>
        <v>0</v>
      </c>
      <c r="AO33" s="244">
        <f>投入係数!AO33*手順⑤!AO$122</f>
        <v>0</v>
      </c>
      <c r="AP33" s="244">
        <f>投入係数!AP33*手順⑤!AP$122</f>
        <v>0</v>
      </c>
      <c r="AQ33" s="244">
        <f>投入係数!AQ33*手順⑤!AQ$122</f>
        <v>0</v>
      </c>
      <c r="AR33" s="244">
        <f>投入係数!AR33*手順⑤!AR$122</f>
        <v>0</v>
      </c>
      <c r="AS33" s="244">
        <f>投入係数!AS33*手順⑤!AS$122</f>
        <v>0</v>
      </c>
      <c r="AT33" s="244">
        <f>投入係数!AT33*手順⑤!AT$122</f>
        <v>0</v>
      </c>
      <c r="AU33" s="244">
        <f>投入係数!AU33*手順⑤!AU$122</f>
        <v>0</v>
      </c>
      <c r="AV33" s="244">
        <f>投入係数!AV33*手順⑤!AV$122</f>
        <v>0</v>
      </c>
      <c r="AW33" s="244">
        <f>投入係数!AW33*手順⑤!AW$122</f>
        <v>0</v>
      </c>
      <c r="AX33" s="244">
        <f>投入係数!AX33*手順⑤!AX$122</f>
        <v>0</v>
      </c>
      <c r="AY33" s="244">
        <f>投入係数!AY33*手順⑤!AY$122</f>
        <v>0</v>
      </c>
      <c r="AZ33" s="244">
        <f>投入係数!AZ33*手順⑤!AZ$122</f>
        <v>0</v>
      </c>
      <c r="BA33" s="244">
        <f>投入係数!BA33*手順⑤!BA$122</f>
        <v>0</v>
      </c>
      <c r="BB33" s="244">
        <f>投入係数!BB33*手順⑤!BB$122</f>
        <v>0</v>
      </c>
      <c r="BC33" s="244">
        <f>投入係数!BC33*手順⑤!BC$122</f>
        <v>0</v>
      </c>
      <c r="BD33" s="244">
        <f>投入係数!BD33*手順⑤!BD$122</f>
        <v>0</v>
      </c>
      <c r="BE33" s="244">
        <f>投入係数!BE33*手順⑤!BE$122</f>
        <v>0</v>
      </c>
      <c r="BF33" s="244">
        <f>投入係数!BF33*手順⑤!BF$122</f>
        <v>0</v>
      </c>
      <c r="BG33" s="244">
        <f>投入係数!BG33*手順⑤!BG$122</f>
        <v>0</v>
      </c>
      <c r="BH33" s="244">
        <f>投入係数!BH33*手順⑤!BH$122</f>
        <v>0</v>
      </c>
      <c r="BI33" s="244">
        <f>投入係数!BI33*手順⑤!BI$122</f>
        <v>0</v>
      </c>
      <c r="BJ33" s="244">
        <f>投入係数!BJ33*手順⑤!BJ$122</f>
        <v>0</v>
      </c>
      <c r="BK33" s="244">
        <f>投入係数!BK33*手順⑤!BK$122</f>
        <v>0</v>
      </c>
      <c r="BL33" s="244">
        <f>投入係数!BL33*手順⑤!BL$122</f>
        <v>0</v>
      </c>
      <c r="BM33" s="244">
        <f>投入係数!BM33*手順⑤!BM$122</f>
        <v>0</v>
      </c>
      <c r="BN33" s="244">
        <f>投入係数!BN33*手順⑤!BN$122</f>
        <v>0</v>
      </c>
      <c r="BO33" s="244">
        <f>投入係数!BO33*手順⑤!BO$122</f>
        <v>0</v>
      </c>
      <c r="BP33" s="244">
        <f>投入係数!BP33*手順⑤!BP$122</f>
        <v>0</v>
      </c>
      <c r="BQ33" s="244">
        <f>投入係数!BQ33*手順⑤!BQ$122</f>
        <v>0</v>
      </c>
      <c r="BR33" s="244">
        <f>投入係数!BR33*手順⑤!BR$122</f>
        <v>0</v>
      </c>
      <c r="BS33" s="244">
        <f>投入係数!BS33*手順⑤!BS$122</f>
        <v>0</v>
      </c>
      <c r="BT33" s="244">
        <f>投入係数!BT33*手順⑤!BT$122</f>
        <v>0</v>
      </c>
      <c r="BU33" s="244">
        <f>投入係数!BU33*手順⑤!BU$122</f>
        <v>0</v>
      </c>
      <c r="BV33" s="244">
        <f>投入係数!BV33*手順⑤!BV$122</f>
        <v>0</v>
      </c>
      <c r="BW33" s="244">
        <f>投入係数!BW33*手順⑤!BW$122</f>
        <v>0</v>
      </c>
      <c r="BX33" s="244">
        <f>投入係数!BX33*手順⑤!BX$122</f>
        <v>0</v>
      </c>
      <c r="BY33" s="244">
        <f>投入係数!BY33*手順⑤!BY$122</f>
        <v>0</v>
      </c>
      <c r="BZ33" s="244">
        <f>投入係数!BZ33*手順⑤!BZ$122</f>
        <v>0</v>
      </c>
      <c r="CA33" s="244">
        <f>投入係数!CA33*手順⑤!CA$122</f>
        <v>0</v>
      </c>
      <c r="CB33" s="244">
        <f>投入係数!CB33*手順⑤!CB$122</f>
        <v>0</v>
      </c>
      <c r="CC33" s="244">
        <f>投入係数!CC33*手順⑤!CC$122</f>
        <v>0</v>
      </c>
      <c r="CD33" s="244">
        <f>投入係数!CD33*手順⑤!CD$122</f>
        <v>0</v>
      </c>
      <c r="CE33" s="244">
        <f>投入係数!CE33*手順⑤!CE$122</f>
        <v>0</v>
      </c>
      <c r="CF33" s="244">
        <f>投入係数!CF33*手順⑤!CF$122</f>
        <v>0</v>
      </c>
      <c r="CG33" s="244">
        <f>投入係数!CG33*手順⑤!CG$122</f>
        <v>0</v>
      </c>
      <c r="CH33" s="244">
        <f>投入係数!CH33*手順⑤!CH$122</f>
        <v>0</v>
      </c>
      <c r="CI33" s="244">
        <f>投入係数!CI33*手順⑤!CI$122</f>
        <v>0</v>
      </c>
      <c r="CJ33" s="244">
        <f>投入係数!CJ33*手順⑤!CJ$122</f>
        <v>0</v>
      </c>
      <c r="CK33" s="244">
        <f>投入係数!CK33*手順⑤!CK$122</f>
        <v>0</v>
      </c>
      <c r="CL33" s="244">
        <f>投入係数!CL33*手順⑤!CL$122</f>
        <v>0</v>
      </c>
      <c r="CM33" s="244">
        <f>投入係数!CM33*手順⑤!CM$122</f>
        <v>0</v>
      </c>
      <c r="CN33" s="244">
        <f>投入係数!CN33*手順⑤!CN$122</f>
        <v>0</v>
      </c>
      <c r="CO33" s="244">
        <f>投入係数!CO33*手順⑤!CO$122</f>
        <v>0</v>
      </c>
      <c r="CP33" s="244">
        <f>投入係数!CP33*手順⑤!CP$122</f>
        <v>0</v>
      </c>
      <c r="CQ33" s="244">
        <f>投入係数!CQ33*手順⑤!CQ$122</f>
        <v>0</v>
      </c>
      <c r="CR33" s="244">
        <f>投入係数!CR33*手順⑤!CR$122</f>
        <v>0</v>
      </c>
      <c r="CS33" s="244">
        <f>投入係数!CS33*手順⑤!CS$122</f>
        <v>0</v>
      </c>
      <c r="CT33" s="244">
        <f>投入係数!CT33*手順⑤!CT$122</f>
        <v>0</v>
      </c>
      <c r="CU33" s="244">
        <f>投入係数!CU33*手順⑤!CU$122</f>
        <v>0</v>
      </c>
      <c r="CV33" s="244">
        <f>投入係数!CV33*手順⑤!CV$122</f>
        <v>0</v>
      </c>
      <c r="CW33" s="244">
        <f>投入係数!CW33*手順⑤!CW$122</f>
        <v>0</v>
      </c>
      <c r="CX33" s="244">
        <f>投入係数!CX33*手順⑤!CX$122</f>
        <v>0</v>
      </c>
      <c r="CY33" s="244">
        <f>投入係数!CY33*手順⑤!CY$122</f>
        <v>0</v>
      </c>
      <c r="CZ33" s="244">
        <f>投入係数!CZ33*手順⑤!CZ$122</f>
        <v>0</v>
      </c>
      <c r="DA33" s="244">
        <f>投入係数!DA33*手順⑤!DA$122</f>
        <v>0</v>
      </c>
      <c r="DB33" s="244">
        <f>投入係数!DB33*手順⑤!DB$122</f>
        <v>0</v>
      </c>
      <c r="DC33" s="244">
        <f>投入係数!DC33*手順⑤!DC$122</f>
        <v>0</v>
      </c>
      <c r="DD33" s="244">
        <f>投入係数!DD33*手順⑤!DD$122</f>
        <v>0</v>
      </c>
      <c r="DE33" s="244">
        <f>投入係数!DE33*手順⑤!DE$122</f>
        <v>0</v>
      </c>
      <c r="DF33" s="244">
        <f>投入係数!DF33*手順⑤!DF$122</f>
        <v>0</v>
      </c>
      <c r="DG33" s="188">
        <f t="shared" si="0"/>
        <v>0</v>
      </c>
    </row>
    <row r="34" spans="2:111" ht="12" customHeight="1">
      <c r="B34" s="74" t="s">
        <v>512</v>
      </c>
      <c r="C34" s="273" t="s">
        <v>449</v>
      </c>
      <c r="D34" s="244">
        <f>投入係数!D34*手順⑤!D$122</f>
        <v>0</v>
      </c>
      <c r="E34" s="244">
        <f>投入係数!E34*手順⑤!E$122</f>
        <v>0</v>
      </c>
      <c r="F34" s="244">
        <f>投入係数!F34*手順⑤!F$122</f>
        <v>0</v>
      </c>
      <c r="G34" s="244">
        <f>投入係数!G34*手順⑤!G$122</f>
        <v>0</v>
      </c>
      <c r="H34" s="244">
        <f>投入係数!H34*手順⑤!H$122</f>
        <v>0</v>
      </c>
      <c r="I34" s="244">
        <f>投入係数!I34*手順⑤!I$122</f>
        <v>0</v>
      </c>
      <c r="J34" s="244">
        <f>投入係数!J34*手順⑤!J$122</f>
        <v>0</v>
      </c>
      <c r="K34" s="244">
        <f>投入係数!K34*手順⑤!K$122</f>
        <v>0</v>
      </c>
      <c r="L34" s="244">
        <f>投入係数!L34*手順⑤!L$122</f>
        <v>0</v>
      </c>
      <c r="M34" s="244">
        <f>投入係数!M34*手順⑤!M$122</f>
        <v>0</v>
      </c>
      <c r="N34" s="244">
        <f>投入係数!N34*手順⑤!N$122</f>
        <v>0</v>
      </c>
      <c r="O34" s="244">
        <f>投入係数!O34*手順⑤!O$122</f>
        <v>0</v>
      </c>
      <c r="P34" s="244">
        <f>投入係数!P34*手順⑤!P$122</f>
        <v>0</v>
      </c>
      <c r="Q34" s="244">
        <f>投入係数!Q34*手順⑤!Q$122</f>
        <v>0</v>
      </c>
      <c r="R34" s="244">
        <f>投入係数!R34*手順⑤!R$122</f>
        <v>0</v>
      </c>
      <c r="S34" s="244">
        <f>投入係数!S34*手順⑤!S$122</f>
        <v>0</v>
      </c>
      <c r="T34" s="244">
        <f>投入係数!T34*手順⑤!T$122</f>
        <v>0</v>
      </c>
      <c r="U34" s="244">
        <f>投入係数!U34*手順⑤!U$122</f>
        <v>0</v>
      </c>
      <c r="V34" s="244">
        <f>投入係数!V34*手順⑤!V$122</f>
        <v>0</v>
      </c>
      <c r="W34" s="244">
        <f>投入係数!W34*手順⑤!W$122</f>
        <v>0</v>
      </c>
      <c r="X34" s="244">
        <f>投入係数!X34*手順⑤!X$122</f>
        <v>0</v>
      </c>
      <c r="Y34" s="244">
        <f>投入係数!Y34*手順⑤!Y$122</f>
        <v>0</v>
      </c>
      <c r="Z34" s="244">
        <f>投入係数!Z34*手順⑤!Z$122</f>
        <v>0</v>
      </c>
      <c r="AA34" s="244">
        <f>投入係数!AA34*手順⑤!AA$122</f>
        <v>0</v>
      </c>
      <c r="AB34" s="244">
        <f>投入係数!AB34*手順⑤!AB$122</f>
        <v>0</v>
      </c>
      <c r="AC34" s="244">
        <f>投入係数!AC34*手順⑤!AC$122</f>
        <v>0</v>
      </c>
      <c r="AD34" s="244">
        <f>投入係数!AD34*手順⑤!AD$122</f>
        <v>0</v>
      </c>
      <c r="AE34" s="244">
        <f>投入係数!AE34*手順⑤!AE$122</f>
        <v>0</v>
      </c>
      <c r="AF34" s="244">
        <f>投入係数!AF34*手順⑤!AF$122</f>
        <v>0</v>
      </c>
      <c r="AG34" s="244">
        <f>投入係数!AG34*手順⑤!AG$122</f>
        <v>0</v>
      </c>
      <c r="AH34" s="244">
        <f>投入係数!AH34*手順⑤!AH$122</f>
        <v>0</v>
      </c>
      <c r="AI34" s="244">
        <f>投入係数!AI34*手順⑤!AI$122</f>
        <v>0</v>
      </c>
      <c r="AJ34" s="244">
        <f>投入係数!AJ34*手順⑤!AJ$122</f>
        <v>0</v>
      </c>
      <c r="AK34" s="244">
        <f>投入係数!AK34*手順⑤!AK$122</f>
        <v>0</v>
      </c>
      <c r="AL34" s="244">
        <f>投入係数!AL34*手順⑤!AL$122</f>
        <v>0</v>
      </c>
      <c r="AM34" s="244">
        <f>投入係数!AM34*手順⑤!AM$122</f>
        <v>0</v>
      </c>
      <c r="AN34" s="244">
        <f>投入係数!AN34*手順⑤!AN$122</f>
        <v>0</v>
      </c>
      <c r="AO34" s="244">
        <f>投入係数!AO34*手順⑤!AO$122</f>
        <v>0</v>
      </c>
      <c r="AP34" s="244">
        <f>投入係数!AP34*手順⑤!AP$122</f>
        <v>0</v>
      </c>
      <c r="AQ34" s="244">
        <f>投入係数!AQ34*手順⑤!AQ$122</f>
        <v>0</v>
      </c>
      <c r="AR34" s="244">
        <f>投入係数!AR34*手順⑤!AR$122</f>
        <v>0</v>
      </c>
      <c r="AS34" s="244">
        <f>投入係数!AS34*手順⑤!AS$122</f>
        <v>0</v>
      </c>
      <c r="AT34" s="244">
        <f>投入係数!AT34*手順⑤!AT$122</f>
        <v>0</v>
      </c>
      <c r="AU34" s="244">
        <f>投入係数!AU34*手順⑤!AU$122</f>
        <v>0</v>
      </c>
      <c r="AV34" s="244">
        <f>投入係数!AV34*手順⑤!AV$122</f>
        <v>0</v>
      </c>
      <c r="AW34" s="244">
        <f>投入係数!AW34*手順⑤!AW$122</f>
        <v>0</v>
      </c>
      <c r="AX34" s="244">
        <f>投入係数!AX34*手順⑤!AX$122</f>
        <v>0</v>
      </c>
      <c r="AY34" s="244">
        <f>投入係数!AY34*手順⑤!AY$122</f>
        <v>0</v>
      </c>
      <c r="AZ34" s="244">
        <f>投入係数!AZ34*手順⑤!AZ$122</f>
        <v>0</v>
      </c>
      <c r="BA34" s="244">
        <f>投入係数!BA34*手順⑤!BA$122</f>
        <v>0</v>
      </c>
      <c r="BB34" s="244">
        <f>投入係数!BB34*手順⑤!BB$122</f>
        <v>0</v>
      </c>
      <c r="BC34" s="244">
        <f>投入係数!BC34*手順⑤!BC$122</f>
        <v>0</v>
      </c>
      <c r="BD34" s="244">
        <f>投入係数!BD34*手順⑤!BD$122</f>
        <v>0</v>
      </c>
      <c r="BE34" s="244">
        <f>投入係数!BE34*手順⑤!BE$122</f>
        <v>0</v>
      </c>
      <c r="BF34" s="244">
        <f>投入係数!BF34*手順⑤!BF$122</f>
        <v>0</v>
      </c>
      <c r="BG34" s="244">
        <f>投入係数!BG34*手順⑤!BG$122</f>
        <v>0</v>
      </c>
      <c r="BH34" s="244">
        <f>投入係数!BH34*手順⑤!BH$122</f>
        <v>0</v>
      </c>
      <c r="BI34" s="244">
        <f>投入係数!BI34*手順⑤!BI$122</f>
        <v>0</v>
      </c>
      <c r="BJ34" s="244">
        <f>投入係数!BJ34*手順⑤!BJ$122</f>
        <v>0</v>
      </c>
      <c r="BK34" s="244">
        <f>投入係数!BK34*手順⑤!BK$122</f>
        <v>0</v>
      </c>
      <c r="BL34" s="244">
        <f>投入係数!BL34*手順⑤!BL$122</f>
        <v>0</v>
      </c>
      <c r="BM34" s="244">
        <f>投入係数!BM34*手順⑤!BM$122</f>
        <v>0</v>
      </c>
      <c r="BN34" s="244">
        <f>投入係数!BN34*手順⑤!BN$122</f>
        <v>0</v>
      </c>
      <c r="BO34" s="244">
        <f>投入係数!BO34*手順⑤!BO$122</f>
        <v>0</v>
      </c>
      <c r="BP34" s="244">
        <f>投入係数!BP34*手順⑤!BP$122</f>
        <v>0</v>
      </c>
      <c r="BQ34" s="244">
        <f>投入係数!BQ34*手順⑤!BQ$122</f>
        <v>0</v>
      </c>
      <c r="BR34" s="244">
        <f>投入係数!BR34*手順⑤!BR$122</f>
        <v>0</v>
      </c>
      <c r="BS34" s="244">
        <f>投入係数!BS34*手順⑤!BS$122</f>
        <v>0</v>
      </c>
      <c r="BT34" s="244">
        <f>投入係数!BT34*手順⑤!BT$122</f>
        <v>0</v>
      </c>
      <c r="BU34" s="244">
        <f>投入係数!BU34*手順⑤!BU$122</f>
        <v>0</v>
      </c>
      <c r="BV34" s="244">
        <f>投入係数!BV34*手順⑤!BV$122</f>
        <v>0</v>
      </c>
      <c r="BW34" s="244">
        <f>投入係数!BW34*手順⑤!BW$122</f>
        <v>0</v>
      </c>
      <c r="BX34" s="244">
        <f>投入係数!BX34*手順⑤!BX$122</f>
        <v>0</v>
      </c>
      <c r="BY34" s="244">
        <f>投入係数!BY34*手順⑤!BY$122</f>
        <v>0</v>
      </c>
      <c r="BZ34" s="244">
        <f>投入係数!BZ34*手順⑤!BZ$122</f>
        <v>0</v>
      </c>
      <c r="CA34" s="244">
        <f>投入係数!CA34*手順⑤!CA$122</f>
        <v>0</v>
      </c>
      <c r="CB34" s="244">
        <f>投入係数!CB34*手順⑤!CB$122</f>
        <v>0</v>
      </c>
      <c r="CC34" s="244">
        <f>投入係数!CC34*手順⑤!CC$122</f>
        <v>0</v>
      </c>
      <c r="CD34" s="244">
        <f>投入係数!CD34*手順⑤!CD$122</f>
        <v>0</v>
      </c>
      <c r="CE34" s="244">
        <f>投入係数!CE34*手順⑤!CE$122</f>
        <v>0</v>
      </c>
      <c r="CF34" s="244">
        <f>投入係数!CF34*手順⑤!CF$122</f>
        <v>0</v>
      </c>
      <c r="CG34" s="244">
        <f>投入係数!CG34*手順⑤!CG$122</f>
        <v>0</v>
      </c>
      <c r="CH34" s="244">
        <f>投入係数!CH34*手順⑤!CH$122</f>
        <v>0</v>
      </c>
      <c r="CI34" s="244">
        <f>投入係数!CI34*手順⑤!CI$122</f>
        <v>0</v>
      </c>
      <c r="CJ34" s="244">
        <f>投入係数!CJ34*手順⑤!CJ$122</f>
        <v>0</v>
      </c>
      <c r="CK34" s="244">
        <f>投入係数!CK34*手順⑤!CK$122</f>
        <v>0</v>
      </c>
      <c r="CL34" s="244">
        <f>投入係数!CL34*手順⑤!CL$122</f>
        <v>0</v>
      </c>
      <c r="CM34" s="244">
        <f>投入係数!CM34*手順⑤!CM$122</f>
        <v>0</v>
      </c>
      <c r="CN34" s="244">
        <f>投入係数!CN34*手順⑤!CN$122</f>
        <v>0</v>
      </c>
      <c r="CO34" s="244">
        <f>投入係数!CO34*手順⑤!CO$122</f>
        <v>0</v>
      </c>
      <c r="CP34" s="244">
        <f>投入係数!CP34*手順⑤!CP$122</f>
        <v>0</v>
      </c>
      <c r="CQ34" s="244">
        <f>投入係数!CQ34*手順⑤!CQ$122</f>
        <v>0</v>
      </c>
      <c r="CR34" s="244">
        <f>投入係数!CR34*手順⑤!CR$122</f>
        <v>0</v>
      </c>
      <c r="CS34" s="244">
        <f>投入係数!CS34*手順⑤!CS$122</f>
        <v>0</v>
      </c>
      <c r="CT34" s="244">
        <f>投入係数!CT34*手順⑤!CT$122</f>
        <v>0</v>
      </c>
      <c r="CU34" s="244">
        <f>投入係数!CU34*手順⑤!CU$122</f>
        <v>0</v>
      </c>
      <c r="CV34" s="244">
        <f>投入係数!CV34*手順⑤!CV$122</f>
        <v>0</v>
      </c>
      <c r="CW34" s="244">
        <f>投入係数!CW34*手順⑤!CW$122</f>
        <v>0</v>
      </c>
      <c r="CX34" s="244">
        <f>投入係数!CX34*手順⑤!CX$122</f>
        <v>0</v>
      </c>
      <c r="CY34" s="244">
        <f>投入係数!CY34*手順⑤!CY$122</f>
        <v>0</v>
      </c>
      <c r="CZ34" s="244">
        <f>投入係数!CZ34*手順⑤!CZ$122</f>
        <v>0</v>
      </c>
      <c r="DA34" s="244">
        <f>投入係数!DA34*手順⑤!DA$122</f>
        <v>0</v>
      </c>
      <c r="DB34" s="244">
        <f>投入係数!DB34*手順⑤!DB$122</f>
        <v>0</v>
      </c>
      <c r="DC34" s="244">
        <f>投入係数!DC34*手順⑤!DC$122</f>
        <v>0</v>
      </c>
      <c r="DD34" s="244">
        <f>投入係数!DD34*手順⑤!DD$122</f>
        <v>0</v>
      </c>
      <c r="DE34" s="244">
        <f>投入係数!DE34*手順⑤!DE$122</f>
        <v>0</v>
      </c>
      <c r="DF34" s="244">
        <f>投入係数!DF34*手順⑤!DF$122</f>
        <v>0</v>
      </c>
      <c r="DG34" s="188">
        <f t="shared" si="0"/>
        <v>0</v>
      </c>
    </row>
    <row r="35" spans="2:111" ht="12" customHeight="1">
      <c r="B35" s="74" t="s">
        <v>513</v>
      </c>
      <c r="C35" s="273" t="s">
        <v>450</v>
      </c>
      <c r="D35" s="244">
        <f>投入係数!D35*手順⑤!D$122</f>
        <v>0</v>
      </c>
      <c r="E35" s="244">
        <f>投入係数!E35*手順⑤!E$122</f>
        <v>0</v>
      </c>
      <c r="F35" s="244">
        <f>投入係数!F35*手順⑤!F$122</f>
        <v>0</v>
      </c>
      <c r="G35" s="244">
        <f>投入係数!G35*手順⑤!G$122</f>
        <v>0</v>
      </c>
      <c r="H35" s="244">
        <f>投入係数!H35*手順⑤!H$122</f>
        <v>0</v>
      </c>
      <c r="I35" s="244">
        <f>投入係数!I35*手順⑤!I$122</f>
        <v>0</v>
      </c>
      <c r="J35" s="244">
        <f>投入係数!J35*手順⑤!J$122</f>
        <v>0</v>
      </c>
      <c r="K35" s="244">
        <f>投入係数!K35*手順⑤!K$122</f>
        <v>0</v>
      </c>
      <c r="L35" s="244">
        <f>投入係数!L35*手順⑤!L$122</f>
        <v>0</v>
      </c>
      <c r="M35" s="244">
        <f>投入係数!M35*手順⑤!M$122</f>
        <v>0</v>
      </c>
      <c r="N35" s="244">
        <f>投入係数!N35*手順⑤!N$122</f>
        <v>0</v>
      </c>
      <c r="O35" s="244">
        <f>投入係数!O35*手順⑤!O$122</f>
        <v>0</v>
      </c>
      <c r="P35" s="244">
        <f>投入係数!P35*手順⑤!P$122</f>
        <v>0</v>
      </c>
      <c r="Q35" s="244">
        <f>投入係数!Q35*手順⑤!Q$122</f>
        <v>0</v>
      </c>
      <c r="R35" s="244">
        <f>投入係数!R35*手順⑤!R$122</f>
        <v>0</v>
      </c>
      <c r="S35" s="244">
        <f>投入係数!S35*手順⑤!S$122</f>
        <v>0</v>
      </c>
      <c r="T35" s="244">
        <f>投入係数!T35*手順⑤!T$122</f>
        <v>0</v>
      </c>
      <c r="U35" s="244">
        <f>投入係数!U35*手順⑤!U$122</f>
        <v>0</v>
      </c>
      <c r="V35" s="244">
        <f>投入係数!V35*手順⑤!V$122</f>
        <v>0</v>
      </c>
      <c r="W35" s="244">
        <f>投入係数!W35*手順⑤!W$122</f>
        <v>0</v>
      </c>
      <c r="X35" s="244">
        <f>投入係数!X35*手順⑤!X$122</f>
        <v>0</v>
      </c>
      <c r="Y35" s="244">
        <f>投入係数!Y35*手順⑤!Y$122</f>
        <v>0</v>
      </c>
      <c r="Z35" s="244">
        <f>投入係数!Z35*手順⑤!Z$122</f>
        <v>0</v>
      </c>
      <c r="AA35" s="244">
        <f>投入係数!AA35*手順⑤!AA$122</f>
        <v>0</v>
      </c>
      <c r="AB35" s="244">
        <f>投入係数!AB35*手順⑤!AB$122</f>
        <v>0</v>
      </c>
      <c r="AC35" s="244">
        <f>投入係数!AC35*手順⑤!AC$122</f>
        <v>0</v>
      </c>
      <c r="AD35" s="244">
        <f>投入係数!AD35*手順⑤!AD$122</f>
        <v>0</v>
      </c>
      <c r="AE35" s="244">
        <f>投入係数!AE35*手順⑤!AE$122</f>
        <v>0</v>
      </c>
      <c r="AF35" s="244">
        <f>投入係数!AF35*手順⑤!AF$122</f>
        <v>0</v>
      </c>
      <c r="AG35" s="244">
        <f>投入係数!AG35*手順⑤!AG$122</f>
        <v>0</v>
      </c>
      <c r="AH35" s="244">
        <f>投入係数!AH35*手順⑤!AH$122</f>
        <v>0</v>
      </c>
      <c r="AI35" s="244">
        <f>投入係数!AI35*手順⑤!AI$122</f>
        <v>0</v>
      </c>
      <c r="AJ35" s="244">
        <f>投入係数!AJ35*手順⑤!AJ$122</f>
        <v>0</v>
      </c>
      <c r="AK35" s="244">
        <f>投入係数!AK35*手順⑤!AK$122</f>
        <v>0</v>
      </c>
      <c r="AL35" s="244">
        <f>投入係数!AL35*手順⑤!AL$122</f>
        <v>0</v>
      </c>
      <c r="AM35" s="244">
        <f>投入係数!AM35*手順⑤!AM$122</f>
        <v>0</v>
      </c>
      <c r="AN35" s="244">
        <f>投入係数!AN35*手順⑤!AN$122</f>
        <v>0</v>
      </c>
      <c r="AO35" s="244">
        <f>投入係数!AO35*手順⑤!AO$122</f>
        <v>0</v>
      </c>
      <c r="AP35" s="244">
        <f>投入係数!AP35*手順⑤!AP$122</f>
        <v>0</v>
      </c>
      <c r="AQ35" s="244">
        <f>投入係数!AQ35*手順⑤!AQ$122</f>
        <v>0</v>
      </c>
      <c r="AR35" s="244">
        <f>投入係数!AR35*手順⑤!AR$122</f>
        <v>0</v>
      </c>
      <c r="AS35" s="244">
        <f>投入係数!AS35*手順⑤!AS$122</f>
        <v>0</v>
      </c>
      <c r="AT35" s="244">
        <f>投入係数!AT35*手順⑤!AT$122</f>
        <v>0</v>
      </c>
      <c r="AU35" s="244">
        <f>投入係数!AU35*手順⑤!AU$122</f>
        <v>0</v>
      </c>
      <c r="AV35" s="244">
        <f>投入係数!AV35*手順⑤!AV$122</f>
        <v>0</v>
      </c>
      <c r="AW35" s="244">
        <f>投入係数!AW35*手順⑤!AW$122</f>
        <v>0</v>
      </c>
      <c r="AX35" s="244">
        <f>投入係数!AX35*手順⑤!AX$122</f>
        <v>0</v>
      </c>
      <c r="AY35" s="244">
        <f>投入係数!AY35*手順⑤!AY$122</f>
        <v>0</v>
      </c>
      <c r="AZ35" s="244">
        <f>投入係数!AZ35*手順⑤!AZ$122</f>
        <v>0</v>
      </c>
      <c r="BA35" s="244">
        <f>投入係数!BA35*手順⑤!BA$122</f>
        <v>0</v>
      </c>
      <c r="BB35" s="244">
        <f>投入係数!BB35*手順⑤!BB$122</f>
        <v>0</v>
      </c>
      <c r="BC35" s="244">
        <f>投入係数!BC35*手順⑤!BC$122</f>
        <v>0</v>
      </c>
      <c r="BD35" s="244">
        <f>投入係数!BD35*手順⑤!BD$122</f>
        <v>0</v>
      </c>
      <c r="BE35" s="244">
        <f>投入係数!BE35*手順⑤!BE$122</f>
        <v>0</v>
      </c>
      <c r="BF35" s="244">
        <f>投入係数!BF35*手順⑤!BF$122</f>
        <v>0</v>
      </c>
      <c r="BG35" s="244">
        <f>投入係数!BG35*手順⑤!BG$122</f>
        <v>0</v>
      </c>
      <c r="BH35" s="244">
        <f>投入係数!BH35*手順⑤!BH$122</f>
        <v>0</v>
      </c>
      <c r="BI35" s="244">
        <f>投入係数!BI35*手順⑤!BI$122</f>
        <v>0</v>
      </c>
      <c r="BJ35" s="244">
        <f>投入係数!BJ35*手順⑤!BJ$122</f>
        <v>0</v>
      </c>
      <c r="BK35" s="244">
        <f>投入係数!BK35*手順⑤!BK$122</f>
        <v>0</v>
      </c>
      <c r="BL35" s="244">
        <f>投入係数!BL35*手順⑤!BL$122</f>
        <v>0</v>
      </c>
      <c r="BM35" s="244">
        <f>投入係数!BM35*手順⑤!BM$122</f>
        <v>0</v>
      </c>
      <c r="BN35" s="244">
        <f>投入係数!BN35*手順⑤!BN$122</f>
        <v>0</v>
      </c>
      <c r="BO35" s="244">
        <f>投入係数!BO35*手順⑤!BO$122</f>
        <v>0</v>
      </c>
      <c r="BP35" s="244">
        <f>投入係数!BP35*手順⑤!BP$122</f>
        <v>0</v>
      </c>
      <c r="BQ35" s="244">
        <f>投入係数!BQ35*手順⑤!BQ$122</f>
        <v>0</v>
      </c>
      <c r="BR35" s="244">
        <f>投入係数!BR35*手順⑤!BR$122</f>
        <v>0</v>
      </c>
      <c r="BS35" s="244">
        <f>投入係数!BS35*手順⑤!BS$122</f>
        <v>0</v>
      </c>
      <c r="BT35" s="244">
        <f>投入係数!BT35*手順⑤!BT$122</f>
        <v>0</v>
      </c>
      <c r="BU35" s="244">
        <f>投入係数!BU35*手順⑤!BU$122</f>
        <v>0</v>
      </c>
      <c r="BV35" s="244">
        <f>投入係数!BV35*手順⑤!BV$122</f>
        <v>0</v>
      </c>
      <c r="BW35" s="244">
        <f>投入係数!BW35*手順⑤!BW$122</f>
        <v>0</v>
      </c>
      <c r="BX35" s="244">
        <f>投入係数!BX35*手順⑤!BX$122</f>
        <v>0</v>
      </c>
      <c r="BY35" s="244">
        <f>投入係数!BY35*手順⑤!BY$122</f>
        <v>0</v>
      </c>
      <c r="BZ35" s="244">
        <f>投入係数!BZ35*手順⑤!BZ$122</f>
        <v>0</v>
      </c>
      <c r="CA35" s="244">
        <f>投入係数!CA35*手順⑤!CA$122</f>
        <v>0</v>
      </c>
      <c r="CB35" s="244">
        <f>投入係数!CB35*手順⑤!CB$122</f>
        <v>0</v>
      </c>
      <c r="CC35" s="244">
        <f>投入係数!CC35*手順⑤!CC$122</f>
        <v>0</v>
      </c>
      <c r="CD35" s="244">
        <f>投入係数!CD35*手順⑤!CD$122</f>
        <v>0</v>
      </c>
      <c r="CE35" s="244">
        <f>投入係数!CE35*手順⑤!CE$122</f>
        <v>0</v>
      </c>
      <c r="CF35" s="244">
        <f>投入係数!CF35*手順⑤!CF$122</f>
        <v>0</v>
      </c>
      <c r="CG35" s="244">
        <f>投入係数!CG35*手順⑤!CG$122</f>
        <v>0</v>
      </c>
      <c r="CH35" s="244">
        <f>投入係数!CH35*手順⑤!CH$122</f>
        <v>0</v>
      </c>
      <c r="CI35" s="244">
        <f>投入係数!CI35*手順⑤!CI$122</f>
        <v>0</v>
      </c>
      <c r="CJ35" s="244">
        <f>投入係数!CJ35*手順⑤!CJ$122</f>
        <v>0</v>
      </c>
      <c r="CK35" s="244">
        <f>投入係数!CK35*手順⑤!CK$122</f>
        <v>0</v>
      </c>
      <c r="CL35" s="244">
        <f>投入係数!CL35*手順⑤!CL$122</f>
        <v>0</v>
      </c>
      <c r="CM35" s="244">
        <f>投入係数!CM35*手順⑤!CM$122</f>
        <v>0</v>
      </c>
      <c r="CN35" s="244">
        <f>投入係数!CN35*手順⑤!CN$122</f>
        <v>0</v>
      </c>
      <c r="CO35" s="244">
        <f>投入係数!CO35*手順⑤!CO$122</f>
        <v>0</v>
      </c>
      <c r="CP35" s="244">
        <f>投入係数!CP35*手順⑤!CP$122</f>
        <v>0</v>
      </c>
      <c r="CQ35" s="244">
        <f>投入係数!CQ35*手順⑤!CQ$122</f>
        <v>0</v>
      </c>
      <c r="CR35" s="244">
        <f>投入係数!CR35*手順⑤!CR$122</f>
        <v>0</v>
      </c>
      <c r="CS35" s="244">
        <f>投入係数!CS35*手順⑤!CS$122</f>
        <v>0</v>
      </c>
      <c r="CT35" s="244">
        <f>投入係数!CT35*手順⑤!CT$122</f>
        <v>0</v>
      </c>
      <c r="CU35" s="244">
        <f>投入係数!CU35*手順⑤!CU$122</f>
        <v>0</v>
      </c>
      <c r="CV35" s="244">
        <f>投入係数!CV35*手順⑤!CV$122</f>
        <v>0</v>
      </c>
      <c r="CW35" s="244">
        <f>投入係数!CW35*手順⑤!CW$122</f>
        <v>0</v>
      </c>
      <c r="CX35" s="244">
        <f>投入係数!CX35*手順⑤!CX$122</f>
        <v>0</v>
      </c>
      <c r="CY35" s="244">
        <f>投入係数!CY35*手順⑤!CY$122</f>
        <v>0</v>
      </c>
      <c r="CZ35" s="244">
        <f>投入係数!CZ35*手順⑤!CZ$122</f>
        <v>0</v>
      </c>
      <c r="DA35" s="244">
        <f>投入係数!DA35*手順⑤!DA$122</f>
        <v>0</v>
      </c>
      <c r="DB35" s="244">
        <f>投入係数!DB35*手順⑤!DB$122</f>
        <v>0</v>
      </c>
      <c r="DC35" s="244">
        <f>投入係数!DC35*手順⑤!DC$122</f>
        <v>0</v>
      </c>
      <c r="DD35" s="244">
        <f>投入係数!DD35*手順⑤!DD$122</f>
        <v>0</v>
      </c>
      <c r="DE35" s="244">
        <f>投入係数!DE35*手順⑤!DE$122</f>
        <v>0</v>
      </c>
      <c r="DF35" s="244">
        <f>投入係数!DF35*手順⑤!DF$122</f>
        <v>0</v>
      </c>
      <c r="DG35" s="188">
        <f t="shared" si="0"/>
        <v>0</v>
      </c>
    </row>
    <row r="36" spans="2:111" ht="12" customHeight="1">
      <c r="B36" s="74" t="s">
        <v>514</v>
      </c>
      <c r="C36" s="273" t="s">
        <v>753</v>
      </c>
      <c r="D36" s="244">
        <f>投入係数!D36*手順⑤!D$122</f>
        <v>0</v>
      </c>
      <c r="E36" s="244">
        <f>投入係数!E36*手順⑤!E$122</f>
        <v>0</v>
      </c>
      <c r="F36" s="244">
        <f>投入係数!F36*手順⑤!F$122</f>
        <v>0</v>
      </c>
      <c r="G36" s="244">
        <f>投入係数!G36*手順⑤!G$122</f>
        <v>0</v>
      </c>
      <c r="H36" s="244">
        <f>投入係数!H36*手順⑤!H$122</f>
        <v>0</v>
      </c>
      <c r="I36" s="244">
        <f>投入係数!I36*手順⑤!I$122</f>
        <v>0</v>
      </c>
      <c r="J36" s="244">
        <f>投入係数!J36*手順⑤!J$122</f>
        <v>0</v>
      </c>
      <c r="K36" s="244">
        <f>投入係数!K36*手順⑤!K$122</f>
        <v>0</v>
      </c>
      <c r="L36" s="244">
        <f>投入係数!L36*手順⑤!L$122</f>
        <v>0</v>
      </c>
      <c r="M36" s="244">
        <f>投入係数!M36*手順⑤!M$122</f>
        <v>0</v>
      </c>
      <c r="N36" s="244">
        <f>投入係数!N36*手順⑤!N$122</f>
        <v>0</v>
      </c>
      <c r="O36" s="244">
        <f>投入係数!O36*手順⑤!O$122</f>
        <v>0</v>
      </c>
      <c r="P36" s="244">
        <f>投入係数!P36*手順⑤!P$122</f>
        <v>0</v>
      </c>
      <c r="Q36" s="244">
        <f>投入係数!Q36*手順⑤!Q$122</f>
        <v>0</v>
      </c>
      <c r="R36" s="244">
        <f>投入係数!R36*手順⑤!R$122</f>
        <v>0</v>
      </c>
      <c r="S36" s="244">
        <f>投入係数!S36*手順⑤!S$122</f>
        <v>0</v>
      </c>
      <c r="T36" s="244">
        <f>投入係数!T36*手順⑤!T$122</f>
        <v>0</v>
      </c>
      <c r="U36" s="244">
        <f>投入係数!U36*手順⑤!U$122</f>
        <v>0</v>
      </c>
      <c r="V36" s="244">
        <f>投入係数!V36*手順⑤!V$122</f>
        <v>0</v>
      </c>
      <c r="W36" s="244">
        <f>投入係数!W36*手順⑤!W$122</f>
        <v>0</v>
      </c>
      <c r="X36" s="244">
        <f>投入係数!X36*手順⑤!X$122</f>
        <v>0</v>
      </c>
      <c r="Y36" s="244">
        <f>投入係数!Y36*手順⑤!Y$122</f>
        <v>0</v>
      </c>
      <c r="Z36" s="244">
        <f>投入係数!Z36*手順⑤!Z$122</f>
        <v>0</v>
      </c>
      <c r="AA36" s="244">
        <f>投入係数!AA36*手順⑤!AA$122</f>
        <v>0</v>
      </c>
      <c r="AB36" s="244">
        <f>投入係数!AB36*手順⑤!AB$122</f>
        <v>0</v>
      </c>
      <c r="AC36" s="244">
        <f>投入係数!AC36*手順⑤!AC$122</f>
        <v>0</v>
      </c>
      <c r="AD36" s="244">
        <f>投入係数!AD36*手順⑤!AD$122</f>
        <v>0</v>
      </c>
      <c r="AE36" s="244">
        <f>投入係数!AE36*手順⑤!AE$122</f>
        <v>0</v>
      </c>
      <c r="AF36" s="244">
        <f>投入係数!AF36*手順⑤!AF$122</f>
        <v>0</v>
      </c>
      <c r="AG36" s="244">
        <f>投入係数!AG36*手順⑤!AG$122</f>
        <v>0</v>
      </c>
      <c r="AH36" s="244">
        <f>投入係数!AH36*手順⑤!AH$122</f>
        <v>0</v>
      </c>
      <c r="AI36" s="244">
        <f>投入係数!AI36*手順⑤!AI$122</f>
        <v>0</v>
      </c>
      <c r="AJ36" s="244">
        <f>投入係数!AJ36*手順⑤!AJ$122</f>
        <v>0</v>
      </c>
      <c r="AK36" s="244">
        <f>投入係数!AK36*手順⑤!AK$122</f>
        <v>0</v>
      </c>
      <c r="AL36" s="244">
        <f>投入係数!AL36*手順⑤!AL$122</f>
        <v>0</v>
      </c>
      <c r="AM36" s="244">
        <f>投入係数!AM36*手順⑤!AM$122</f>
        <v>0</v>
      </c>
      <c r="AN36" s="244">
        <f>投入係数!AN36*手順⑤!AN$122</f>
        <v>0</v>
      </c>
      <c r="AO36" s="244">
        <f>投入係数!AO36*手順⑤!AO$122</f>
        <v>0</v>
      </c>
      <c r="AP36" s="244">
        <f>投入係数!AP36*手順⑤!AP$122</f>
        <v>0</v>
      </c>
      <c r="AQ36" s="244">
        <f>投入係数!AQ36*手順⑤!AQ$122</f>
        <v>0</v>
      </c>
      <c r="AR36" s="244">
        <f>投入係数!AR36*手順⑤!AR$122</f>
        <v>0</v>
      </c>
      <c r="AS36" s="244">
        <f>投入係数!AS36*手順⑤!AS$122</f>
        <v>0</v>
      </c>
      <c r="AT36" s="244">
        <f>投入係数!AT36*手順⑤!AT$122</f>
        <v>0</v>
      </c>
      <c r="AU36" s="244">
        <f>投入係数!AU36*手順⑤!AU$122</f>
        <v>0</v>
      </c>
      <c r="AV36" s="244">
        <f>投入係数!AV36*手順⑤!AV$122</f>
        <v>0</v>
      </c>
      <c r="AW36" s="244">
        <f>投入係数!AW36*手順⑤!AW$122</f>
        <v>0</v>
      </c>
      <c r="AX36" s="244">
        <f>投入係数!AX36*手順⑤!AX$122</f>
        <v>0</v>
      </c>
      <c r="AY36" s="244">
        <f>投入係数!AY36*手順⑤!AY$122</f>
        <v>0</v>
      </c>
      <c r="AZ36" s="244">
        <f>投入係数!AZ36*手順⑤!AZ$122</f>
        <v>0</v>
      </c>
      <c r="BA36" s="244">
        <f>投入係数!BA36*手順⑤!BA$122</f>
        <v>0</v>
      </c>
      <c r="BB36" s="244">
        <f>投入係数!BB36*手順⑤!BB$122</f>
        <v>0</v>
      </c>
      <c r="BC36" s="244">
        <f>投入係数!BC36*手順⑤!BC$122</f>
        <v>0</v>
      </c>
      <c r="BD36" s="244">
        <f>投入係数!BD36*手順⑤!BD$122</f>
        <v>0</v>
      </c>
      <c r="BE36" s="244">
        <f>投入係数!BE36*手順⑤!BE$122</f>
        <v>0</v>
      </c>
      <c r="BF36" s="244">
        <f>投入係数!BF36*手順⑤!BF$122</f>
        <v>0</v>
      </c>
      <c r="BG36" s="244">
        <f>投入係数!BG36*手順⑤!BG$122</f>
        <v>0</v>
      </c>
      <c r="BH36" s="244">
        <f>投入係数!BH36*手順⑤!BH$122</f>
        <v>0</v>
      </c>
      <c r="BI36" s="244">
        <f>投入係数!BI36*手順⑤!BI$122</f>
        <v>0</v>
      </c>
      <c r="BJ36" s="244">
        <f>投入係数!BJ36*手順⑤!BJ$122</f>
        <v>0</v>
      </c>
      <c r="BK36" s="244">
        <f>投入係数!BK36*手順⑤!BK$122</f>
        <v>0</v>
      </c>
      <c r="BL36" s="244">
        <f>投入係数!BL36*手順⑤!BL$122</f>
        <v>0</v>
      </c>
      <c r="BM36" s="244">
        <f>投入係数!BM36*手順⑤!BM$122</f>
        <v>0</v>
      </c>
      <c r="BN36" s="244">
        <f>投入係数!BN36*手順⑤!BN$122</f>
        <v>0</v>
      </c>
      <c r="BO36" s="244">
        <f>投入係数!BO36*手順⑤!BO$122</f>
        <v>0</v>
      </c>
      <c r="BP36" s="244">
        <f>投入係数!BP36*手順⑤!BP$122</f>
        <v>0</v>
      </c>
      <c r="BQ36" s="244">
        <f>投入係数!BQ36*手順⑤!BQ$122</f>
        <v>0</v>
      </c>
      <c r="BR36" s="244">
        <f>投入係数!BR36*手順⑤!BR$122</f>
        <v>0</v>
      </c>
      <c r="BS36" s="244">
        <f>投入係数!BS36*手順⑤!BS$122</f>
        <v>0</v>
      </c>
      <c r="BT36" s="244">
        <f>投入係数!BT36*手順⑤!BT$122</f>
        <v>0</v>
      </c>
      <c r="BU36" s="244">
        <f>投入係数!BU36*手順⑤!BU$122</f>
        <v>0</v>
      </c>
      <c r="BV36" s="244">
        <f>投入係数!BV36*手順⑤!BV$122</f>
        <v>0</v>
      </c>
      <c r="BW36" s="244">
        <f>投入係数!BW36*手順⑤!BW$122</f>
        <v>0</v>
      </c>
      <c r="BX36" s="244">
        <f>投入係数!BX36*手順⑤!BX$122</f>
        <v>0</v>
      </c>
      <c r="BY36" s="244">
        <f>投入係数!BY36*手順⑤!BY$122</f>
        <v>0</v>
      </c>
      <c r="BZ36" s="244">
        <f>投入係数!BZ36*手順⑤!BZ$122</f>
        <v>0</v>
      </c>
      <c r="CA36" s="244">
        <f>投入係数!CA36*手順⑤!CA$122</f>
        <v>0</v>
      </c>
      <c r="CB36" s="244">
        <f>投入係数!CB36*手順⑤!CB$122</f>
        <v>0</v>
      </c>
      <c r="CC36" s="244">
        <f>投入係数!CC36*手順⑤!CC$122</f>
        <v>0</v>
      </c>
      <c r="CD36" s="244">
        <f>投入係数!CD36*手順⑤!CD$122</f>
        <v>0</v>
      </c>
      <c r="CE36" s="244">
        <f>投入係数!CE36*手順⑤!CE$122</f>
        <v>0</v>
      </c>
      <c r="CF36" s="244">
        <f>投入係数!CF36*手順⑤!CF$122</f>
        <v>0</v>
      </c>
      <c r="CG36" s="244">
        <f>投入係数!CG36*手順⑤!CG$122</f>
        <v>0</v>
      </c>
      <c r="CH36" s="244">
        <f>投入係数!CH36*手順⑤!CH$122</f>
        <v>0</v>
      </c>
      <c r="CI36" s="244">
        <f>投入係数!CI36*手順⑤!CI$122</f>
        <v>0</v>
      </c>
      <c r="CJ36" s="244">
        <f>投入係数!CJ36*手順⑤!CJ$122</f>
        <v>0</v>
      </c>
      <c r="CK36" s="244">
        <f>投入係数!CK36*手順⑤!CK$122</f>
        <v>0</v>
      </c>
      <c r="CL36" s="244">
        <f>投入係数!CL36*手順⑤!CL$122</f>
        <v>0</v>
      </c>
      <c r="CM36" s="244">
        <f>投入係数!CM36*手順⑤!CM$122</f>
        <v>0</v>
      </c>
      <c r="CN36" s="244">
        <f>投入係数!CN36*手順⑤!CN$122</f>
        <v>0</v>
      </c>
      <c r="CO36" s="244">
        <f>投入係数!CO36*手順⑤!CO$122</f>
        <v>0</v>
      </c>
      <c r="CP36" s="244">
        <f>投入係数!CP36*手順⑤!CP$122</f>
        <v>0</v>
      </c>
      <c r="CQ36" s="244">
        <f>投入係数!CQ36*手順⑤!CQ$122</f>
        <v>0</v>
      </c>
      <c r="CR36" s="244">
        <f>投入係数!CR36*手順⑤!CR$122</f>
        <v>0</v>
      </c>
      <c r="CS36" s="244">
        <f>投入係数!CS36*手順⑤!CS$122</f>
        <v>0</v>
      </c>
      <c r="CT36" s="244">
        <f>投入係数!CT36*手順⑤!CT$122</f>
        <v>0</v>
      </c>
      <c r="CU36" s="244">
        <f>投入係数!CU36*手順⑤!CU$122</f>
        <v>0</v>
      </c>
      <c r="CV36" s="244">
        <f>投入係数!CV36*手順⑤!CV$122</f>
        <v>0</v>
      </c>
      <c r="CW36" s="244">
        <f>投入係数!CW36*手順⑤!CW$122</f>
        <v>0</v>
      </c>
      <c r="CX36" s="244">
        <f>投入係数!CX36*手順⑤!CX$122</f>
        <v>0</v>
      </c>
      <c r="CY36" s="244">
        <f>投入係数!CY36*手順⑤!CY$122</f>
        <v>0</v>
      </c>
      <c r="CZ36" s="244">
        <f>投入係数!CZ36*手順⑤!CZ$122</f>
        <v>0</v>
      </c>
      <c r="DA36" s="244">
        <f>投入係数!DA36*手順⑤!DA$122</f>
        <v>0</v>
      </c>
      <c r="DB36" s="244">
        <f>投入係数!DB36*手順⑤!DB$122</f>
        <v>0</v>
      </c>
      <c r="DC36" s="244">
        <f>投入係数!DC36*手順⑤!DC$122</f>
        <v>0</v>
      </c>
      <c r="DD36" s="244">
        <f>投入係数!DD36*手順⑤!DD$122</f>
        <v>0</v>
      </c>
      <c r="DE36" s="244">
        <f>投入係数!DE36*手順⑤!DE$122</f>
        <v>0</v>
      </c>
      <c r="DF36" s="244">
        <f>投入係数!DF36*手順⑤!DF$122</f>
        <v>0</v>
      </c>
      <c r="DG36" s="188">
        <f t="shared" si="0"/>
        <v>0</v>
      </c>
    </row>
    <row r="37" spans="2:111" ht="12" customHeight="1">
      <c r="B37" s="74" t="s">
        <v>515</v>
      </c>
      <c r="C37" s="273" t="s">
        <v>451</v>
      </c>
      <c r="D37" s="244">
        <f>投入係数!D37*手順⑤!D$122</f>
        <v>0</v>
      </c>
      <c r="E37" s="244">
        <f>投入係数!E37*手順⑤!E$122</f>
        <v>0</v>
      </c>
      <c r="F37" s="244">
        <f>投入係数!F37*手順⑤!F$122</f>
        <v>0</v>
      </c>
      <c r="G37" s="244">
        <f>投入係数!G37*手順⑤!G$122</f>
        <v>0</v>
      </c>
      <c r="H37" s="244">
        <f>投入係数!H37*手順⑤!H$122</f>
        <v>0</v>
      </c>
      <c r="I37" s="244">
        <f>投入係数!I37*手順⑤!I$122</f>
        <v>0</v>
      </c>
      <c r="J37" s="244">
        <f>投入係数!J37*手順⑤!J$122</f>
        <v>0</v>
      </c>
      <c r="K37" s="244">
        <f>投入係数!K37*手順⑤!K$122</f>
        <v>0</v>
      </c>
      <c r="L37" s="244">
        <f>投入係数!L37*手順⑤!L$122</f>
        <v>0</v>
      </c>
      <c r="M37" s="244">
        <f>投入係数!M37*手順⑤!M$122</f>
        <v>0</v>
      </c>
      <c r="N37" s="244">
        <f>投入係数!N37*手順⑤!N$122</f>
        <v>0</v>
      </c>
      <c r="O37" s="244">
        <f>投入係数!O37*手順⑤!O$122</f>
        <v>0</v>
      </c>
      <c r="P37" s="244">
        <f>投入係数!P37*手順⑤!P$122</f>
        <v>0</v>
      </c>
      <c r="Q37" s="244">
        <f>投入係数!Q37*手順⑤!Q$122</f>
        <v>0</v>
      </c>
      <c r="R37" s="244">
        <f>投入係数!R37*手順⑤!R$122</f>
        <v>0</v>
      </c>
      <c r="S37" s="244">
        <f>投入係数!S37*手順⑤!S$122</f>
        <v>0</v>
      </c>
      <c r="T37" s="244">
        <f>投入係数!T37*手順⑤!T$122</f>
        <v>0</v>
      </c>
      <c r="U37" s="244">
        <f>投入係数!U37*手順⑤!U$122</f>
        <v>0</v>
      </c>
      <c r="V37" s="244">
        <f>投入係数!V37*手順⑤!V$122</f>
        <v>0</v>
      </c>
      <c r="W37" s="244">
        <f>投入係数!W37*手順⑤!W$122</f>
        <v>0</v>
      </c>
      <c r="X37" s="244">
        <f>投入係数!X37*手順⑤!X$122</f>
        <v>0</v>
      </c>
      <c r="Y37" s="244">
        <f>投入係数!Y37*手順⑤!Y$122</f>
        <v>0</v>
      </c>
      <c r="Z37" s="244">
        <f>投入係数!Z37*手順⑤!Z$122</f>
        <v>0</v>
      </c>
      <c r="AA37" s="244">
        <f>投入係数!AA37*手順⑤!AA$122</f>
        <v>0</v>
      </c>
      <c r="AB37" s="244">
        <f>投入係数!AB37*手順⑤!AB$122</f>
        <v>0</v>
      </c>
      <c r="AC37" s="244">
        <f>投入係数!AC37*手順⑤!AC$122</f>
        <v>0</v>
      </c>
      <c r="AD37" s="244">
        <f>投入係数!AD37*手順⑤!AD$122</f>
        <v>0</v>
      </c>
      <c r="AE37" s="244">
        <f>投入係数!AE37*手順⑤!AE$122</f>
        <v>0</v>
      </c>
      <c r="AF37" s="244">
        <f>投入係数!AF37*手順⑤!AF$122</f>
        <v>0</v>
      </c>
      <c r="AG37" s="244">
        <f>投入係数!AG37*手順⑤!AG$122</f>
        <v>0</v>
      </c>
      <c r="AH37" s="244">
        <f>投入係数!AH37*手順⑤!AH$122</f>
        <v>0</v>
      </c>
      <c r="AI37" s="244">
        <f>投入係数!AI37*手順⑤!AI$122</f>
        <v>0</v>
      </c>
      <c r="AJ37" s="244">
        <f>投入係数!AJ37*手順⑤!AJ$122</f>
        <v>0</v>
      </c>
      <c r="AK37" s="244">
        <f>投入係数!AK37*手順⑤!AK$122</f>
        <v>0</v>
      </c>
      <c r="AL37" s="244">
        <f>投入係数!AL37*手順⑤!AL$122</f>
        <v>0</v>
      </c>
      <c r="AM37" s="244">
        <f>投入係数!AM37*手順⑤!AM$122</f>
        <v>0</v>
      </c>
      <c r="AN37" s="244">
        <f>投入係数!AN37*手順⑤!AN$122</f>
        <v>0</v>
      </c>
      <c r="AO37" s="244">
        <f>投入係数!AO37*手順⑤!AO$122</f>
        <v>0</v>
      </c>
      <c r="AP37" s="244">
        <f>投入係数!AP37*手順⑤!AP$122</f>
        <v>0</v>
      </c>
      <c r="AQ37" s="244">
        <f>投入係数!AQ37*手順⑤!AQ$122</f>
        <v>0</v>
      </c>
      <c r="AR37" s="244">
        <f>投入係数!AR37*手順⑤!AR$122</f>
        <v>0</v>
      </c>
      <c r="AS37" s="244">
        <f>投入係数!AS37*手順⑤!AS$122</f>
        <v>0</v>
      </c>
      <c r="AT37" s="244">
        <f>投入係数!AT37*手順⑤!AT$122</f>
        <v>0</v>
      </c>
      <c r="AU37" s="244">
        <f>投入係数!AU37*手順⑤!AU$122</f>
        <v>0</v>
      </c>
      <c r="AV37" s="244">
        <f>投入係数!AV37*手順⑤!AV$122</f>
        <v>0</v>
      </c>
      <c r="AW37" s="244">
        <f>投入係数!AW37*手順⑤!AW$122</f>
        <v>0</v>
      </c>
      <c r="AX37" s="244">
        <f>投入係数!AX37*手順⑤!AX$122</f>
        <v>0</v>
      </c>
      <c r="AY37" s="244">
        <f>投入係数!AY37*手順⑤!AY$122</f>
        <v>0</v>
      </c>
      <c r="AZ37" s="244">
        <f>投入係数!AZ37*手順⑤!AZ$122</f>
        <v>0</v>
      </c>
      <c r="BA37" s="244">
        <f>投入係数!BA37*手順⑤!BA$122</f>
        <v>0</v>
      </c>
      <c r="BB37" s="244">
        <f>投入係数!BB37*手順⑤!BB$122</f>
        <v>0</v>
      </c>
      <c r="BC37" s="244">
        <f>投入係数!BC37*手順⑤!BC$122</f>
        <v>0</v>
      </c>
      <c r="BD37" s="244">
        <f>投入係数!BD37*手順⑤!BD$122</f>
        <v>0</v>
      </c>
      <c r="BE37" s="244">
        <f>投入係数!BE37*手順⑤!BE$122</f>
        <v>0</v>
      </c>
      <c r="BF37" s="244">
        <f>投入係数!BF37*手順⑤!BF$122</f>
        <v>0</v>
      </c>
      <c r="BG37" s="244">
        <f>投入係数!BG37*手順⑤!BG$122</f>
        <v>0</v>
      </c>
      <c r="BH37" s="244">
        <f>投入係数!BH37*手順⑤!BH$122</f>
        <v>0</v>
      </c>
      <c r="BI37" s="244">
        <f>投入係数!BI37*手順⑤!BI$122</f>
        <v>0</v>
      </c>
      <c r="BJ37" s="244">
        <f>投入係数!BJ37*手順⑤!BJ$122</f>
        <v>0</v>
      </c>
      <c r="BK37" s="244">
        <f>投入係数!BK37*手順⑤!BK$122</f>
        <v>0</v>
      </c>
      <c r="BL37" s="244">
        <f>投入係数!BL37*手順⑤!BL$122</f>
        <v>0</v>
      </c>
      <c r="BM37" s="244">
        <f>投入係数!BM37*手順⑤!BM$122</f>
        <v>0</v>
      </c>
      <c r="BN37" s="244">
        <f>投入係数!BN37*手順⑤!BN$122</f>
        <v>0</v>
      </c>
      <c r="BO37" s="244">
        <f>投入係数!BO37*手順⑤!BO$122</f>
        <v>0</v>
      </c>
      <c r="BP37" s="244">
        <f>投入係数!BP37*手順⑤!BP$122</f>
        <v>0</v>
      </c>
      <c r="BQ37" s="244">
        <f>投入係数!BQ37*手順⑤!BQ$122</f>
        <v>0</v>
      </c>
      <c r="BR37" s="244">
        <f>投入係数!BR37*手順⑤!BR$122</f>
        <v>0</v>
      </c>
      <c r="BS37" s="244">
        <f>投入係数!BS37*手順⑤!BS$122</f>
        <v>0</v>
      </c>
      <c r="BT37" s="244">
        <f>投入係数!BT37*手順⑤!BT$122</f>
        <v>0</v>
      </c>
      <c r="BU37" s="244">
        <f>投入係数!BU37*手順⑤!BU$122</f>
        <v>0</v>
      </c>
      <c r="BV37" s="244">
        <f>投入係数!BV37*手順⑤!BV$122</f>
        <v>0</v>
      </c>
      <c r="BW37" s="244">
        <f>投入係数!BW37*手順⑤!BW$122</f>
        <v>0</v>
      </c>
      <c r="BX37" s="244">
        <f>投入係数!BX37*手順⑤!BX$122</f>
        <v>0</v>
      </c>
      <c r="BY37" s="244">
        <f>投入係数!BY37*手順⑤!BY$122</f>
        <v>0</v>
      </c>
      <c r="BZ37" s="244">
        <f>投入係数!BZ37*手順⑤!BZ$122</f>
        <v>0</v>
      </c>
      <c r="CA37" s="244">
        <f>投入係数!CA37*手順⑤!CA$122</f>
        <v>0</v>
      </c>
      <c r="CB37" s="244">
        <f>投入係数!CB37*手順⑤!CB$122</f>
        <v>0</v>
      </c>
      <c r="CC37" s="244">
        <f>投入係数!CC37*手順⑤!CC$122</f>
        <v>0</v>
      </c>
      <c r="CD37" s="244">
        <f>投入係数!CD37*手順⑤!CD$122</f>
        <v>0</v>
      </c>
      <c r="CE37" s="244">
        <f>投入係数!CE37*手順⑤!CE$122</f>
        <v>0</v>
      </c>
      <c r="CF37" s="244">
        <f>投入係数!CF37*手順⑤!CF$122</f>
        <v>0</v>
      </c>
      <c r="CG37" s="244">
        <f>投入係数!CG37*手順⑤!CG$122</f>
        <v>0</v>
      </c>
      <c r="CH37" s="244">
        <f>投入係数!CH37*手順⑤!CH$122</f>
        <v>0</v>
      </c>
      <c r="CI37" s="244">
        <f>投入係数!CI37*手順⑤!CI$122</f>
        <v>0</v>
      </c>
      <c r="CJ37" s="244">
        <f>投入係数!CJ37*手順⑤!CJ$122</f>
        <v>0</v>
      </c>
      <c r="CK37" s="244">
        <f>投入係数!CK37*手順⑤!CK$122</f>
        <v>0</v>
      </c>
      <c r="CL37" s="244">
        <f>投入係数!CL37*手順⑤!CL$122</f>
        <v>0</v>
      </c>
      <c r="CM37" s="244">
        <f>投入係数!CM37*手順⑤!CM$122</f>
        <v>0</v>
      </c>
      <c r="CN37" s="244">
        <f>投入係数!CN37*手順⑤!CN$122</f>
        <v>0</v>
      </c>
      <c r="CO37" s="244">
        <f>投入係数!CO37*手順⑤!CO$122</f>
        <v>0</v>
      </c>
      <c r="CP37" s="244">
        <f>投入係数!CP37*手順⑤!CP$122</f>
        <v>0</v>
      </c>
      <c r="CQ37" s="244">
        <f>投入係数!CQ37*手順⑤!CQ$122</f>
        <v>0</v>
      </c>
      <c r="CR37" s="244">
        <f>投入係数!CR37*手順⑤!CR$122</f>
        <v>0</v>
      </c>
      <c r="CS37" s="244">
        <f>投入係数!CS37*手順⑤!CS$122</f>
        <v>0</v>
      </c>
      <c r="CT37" s="244">
        <f>投入係数!CT37*手順⑤!CT$122</f>
        <v>0</v>
      </c>
      <c r="CU37" s="244">
        <f>投入係数!CU37*手順⑤!CU$122</f>
        <v>0</v>
      </c>
      <c r="CV37" s="244">
        <f>投入係数!CV37*手順⑤!CV$122</f>
        <v>0</v>
      </c>
      <c r="CW37" s="244">
        <f>投入係数!CW37*手順⑤!CW$122</f>
        <v>0</v>
      </c>
      <c r="CX37" s="244">
        <f>投入係数!CX37*手順⑤!CX$122</f>
        <v>0</v>
      </c>
      <c r="CY37" s="244">
        <f>投入係数!CY37*手順⑤!CY$122</f>
        <v>0</v>
      </c>
      <c r="CZ37" s="244">
        <f>投入係数!CZ37*手順⑤!CZ$122</f>
        <v>0</v>
      </c>
      <c r="DA37" s="244">
        <f>投入係数!DA37*手順⑤!DA$122</f>
        <v>0</v>
      </c>
      <c r="DB37" s="244">
        <f>投入係数!DB37*手順⑤!DB$122</f>
        <v>0</v>
      </c>
      <c r="DC37" s="244">
        <f>投入係数!DC37*手順⑤!DC$122</f>
        <v>0</v>
      </c>
      <c r="DD37" s="244">
        <f>投入係数!DD37*手順⑤!DD$122</f>
        <v>0</v>
      </c>
      <c r="DE37" s="244">
        <f>投入係数!DE37*手順⑤!DE$122</f>
        <v>0</v>
      </c>
      <c r="DF37" s="244">
        <f>投入係数!DF37*手順⑤!DF$122</f>
        <v>0</v>
      </c>
      <c r="DG37" s="188">
        <f t="shared" si="0"/>
        <v>0</v>
      </c>
    </row>
    <row r="38" spans="2:111" ht="12" customHeight="1">
      <c r="B38" s="74" t="s">
        <v>516</v>
      </c>
      <c r="C38" s="273" t="s">
        <v>452</v>
      </c>
      <c r="D38" s="244">
        <f>投入係数!D38*手順⑤!D$122</f>
        <v>0</v>
      </c>
      <c r="E38" s="244">
        <f>投入係数!E38*手順⑤!E$122</f>
        <v>0</v>
      </c>
      <c r="F38" s="244">
        <f>投入係数!F38*手順⑤!F$122</f>
        <v>0</v>
      </c>
      <c r="G38" s="244">
        <f>投入係数!G38*手順⑤!G$122</f>
        <v>0</v>
      </c>
      <c r="H38" s="244">
        <f>投入係数!H38*手順⑤!H$122</f>
        <v>0</v>
      </c>
      <c r="I38" s="244">
        <f>投入係数!I38*手順⑤!I$122</f>
        <v>0</v>
      </c>
      <c r="J38" s="244">
        <f>投入係数!J38*手順⑤!J$122</f>
        <v>0</v>
      </c>
      <c r="K38" s="244">
        <f>投入係数!K38*手順⑤!K$122</f>
        <v>0</v>
      </c>
      <c r="L38" s="244">
        <f>投入係数!L38*手順⑤!L$122</f>
        <v>0</v>
      </c>
      <c r="M38" s="244">
        <f>投入係数!M38*手順⑤!M$122</f>
        <v>0</v>
      </c>
      <c r="N38" s="244">
        <f>投入係数!N38*手順⑤!N$122</f>
        <v>0</v>
      </c>
      <c r="O38" s="244">
        <f>投入係数!O38*手順⑤!O$122</f>
        <v>0</v>
      </c>
      <c r="P38" s="244">
        <f>投入係数!P38*手順⑤!P$122</f>
        <v>0</v>
      </c>
      <c r="Q38" s="244">
        <f>投入係数!Q38*手順⑤!Q$122</f>
        <v>0</v>
      </c>
      <c r="R38" s="244">
        <f>投入係数!R38*手順⑤!R$122</f>
        <v>0</v>
      </c>
      <c r="S38" s="244">
        <f>投入係数!S38*手順⑤!S$122</f>
        <v>0</v>
      </c>
      <c r="T38" s="244">
        <f>投入係数!T38*手順⑤!T$122</f>
        <v>0</v>
      </c>
      <c r="U38" s="244">
        <f>投入係数!U38*手順⑤!U$122</f>
        <v>0</v>
      </c>
      <c r="V38" s="244">
        <f>投入係数!V38*手順⑤!V$122</f>
        <v>0</v>
      </c>
      <c r="W38" s="244">
        <f>投入係数!W38*手順⑤!W$122</f>
        <v>0</v>
      </c>
      <c r="X38" s="244">
        <f>投入係数!X38*手順⑤!X$122</f>
        <v>0</v>
      </c>
      <c r="Y38" s="244">
        <f>投入係数!Y38*手順⑤!Y$122</f>
        <v>0</v>
      </c>
      <c r="Z38" s="244">
        <f>投入係数!Z38*手順⑤!Z$122</f>
        <v>0</v>
      </c>
      <c r="AA38" s="244">
        <f>投入係数!AA38*手順⑤!AA$122</f>
        <v>0</v>
      </c>
      <c r="AB38" s="244">
        <f>投入係数!AB38*手順⑤!AB$122</f>
        <v>0</v>
      </c>
      <c r="AC38" s="244">
        <f>投入係数!AC38*手順⑤!AC$122</f>
        <v>0</v>
      </c>
      <c r="AD38" s="244">
        <f>投入係数!AD38*手順⑤!AD$122</f>
        <v>0</v>
      </c>
      <c r="AE38" s="244">
        <f>投入係数!AE38*手順⑤!AE$122</f>
        <v>0</v>
      </c>
      <c r="AF38" s="244">
        <f>投入係数!AF38*手順⑤!AF$122</f>
        <v>0</v>
      </c>
      <c r="AG38" s="244">
        <f>投入係数!AG38*手順⑤!AG$122</f>
        <v>0</v>
      </c>
      <c r="AH38" s="244">
        <f>投入係数!AH38*手順⑤!AH$122</f>
        <v>0</v>
      </c>
      <c r="AI38" s="244">
        <f>投入係数!AI38*手順⑤!AI$122</f>
        <v>0</v>
      </c>
      <c r="AJ38" s="244">
        <f>投入係数!AJ38*手順⑤!AJ$122</f>
        <v>0</v>
      </c>
      <c r="AK38" s="244">
        <f>投入係数!AK38*手順⑤!AK$122</f>
        <v>0</v>
      </c>
      <c r="AL38" s="244">
        <f>投入係数!AL38*手順⑤!AL$122</f>
        <v>0</v>
      </c>
      <c r="AM38" s="244">
        <f>投入係数!AM38*手順⑤!AM$122</f>
        <v>0</v>
      </c>
      <c r="AN38" s="244">
        <f>投入係数!AN38*手順⑤!AN$122</f>
        <v>0</v>
      </c>
      <c r="AO38" s="244">
        <f>投入係数!AO38*手順⑤!AO$122</f>
        <v>0</v>
      </c>
      <c r="AP38" s="244">
        <f>投入係数!AP38*手順⑤!AP$122</f>
        <v>0</v>
      </c>
      <c r="AQ38" s="244">
        <f>投入係数!AQ38*手順⑤!AQ$122</f>
        <v>0</v>
      </c>
      <c r="AR38" s="244">
        <f>投入係数!AR38*手順⑤!AR$122</f>
        <v>0</v>
      </c>
      <c r="AS38" s="244">
        <f>投入係数!AS38*手順⑤!AS$122</f>
        <v>0</v>
      </c>
      <c r="AT38" s="244">
        <f>投入係数!AT38*手順⑤!AT$122</f>
        <v>0</v>
      </c>
      <c r="AU38" s="244">
        <f>投入係数!AU38*手順⑤!AU$122</f>
        <v>0</v>
      </c>
      <c r="AV38" s="244">
        <f>投入係数!AV38*手順⑤!AV$122</f>
        <v>0</v>
      </c>
      <c r="AW38" s="244">
        <f>投入係数!AW38*手順⑤!AW$122</f>
        <v>0</v>
      </c>
      <c r="AX38" s="244">
        <f>投入係数!AX38*手順⑤!AX$122</f>
        <v>0</v>
      </c>
      <c r="AY38" s="244">
        <f>投入係数!AY38*手順⑤!AY$122</f>
        <v>0</v>
      </c>
      <c r="AZ38" s="244">
        <f>投入係数!AZ38*手順⑤!AZ$122</f>
        <v>0</v>
      </c>
      <c r="BA38" s="244">
        <f>投入係数!BA38*手順⑤!BA$122</f>
        <v>0</v>
      </c>
      <c r="BB38" s="244">
        <f>投入係数!BB38*手順⑤!BB$122</f>
        <v>0</v>
      </c>
      <c r="BC38" s="244">
        <f>投入係数!BC38*手順⑤!BC$122</f>
        <v>0</v>
      </c>
      <c r="BD38" s="244">
        <f>投入係数!BD38*手順⑤!BD$122</f>
        <v>0</v>
      </c>
      <c r="BE38" s="244">
        <f>投入係数!BE38*手順⑤!BE$122</f>
        <v>0</v>
      </c>
      <c r="BF38" s="244">
        <f>投入係数!BF38*手順⑤!BF$122</f>
        <v>0</v>
      </c>
      <c r="BG38" s="244">
        <f>投入係数!BG38*手順⑤!BG$122</f>
        <v>0</v>
      </c>
      <c r="BH38" s="244">
        <f>投入係数!BH38*手順⑤!BH$122</f>
        <v>0</v>
      </c>
      <c r="BI38" s="244">
        <f>投入係数!BI38*手順⑤!BI$122</f>
        <v>0</v>
      </c>
      <c r="BJ38" s="244">
        <f>投入係数!BJ38*手順⑤!BJ$122</f>
        <v>0</v>
      </c>
      <c r="BK38" s="244">
        <f>投入係数!BK38*手順⑤!BK$122</f>
        <v>0</v>
      </c>
      <c r="BL38" s="244">
        <f>投入係数!BL38*手順⑤!BL$122</f>
        <v>0</v>
      </c>
      <c r="BM38" s="244">
        <f>投入係数!BM38*手順⑤!BM$122</f>
        <v>0</v>
      </c>
      <c r="BN38" s="244">
        <f>投入係数!BN38*手順⑤!BN$122</f>
        <v>0</v>
      </c>
      <c r="BO38" s="244">
        <f>投入係数!BO38*手順⑤!BO$122</f>
        <v>0</v>
      </c>
      <c r="BP38" s="244">
        <f>投入係数!BP38*手順⑤!BP$122</f>
        <v>0</v>
      </c>
      <c r="BQ38" s="244">
        <f>投入係数!BQ38*手順⑤!BQ$122</f>
        <v>0</v>
      </c>
      <c r="BR38" s="244">
        <f>投入係数!BR38*手順⑤!BR$122</f>
        <v>0</v>
      </c>
      <c r="BS38" s="244">
        <f>投入係数!BS38*手順⑤!BS$122</f>
        <v>0</v>
      </c>
      <c r="BT38" s="244">
        <f>投入係数!BT38*手順⑤!BT$122</f>
        <v>0</v>
      </c>
      <c r="BU38" s="244">
        <f>投入係数!BU38*手順⑤!BU$122</f>
        <v>0</v>
      </c>
      <c r="BV38" s="244">
        <f>投入係数!BV38*手順⑤!BV$122</f>
        <v>0</v>
      </c>
      <c r="BW38" s="244">
        <f>投入係数!BW38*手順⑤!BW$122</f>
        <v>0</v>
      </c>
      <c r="BX38" s="244">
        <f>投入係数!BX38*手順⑤!BX$122</f>
        <v>0</v>
      </c>
      <c r="BY38" s="244">
        <f>投入係数!BY38*手順⑤!BY$122</f>
        <v>0</v>
      </c>
      <c r="BZ38" s="244">
        <f>投入係数!BZ38*手順⑤!BZ$122</f>
        <v>0</v>
      </c>
      <c r="CA38" s="244">
        <f>投入係数!CA38*手順⑤!CA$122</f>
        <v>0</v>
      </c>
      <c r="CB38" s="244">
        <f>投入係数!CB38*手順⑤!CB$122</f>
        <v>0</v>
      </c>
      <c r="CC38" s="244">
        <f>投入係数!CC38*手順⑤!CC$122</f>
        <v>0</v>
      </c>
      <c r="CD38" s="244">
        <f>投入係数!CD38*手順⑤!CD$122</f>
        <v>0</v>
      </c>
      <c r="CE38" s="244">
        <f>投入係数!CE38*手順⑤!CE$122</f>
        <v>0</v>
      </c>
      <c r="CF38" s="244">
        <f>投入係数!CF38*手順⑤!CF$122</f>
        <v>0</v>
      </c>
      <c r="CG38" s="244">
        <f>投入係数!CG38*手順⑤!CG$122</f>
        <v>0</v>
      </c>
      <c r="CH38" s="244">
        <f>投入係数!CH38*手順⑤!CH$122</f>
        <v>0</v>
      </c>
      <c r="CI38" s="244">
        <f>投入係数!CI38*手順⑤!CI$122</f>
        <v>0</v>
      </c>
      <c r="CJ38" s="244">
        <f>投入係数!CJ38*手順⑤!CJ$122</f>
        <v>0</v>
      </c>
      <c r="CK38" s="244">
        <f>投入係数!CK38*手順⑤!CK$122</f>
        <v>0</v>
      </c>
      <c r="CL38" s="244">
        <f>投入係数!CL38*手順⑤!CL$122</f>
        <v>0</v>
      </c>
      <c r="CM38" s="244">
        <f>投入係数!CM38*手順⑤!CM$122</f>
        <v>0</v>
      </c>
      <c r="CN38" s="244">
        <f>投入係数!CN38*手順⑤!CN$122</f>
        <v>0</v>
      </c>
      <c r="CO38" s="244">
        <f>投入係数!CO38*手順⑤!CO$122</f>
        <v>0</v>
      </c>
      <c r="CP38" s="244">
        <f>投入係数!CP38*手順⑤!CP$122</f>
        <v>0</v>
      </c>
      <c r="CQ38" s="244">
        <f>投入係数!CQ38*手順⑤!CQ$122</f>
        <v>0</v>
      </c>
      <c r="CR38" s="244">
        <f>投入係数!CR38*手順⑤!CR$122</f>
        <v>0</v>
      </c>
      <c r="CS38" s="244">
        <f>投入係数!CS38*手順⑤!CS$122</f>
        <v>0</v>
      </c>
      <c r="CT38" s="244">
        <f>投入係数!CT38*手順⑤!CT$122</f>
        <v>0</v>
      </c>
      <c r="CU38" s="244">
        <f>投入係数!CU38*手順⑤!CU$122</f>
        <v>0</v>
      </c>
      <c r="CV38" s="244">
        <f>投入係数!CV38*手順⑤!CV$122</f>
        <v>0</v>
      </c>
      <c r="CW38" s="244">
        <f>投入係数!CW38*手順⑤!CW$122</f>
        <v>0</v>
      </c>
      <c r="CX38" s="244">
        <f>投入係数!CX38*手順⑤!CX$122</f>
        <v>0</v>
      </c>
      <c r="CY38" s="244">
        <f>投入係数!CY38*手順⑤!CY$122</f>
        <v>0</v>
      </c>
      <c r="CZ38" s="244">
        <f>投入係数!CZ38*手順⑤!CZ$122</f>
        <v>0</v>
      </c>
      <c r="DA38" s="244">
        <f>投入係数!DA38*手順⑤!DA$122</f>
        <v>0</v>
      </c>
      <c r="DB38" s="244">
        <f>投入係数!DB38*手順⑤!DB$122</f>
        <v>0</v>
      </c>
      <c r="DC38" s="244">
        <f>投入係数!DC38*手順⑤!DC$122</f>
        <v>0</v>
      </c>
      <c r="DD38" s="244">
        <f>投入係数!DD38*手順⑤!DD$122</f>
        <v>0</v>
      </c>
      <c r="DE38" s="244">
        <f>投入係数!DE38*手順⑤!DE$122</f>
        <v>0</v>
      </c>
      <c r="DF38" s="244">
        <f>投入係数!DF38*手順⑤!DF$122</f>
        <v>0</v>
      </c>
      <c r="DG38" s="188">
        <f t="shared" ref="DG38:DG69" si="1">SUM(D38:DF38)</f>
        <v>0</v>
      </c>
    </row>
    <row r="39" spans="2:111" ht="12" customHeight="1">
      <c r="B39" s="74" t="s">
        <v>517</v>
      </c>
      <c r="C39" s="273" t="s">
        <v>643</v>
      </c>
      <c r="D39" s="244">
        <f>投入係数!D39*手順⑤!D$122</f>
        <v>0</v>
      </c>
      <c r="E39" s="244">
        <f>投入係数!E39*手順⑤!E$122</f>
        <v>0</v>
      </c>
      <c r="F39" s="244">
        <f>投入係数!F39*手順⑤!F$122</f>
        <v>0</v>
      </c>
      <c r="G39" s="244">
        <f>投入係数!G39*手順⑤!G$122</f>
        <v>0</v>
      </c>
      <c r="H39" s="244">
        <f>投入係数!H39*手順⑤!H$122</f>
        <v>0</v>
      </c>
      <c r="I39" s="244">
        <f>投入係数!I39*手順⑤!I$122</f>
        <v>0</v>
      </c>
      <c r="J39" s="244">
        <f>投入係数!J39*手順⑤!J$122</f>
        <v>0</v>
      </c>
      <c r="K39" s="244">
        <f>投入係数!K39*手順⑤!K$122</f>
        <v>0</v>
      </c>
      <c r="L39" s="244">
        <f>投入係数!L39*手順⑤!L$122</f>
        <v>0</v>
      </c>
      <c r="M39" s="244">
        <f>投入係数!M39*手順⑤!M$122</f>
        <v>0</v>
      </c>
      <c r="N39" s="244">
        <f>投入係数!N39*手順⑤!N$122</f>
        <v>0</v>
      </c>
      <c r="O39" s="244">
        <f>投入係数!O39*手順⑤!O$122</f>
        <v>0</v>
      </c>
      <c r="P39" s="244">
        <f>投入係数!P39*手順⑤!P$122</f>
        <v>0</v>
      </c>
      <c r="Q39" s="244">
        <f>投入係数!Q39*手順⑤!Q$122</f>
        <v>0</v>
      </c>
      <c r="R39" s="244">
        <f>投入係数!R39*手順⑤!R$122</f>
        <v>0</v>
      </c>
      <c r="S39" s="244">
        <f>投入係数!S39*手順⑤!S$122</f>
        <v>0</v>
      </c>
      <c r="T39" s="244">
        <f>投入係数!T39*手順⑤!T$122</f>
        <v>0</v>
      </c>
      <c r="U39" s="244">
        <f>投入係数!U39*手順⑤!U$122</f>
        <v>0</v>
      </c>
      <c r="V39" s="244">
        <f>投入係数!V39*手順⑤!V$122</f>
        <v>0</v>
      </c>
      <c r="W39" s="244">
        <f>投入係数!W39*手順⑤!W$122</f>
        <v>0</v>
      </c>
      <c r="X39" s="244">
        <f>投入係数!X39*手順⑤!X$122</f>
        <v>0</v>
      </c>
      <c r="Y39" s="244">
        <f>投入係数!Y39*手順⑤!Y$122</f>
        <v>0</v>
      </c>
      <c r="Z39" s="244">
        <f>投入係数!Z39*手順⑤!Z$122</f>
        <v>0</v>
      </c>
      <c r="AA39" s="244">
        <f>投入係数!AA39*手順⑤!AA$122</f>
        <v>0</v>
      </c>
      <c r="AB39" s="244">
        <f>投入係数!AB39*手順⑤!AB$122</f>
        <v>0</v>
      </c>
      <c r="AC39" s="244">
        <f>投入係数!AC39*手順⑤!AC$122</f>
        <v>0</v>
      </c>
      <c r="AD39" s="244">
        <f>投入係数!AD39*手順⑤!AD$122</f>
        <v>0</v>
      </c>
      <c r="AE39" s="244">
        <f>投入係数!AE39*手順⑤!AE$122</f>
        <v>0</v>
      </c>
      <c r="AF39" s="244">
        <f>投入係数!AF39*手順⑤!AF$122</f>
        <v>0</v>
      </c>
      <c r="AG39" s="244">
        <f>投入係数!AG39*手順⑤!AG$122</f>
        <v>0</v>
      </c>
      <c r="AH39" s="244">
        <f>投入係数!AH39*手順⑤!AH$122</f>
        <v>0</v>
      </c>
      <c r="AI39" s="244">
        <f>投入係数!AI39*手順⑤!AI$122</f>
        <v>0</v>
      </c>
      <c r="AJ39" s="244">
        <f>投入係数!AJ39*手順⑤!AJ$122</f>
        <v>0</v>
      </c>
      <c r="AK39" s="244">
        <f>投入係数!AK39*手順⑤!AK$122</f>
        <v>0</v>
      </c>
      <c r="AL39" s="244">
        <f>投入係数!AL39*手順⑤!AL$122</f>
        <v>0</v>
      </c>
      <c r="AM39" s="244">
        <f>投入係数!AM39*手順⑤!AM$122</f>
        <v>0</v>
      </c>
      <c r="AN39" s="244">
        <f>投入係数!AN39*手順⑤!AN$122</f>
        <v>0</v>
      </c>
      <c r="AO39" s="244">
        <f>投入係数!AO39*手順⑤!AO$122</f>
        <v>0</v>
      </c>
      <c r="AP39" s="244">
        <f>投入係数!AP39*手順⑤!AP$122</f>
        <v>0</v>
      </c>
      <c r="AQ39" s="244">
        <f>投入係数!AQ39*手順⑤!AQ$122</f>
        <v>0</v>
      </c>
      <c r="AR39" s="244">
        <f>投入係数!AR39*手順⑤!AR$122</f>
        <v>0</v>
      </c>
      <c r="AS39" s="244">
        <f>投入係数!AS39*手順⑤!AS$122</f>
        <v>0</v>
      </c>
      <c r="AT39" s="244">
        <f>投入係数!AT39*手順⑤!AT$122</f>
        <v>0</v>
      </c>
      <c r="AU39" s="244">
        <f>投入係数!AU39*手順⑤!AU$122</f>
        <v>0</v>
      </c>
      <c r="AV39" s="244">
        <f>投入係数!AV39*手順⑤!AV$122</f>
        <v>0</v>
      </c>
      <c r="AW39" s="244">
        <f>投入係数!AW39*手順⑤!AW$122</f>
        <v>0</v>
      </c>
      <c r="AX39" s="244">
        <f>投入係数!AX39*手順⑤!AX$122</f>
        <v>0</v>
      </c>
      <c r="AY39" s="244">
        <f>投入係数!AY39*手順⑤!AY$122</f>
        <v>0</v>
      </c>
      <c r="AZ39" s="244">
        <f>投入係数!AZ39*手順⑤!AZ$122</f>
        <v>0</v>
      </c>
      <c r="BA39" s="244">
        <f>投入係数!BA39*手順⑤!BA$122</f>
        <v>0</v>
      </c>
      <c r="BB39" s="244">
        <f>投入係数!BB39*手順⑤!BB$122</f>
        <v>0</v>
      </c>
      <c r="BC39" s="244">
        <f>投入係数!BC39*手順⑤!BC$122</f>
        <v>0</v>
      </c>
      <c r="BD39" s="244">
        <f>投入係数!BD39*手順⑤!BD$122</f>
        <v>0</v>
      </c>
      <c r="BE39" s="244">
        <f>投入係数!BE39*手順⑤!BE$122</f>
        <v>0</v>
      </c>
      <c r="BF39" s="244">
        <f>投入係数!BF39*手順⑤!BF$122</f>
        <v>0</v>
      </c>
      <c r="BG39" s="244">
        <f>投入係数!BG39*手順⑤!BG$122</f>
        <v>0</v>
      </c>
      <c r="BH39" s="244">
        <f>投入係数!BH39*手順⑤!BH$122</f>
        <v>0</v>
      </c>
      <c r="BI39" s="244">
        <f>投入係数!BI39*手順⑤!BI$122</f>
        <v>0</v>
      </c>
      <c r="BJ39" s="244">
        <f>投入係数!BJ39*手順⑤!BJ$122</f>
        <v>0</v>
      </c>
      <c r="BK39" s="244">
        <f>投入係数!BK39*手順⑤!BK$122</f>
        <v>0</v>
      </c>
      <c r="BL39" s="244">
        <f>投入係数!BL39*手順⑤!BL$122</f>
        <v>0</v>
      </c>
      <c r="BM39" s="244">
        <f>投入係数!BM39*手順⑤!BM$122</f>
        <v>0</v>
      </c>
      <c r="BN39" s="244">
        <f>投入係数!BN39*手順⑤!BN$122</f>
        <v>0</v>
      </c>
      <c r="BO39" s="244">
        <f>投入係数!BO39*手順⑤!BO$122</f>
        <v>0</v>
      </c>
      <c r="BP39" s="244">
        <f>投入係数!BP39*手順⑤!BP$122</f>
        <v>0</v>
      </c>
      <c r="BQ39" s="244">
        <f>投入係数!BQ39*手順⑤!BQ$122</f>
        <v>0</v>
      </c>
      <c r="BR39" s="244">
        <f>投入係数!BR39*手順⑤!BR$122</f>
        <v>0</v>
      </c>
      <c r="BS39" s="244">
        <f>投入係数!BS39*手順⑤!BS$122</f>
        <v>0</v>
      </c>
      <c r="BT39" s="244">
        <f>投入係数!BT39*手順⑤!BT$122</f>
        <v>0</v>
      </c>
      <c r="BU39" s="244">
        <f>投入係数!BU39*手順⑤!BU$122</f>
        <v>0</v>
      </c>
      <c r="BV39" s="244">
        <f>投入係数!BV39*手順⑤!BV$122</f>
        <v>0</v>
      </c>
      <c r="BW39" s="244">
        <f>投入係数!BW39*手順⑤!BW$122</f>
        <v>0</v>
      </c>
      <c r="BX39" s="244">
        <f>投入係数!BX39*手順⑤!BX$122</f>
        <v>0</v>
      </c>
      <c r="BY39" s="244">
        <f>投入係数!BY39*手順⑤!BY$122</f>
        <v>0</v>
      </c>
      <c r="BZ39" s="244">
        <f>投入係数!BZ39*手順⑤!BZ$122</f>
        <v>0</v>
      </c>
      <c r="CA39" s="244">
        <f>投入係数!CA39*手順⑤!CA$122</f>
        <v>0</v>
      </c>
      <c r="CB39" s="244">
        <f>投入係数!CB39*手順⑤!CB$122</f>
        <v>0</v>
      </c>
      <c r="CC39" s="244">
        <f>投入係数!CC39*手順⑤!CC$122</f>
        <v>0</v>
      </c>
      <c r="CD39" s="244">
        <f>投入係数!CD39*手順⑤!CD$122</f>
        <v>0</v>
      </c>
      <c r="CE39" s="244">
        <f>投入係数!CE39*手順⑤!CE$122</f>
        <v>0</v>
      </c>
      <c r="CF39" s="244">
        <f>投入係数!CF39*手順⑤!CF$122</f>
        <v>0</v>
      </c>
      <c r="CG39" s="244">
        <f>投入係数!CG39*手順⑤!CG$122</f>
        <v>0</v>
      </c>
      <c r="CH39" s="244">
        <f>投入係数!CH39*手順⑤!CH$122</f>
        <v>0</v>
      </c>
      <c r="CI39" s="244">
        <f>投入係数!CI39*手順⑤!CI$122</f>
        <v>0</v>
      </c>
      <c r="CJ39" s="244">
        <f>投入係数!CJ39*手順⑤!CJ$122</f>
        <v>0</v>
      </c>
      <c r="CK39" s="244">
        <f>投入係数!CK39*手順⑤!CK$122</f>
        <v>0</v>
      </c>
      <c r="CL39" s="244">
        <f>投入係数!CL39*手順⑤!CL$122</f>
        <v>0</v>
      </c>
      <c r="CM39" s="244">
        <f>投入係数!CM39*手順⑤!CM$122</f>
        <v>0</v>
      </c>
      <c r="CN39" s="244">
        <f>投入係数!CN39*手順⑤!CN$122</f>
        <v>0</v>
      </c>
      <c r="CO39" s="244">
        <f>投入係数!CO39*手順⑤!CO$122</f>
        <v>0</v>
      </c>
      <c r="CP39" s="244">
        <f>投入係数!CP39*手順⑤!CP$122</f>
        <v>0</v>
      </c>
      <c r="CQ39" s="244">
        <f>投入係数!CQ39*手順⑤!CQ$122</f>
        <v>0</v>
      </c>
      <c r="CR39" s="244">
        <f>投入係数!CR39*手順⑤!CR$122</f>
        <v>0</v>
      </c>
      <c r="CS39" s="244">
        <f>投入係数!CS39*手順⑤!CS$122</f>
        <v>0</v>
      </c>
      <c r="CT39" s="244">
        <f>投入係数!CT39*手順⑤!CT$122</f>
        <v>0</v>
      </c>
      <c r="CU39" s="244">
        <f>投入係数!CU39*手順⑤!CU$122</f>
        <v>0</v>
      </c>
      <c r="CV39" s="244">
        <f>投入係数!CV39*手順⑤!CV$122</f>
        <v>0</v>
      </c>
      <c r="CW39" s="244">
        <f>投入係数!CW39*手順⑤!CW$122</f>
        <v>0</v>
      </c>
      <c r="CX39" s="244">
        <f>投入係数!CX39*手順⑤!CX$122</f>
        <v>0</v>
      </c>
      <c r="CY39" s="244">
        <f>投入係数!CY39*手順⑤!CY$122</f>
        <v>0</v>
      </c>
      <c r="CZ39" s="244">
        <f>投入係数!CZ39*手順⑤!CZ$122</f>
        <v>0</v>
      </c>
      <c r="DA39" s="244">
        <f>投入係数!DA39*手順⑤!DA$122</f>
        <v>0</v>
      </c>
      <c r="DB39" s="244">
        <f>投入係数!DB39*手順⑤!DB$122</f>
        <v>0</v>
      </c>
      <c r="DC39" s="244">
        <f>投入係数!DC39*手順⑤!DC$122</f>
        <v>0</v>
      </c>
      <c r="DD39" s="244">
        <f>投入係数!DD39*手順⑤!DD$122</f>
        <v>0</v>
      </c>
      <c r="DE39" s="244">
        <f>投入係数!DE39*手順⑤!DE$122</f>
        <v>0</v>
      </c>
      <c r="DF39" s="244">
        <f>投入係数!DF39*手順⑤!DF$122</f>
        <v>0</v>
      </c>
      <c r="DG39" s="188">
        <f t="shared" si="1"/>
        <v>0</v>
      </c>
    </row>
    <row r="40" spans="2:111" ht="12" customHeight="1">
      <c r="B40" s="74" t="s">
        <v>518</v>
      </c>
      <c r="C40" s="273" t="s">
        <v>453</v>
      </c>
      <c r="D40" s="244">
        <f>投入係数!D40*手順⑤!D$122</f>
        <v>0</v>
      </c>
      <c r="E40" s="244">
        <f>投入係数!E40*手順⑤!E$122</f>
        <v>0</v>
      </c>
      <c r="F40" s="244">
        <f>投入係数!F40*手順⑤!F$122</f>
        <v>0</v>
      </c>
      <c r="G40" s="244">
        <f>投入係数!G40*手順⑤!G$122</f>
        <v>0</v>
      </c>
      <c r="H40" s="244">
        <f>投入係数!H40*手順⑤!H$122</f>
        <v>0</v>
      </c>
      <c r="I40" s="244">
        <f>投入係数!I40*手順⑤!I$122</f>
        <v>0</v>
      </c>
      <c r="J40" s="244">
        <f>投入係数!J40*手順⑤!J$122</f>
        <v>0</v>
      </c>
      <c r="K40" s="244">
        <f>投入係数!K40*手順⑤!K$122</f>
        <v>0</v>
      </c>
      <c r="L40" s="244">
        <f>投入係数!L40*手順⑤!L$122</f>
        <v>0</v>
      </c>
      <c r="M40" s="244">
        <f>投入係数!M40*手順⑤!M$122</f>
        <v>0</v>
      </c>
      <c r="N40" s="244">
        <f>投入係数!N40*手順⑤!N$122</f>
        <v>0</v>
      </c>
      <c r="O40" s="244">
        <f>投入係数!O40*手順⑤!O$122</f>
        <v>0</v>
      </c>
      <c r="P40" s="244">
        <f>投入係数!P40*手順⑤!P$122</f>
        <v>0</v>
      </c>
      <c r="Q40" s="244">
        <f>投入係数!Q40*手順⑤!Q$122</f>
        <v>0</v>
      </c>
      <c r="R40" s="244">
        <f>投入係数!R40*手順⑤!R$122</f>
        <v>0</v>
      </c>
      <c r="S40" s="244">
        <f>投入係数!S40*手順⑤!S$122</f>
        <v>0</v>
      </c>
      <c r="T40" s="244">
        <f>投入係数!T40*手順⑤!T$122</f>
        <v>0</v>
      </c>
      <c r="U40" s="244">
        <f>投入係数!U40*手順⑤!U$122</f>
        <v>0</v>
      </c>
      <c r="V40" s="244">
        <f>投入係数!V40*手順⑤!V$122</f>
        <v>0</v>
      </c>
      <c r="W40" s="244">
        <f>投入係数!W40*手順⑤!W$122</f>
        <v>0</v>
      </c>
      <c r="X40" s="244">
        <f>投入係数!X40*手順⑤!X$122</f>
        <v>0</v>
      </c>
      <c r="Y40" s="244">
        <f>投入係数!Y40*手順⑤!Y$122</f>
        <v>0</v>
      </c>
      <c r="Z40" s="244">
        <f>投入係数!Z40*手順⑤!Z$122</f>
        <v>0</v>
      </c>
      <c r="AA40" s="244">
        <f>投入係数!AA40*手順⑤!AA$122</f>
        <v>0</v>
      </c>
      <c r="AB40" s="244">
        <f>投入係数!AB40*手順⑤!AB$122</f>
        <v>0</v>
      </c>
      <c r="AC40" s="244">
        <f>投入係数!AC40*手順⑤!AC$122</f>
        <v>0</v>
      </c>
      <c r="AD40" s="244">
        <f>投入係数!AD40*手順⑤!AD$122</f>
        <v>0</v>
      </c>
      <c r="AE40" s="244">
        <f>投入係数!AE40*手順⑤!AE$122</f>
        <v>0</v>
      </c>
      <c r="AF40" s="244">
        <f>投入係数!AF40*手順⑤!AF$122</f>
        <v>0</v>
      </c>
      <c r="AG40" s="244">
        <f>投入係数!AG40*手順⑤!AG$122</f>
        <v>0</v>
      </c>
      <c r="AH40" s="244">
        <f>投入係数!AH40*手順⑤!AH$122</f>
        <v>0</v>
      </c>
      <c r="AI40" s="244">
        <f>投入係数!AI40*手順⑤!AI$122</f>
        <v>0</v>
      </c>
      <c r="AJ40" s="244">
        <f>投入係数!AJ40*手順⑤!AJ$122</f>
        <v>0</v>
      </c>
      <c r="AK40" s="244">
        <f>投入係数!AK40*手順⑤!AK$122</f>
        <v>0</v>
      </c>
      <c r="AL40" s="244">
        <f>投入係数!AL40*手順⑤!AL$122</f>
        <v>0</v>
      </c>
      <c r="AM40" s="244">
        <f>投入係数!AM40*手順⑤!AM$122</f>
        <v>0</v>
      </c>
      <c r="AN40" s="244">
        <f>投入係数!AN40*手順⑤!AN$122</f>
        <v>0</v>
      </c>
      <c r="AO40" s="244">
        <f>投入係数!AO40*手順⑤!AO$122</f>
        <v>0</v>
      </c>
      <c r="AP40" s="244">
        <f>投入係数!AP40*手順⑤!AP$122</f>
        <v>0</v>
      </c>
      <c r="AQ40" s="244">
        <f>投入係数!AQ40*手順⑤!AQ$122</f>
        <v>0</v>
      </c>
      <c r="AR40" s="244">
        <f>投入係数!AR40*手順⑤!AR$122</f>
        <v>0</v>
      </c>
      <c r="AS40" s="244">
        <f>投入係数!AS40*手順⑤!AS$122</f>
        <v>0</v>
      </c>
      <c r="AT40" s="244">
        <f>投入係数!AT40*手順⑤!AT$122</f>
        <v>0</v>
      </c>
      <c r="AU40" s="244">
        <f>投入係数!AU40*手順⑤!AU$122</f>
        <v>0</v>
      </c>
      <c r="AV40" s="244">
        <f>投入係数!AV40*手順⑤!AV$122</f>
        <v>0</v>
      </c>
      <c r="AW40" s="244">
        <f>投入係数!AW40*手順⑤!AW$122</f>
        <v>0</v>
      </c>
      <c r="AX40" s="244">
        <f>投入係数!AX40*手順⑤!AX$122</f>
        <v>0</v>
      </c>
      <c r="AY40" s="244">
        <f>投入係数!AY40*手順⑤!AY$122</f>
        <v>0</v>
      </c>
      <c r="AZ40" s="244">
        <f>投入係数!AZ40*手順⑤!AZ$122</f>
        <v>0</v>
      </c>
      <c r="BA40" s="244">
        <f>投入係数!BA40*手順⑤!BA$122</f>
        <v>0</v>
      </c>
      <c r="BB40" s="244">
        <f>投入係数!BB40*手順⑤!BB$122</f>
        <v>0</v>
      </c>
      <c r="BC40" s="244">
        <f>投入係数!BC40*手順⑤!BC$122</f>
        <v>0</v>
      </c>
      <c r="BD40" s="244">
        <f>投入係数!BD40*手順⑤!BD$122</f>
        <v>0</v>
      </c>
      <c r="BE40" s="244">
        <f>投入係数!BE40*手順⑤!BE$122</f>
        <v>0</v>
      </c>
      <c r="BF40" s="244">
        <f>投入係数!BF40*手順⑤!BF$122</f>
        <v>0</v>
      </c>
      <c r="BG40" s="244">
        <f>投入係数!BG40*手順⑤!BG$122</f>
        <v>0</v>
      </c>
      <c r="BH40" s="244">
        <f>投入係数!BH40*手順⑤!BH$122</f>
        <v>0</v>
      </c>
      <c r="BI40" s="244">
        <f>投入係数!BI40*手順⑤!BI$122</f>
        <v>0</v>
      </c>
      <c r="BJ40" s="244">
        <f>投入係数!BJ40*手順⑤!BJ$122</f>
        <v>0</v>
      </c>
      <c r="BK40" s="244">
        <f>投入係数!BK40*手順⑤!BK$122</f>
        <v>0</v>
      </c>
      <c r="BL40" s="244">
        <f>投入係数!BL40*手順⑤!BL$122</f>
        <v>0</v>
      </c>
      <c r="BM40" s="244">
        <f>投入係数!BM40*手順⑤!BM$122</f>
        <v>0</v>
      </c>
      <c r="BN40" s="244">
        <f>投入係数!BN40*手順⑤!BN$122</f>
        <v>0</v>
      </c>
      <c r="BO40" s="244">
        <f>投入係数!BO40*手順⑤!BO$122</f>
        <v>0</v>
      </c>
      <c r="BP40" s="244">
        <f>投入係数!BP40*手順⑤!BP$122</f>
        <v>0</v>
      </c>
      <c r="BQ40" s="244">
        <f>投入係数!BQ40*手順⑤!BQ$122</f>
        <v>0</v>
      </c>
      <c r="BR40" s="244">
        <f>投入係数!BR40*手順⑤!BR$122</f>
        <v>0</v>
      </c>
      <c r="BS40" s="244">
        <f>投入係数!BS40*手順⑤!BS$122</f>
        <v>0</v>
      </c>
      <c r="BT40" s="244">
        <f>投入係数!BT40*手順⑤!BT$122</f>
        <v>0</v>
      </c>
      <c r="BU40" s="244">
        <f>投入係数!BU40*手順⑤!BU$122</f>
        <v>0</v>
      </c>
      <c r="BV40" s="244">
        <f>投入係数!BV40*手順⑤!BV$122</f>
        <v>0</v>
      </c>
      <c r="BW40" s="244">
        <f>投入係数!BW40*手順⑤!BW$122</f>
        <v>0</v>
      </c>
      <c r="BX40" s="244">
        <f>投入係数!BX40*手順⑤!BX$122</f>
        <v>0</v>
      </c>
      <c r="BY40" s="244">
        <f>投入係数!BY40*手順⑤!BY$122</f>
        <v>0</v>
      </c>
      <c r="BZ40" s="244">
        <f>投入係数!BZ40*手順⑤!BZ$122</f>
        <v>0</v>
      </c>
      <c r="CA40" s="244">
        <f>投入係数!CA40*手順⑤!CA$122</f>
        <v>0</v>
      </c>
      <c r="CB40" s="244">
        <f>投入係数!CB40*手順⑤!CB$122</f>
        <v>0</v>
      </c>
      <c r="CC40" s="244">
        <f>投入係数!CC40*手順⑤!CC$122</f>
        <v>0</v>
      </c>
      <c r="CD40" s="244">
        <f>投入係数!CD40*手順⑤!CD$122</f>
        <v>0</v>
      </c>
      <c r="CE40" s="244">
        <f>投入係数!CE40*手順⑤!CE$122</f>
        <v>0</v>
      </c>
      <c r="CF40" s="244">
        <f>投入係数!CF40*手順⑤!CF$122</f>
        <v>0</v>
      </c>
      <c r="CG40" s="244">
        <f>投入係数!CG40*手順⑤!CG$122</f>
        <v>0</v>
      </c>
      <c r="CH40" s="244">
        <f>投入係数!CH40*手順⑤!CH$122</f>
        <v>0</v>
      </c>
      <c r="CI40" s="244">
        <f>投入係数!CI40*手順⑤!CI$122</f>
        <v>0</v>
      </c>
      <c r="CJ40" s="244">
        <f>投入係数!CJ40*手順⑤!CJ$122</f>
        <v>0</v>
      </c>
      <c r="CK40" s="244">
        <f>投入係数!CK40*手順⑤!CK$122</f>
        <v>0</v>
      </c>
      <c r="CL40" s="244">
        <f>投入係数!CL40*手順⑤!CL$122</f>
        <v>0</v>
      </c>
      <c r="CM40" s="244">
        <f>投入係数!CM40*手順⑤!CM$122</f>
        <v>0</v>
      </c>
      <c r="CN40" s="244">
        <f>投入係数!CN40*手順⑤!CN$122</f>
        <v>0</v>
      </c>
      <c r="CO40" s="244">
        <f>投入係数!CO40*手順⑤!CO$122</f>
        <v>0</v>
      </c>
      <c r="CP40" s="244">
        <f>投入係数!CP40*手順⑤!CP$122</f>
        <v>0</v>
      </c>
      <c r="CQ40" s="244">
        <f>投入係数!CQ40*手順⑤!CQ$122</f>
        <v>0</v>
      </c>
      <c r="CR40" s="244">
        <f>投入係数!CR40*手順⑤!CR$122</f>
        <v>0</v>
      </c>
      <c r="CS40" s="244">
        <f>投入係数!CS40*手順⑤!CS$122</f>
        <v>0</v>
      </c>
      <c r="CT40" s="244">
        <f>投入係数!CT40*手順⑤!CT$122</f>
        <v>0</v>
      </c>
      <c r="CU40" s="244">
        <f>投入係数!CU40*手順⑤!CU$122</f>
        <v>0</v>
      </c>
      <c r="CV40" s="244">
        <f>投入係数!CV40*手順⑤!CV$122</f>
        <v>0</v>
      </c>
      <c r="CW40" s="244">
        <f>投入係数!CW40*手順⑤!CW$122</f>
        <v>0</v>
      </c>
      <c r="CX40" s="244">
        <f>投入係数!CX40*手順⑤!CX$122</f>
        <v>0</v>
      </c>
      <c r="CY40" s="244">
        <f>投入係数!CY40*手順⑤!CY$122</f>
        <v>0</v>
      </c>
      <c r="CZ40" s="244">
        <f>投入係数!CZ40*手順⑤!CZ$122</f>
        <v>0</v>
      </c>
      <c r="DA40" s="244">
        <f>投入係数!DA40*手順⑤!DA$122</f>
        <v>0</v>
      </c>
      <c r="DB40" s="244">
        <f>投入係数!DB40*手順⑤!DB$122</f>
        <v>0</v>
      </c>
      <c r="DC40" s="244">
        <f>投入係数!DC40*手順⑤!DC$122</f>
        <v>0</v>
      </c>
      <c r="DD40" s="244">
        <f>投入係数!DD40*手順⑤!DD$122</f>
        <v>0</v>
      </c>
      <c r="DE40" s="244">
        <f>投入係数!DE40*手順⑤!DE$122</f>
        <v>0</v>
      </c>
      <c r="DF40" s="244">
        <f>投入係数!DF40*手順⑤!DF$122</f>
        <v>0</v>
      </c>
      <c r="DG40" s="188">
        <f t="shared" si="1"/>
        <v>0</v>
      </c>
    </row>
    <row r="41" spans="2:111" ht="12" customHeight="1">
      <c r="B41" s="74" t="s">
        <v>519</v>
      </c>
      <c r="C41" s="273" t="s">
        <v>454</v>
      </c>
      <c r="D41" s="244">
        <f>投入係数!D41*手順⑤!D$122</f>
        <v>0</v>
      </c>
      <c r="E41" s="244">
        <f>投入係数!E41*手順⑤!E$122</f>
        <v>0</v>
      </c>
      <c r="F41" s="244">
        <f>投入係数!F41*手順⑤!F$122</f>
        <v>0</v>
      </c>
      <c r="G41" s="244">
        <f>投入係数!G41*手順⑤!G$122</f>
        <v>0</v>
      </c>
      <c r="H41" s="244">
        <f>投入係数!H41*手順⑤!H$122</f>
        <v>0</v>
      </c>
      <c r="I41" s="244">
        <f>投入係数!I41*手順⑤!I$122</f>
        <v>0</v>
      </c>
      <c r="J41" s="244">
        <f>投入係数!J41*手順⑤!J$122</f>
        <v>0</v>
      </c>
      <c r="K41" s="244">
        <f>投入係数!K41*手順⑤!K$122</f>
        <v>0</v>
      </c>
      <c r="L41" s="244">
        <f>投入係数!L41*手順⑤!L$122</f>
        <v>0</v>
      </c>
      <c r="M41" s="244">
        <f>投入係数!M41*手順⑤!M$122</f>
        <v>0</v>
      </c>
      <c r="N41" s="244">
        <f>投入係数!N41*手順⑤!N$122</f>
        <v>0</v>
      </c>
      <c r="O41" s="244">
        <f>投入係数!O41*手順⑤!O$122</f>
        <v>0</v>
      </c>
      <c r="P41" s="244">
        <f>投入係数!P41*手順⑤!P$122</f>
        <v>0</v>
      </c>
      <c r="Q41" s="244">
        <f>投入係数!Q41*手順⑤!Q$122</f>
        <v>0</v>
      </c>
      <c r="R41" s="244">
        <f>投入係数!R41*手順⑤!R$122</f>
        <v>0</v>
      </c>
      <c r="S41" s="244">
        <f>投入係数!S41*手順⑤!S$122</f>
        <v>0</v>
      </c>
      <c r="T41" s="244">
        <f>投入係数!T41*手順⑤!T$122</f>
        <v>0</v>
      </c>
      <c r="U41" s="244">
        <f>投入係数!U41*手順⑤!U$122</f>
        <v>0</v>
      </c>
      <c r="V41" s="244">
        <f>投入係数!V41*手順⑤!V$122</f>
        <v>0</v>
      </c>
      <c r="W41" s="244">
        <f>投入係数!W41*手順⑤!W$122</f>
        <v>0</v>
      </c>
      <c r="X41" s="244">
        <f>投入係数!X41*手順⑤!X$122</f>
        <v>0</v>
      </c>
      <c r="Y41" s="244">
        <f>投入係数!Y41*手順⑤!Y$122</f>
        <v>0</v>
      </c>
      <c r="Z41" s="244">
        <f>投入係数!Z41*手順⑤!Z$122</f>
        <v>0</v>
      </c>
      <c r="AA41" s="244">
        <f>投入係数!AA41*手順⑤!AA$122</f>
        <v>0</v>
      </c>
      <c r="AB41" s="244">
        <f>投入係数!AB41*手順⑤!AB$122</f>
        <v>0</v>
      </c>
      <c r="AC41" s="244">
        <f>投入係数!AC41*手順⑤!AC$122</f>
        <v>0</v>
      </c>
      <c r="AD41" s="244">
        <f>投入係数!AD41*手順⑤!AD$122</f>
        <v>0</v>
      </c>
      <c r="AE41" s="244">
        <f>投入係数!AE41*手順⑤!AE$122</f>
        <v>0</v>
      </c>
      <c r="AF41" s="244">
        <f>投入係数!AF41*手順⑤!AF$122</f>
        <v>0</v>
      </c>
      <c r="AG41" s="244">
        <f>投入係数!AG41*手順⑤!AG$122</f>
        <v>0</v>
      </c>
      <c r="AH41" s="244">
        <f>投入係数!AH41*手順⑤!AH$122</f>
        <v>0</v>
      </c>
      <c r="AI41" s="244">
        <f>投入係数!AI41*手順⑤!AI$122</f>
        <v>0</v>
      </c>
      <c r="AJ41" s="244">
        <f>投入係数!AJ41*手順⑤!AJ$122</f>
        <v>0</v>
      </c>
      <c r="AK41" s="244">
        <f>投入係数!AK41*手順⑤!AK$122</f>
        <v>0</v>
      </c>
      <c r="AL41" s="244">
        <f>投入係数!AL41*手順⑤!AL$122</f>
        <v>0</v>
      </c>
      <c r="AM41" s="244">
        <f>投入係数!AM41*手順⑤!AM$122</f>
        <v>0</v>
      </c>
      <c r="AN41" s="244">
        <f>投入係数!AN41*手順⑤!AN$122</f>
        <v>0</v>
      </c>
      <c r="AO41" s="244">
        <f>投入係数!AO41*手順⑤!AO$122</f>
        <v>0</v>
      </c>
      <c r="AP41" s="244">
        <f>投入係数!AP41*手順⑤!AP$122</f>
        <v>0</v>
      </c>
      <c r="AQ41" s="244">
        <f>投入係数!AQ41*手順⑤!AQ$122</f>
        <v>0</v>
      </c>
      <c r="AR41" s="244">
        <f>投入係数!AR41*手順⑤!AR$122</f>
        <v>0</v>
      </c>
      <c r="AS41" s="244">
        <f>投入係数!AS41*手順⑤!AS$122</f>
        <v>0</v>
      </c>
      <c r="AT41" s="244">
        <f>投入係数!AT41*手順⑤!AT$122</f>
        <v>0</v>
      </c>
      <c r="AU41" s="244">
        <f>投入係数!AU41*手順⑤!AU$122</f>
        <v>0</v>
      </c>
      <c r="AV41" s="244">
        <f>投入係数!AV41*手順⑤!AV$122</f>
        <v>0</v>
      </c>
      <c r="AW41" s="244">
        <f>投入係数!AW41*手順⑤!AW$122</f>
        <v>0</v>
      </c>
      <c r="AX41" s="244">
        <f>投入係数!AX41*手順⑤!AX$122</f>
        <v>0</v>
      </c>
      <c r="AY41" s="244">
        <f>投入係数!AY41*手順⑤!AY$122</f>
        <v>0</v>
      </c>
      <c r="AZ41" s="244">
        <f>投入係数!AZ41*手順⑤!AZ$122</f>
        <v>0</v>
      </c>
      <c r="BA41" s="244">
        <f>投入係数!BA41*手順⑤!BA$122</f>
        <v>0</v>
      </c>
      <c r="BB41" s="244">
        <f>投入係数!BB41*手順⑤!BB$122</f>
        <v>0</v>
      </c>
      <c r="BC41" s="244">
        <f>投入係数!BC41*手順⑤!BC$122</f>
        <v>0</v>
      </c>
      <c r="BD41" s="244">
        <f>投入係数!BD41*手順⑤!BD$122</f>
        <v>0</v>
      </c>
      <c r="BE41" s="244">
        <f>投入係数!BE41*手順⑤!BE$122</f>
        <v>0</v>
      </c>
      <c r="BF41" s="244">
        <f>投入係数!BF41*手順⑤!BF$122</f>
        <v>0</v>
      </c>
      <c r="BG41" s="244">
        <f>投入係数!BG41*手順⑤!BG$122</f>
        <v>0</v>
      </c>
      <c r="BH41" s="244">
        <f>投入係数!BH41*手順⑤!BH$122</f>
        <v>0</v>
      </c>
      <c r="BI41" s="244">
        <f>投入係数!BI41*手順⑤!BI$122</f>
        <v>0</v>
      </c>
      <c r="BJ41" s="244">
        <f>投入係数!BJ41*手順⑤!BJ$122</f>
        <v>0</v>
      </c>
      <c r="BK41" s="244">
        <f>投入係数!BK41*手順⑤!BK$122</f>
        <v>0</v>
      </c>
      <c r="BL41" s="244">
        <f>投入係数!BL41*手順⑤!BL$122</f>
        <v>0</v>
      </c>
      <c r="BM41" s="244">
        <f>投入係数!BM41*手順⑤!BM$122</f>
        <v>0</v>
      </c>
      <c r="BN41" s="244">
        <f>投入係数!BN41*手順⑤!BN$122</f>
        <v>0</v>
      </c>
      <c r="BO41" s="244">
        <f>投入係数!BO41*手順⑤!BO$122</f>
        <v>0</v>
      </c>
      <c r="BP41" s="244">
        <f>投入係数!BP41*手順⑤!BP$122</f>
        <v>0</v>
      </c>
      <c r="BQ41" s="244">
        <f>投入係数!BQ41*手順⑤!BQ$122</f>
        <v>0</v>
      </c>
      <c r="BR41" s="244">
        <f>投入係数!BR41*手順⑤!BR$122</f>
        <v>0</v>
      </c>
      <c r="BS41" s="244">
        <f>投入係数!BS41*手順⑤!BS$122</f>
        <v>0</v>
      </c>
      <c r="BT41" s="244">
        <f>投入係数!BT41*手順⑤!BT$122</f>
        <v>0</v>
      </c>
      <c r="BU41" s="244">
        <f>投入係数!BU41*手順⑤!BU$122</f>
        <v>0</v>
      </c>
      <c r="BV41" s="244">
        <f>投入係数!BV41*手順⑤!BV$122</f>
        <v>0</v>
      </c>
      <c r="BW41" s="244">
        <f>投入係数!BW41*手順⑤!BW$122</f>
        <v>0</v>
      </c>
      <c r="BX41" s="244">
        <f>投入係数!BX41*手順⑤!BX$122</f>
        <v>0</v>
      </c>
      <c r="BY41" s="244">
        <f>投入係数!BY41*手順⑤!BY$122</f>
        <v>0</v>
      </c>
      <c r="BZ41" s="244">
        <f>投入係数!BZ41*手順⑤!BZ$122</f>
        <v>0</v>
      </c>
      <c r="CA41" s="244">
        <f>投入係数!CA41*手順⑤!CA$122</f>
        <v>0</v>
      </c>
      <c r="CB41" s="244">
        <f>投入係数!CB41*手順⑤!CB$122</f>
        <v>0</v>
      </c>
      <c r="CC41" s="244">
        <f>投入係数!CC41*手順⑤!CC$122</f>
        <v>0</v>
      </c>
      <c r="CD41" s="244">
        <f>投入係数!CD41*手順⑤!CD$122</f>
        <v>0</v>
      </c>
      <c r="CE41" s="244">
        <f>投入係数!CE41*手順⑤!CE$122</f>
        <v>0</v>
      </c>
      <c r="CF41" s="244">
        <f>投入係数!CF41*手順⑤!CF$122</f>
        <v>0</v>
      </c>
      <c r="CG41" s="244">
        <f>投入係数!CG41*手順⑤!CG$122</f>
        <v>0</v>
      </c>
      <c r="CH41" s="244">
        <f>投入係数!CH41*手順⑤!CH$122</f>
        <v>0</v>
      </c>
      <c r="CI41" s="244">
        <f>投入係数!CI41*手順⑤!CI$122</f>
        <v>0</v>
      </c>
      <c r="CJ41" s="244">
        <f>投入係数!CJ41*手順⑤!CJ$122</f>
        <v>0</v>
      </c>
      <c r="CK41" s="244">
        <f>投入係数!CK41*手順⑤!CK$122</f>
        <v>0</v>
      </c>
      <c r="CL41" s="244">
        <f>投入係数!CL41*手順⑤!CL$122</f>
        <v>0</v>
      </c>
      <c r="CM41" s="244">
        <f>投入係数!CM41*手順⑤!CM$122</f>
        <v>0</v>
      </c>
      <c r="CN41" s="244">
        <f>投入係数!CN41*手順⑤!CN$122</f>
        <v>0</v>
      </c>
      <c r="CO41" s="244">
        <f>投入係数!CO41*手順⑤!CO$122</f>
        <v>0</v>
      </c>
      <c r="CP41" s="244">
        <f>投入係数!CP41*手順⑤!CP$122</f>
        <v>0</v>
      </c>
      <c r="CQ41" s="244">
        <f>投入係数!CQ41*手順⑤!CQ$122</f>
        <v>0</v>
      </c>
      <c r="CR41" s="244">
        <f>投入係数!CR41*手順⑤!CR$122</f>
        <v>0</v>
      </c>
      <c r="CS41" s="244">
        <f>投入係数!CS41*手順⑤!CS$122</f>
        <v>0</v>
      </c>
      <c r="CT41" s="244">
        <f>投入係数!CT41*手順⑤!CT$122</f>
        <v>0</v>
      </c>
      <c r="CU41" s="244">
        <f>投入係数!CU41*手順⑤!CU$122</f>
        <v>0</v>
      </c>
      <c r="CV41" s="244">
        <f>投入係数!CV41*手順⑤!CV$122</f>
        <v>0</v>
      </c>
      <c r="CW41" s="244">
        <f>投入係数!CW41*手順⑤!CW$122</f>
        <v>0</v>
      </c>
      <c r="CX41" s="244">
        <f>投入係数!CX41*手順⑤!CX$122</f>
        <v>0</v>
      </c>
      <c r="CY41" s="244">
        <f>投入係数!CY41*手順⑤!CY$122</f>
        <v>0</v>
      </c>
      <c r="CZ41" s="244">
        <f>投入係数!CZ41*手順⑤!CZ$122</f>
        <v>0</v>
      </c>
      <c r="DA41" s="244">
        <f>投入係数!DA41*手順⑤!DA$122</f>
        <v>0</v>
      </c>
      <c r="DB41" s="244">
        <f>投入係数!DB41*手順⑤!DB$122</f>
        <v>0</v>
      </c>
      <c r="DC41" s="244">
        <f>投入係数!DC41*手順⑤!DC$122</f>
        <v>0</v>
      </c>
      <c r="DD41" s="244">
        <f>投入係数!DD41*手順⑤!DD$122</f>
        <v>0</v>
      </c>
      <c r="DE41" s="244">
        <f>投入係数!DE41*手順⑤!DE$122</f>
        <v>0</v>
      </c>
      <c r="DF41" s="244">
        <f>投入係数!DF41*手順⑤!DF$122</f>
        <v>0</v>
      </c>
      <c r="DG41" s="188">
        <f t="shared" si="1"/>
        <v>0</v>
      </c>
    </row>
    <row r="42" spans="2:111" ht="12" customHeight="1">
      <c r="B42" s="74" t="s">
        <v>520</v>
      </c>
      <c r="C42" s="273" t="s">
        <v>455</v>
      </c>
      <c r="D42" s="244">
        <f>投入係数!D42*手順⑤!D$122</f>
        <v>0</v>
      </c>
      <c r="E42" s="244">
        <f>投入係数!E42*手順⑤!E$122</f>
        <v>0</v>
      </c>
      <c r="F42" s="244">
        <f>投入係数!F42*手順⑤!F$122</f>
        <v>0</v>
      </c>
      <c r="G42" s="244">
        <f>投入係数!G42*手順⑤!G$122</f>
        <v>0</v>
      </c>
      <c r="H42" s="244">
        <f>投入係数!H42*手順⑤!H$122</f>
        <v>0</v>
      </c>
      <c r="I42" s="244">
        <f>投入係数!I42*手順⑤!I$122</f>
        <v>0</v>
      </c>
      <c r="J42" s="244">
        <f>投入係数!J42*手順⑤!J$122</f>
        <v>0</v>
      </c>
      <c r="K42" s="244">
        <f>投入係数!K42*手順⑤!K$122</f>
        <v>0</v>
      </c>
      <c r="L42" s="244">
        <f>投入係数!L42*手順⑤!L$122</f>
        <v>0</v>
      </c>
      <c r="M42" s="244">
        <f>投入係数!M42*手順⑤!M$122</f>
        <v>0</v>
      </c>
      <c r="N42" s="244">
        <f>投入係数!N42*手順⑤!N$122</f>
        <v>0</v>
      </c>
      <c r="O42" s="244">
        <f>投入係数!O42*手順⑤!O$122</f>
        <v>0</v>
      </c>
      <c r="P42" s="244">
        <f>投入係数!P42*手順⑤!P$122</f>
        <v>0</v>
      </c>
      <c r="Q42" s="244">
        <f>投入係数!Q42*手順⑤!Q$122</f>
        <v>0</v>
      </c>
      <c r="R42" s="244">
        <f>投入係数!R42*手順⑤!R$122</f>
        <v>0</v>
      </c>
      <c r="S42" s="244">
        <f>投入係数!S42*手順⑤!S$122</f>
        <v>0</v>
      </c>
      <c r="T42" s="244">
        <f>投入係数!T42*手順⑤!T$122</f>
        <v>0</v>
      </c>
      <c r="U42" s="244">
        <f>投入係数!U42*手順⑤!U$122</f>
        <v>0</v>
      </c>
      <c r="V42" s="244">
        <f>投入係数!V42*手順⑤!V$122</f>
        <v>0</v>
      </c>
      <c r="W42" s="244">
        <f>投入係数!W42*手順⑤!W$122</f>
        <v>0</v>
      </c>
      <c r="X42" s="244">
        <f>投入係数!X42*手順⑤!X$122</f>
        <v>0</v>
      </c>
      <c r="Y42" s="244">
        <f>投入係数!Y42*手順⑤!Y$122</f>
        <v>0</v>
      </c>
      <c r="Z42" s="244">
        <f>投入係数!Z42*手順⑤!Z$122</f>
        <v>0</v>
      </c>
      <c r="AA42" s="244">
        <f>投入係数!AA42*手順⑤!AA$122</f>
        <v>0</v>
      </c>
      <c r="AB42" s="244">
        <f>投入係数!AB42*手順⑤!AB$122</f>
        <v>0</v>
      </c>
      <c r="AC42" s="244">
        <f>投入係数!AC42*手順⑤!AC$122</f>
        <v>0</v>
      </c>
      <c r="AD42" s="244">
        <f>投入係数!AD42*手順⑤!AD$122</f>
        <v>0</v>
      </c>
      <c r="AE42" s="244">
        <f>投入係数!AE42*手順⑤!AE$122</f>
        <v>0</v>
      </c>
      <c r="AF42" s="244">
        <f>投入係数!AF42*手順⑤!AF$122</f>
        <v>0</v>
      </c>
      <c r="AG42" s="244">
        <f>投入係数!AG42*手順⑤!AG$122</f>
        <v>0</v>
      </c>
      <c r="AH42" s="244">
        <f>投入係数!AH42*手順⑤!AH$122</f>
        <v>0</v>
      </c>
      <c r="AI42" s="244">
        <f>投入係数!AI42*手順⑤!AI$122</f>
        <v>0</v>
      </c>
      <c r="AJ42" s="244">
        <f>投入係数!AJ42*手順⑤!AJ$122</f>
        <v>0</v>
      </c>
      <c r="AK42" s="244">
        <f>投入係数!AK42*手順⑤!AK$122</f>
        <v>0</v>
      </c>
      <c r="AL42" s="244">
        <f>投入係数!AL42*手順⑤!AL$122</f>
        <v>0</v>
      </c>
      <c r="AM42" s="244">
        <f>投入係数!AM42*手順⑤!AM$122</f>
        <v>0</v>
      </c>
      <c r="AN42" s="244">
        <f>投入係数!AN42*手順⑤!AN$122</f>
        <v>0</v>
      </c>
      <c r="AO42" s="244">
        <f>投入係数!AO42*手順⑤!AO$122</f>
        <v>0</v>
      </c>
      <c r="AP42" s="244">
        <f>投入係数!AP42*手順⑤!AP$122</f>
        <v>0</v>
      </c>
      <c r="AQ42" s="244">
        <f>投入係数!AQ42*手順⑤!AQ$122</f>
        <v>0</v>
      </c>
      <c r="AR42" s="244">
        <f>投入係数!AR42*手順⑤!AR$122</f>
        <v>0</v>
      </c>
      <c r="AS42" s="244">
        <f>投入係数!AS42*手順⑤!AS$122</f>
        <v>0</v>
      </c>
      <c r="AT42" s="244">
        <f>投入係数!AT42*手順⑤!AT$122</f>
        <v>0</v>
      </c>
      <c r="AU42" s="244">
        <f>投入係数!AU42*手順⑤!AU$122</f>
        <v>0</v>
      </c>
      <c r="AV42" s="244">
        <f>投入係数!AV42*手順⑤!AV$122</f>
        <v>0</v>
      </c>
      <c r="AW42" s="244">
        <f>投入係数!AW42*手順⑤!AW$122</f>
        <v>0</v>
      </c>
      <c r="AX42" s="244">
        <f>投入係数!AX42*手順⑤!AX$122</f>
        <v>0</v>
      </c>
      <c r="AY42" s="244">
        <f>投入係数!AY42*手順⑤!AY$122</f>
        <v>0</v>
      </c>
      <c r="AZ42" s="244">
        <f>投入係数!AZ42*手順⑤!AZ$122</f>
        <v>0</v>
      </c>
      <c r="BA42" s="244">
        <f>投入係数!BA42*手順⑤!BA$122</f>
        <v>0</v>
      </c>
      <c r="BB42" s="244">
        <f>投入係数!BB42*手順⑤!BB$122</f>
        <v>0</v>
      </c>
      <c r="BC42" s="244">
        <f>投入係数!BC42*手順⑤!BC$122</f>
        <v>0</v>
      </c>
      <c r="BD42" s="244">
        <f>投入係数!BD42*手順⑤!BD$122</f>
        <v>0</v>
      </c>
      <c r="BE42" s="244">
        <f>投入係数!BE42*手順⑤!BE$122</f>
        <v>0</v>
      </c>
      <c r="BF42" s="244">
        <f>投入係数!BF42*手順⑤!BF$122</f>
        <v>0</v>
      </c>
      <c r="BG42" s="244">
        <f>投入係数!BG42*手順⑤!BG$122</f>
        <v>0</v>
      </c>
      <c r="BH42" s="244">
        <f>投入係数!BH42*手順⑤!BH$122</f>
        <v>0</v>
      </c>
      <c r="BI42" s="244">
        <f>投入係数!BI42*手順⑤!BI$122</f>
        <v>0</v>
      </c>
      <c r="BJ42" s="244">
        <f>投入係数!BJ42*手順⑤!BJ$122</f>
        <v>0</v>
      </c>
      <c r="BK42" s="244">
        <f>投入係数!BK42*手順⑤!BK$122</f>
        <v>0</v>
      </c>
      <c r="BL42" s="244">
        <f>投入係数!BL42*手順⑤!BL$122</f>
        <v>0</v>
      </c>
      <c r="BM42" s="244">
        <f>投入係数!BM42*手順⑤!BM$122</f>
        <v>0</v>
      </c>
      <c r="BN42" s="244">
        <f>投入係数!BN42*手順⑤!BN$122</f>
        <v>0</v>
      </c>
      <c r="BO42" s="244">
        <f>投入係数!BO42*手順⑤!BO$122</f>
        <v>0</v>
      </c>
      <c r="BP42" s="244">
        <f>投入係数!BP42*手順⑤!BP$122</f>
        <v>0</v>
      </c>
      <c r="BQ42" s="244">
        <f>投入係数!BQ42*手順⑤!BQ$122</f>
        <v>0</v>
      </c>
      <c r="BR42" s="244">
        <f>投入係数!BR42*手順⑤!BR$122</f>
        <v>0</v>
      </c>
      <c r="BS42" s="244">
        <f>投入係数!BS42*手順⑤!BS$122</f>
        <v>0</v>
      </c>
      <c r="BT42" s="244">
        <f>投入係数!BT42*手順⑤!BT$122</f>
        <v>0</v>
      </c>
      <c r="BU42" s="244">
        <f>投入係数!BU42*手順⑤!BU$122</f>
        <v>0</v>
      </c>
      <c r="BV42" s="244">
        <f>投入係数!BV42*手順⑤!BV$122</f>
        <v>0</v>
      </c>
      <c r="BW42" s="244">
        <f>投入係数!BW42*手順⑤!BW$122</f>
        <v>0</v>
      </c>
      <c r="BX42" s="244">
        <f>投入係数!BX42*手順⑤!BX$122</f>
        <v>0</v>
      </c>
      <c r="BY42" s="244">
        <f>投入係数!BY42*手順⑤!BY$122</f>
        <v>0</v>
      </c>
      <c r="BZ42" s="244">
        <f>投入係数!BZ42*手順⑤!BZ$122</f>
        <v>0</v>
      </c>
      <c r="CA42" s="244">
        <f>投入係数!CA42*手順⑤!CA$122</f>
        <v>0</v>
      </c>
      <c r="CB42" s="244">
        <f>投入係数!CB42*手順⑤!CB$122</f>
        <v>0</v>
      </c>
      <c r="CC42" s="244">
        <f>投入係数!CC42*手順⑤!CC$122</f>
        <v>0</v>
      </c>
      <c r="CD42" s="244">
        <f>投入係数!CD42*手順⑤!CD$122</f>
        <v>0</v>
      </c>
      <c r="CE42" s="244">
        <f>投入係数!CE42*手順⑤!CE$122</f>
        <v>0</v>
      </c>
      <c r="CF42" s="244">
        <f>投入係数!CF42*手順⑤!CF$122</f>
        <v>0</v>
      </c>
      <c r="CG42" s="244">
        <f>投入係数!CG42*手順⑤!CG$122</f>
        <v>0</v>
      </c>
      <c r="CH42" s="244">
        <f>投入係数!CH42*手順⑤!CH$122</f>
        <v>0</v>
      </c>
      <c r="CI42" s="244">
        <f>投入係数!CI42*手順⑤!CI$122</f>
        <v>0</v>
      </c>
      <c r="CJ42" s="244">
        <f>投入係数!CJ42*手順⑤!CJ$122</f>
        <v>0</v>
      </c>
      <c r="CK42" s="244">
        <f>投入係数!CK42*手順⑤!CK$122</f>
        <v>0</v>
      </c>
      <c r="CL42" s="244">
        <f>投入係数!CL42*手順⑤!CL$122</f>
        <v>0</v>
      </c>
      <c r="CM42" s="244">
        <f>投入係数!CM42*手順⑤!CM$122</f>
        <v>0</v>
      </c>
      <c r="CN42" s="244">
        <f>投入係数!CN42*手順⑤!CN$122</f>
        <v>0</v>
      </c>
      <c r="CO42" s="244">
        <f>投入係数!CO42*手順⑤!CO$122</f>
        <v>0</v>
      </c>
      <c r="CP42" s="244">
        <f>投入係数!CP42*手順⑤!CP$122</f>
        <v>0</v>
      </c>
      <c r="CQ42" s="244">
        <f>投入係数!CQ42*手順⑤!CQ$122</f>
        <v>0</v>
      </c>
      <c r="CR42" s="244">
        <f>投入係数!CR42*手順⑤!CR$122</f>
        <v>0</v>
      </c>
      <c r="CS42" s="244">
        <f>投入係数!CS42*手順⑤!CS$122</f>
        <v>0</v>
      </c>
      <c r="CT42" s="244">
        <f>投入係数!CT42*手順⑤!CT$122</f>
        <v>0</v>
      </c>
      <c r="CU42" s="244">
        <f>投入係数!CU42*手順⑤!CU$122</f>
        <v>0</v>
      </c>
      <c r="CV42" s="244">
        <f>投入係数!CV42*手順⑤!CV$122</f>
        <v>0</v>
      </c>
      <c r="CW42" s="244">
        <f>投入係数!CW42*手順⑤!CW$122</f>
        <v>0</v>
      </c>
      <c r="CX42" s="244">
        <f>投入係数!CX42*手順⑤!CX$122</f>
        <v>0</v>
      </c>
      <c r="CY42" s="244">
        <f>投入係数!CY42*手順⑤!CY$122</f>
        <v>0</v>
      </c>
      <c r="CZ42" s="244">
        <f>投入係数!CZ42*手順⑤!CZ$122</f>
        <v>0</v>
      </c>
      <c r="DA42" s="244">
        <f>投入係数!DA42*手順⑤!DA$122</f>
        <v>0</v>
      </c>
      <c r="DB42" s="244">
        <f>投入係数!DB42*手順⑤!DB$122</f>
        <v>0</v>
      </c>
      <c r="DC42" s="244">
        <f>投入係数!DC42*手順⑤!DC$122</f>
        <v>0</v>
      </c>
      <c r="DD42" s="244">
        <f>投入係数!DD42*手順⑤!DD$122</f>
        <v>0</v>
      </c>
      <c r="DE42" s="244">
        <f>投入係数!DE42*手順⑤!DE$122</f>
        <v>0</v>
      </c>
      <c r="DF42" s="244">
        <f>投入係数!DF42*手順⑤!DF$122</f>
        <v>0</v>
      </c>
      <c r="DG42" s="188">
        <f t="shared" si="1"/>
        <v>0</v>
      </c>
    </row>
    <row r="43" spans="2:111" ht="12" customHeight="1">
      <c r="B43" s="74" t="s">
        <v>521</v>
      </c>
      <c r="C43" s="273" t="s">
        <v>754</v>
      </c>
      <c r="D43" s="244">
        <f>投入係数!D43*手順⑤!D$122</f>
        <v>0</v>
      </c>
      <c r="E43" s="244">
        <f>投入係数!E43*手順⑤!E$122</f>
        <v>0</v>
      </c>
      <c r="F43" s="244">
        <f>投入係数!F43*手順⑤!F$122</f>
        <v>0</v>
      </c>
      <c r="G43" s="244">
        <f>投入係数!G43*手順⑤!G$122</f>
        <v>0</v>
      </c>
      <c r="H43" s="244">
        <f>投入係数!H43*手順⑤!H$122</f>
        <v>0</v>
      </c>
      <c r="I43" s="244">
        <f>投入係数!I43*手順⑤!I$122</f>
        <v>0</v>
      </c>
      <c r="J43" s="244">
        <f>投入係数!J43*手順⑤!J$122</f>
        <v>0</v>
      </c>
      <c r="K43" s="244">
        <f>投入係数!K43*手順⑤!K$122</f>
        <v>0</v>
      </c>
      <c r="L43" s="244">
        <f>投入係数!L43*手順⑤!L$122</f>
        <v>0</v>
      </c>
      <c r="M43" s="244">
        <f>投入係数!M43*手順⑤!M$122</f>
        <v>0</v>
      </c>
      <c r="N43" s="244">
        <f>投入係数!N43*手順⑤!N$122</f>
        <v>0</v>
      </c>
      <c r="O43" s="244">
        <f>投入係数!O43*手順⑤!O$122</f>
        <v>0</v>
      </c>
      <c r="P43" s="244">
        <f>投入係数!P43*手順⑤!P$122</f>
        <v>0</v>
      </c>
      <c r="Q43" s="244">
        <f>投入係数!Q43*手順⑤!Q$122</f>
        <v>0</v>
      </c>
      <c r="R43" s="244">
        <f>投入係数!R43*手順⑤!R$122</f>
        <v>0</v>
      </c>
      <c r="S43" s="244">
        <f>投入係数!S43*手順⑤!S$122</f>
        <v>0</v>
      </c>
      <c r="T43" s="244">
        <f>投入係数!T43*手順⑤!T$122</f>
        <v>0</v>
      </c>
      <c r="U43" s="244">
        <f>投入係数!U43*手順⑤!U$122</f>
        <v>0</v>
      </c>
      <c r="V43" s="244">
        <f>投入係数!V43*手順⑤!V$122</f>
        <v>0</v>
      </c>
      <c r="W43" s="244">
        <f>投入係数!W43*手順⑤!W$122</f>
        <v>0</v>
      </c>
      <c r="X43" s="244">
        <f>投入係数!X43*手順⑤!X$122</f>
        <v>0</v>
      </c>
      <c r="Y43" s="244">
        <f>投入係数!Y43*手順⑤!Y$122</f>
        <v>0</v>
      </c>
      <c r="Z43" s="244">
        <f>投入係数!Z43*手順⑤!Z$122</f>
        <v>0</v>
      </c>
      <c r="AA43" s="244">
        <f>投入係数!AA43*手順⑤!AA$122</f>
        <v>0</v>
      </c>
      <c r="AB43" s="244">
        <f>投入係数!AB43*手順⑤!AB$122</f>
        <v>0</v>
      </c>
      <c r="AC43" s="244">
        <f>投入係数!AC43*手順⑤!AC$122</f>
        <v>0</v>
      </c>
      <c r="AD43" s="244">
        <f>投入係数!AD43*手順⑤!AD$122</f>
        <v>0</v>
      </c>
      <c r="AE43" s="244">
        <f>投入係数!AE43*手順⑤!AE$122</f>
        <v>0</v>
      </c>
      <c r="AF43" s="244">
        <f>投入係数!AF43*手順⑤!AF$122</f>
        <v>0</v>
      </c>
      <c r="AG43" s="244">
        <f>投入係数!AG43*手順⑤!AG$122</f>
        <v>0</v>
      </c>
      <c r="AH43" s="244">
        <f>投入係数!AH43*手順⑤!AH$122</f>
        <v>0</v>
      </c>
      <c r="AI43" s="244">
        <f>投入係数!AI43*手順⑤!AI$122</f>
        <v>0</v>
      </c>
      <c r="AJ43" s="244">
        <f>投入係数!AJ43*手順⑤!AJ$122</f>
        <v>0</v>
      </c>
      <c r="AK43" s="244">
        <f>投入係数!AK43*手順⑤!AK$122</f>
        <v>0</v>
      </c>
      <c r="AL43" s="244">
        <f>投入係数!AL43*手順⑤!AL$122</f>
        <v>0</v>
      </c>
      <c r="AM43" s="244">
        <f>投入係数!AM43*手順⑤!AM$122</f>
        <v>0</v>
      </c>
      <c r="AN43" s="244">
        <f>投入係数!AN43*手順⑤!AN$122</f>
        <v>0</v>
      </c>
      <c r="AO43" s="244">
        <f>投入係数!AO43*手順⑤!AO$122</f>
        <v>0</v>
      </c>
      <c r="AP43" s="244">
        <f>投入係数!AP43*手順⑤!AP$122</f>
        <v>0</v>
      </c>
      <c r="AQ43" s="244">
        <f>投入係数!AQ43*手順⑤!AQ$122</f>
        <v>0</v>
      </c>
      <c r="AR43" s="244">
        <f>投入係数!AR43*手順⑤!AR$122</f>
        <v>0</v>
      </c>
      <c r="AS43" s="244">
        <f>投入係数!AS43*手順⑤!AS$122</f>
        <v>0</v>
      </c>
      <c r="AT43" s="244">
        <f>投入係数!AT43*手順⑤!AT$122</f>
        <v>0</v>
      </c>
      <c r="AU43" s="244">
        <f>投入係数!AU43*手順⑤!AU$122</f>
        <v>0</v>
      </c>
      <c r="AV43" s="244">
        <f>投入係数!AV43*手順⑤!AV$122</f>
        <v>0</v>
      </c>
      <c r="AW43" s="244">
        <f>投入係数!AW43*手順⑤!AW$122</f>
        <v>0</v>
      </c>
      <c r="AX43" s="244">
        <f>投入係数!AX43*手順⑤!AX$122</f>
        <v>0</v>
      </c>
      <c r="AY43" s="244">
        <f>投入係数!AY43*手順⑤!AY$122</f>
        <v>0</v>
      </c>
      <c r="AZ43" s="244">
        <f>投入係数!AZ43*手順⑤!AZ$122</f>
        <v>0</v>
      </c>
      <c r="BA43" s="244">
        <f>投入係数!BA43*手順⑤!BA$122</f>
        <v>0</v>
      </c>
      <c r="BB43" s="244">
        <f>投入係数!BB43*手順⑤!BB$122</f>
        <v>0</v>
      </c>
      <c r="BC43" s="244">
        <f>投入係数!BC43*手順⑤!BC$122</f>
        <v>0</v>
      </c>
      <c r="BD43" s="244">
        <f>投入係数!BD43*手順⑤!BD$122</f>
        <v>0</v>
      </c>
      <c r="BE43" s="244">
        <f>投入係数!BE43*手順⑤!BE$122</f>
        <v>0</v>
      </c>
      <c r="BF43" s="244">
        <f>投入係数!BF43*手順⑤!BF$122</f>
        <v>0</v>
      </c>
      <c r="BG43" s="244">
        <f>投入係数!BG43*手順⑤!BG$122</f>
        <v>0</v>
      </c>
      <c r="BH43" s="244">
        <f>投入係数!BH43*手順⑤!BH$122</f>
        <v>0</v>
      </c>
      <c r="BI43" s="244">
        <f>投入係数!BI43*手順⑤!BI$122</f>
        <v>0</v>
      </c>
      <c r="BJ43" s="244">
        <f>投入係数!BJ43*手順⑤!BJ$122</f>
        <v>0</v>
      </c>
      <c r="BK43" s="244">
        <f>投入係数!BK43*手順⑤!BK$122</f>
        <v>0</v>
      </c>
      <c r="BL43" s="244">
        <f>投入係数!BL43*手順⑤!BL$122</f>
        <v>0</v>
      </c>
      <c r="BM43" s="244">
        <f>投入係数!BM43*手順⑤!BM$122</f>
        <v>0</v>
      </c>
      <c r="BN43" s="244">
        <f>投入係数!BN43*手順⑤!BN$122</f>
        <v>0</v>
      </c>
      <c r="BO43" s="244">
        <f>投入係数!BO43*手順⑤!BO$122</f>
        <v>0</v>
      </c>
      <c r="BP43" s="244">
        <f>投入係数!BP43*手順⑤!BP$122</f>
        <v>0</v>
      </c>
      <c r="BQ43" s="244">
        <f>投入係数!BQ43*手順⑤!BQ$122</f>
        <v>0</v>
      </c>
      <c r="BR43" s="244">
        <f>投入係数!BR43*手順⑤!BR$122</f>
        <v>0</v>
      </c>
      <c r="BS43" s="244">
        <f>投入係数!BS43*手順⑤!BS$122</f>
        <v>0</v>
      </c>
      <c r="BT43" s="244">
        <f>投入係数!BT43*手順⑤!BT$122</f>
        <v>0</v>
      </c>
      <c r="BU43" s="244">
        <f>投入係数!BU43*手順⑤!BU$122</f>
        <v>0</v>
      </c>
      <c r="BV43" s="244">
        <f>投入係数!BV43*手順⑤!BV$122</f>
        <v>0</v>
      </c>
      <c r="BW43" s="244">
        <f>投入係数!BW43*手順⑤!BW$122</f>
        <v>0</v>
      </c>
      <c r="BX43" s="244">
        <f>投入係数!BX43*手順⑤!BX$122</f>
        <v>0</v>
      </c>
      <c r="BY43" s="244">
        <f>投入係数!BY43*手順⑤!BY$122</f>
        <v>0</v>
      </c>
      <c r="BZ43" s="244">
        <f>投入係数!BZ43*手順⑤!BZ$122</f>
        <v>0</v>
      </c>
      <c r="CA43" s="244">
        <f>投入係数!CA43*手順⑤!CA$122</f>
        <v>0</v>
      </c>
      <c r="CB43" s="244">
        <f>投入係数!CB43*手順⑤!CB$122</f>
        <v>0</v>
      </c>
      <c r="CC43" s="244">
        <f>投入係数!CC43*手順⑤!CC$122</f>
        <v>0</v>
      </c>
      <c r="CD43" s="244">
        <f>投入係数!CD43*手順⑤!CD$122</f>
        <v>0</v>
      </c>
      <c r="CE43" s="244">
        <f>投入係数!CE43*手順⑤!CE$122</f>
        <v>0</v>
      </c>
      <c r="CF43" s="244">
        <f>投入係数!CF43*手順⑤!CF$122</f>
        <v>0</v>
      </c>
      <c r="CG43" s="244">
        <f>投入係数!CG43*手順⑤!CG$122</f>
        <v>0</v>
      </c>
      <c r="CH43" s="244">
        <f>投入係数!CH43*手順⑤!CH$122</f>
        <v>0</v>
      </c>
      <c r="CI43" s="244">
        <f>投入係数!CI43*手順⑤!CI$122</f>
        <v>0</v>
      </c>
      <c r="CJ43" s="244">
        <f>投入係数!CJ43*手順⑤!CJ$122</f>
        <v>0</v>
      </c>
      <c r="CK43" s="244">
        <f>投入係数!CK43*手順⑤!CK$122</f>
        <v>0</v>
      </c>
      <c r="CL43" s="244">
        <f>投入係数!CL43*手順⑤!CL$122</f>
        <v>0</v>
      </c>
      <c r="CM43" s="244">
        <f>投入係数!CM43*手順⑤!CM$122</f>
        <v>0</v>
      </c>
      <c r="CN43" s="244">
        <f>投入係数!CN43*手順⑤!CN$122</f>
        <v>0</v>
      </c>
      <c r="CO43" s="244">
        <f>投入係数!CO43*手順⑤!CO$122</f>
        <v>0</v>
      </c>
      <c r="CP43" s="244">
        <f>投入係数!CP43*手順⑤!CP$122</f>
        <v>0</v>
      </c>
      <c r="CQ43" s="244">
        <f>投入係数!CQ43*手順⑤!CQ$122</f>
        <v>0</v>
      </c>
      <c r="CR43" s="244">
        <f>投入係数!CR43*手順⑤!CR$122</f>
        <v>0</v>
      </c>
      <c r="CS43" s="244">
        <f>投入係数!CS43*手順⑤!CS$122</f>
        <v>0</v>
      </c>
      <c r="CT43" s="244">
        <f>投入係数!CT43*手順⑤!CT$122</f>
        <v>0</v>
      </c>
      <c r="CU43" s="244">
        <f>投入係数!CU43*手順⑤!CU$122</f>
        <v>0</v>
      </c>
      <c r="CV43" s="244">
        <f>投入係数!CV43*手順⑤!CV$122</f>
        <v>0</v>
      </c>
      <c r="CW43" s="244">
        <f>投入係数!CW43*手順⑤!CW$122</f>
        <v>0</v>
      </c>
      <c r="CX43" s="244">
        <f>投入係数!CX43*手順⑤!CX$122</f>
        <v>0</v>
      </c>
      <c r="CY43" s="244">
        <f>投入係数!CY43*手順⑤!CY$122</f>
        <v>0</v>
      </c>
      <c r="CZ43" s="244">
        <f>投入係数!CZ43*手順⑤!CZ$122</f>
        <v>0</v>
      </c>
      <c r="DA43" s="244">
        <f>投入係数!DA43*手順⑤!DA$122</f>
        <v>0</v>
      </c>
      <c r="DB43" s="244">
        <f>投入係数!DB43*手順⑤!DB$122</f>
        <v>0</v>
      </c>
      <c r="DC43" s="244">
        <f>投入係数!DC43*手順⑤!DC$122</f>
        <v>0</v>
      </c>
      <c r="DD43" s="244">
        <f>投入係数!DD43*手順⑤!DD$122</f>
        <v>0</v>
      </c>
      <c r="DE43" s="244">
        <f>投入係数!DE43*手順⑤!DE$122</f>
        <v>0</v>
      </c>
      <c r="DF43" s="244">
        <f>投入係数!DF43*手順⑤!DF$122</f>
        <v>0</v>
      </c>
      <c r="DG43" s="188">
        <f t="shared" si="1"/>
        <v>0</v>
      </c>
    </row>
    <row r="44" spans="2:111" ht="12" customHeight="1">
      <c r="B44" s="74" t="s">
        <v>522</v>
      </c>
      <c r="C44" s="273" t="s">
        <v>644</v>
      </c>
      <c r="D44" s="244">
        <f>投入係数!D44*手順⑤!D$122</f>
        <v>0</v>
      </c>
      <c r="E44" s="244">
        <f>投入係数!E44*手順⑤!E$122</f>
        <v>0</v>
      </c>
      <c r="F44" s="244">
        <f>投入係数!F44*手順⑤!F$122</f>
        <v>0</v>
      </c>
      <c r="G44" s="244">
        <f>投入係数!G44*手順⑤!G$122</f>
        <v>0</v>
      </c>
      <c r="H44" s="244">
        <f>投入係数!H44*手順⑤!H$122</f>
        <v>0</v>
      </c>
      <c r="I44" s="244">
        <f>投入係数!I44*手順⑤!I$122</f>
        <v>0</v>
      </c>
      <c r="J44" s="244">
        <f>投入係数!J44*手順⑤!J$122</f>
        <v>0</v>
      </c>
      <c r="K44" s="244">
        <f>投入係数!K44*手順⑤!K$122</f>
        <v>0</v>
      </c>
      <c r="L44" s="244">
        <f>投入係数!L44*手順⑤!L$122</f>
        <v>0</v>
      </c>
      <c r="M44" s="244">
        <f>投入係数!M44*手順⑤!M$122</f>
        <v>0</v>
      </c>
      <c r="N44" s="244">
        <f>投入係数!N44*手順⑤!N$122</f>
        <v>0</v>
      </c>
      <c r="O44" s="244">
        <f>投入係数!O44*手順⑤!O$122</f>
        <v>0</v>
      </c>
      <c r="P44" s="244">
        <f>投入係数!P44*手順⑤!P$122</f>
        <v>0</v>
      </c>
      <c r="Q44" s="244">
        <f>投入係数!Q44*手順⑤!Q$122</f>
        <v>0</v>
      </c>
      <c r="R44" s="244">
        <f>投入係数!R44*手順⑤!R$122</f>
        <v>0</v>
      </c>
      <c r="S44" s="244">
        <f>投入係数!S44*手順⑤!S$122</f>
        <v>0</v>
      </c>
      <c r="T44" s="244">
        <f>投入係数!T44*手順⑤!T$122</f>
        <v>0</v>
      </c>
      <c r="U44" s="244">
        <f>投入係数!U44*手順⑤!U$122</f>
        <v>0</v>
      </c>
      <c r="V44" s="244">
        <f>投入係数!V44*手順⑤!V$122</f>
        <v>0</v>
      </c>
      <c r="W44" s="244">
        <f>投入係数!W44*手順⑤!W$122</f>
        <v>0</v>
      </c>
      <c r="X44" s="244">
        <f>投入係数!X44*手順⑤!X$122</f>
        <v>0</v>
      </c>
      <c r="Y44" s="244">
        <f>投入係数!Y44*手順⑤!Y$122</f>
        <v>0</v>
      </c>
      <c r="Z44" s="244">
        <f>投入係数!Z44*手順⑤!Z$122</f>
        <v>0</v>
      </c>
      <c r="AA44" s="244">
        <f>投入係数!AA44*手順⑤!AA$122</f>
        <v>0</v>
      </c>
      <c r="AB44" s="244">
        <f>投入係数!AB44*手順⑤!AB$122</f>
        <v>0</v>
      </c>
      <c r="AC44" s="244">
        <f>投入係数!AC44*手順⑤!AC$122</f>
        <v>0</v>
      </c>
      <c r="AD44" s="244">
        <f>投入係数!AD44*手順⑤!AD$122</f>
        <v>0</v>
      </c>
      <c r="AE44" s="244">
        <f>投入係数!AE44*手順⑤!AE$122</f>
        <v>0</v>
      </c>
      <c r="AF44" s="244">
        <f>投入係数!AF44*手順⑤!AF$122</f>
        <v>0</v>
      </c>
      <c r="AG44" s="244">
        <f>投入係数!AG44*手順⑤!AG$122</f>
        <v>0</v>
      </c>
      <c r="AH44" s="244">
        <f>投入係数!AH44*手順⑤!AH$122</f>
        <v>0</v>
      </c>
      <c r="AI44" s="244">
        <f>投入係数!AI44*手順⑤!AI$122</f>
        <v>0</v>
      </c>
      <c r="AJ44" s="244">
        <f>投入係数!AJ44*手順⑤!AJ$122</f>
        <v>0</v>
      </c>
      <c r="AK44" s="244">
        <f>投入係数!AK44*手順⑤!AK$122</f>
        <v>0</v>
      </c>
      <c r="AL44" s="244">
        <f>投入係数!AL44*手順⑤!AL$122</f>
        <v>0</v>
      </c>
      <c r="AM44" s="244">
        <f>投入係数!AM44*手順⑤!AM$122</f>
        <v>0</v>
      </c>
      <c r="AN44" s="244">
        <f>投入係数!AN44*手順⑤!AN$122</f>
        <v>0</v>
      </c>
      <c r="AO44" s="244">
        <f>投入係数!AO44*手順⑤!AO$122</f>
        <v>0</v>
      </c>
      <c r="AP44" s="244">
        <f>投入係数!AP44*手順⑤!AP$122</f>
        <v>0</v>
      </c>
      <c r="AQ44" s="244">
        <f>投入係数!AQ44*手順⑤!AQ$122</f>
        <v>0</v>
      </c>
      <c r="AR44" s="244">
        <f>投入係数!AR44*手順⑤!AR$122</f>
        <v>0</v>
      </c>
      <c r="AS44" s="244">
        <f>投入係数!AS44*手順⑤!AS$122</f>
        <v>0</v>
      </c>
      <c r="AT44" s="244">
        <f>投入係数!AT44*手順⑤!AT$122</f>
        <v>0</v>
      </c>
      <c r="AU44" s="244">
        <f>投入係数!AU44*手順⑤!AU$122</f>
        <v>0</v>
      </c>
      <c r="AV44" s="244">
        <f>投入係数!AV44*手順⑤!AV$122</f>
        <v>0</v>
      </c>
      <c r="AW44" s="244">
        <f>投入係数!AW44*手順⑤!AW$122</f>
        <v>0</v>
      </c>
      <c r="AX44" s="244">
        <f>投入係数!AX44*手順⑤!AX$122</f>
        <v>0</v>
      </c>
      <c r="AY44" s="244">
        <f>投入係数!AY44*手順⑤!AY$122</f>
        <v>0</v>
      </c>
      <c r="AZ44" s="244">
        <f>投入係数!AZ44*手順⑤!AZ$122</f>
        <v>0</v>
      </c>
      <c r="BA44" s="244">
        <f>投入係数!BA44*手順⑤!BA$122</f>
        <v>0</v>
      </c>
      <c r="BB44" s="244">
        <f>投入係数!BB44*手順⑤!BB$122</f>
        <v>0</v>
      </c>
      <c r="BC44" s="244">
        <f>投入係数!BC44*手順⑤!BC$122</f>
        <v>0</v>
      </c>
      <c r="BD44" s="244">
        <f>投入係数!BD44*手順⑤!BD$122</f>
        <v>0</v>
      </c>
      <c r="BE44" s="244">
        <f>投入係数!BE44*手順⑤!BE$122</f>
        <v>0</v>
      </c>
      <c r="BF44" s="244">
        <f>投入係数!BF44*手順⑤!BF$122</f>
        <v>0</v>
      </c>
      <c r="BG44" s="244">
        <f>投入係数!BG44*手順⑤!BG$122</f>
        <v>0</v>
      </c>
      <c r="BH44" s="244">
        <f>投入係数!BH44*手順⑤!BH$122</f>
        <v>0</v>
      </c>
      <c r="BI44" s="244">
        <f>投入係数!BI44*手順⑤!BI$122</f>
        <v>0</v>
      </c>
      <c r="BJ44" s="244">
        <f>投入係数!BJ44*手順⑤!BJ$122</f>
        <v>0</v>
      </c>
      <c r="BK44" s="244">
        <f>投入係数!BK44*手順⑤!BK$122</f>
        <v>0</v>
      </c>
      <c r="BL44" s="244">
        <f>投入係数!BL44*手順⑤!BL$122</f>
        <v>0</v>
      </c>
      <c r="BM44" s="244">
        <f>投入係数!BM44*手順⑤!BM$122</f>
        <v>0</v>
      </c>
      <c r="BN44" s="244">
        <f>投入係数!BN44*手順⑤!BN$122</f>
        <v>0</v>
      </c>
      <c r="BO44" s="244">
        <f>投入係数!BO44*手順⑤!BO$122</f>
        <v>0</v>
      </c>
      <c r="BP44" s="244">
        <f>投入係数!BP44*手順⑤!BP$122</f>
        <v>0</v>
      </c>
      <c r="BQ44" s="244">
        <f>投入係数!BQ44*手順⑤!BQ$122</f>
        <v>0</v>
      </c>
      <c r="BR44" s="244">
        <f>投入係数!BR44*手順⑤!BR$122</f>
        <v>0</v>
      </c>
      <c r="BS44" s="244">
        <f>投入係数!BS44*手順⑤!BS$122</f>
        <v>0</v>
      </c>
      <c r="BT44" s="244">
        <f>投入係数!BT44*手順⑤!BT$122</f>
        <v>0</v>
      </c>
      <c r="BU44" s="244">
        <f>投入係数!BU44*手順⑤!BU$122</f>
        <v>0</v>
      </c>
      <c r="BV44" s="244">
        <f>投入係数!BV44*手順⑤!BV$122</f>
        <v>0</v>
      </c>
      <c r="BW44" s="244">
        <f>投入係数!BW44*手順⑤!BW$122</f>
        <v>0</v>
      </c>
      <c r="BX44" s="244">
        <f>投入係数!BX44*手順⑤!BX$122</f>
        <v>0</v>
      </c>
      <c r="BY44" s="244">
        <f>投入係数!BY44*手順⑤!BY$122</f>
        <v>0</v>
      </c>
      <c r="BZ44" s="244">
        <f>投入係数!BZ44*手順⑤!BZ$122</f>
        <v>0</v>
      </c>
      <c r="CA44" s="244">
        <f>投入係数!CA44*手順⑤!CA$122</f>
        <v>0</v>
      </c>
      <c r="CB44" s="244">
        <f>投入係数!CB44*手順⑤!CB$122</f>
        <v>0</v>
      </c>
      <c r="CC44" s="244">
        <f>投入係数!CC44*手順⑤!CC$122</f>
        <v>0</v>
      </c>
      <c r="CD44" s="244">
        <f>投入係数!CD44*手順⑤!CD$122</f>
        <v>0</v>
      </c>
      <c r="CE44" s="244">
        <f>投入係数!CE44*手順⑤!CE$122</f>
        <v>0</v>
      </c>
      <c r="CF44" s="244">
        <f>投入係数!CF44*手順⑤!CF$122</f>
        <v>0</v>
      </c>
      <c r="CG44" s="244">
        <f>投入係数!CG44*手順⑤!CG$122</f>
        <v>0</v>
      </c>
      <c r="CH44" s="244">
        <f>投入係数!CH44*手順⑤!CH$122</f>
        <v>0</v>
      </c>
      <c r="CI44" s="244">
        <f>投入係数!CI44*手順⑤!CI$122</f>
        <v>0</v>
      </c>
      <c r="CJ44" s="244">
        <f>投入係数!CJ44*手順⑤!CJ$122</f>
        <v>0</v>
      </c>
      <c r="CK44" s="244">
        <f>投入係数!CK44*手順⑤!CK$122</f>
        <v>0</v>
      </c>
      <c r="CL44" s="244">
        <f>投入係数!CL44*手順⑤!CL$122</f>
        <v>0</v>
      </c>
      <c r="CM44" s="244">
        <f>投入係数!CM44*手順⑤!CM$122</f>
        <v>0</v>
      </c>
      <c r="CN44" s="244">
        <f>投入係数!CN44*手順⑤!CN$122</f>
        <v>0</v>
      </c>
      <c r="CO44" s="244">
        <f>投入係数!CO44*手順⑤!CO$122</f>
        <v>0</v>
      </c>
      <c r="CP44" s="244">
        <f>投入係数!CP44*手順⑤!CP$122</f>
        <v>0</v>
      </c>
      <c r="CQ44" s="244">
        <f>投入係数!CQ44*手順⑤!CQ$122</f>
        <v>0</v>
      </c>
      <c r="CR44" s="244">
        <f>投入係数!CR44*手順⑤!CR$122</f>
        <v>0</v>
      </c>
      <c r="CS44" s="244">
        <f>投入係数!CS44*手順⑤!CS$122</f>
        <v>0</v>
      </c>
      <c r="CT44" s="244">
        <f>投入係数!CT44*手順⑤!CT$122</f>
        <v>0</v>
      </c>
      <c r="CU44" s="244">
        <f>投入係数!CU44*手順⑤!CU$122</f>
        <v>0</v>
      </c>
      <c r="CV44" s="244">
        <f>投入係数!CV44*手順⑤!CV$122</f>
        <v>0</v>
      </c>
      <c r="CW44" s="244">
        <f>投入係数!CW44*手順⑤!CW$122</f>
        <v>0</v>
      </c>
      <c r="CX44" s="244">
        <f>投入係数!CX44*手順⑤!CX$122</f>
        <v>0</v>
      </c>
      <c r="CY44" s="244">
        <f>投入係数!CY44*手順⑤!CY$122</f>
        <v>0</v>
      </c>
      <c r="CZ44" s="244">
        <f>投入係数!CZ44*手順⑤!CZ$122</f>
        <v>0</v>
      </c>
      <c r="DA44" s="244">
        <f>投入係数!DA44*手順⑤!DA$122</f>
        <v>0</v>
      </c>
      <c r="DB44" s="244">
        <f>投入係数!DB44*手順⑤!DB$122</f>
        <v>0</v>
      </c>
      <c r="DC44" s="244">
        <f>投入係数!DC44*手順⑤!DC$122</f>
        <v>0</v>
      </c>
      <c r="DD44" s="244">
        <f>投入係数!DD44*手順⑤!DD$122</f>
        <v>0</v>
      </c>
      <c r="DE44" s="244">
        <f>投入係数!DE44*手順⑤!DE$122</f>
        <v>0</v>
      </c>
      <c r="DF44" s="244">
        <f>投入係数!DF44*手順⑤!DF$122</f>
        <v>0</v>
      </c>
      <c r="DG44" s="188">
        <f t="shared" si="1"/>
        <v>0</v>
      </c>
    </row>
    <row r="45" spans="2:111" ht="12" customHeight="1">
      <c r="B45" s="74" t="s">
        <v>523</v>
      </c>
      <c r="C45" s="273" t="s">
        <v>456</v>
      </c>
      <c r="D45" s="244">
        <f>投入係数!D45*手順⑤!D$122</f>
        <v>0</v>
      </c>
      <c r="E45" s="244">
        <f>投入係数!E45*手順⑤!E$122</f>
        <v>0</v>
      </c>
      <c r="F45" s="244">
        <f>投入係数!F45*手順⑤!F$122</f>
        <v>0</v>
      </c>
      <c r="G45" s="244">
        <f>投入係数!G45*手順⑤!G$122</f>
        <v>0</v>
      </c>
      <c r="H45" s="244">
        <f>投入係数!H45*手順⑤!H$122</f>
        <v>0</v>
      </c>
      <c r="I45" s="244">
        <f>投入係数!I45*手順⑤!I$122</f>
        <v>0</v>
      </c>
      <c r="J45" s="244">
        <f>投入係数!J45*手順⑤!J$122</f>
        <v>0</v>
      </c>
      <c r="K45" s="244">
        <f>投入係数!K45*手順⑤!K$122</f>
        <v>0</v>
      </c>
      <c r="L45" s="244">
        <f>投入係数!L45*手順⑤!L$122</f>
        <v>0</v>
      </c>
      <c r="M45" s="244">
        <f>投入係数!M45*手順⑤!M$122</f>
        <v>0</v>
      </c>
      <c r="N45" s="244">
        <f>投入係数!N45*手順⑤!N$122</f>
        <v>0</v>
      </c>
      <c r="O45" s="244">
        <f>投入係数!O45*手順⑤!O$122</f>
        <v>0</v>
      </c>
      <c r="P45" s="244">
        <f>投入係数!P45*手順⑤!P$122</f>
        <v>0</v>
      </c>
      <c r="Q45" s="244">
        <f>投入係数!Q45*手順⑤!Q$122</f>
        <v>0</v>
      </c>
      <c r="R45" s="244">
        <f>投入係数!R45*手順⑤!R$122</f>
        <v>0</v>
      </c>
      <c r="S45" s="244">
        <f>投入係数!S45*手順⑤!S$122</f>
        <v>0</v>
      </c>
      <c r="T45" s="244">
        <f>投入係数!T45*手順⑤!T$122</f>
        <v>0</v>
      </c>
      <c r="U45" s="244">
        <f>投入係数!U45*手順⑤!U$122</f>
        <v>0</v>
      </c>
      <c r="V45" s="244">
        <f>投入係数!V45*手順⑤!V$122</f>
        <v>0</v>
      </c>
      <c r="W45" s="244">
        <f>投入係数!W45*手順⑤!W$122</f>
        <v>0</v>
      </c>
      <c r="X45" s="244">
        <f>投入係数!X45*手順⑤!X$122</f>
        <v>0</v>
      </c>
      <c r="Y45" s="244">
        <f>投入係数!Y45*手順⑤!Y$122</f>
        <v>0</v>
      </c>
      <c r="Z45" s="244">
        <f>投入係数!Z45*手順⑤!Z$122</f>
        <v>0</v>
      </c>
      <c r="AA45" s="244">
        <f>投入係数!AA45*手順⑤!AA$122</f>
        <v>0</v>
      </c>
      <c r="AB45" s="244">
        <f>投入係数!AB45*手順⑤!AB$122</f>
        <v>0</v>
      </c>
      <c r="AC45" s="244">
        <f>投入係数!AC45*手順⑤!AC$122</f>
        <v>0</v>
      </c>
      <c r="AD45" s="244">
        <f>投入係数!AD45*手順⑤!AD$122</f>
        <v>0</v>
      </c>
      <c r="AE45" s="244">
        <f>投入係数!AE45*手順⑤!AE$122</f>
        <v>0</v>
      </c>
      <c r="AF45" s="244">
        <f>投入係数!AF45*手順⑤!AF$122</f>
        <v>0</v>
      </c>
      <c r="AG45" s="244">
        <f>投入係数!AG45*手順⑤!AG$122</f>
        <v>0</v>
      </c>
      <c r="AH45" s="244">
        <f>投入係数!AH45*手順⑤!AH$122</f>
        <v>0</v>
      </c>
      <c r="AI45" s="244">
        <f>投入係数!AI45*手順⑤!AI$122</f>
        <v>0</v>
      </c>
      <c r="AJ45" s="244">
        <f>投入係数!AJ45*手順⑤!AJ$122</f>
        <v>0</v>
      </c>
      <c r="AK45" s="244">
        <f>投入係数!AK45*手順⑤!AK$122</f>
        <v>0</v>
      </c>
      <c r="AL45" s="244">
        <f>投入係数!AL45*手順⑤!AL$122</f>
        <v>0</v>
      </c>
      <c r="AM45" s="244">
        <f>投入係数!AM45*手順⑤!AM$122</f>
        <v>0</v>
      </c>
      <c r="AN45" s="244">
        <f>投入係数!AN45*手順⑤!AN$122</f>
        <v>0</v>
      </c>
      <c r="AO45" s="244">
        <f>投入係数!AO45*手順⑤!AO$122</f>
        <v>0</v>
      </c>
      <c r="AP45" s="244">
        <f>投入係数!AP45*手順⑤!AP$122</f>
        <v>0</v>
      </c>
      <c r="AQ45" s="244">
        <f>投入係数!AQ45*手順⑤!AQ$122</f>
        <v>0</v>
      </c>
      <c r="AR45" s="244">
        <f>投入係数!AR45*手順⑤!AR$122</f>
        <v>0</v>
      </c>
      <c r="AS45" s="244">
        <f>投入係数!AS45*手順⑤!AS$122</f>
        <v>0</v>
      </c>
      <c r="AT45" s="244">
        <f>投入係数!AT45*手順⑤!AT$122</f>
        <v>0</v>
      </c>
      <c r="AU45" s="244">
        <f>投入係数!AU45*手順⑤!AU$122</f>
        <v>0</v>
      </c>
      <c r="AV45" s="244">
        <f>投入係数!AV45*手順⑤!AV$122</f>
        <v>0</v>
      </c>
      <c r="AW45" s="244">
        <f>投入係数!AW45*手順⑤!AW$122</f>
        <v>0</v>
      </c>
      <c r="AX45" s="244">
        <f>投入係数!AX45*手順⑤!AX$122</f>
        <v>0</v>
      </c>
      <c r="AY45" s="244">
        <f>投入係数!AY45*手順⑤!AY$122</f>
        <v>0</v>
      </c>
      <c r="AZ45" s="244">
        <f>投入係数!AZ45*手順⑤!AZ$122</f>
        <v>0</v>
      </c>
      <c r="BA45" s="244">
        <f>投入係数!BA45*手順⑤!BA$122</f>
        <v>0</v>
      </c>
      <c r="BB45" s="244">
        <f>投入係数!BB45*手順⑤!BB$122</f>
        <v>0</v>
      </c>
      <c r="BC45" s="244">
        <f>投入係数!BC45*手順⑤!BC$122</f>
        <v>0</v>
      </c>
      <c r="BD45" s="244">
        <f>投入係数!BD45*手順⑤!BD$122</f>
        <v>0</v>
      </c>
      <c r="BE45" s="244">
        <f>投入係数!BE45*手順⑤!BE$122</f>
        <v>0</v>
      </c>
      <c r="BF45" s="244">
        <f>投入係数!BF45*手順⑤!BF$122</f>
        <v>0</v>
      </c>
      <c r="BG45" s="244">
        <f>投入係数!BG45*手順⑤!BG$122</f>
        <v>0</v>
      </c>
      <c r="BH45" s="244">
        <f>投入係数!BH45*手順⑤!BH$122</f>
        <v>0</v>
      </c>
      <c r="BI45" s="244">
        <f>投入係数!BI45*手順⑤!BI$122</f>
        <v>0</v>
      </c>
      <c r="BJ45" s="244">
        <f>投入係数!BJ45*手順⑤!BJ$122</f>
        <v>0</v>
      </c>
      <c r="BK45" s="244">
        <f>投入係数!BK45*手順⑤!BK$122</f>
        <v>0</v>
      </c>
      <c r="BL45" s="244">
        <f>投入係数!BL45*手順⑤!BL$122</f>
        <v>0</v>
      </c>
      <c r="BM45" s="244">
        <f>投入係数!BM45*手順⑤!BM$122</f>
        <v>0</v>
      </c>
      <c r="BN45" s="244">
        <f>投入係数!BN45*手順⑤!BN$122</f>
        <v>0</v>
      </c>
      <c r="BO45" s="244">
        <f>投入係数!BO45*手順⑤!BO$122</f>
        <v>0</v>
      </c>
      <c r="BP45" s="244">
        <f>投入係数!BP45*手順⑤!BP$122</f>
        <v>0</v>
      </c>
      <c r="BQ45" s="244">
        <f>投入係数!BQ45*手順⑤!BQ$122</f>
        <v>0</v>
      </c>
      <c r="BR45" s="244">
        <f>投入係数!BR45*手順⑤!BR$122</f>
        <v>0</v>
      </c>
      <c r="BS45" s="244">
        <f>投入係数!BS45*手順⑤!BS$122</f>
        <v>0</v>
      </c>
      <c r="BT45" s="244">
        <f>投入係数!BT45*手順⑤!BT$122</f>
        <v>0</v>
      </c>
      <c r="BU45" s="244">
        <f>投入係数!BU45*手順⑤!BU$122</f>
        <v>0</v>
      </c>
      <c r="BV45" s="244">
        <f>投入係数!BV45*手順⑤!BV$122</f>
        <v>0</v>
      </c>
      <c r="BW45" s="244">
        <f>投入係数!BW45*手順⑤!BW$122</f>
        <v>0</v>
      </c>
      <c r="BX45" s="244">
        <f>投入係数!BX45*手順⑤!BX$122</f>
        <v>0</v>
      </c>
      <c r="BY45" s="244">
        <f>投入係数!BY45*手順⑤!BY$122</f>
        <v>0</v>
      </c>
      <c r="BZ45" s="244">
        <f>投入係数!BZ45*手順⑤!BZ$122</f>
        <v>0</v>
      </c>
      <c r="CA45" s="244">
        <f>投入係数!CA45*手順⑤!CA$122</f>
        <v>0</v>
      </c>
      <c r="CB45" s="244">
        <f>投入係数!CB45*手順⑤!CB$122</f>
        <v>0</v>
      </c>
      <c r="CC45" s="244">
        <f>投入係数!CC45*手順⑤!CC$122</f>
        <v>0</v>
      </c>
      <c r="CD45" s="244">
        <f>投入係数!CD45*手順⑤!CD$122</f>
        <v>0</v>
      </c>
      <c r="CE45" s="244">
        <f>投入係数!CE45*手順⑤!CE$122</f>
        <v>0</v>
      </c>
      <c r="CF45" s="244">
        <f>投入係数!CF45*手順⑤!CF$122</f>
        <v>0</v>
      </c>
      <c r="CG45" s="244">
        <f>投入係数!CG45*手順⑤!CG$122</f>
        <v>0</v>
      </c>
      <c r="CH45" s="244">
        <f>投入係数!CH45*手順⑤!CH$122</f>
        <v>0</v>
      </c>
      <c r="CI45" s="244">
        <f>投入係数!CI45*手順⑤!CI$122</f>
        <v>0</v>
      </c>
      <c r="CJ45" s="244">
        <f>投入係数!CJ45*手順⑤!CJ$122</f>
        <v>0</v>
      </c>
      <c r="CK45" s="244">
        <f>投入係数!CK45*手順⑤!CK$122</f>
        <v>0</v>
      </c>
      <c r="CL45" s="244">
        <f>投入係数!CL45*手順⑤!CL$122</f>
        <v>0</v>
      </c>
      <c r="CM45" s="244">
        <f>投入係数!CM45*手順⑤!CM$122</f>
        <v>0</v>
      </c>
      <c r="CN45" s="244">
        <f>投入係数!CN45*手順⑤!CN$122</f>
        <v>0</v>
      </c>
      <c r="CO45" s="244">
        <f>投入係数!CO45*手順⑤!CO$122</f>
        <v>0</v>
      </c>
      <c r="CP45" s="244">
        <f>投入係数!CP45*手順⑤!CP$122</f>
        <v>0</v>
      </c>
      <c r="CQ45" s="244">
        <f>投入係数!CQ45*手順⑤!CQ$122</f>
        <v>0</v>
      </c>
      <c r="CR45" s="244">
        <f>投入係数!CR45*手順⑤!CR$122</f>
        <v>0</v>
      </c>
      <c r="CS45" s="244">
        <f>投入係数!CS45*手順⑤!CS$122</f>
        <v>0</v>
      </c>
      <c r="CT45" s="244">
        <f>投入係数!CT45*手順⑤!CT$122</f>
        <v>0</v>
      </c>
      <c r="CU45" s="244">
        <f>投入係数!CU45*手順⑤!CU$122</f>
        <v>0</v>
      </c>
      <c r="CV45" s="244">
        <f>投入係数!CV45*手順⑤!CV$122</f>
        <v>0</v>
      </c>
      <c r="CW45" s="244">
        <f>投入係数!CW45*手順⑤!CW$122</f>
        <v>0</v>
      </c>
      <c r="CX45" s="244">
        <f>投入係数!CX45*手順⑤!CX$122</f>
        <v>0</v>
      </c>
      <c r="CY45" s="244">
        <f>投入係数!CY45*手順⑤!CY$122</f>
        <v>0</v>
      </c>
      <c r="CZ45" s="244">
        <f>投入係数!CZ45*手順⑤!CZ$122</f>
        <v>0</v>
      </c>
      <c r="DA45" s="244">
        <f>投入係数!DA45*手順⑤!DA$122</f>
        <v>0</v>
      </c>
      <c r="DB45" s="244">
        <f>投入係数!DB45*手順⑤!DB$122</f>
        <v>0</v>
      </c>
      <c r="DC45" s="244">
        <f>投入係数!DC45*手順⑤!DC$122</f>
        <v>0</v>
      </c>
      <c r="DD45" s="244">
        <f>投入係数!DD45*手順⑤!DD$122</f>
        <v>0</v>
      </c>
      <c r="DE45" s="244">
        <f>投入係数!DE45*手順⑤!DE$122</f>
        <v>0</v>
      </c>
      <c r="DF45" s="244">
        <f>投入係数!DF45*手順⑤!DF$122</f>
        <v>0</v>
      </c>
      <c r="DG45" s="188">
        <f t="shared" si="1"/>
        <v>0</v>
      </c>
    </row>
    <row r="46" spans="2:111" ht="12" customHeight="1">
      <c r="B46" s="74" t="s">
        <v>524</v>
      </c>
      <c r="C46" s="273" t="s">
        <v>457</v>
      </c>
      <c r="D46" s="244">
        <f>投入係数!D46*手順⑤!D$122</f>
        <v>0</v>
      </c>
      <c r="E46" s="244">
        <f>投入係数!E46*手順⑤!E$122</f>
        <v>0</v>
      </c>
      <c r="F46" s="244">
        <f>投入係数!F46*手順⑤!F$122</f>
        <v>0</v>
      </c>
      <c r="G46" s="244">
        <f>投入係数!G46*手順⑤!G$122</f>
        <v>0</v>
      </c>
      <c r="H46" s="244">
        <f>投入係数!H46*手順⑤!H$122</f>
        <v>0</v>
      </c>
      <c r="I46" s="244">
        <f>投入係数!I46*手順⑤!I$122</f>
        <v>0</v>
      </c>
      <c r="J46" s="244">
        <f>投入係数!J46*手順⑤!J$122</f>
        <v>0</v>
      </c>
      <c r="K46" s="244">
        <f>投入係数!K46*手順⑤!K$122</f>
        <v>0</v>
      </c>
      <c r="L46" s="244">
        <f>投入係数!L46*手順⑤!L$122</f>
        <v>0</v>
      </c>
      <c r="M46" s="244">
        <f>投入係数!M46*手順⑤!M$122</f>
        <v>0</v>
      </c>
      <c r="N46" s="244">
        <f>投入係数!N46*手順⑤!N$122</f>
        <v>0</v>
      </c>
      <c r="O46" s="244">
        <f>投入係数!O46*手順⑤!O$122</f>
        <v>0</v>
      </c>
      <c r="P46" s="244">
        <f>投入係数!P46*手順⑤!P$122</f>
        <v>0</v>
      </c>
      <c r="Q46" s="244">
        <f>投入係数!Q46*手順⑤!Q$122</f>
        <v>0</v>
      </c>
      <c r="R46" s="244">
        <f>投入係数!R46*手順⑤!R$122</f>
        <v>0</v>
      </c>
      <c r="S46" s="244">
        <f>投入係数!S46*手順⑤!S$122</f>
        <v>0</v>
      </c>
      <c r="T46" s="244">
        <f>投入係数!T46*手順⑤!T$122</f>
        <v>0</v>
      </c>
      <c r="U46" s="244">
        <f>投入係数!U46*手順⑤!U$122</f>
        <v>0</v>
      </c>
      <c r="V46" s="244">
        <f>投入係数!V46*手順⑤!V$122</f>
        <v>0</v>
      </c>
      <c r="W46" s="244">
        <f>投入係数!W46*手順⑤!W$122</f>
        <v>0</v>
      </c>
      <c r="X46" s="244">
        <f>投入係数!X46*手順⑤!X$122</f>
        <v>0</v>
      </c>
      <c r="Y46" s="244">
        <f>投入係数!Y46*手順⑤!Y$122</f>
        <v>0</v>
      </c>
      <c r="Z46" s="244">
        <f>投入係数!Z46*手順⑤!Z$122</f>
        <v>0</v>
      </c>
      <c r="AA46" s="244">
        <f>投入係数!AA46*手順⑤!AA$122</f>
        <v>0</v>
      </c>
      <c r="AB46" s="244">
        <f>投入係数!AB46*手順⑤!AB$122</f>
        <v>0</v>
      </c>
      <c r="AC46" s="244">
        <f>投入係数!AC46*手順⑤!AC$122</f>
        <v>0</v>
      </c>
      <c r="AD46" s="244">
        <f>投入係数!AD46*手順⑤!AD$122</f>
        <v>0</v>
      </c>
      <c r="AE46" s="244">
        <f>投入係数!AE46*手順⑤!AE$122</f>
        <v>0</v>
      </c>
      <c r="AF46" s="244">
        <f>投入係数!AF46*手順⑤!AF$122</f>
        <v>0</v>
      </c>
      <c r="AG46" s="244">
        <f>投入係数!AG46*手順⑤!AG$122</f>
        <v>0</v>
      </c>
      <c r="AH46" s="244">
        <f>投入係数!AH46*手順⑤!AH$122</f>
        <v>0</v>
      </c>
      <c r="AI46" s="244">
        <f>投入係数!AI46*手順⑤!AI$122</f>
        <v>0</v>
      </c>
      <c r="AJ46" s="244">
        <f>投入係数!AJ46*手順⑤!AJ$122</f>
        <v>0</v>
      </c>
      <c r="AK46" s="244">
        <f>投入係数!AK46*手順⑤!AK$122</f>
        <v>0</v>
      </c>
      <c r="AL46" s="244">
        <f>投入係数!AL46*手順⑤!AL$122</f>
        <v>0</v>
      </c>
      <c r="AM46" s="244">
        <f>投入係数!AM46*手順⑤!AM$122</f>
        <v>0</v>
      </c>
      <c r="AN46" s="244">
        <f>投入係数!AN46*手順⑤!AN$122</f>
        <v>0</v>
      </c>
      <c r="AO46" s="244">
        <f>投入係数!AO46*手順⑤!AO$122</f>
        <v>0</v>
      </c>
      <c r="AP46" s="244">
        <f>投入係数!AP46*手順⑤!AP$122</f>
        <v>0</v>
      </c>
      <c r="AQ46" s="244">
        <f>投入係数!AQ46*手順⑤!AQ$122</f>
        <v>0</v>
      </c>
      <c r="AR46" s="244">
        <f>投入係数!AR46*手順⑤!AR$122</f>
        <v>0</v>
      </c>
      <c r="AS46" s="244">
        <f>投入係数!AS46*手順⑤!AS$122</f>
        <v>0</v>
      </c>
      <c r="AT46" s="244">
        <f>投入係数!AT46*手順⑤!AT$122</f>
        <v>0</v>
      </c>
      <c r="AU46" s="244">
        <f>投入係数!AU46*手順⑤!AU$122</f>
        <v>0</v>
      </c>
      <c r="AV46" s="244">
        <f>投入係数!AV46*手順⑤!AV$122</f>
        <v>0</v>
      </c>
      <c r="AW46" s="244">
        <f>投入係数!AW46*手順⑤!AW$122</f>
        <v>0</v>
      </c>
      <c r="AX46" s="244">
        <f>投入係数!AX46*手順⑤!AX$122</f>
        <v>0</v>
      </c>
      <c r="AY46" s="244">
        <f>投入係数!AY46*手順⑤!AY$122</f>
        <v>0</v>
      </c>
      <c r="AZ46" s="244">
        <f>投入係数!AZ46*手順⑤!AZ$122</f>
        <v>0</v>
      </c>
      <c r="BA46" s="244">
        <f>投入係数!BA46*手順⑤!BA$122</f>
        <v>0</v>
      </c>
      <c r="BB46" s="244">
        <f>投入係数!BB46*手順⑤!BB$122</f>
        <v>0</v>
      </c>
      <c r="BC46" s="244">
        <f>投入係数!BC46*手順⑤!BC$122</f>
        <v>0</v>
      </c>
      <c r="BD46" s="244">
        <f>投入係数!BD46*手順⑤!BD$122</f>
        <v>0</v>
      </c>
      <c r="BE46" s="244">
        <f>投入係数!BE46*手順⑤!BE$122</f>
        <v>0</v>
      </c>
      <c r="BF46" s="244">
        <f>投入係数!BF46*手順⑤!BF$122</f>
        <v>0</v>
      </c>
      <c r="BG46" s="244">
        <f>投入係数!BG46*手順⑤!BG$122</f>
        <v>0</v>
      </c>
      <c r="BH46" s="244">
        <f>投入係数!BH46*手順⑤!BH$122</f>
        <v>0</v>
      </c>
      <c r="BI46" s="244">
        <f>投入係数!BI46*手順⑤!BI$122</f>
        <v>0</v>
      </c>
      <c r="BJ46" s="244">
        <f>投入係数!BJ46*手順⑤!BJ$122</f>
        <v>0</v>
      </c>
      <c r="BK46" s="244">
        <f>投入係数!BK46*手順⑤!BK$122</f>
        <v>0</v>
      </c>
      <c r="BL46" s="244">
        <f>投入係数!BL46*手順⑤!BL$122</f>
        <v>0</v>
      </c>
      <c r="BM46" s="244">
        <f>投入係数!BM46*手順⑤!BM$122</f>
        <v>0</v>
      </c>
      <c r="BN46" s="244">
        <f>投入係数!BN46*手順⑤!BN$122</f>
        <v>0</v>
      </c>
      <c r="BO46" s="244">
        <f>投入係数!BO46*手順⑤!BO$122</f>
        <v>0</v>
      </c>
      <c r="BP46" s="244">
        <f>投入係数!BP46*手順⑤!BP$122</f>
        <v>0</v>
      </c>
      <c r="BQ46" s="244">
        <f>投入係数!BQ46*手順⑤!BQ$122</f>
        <v>0</v>
      </c>
      <c r="BR46" s="244">
        <f>投入係数!BR46*手順⑤!BR$122</f>
        <v>0</v>
      </c>
      <c r="BS46" s="244">
        <f>投入係数!BS46*手順⑤!BS$122</f>
        <v>0</v>
      </c>
      <c r="BT46" s="244">
        <f>投入係数!BT46*手順⑤!BT$122</f>
        <v>0</v>
      </c>
      <c r="BU46" s="244">
        <f>投入係数!BU46*手順⑤!BU$122</f>
        <v>0</v>
      </c>
      <c r="BV46" s="244">
        <f>投入係数!BV46*手順⑤!BV$122</f>
        <v>0</v>
      </c>
      <c r="BW46" s="244">
        <f>投入係数!BW46*手順⑤!BW$122</f>
        <v>0</v>
      </c>
      <c r="BX46" s="244">
        <f>投入係数!BX46*手順⑤!BX$122</f>
        <v>0</v>
      </c>
      <c r="BY46" s="244">
        <f>投入係数!BY46*手順⑤!BY$122</f>
        <v>0</v>
      </c>
      <c r="BZ46" s="244">
        <f>投入係数!BZ46*手順⑤!BZ$122</f>
        <v>0</v>
      </c>
      <c r="CA46" s="244">
        <f>投入係数!CA46*手順⑤!CA$122</f>
        <v>0</v>
      </c>
      <c r="CB46" s="244">
        <f>投入係数!CB46*手順⑤!CB$122</f>
        <v>0</v>
      </c>
      <c r="CC46" s="244">
        <f>投入係数!CC46*手順⑤!CC$122</f>
        <v>0</v>
      </c>
      <c r="CD46" s="244">
        <f>投入係数!CD46*手順⑤!CD$122</f>
        <v>0</v>
      </c>
      <c r="CE46" s="244">
        <f>投入係数!CE46*手順⑤!CE$122</f>
        <v>0</v>
      </c>
      <c r="CF46" s="244">
        <f>投入係数!CF46*手順⑤!CF$122</f>
        <v>0</v>
      </c>
      <c r="CG46" s="244">
        <f>投入係数!CG46*手順⑤!CG$122</f>
        <v>0</v>
      </c>
      <c r="CH46" s="244">
        <f>投入係数!CH46*手順⑤!CH$122</f>
        <v>0</v>
      </c>
      <c r="CI46" s="244">
        <f>投入係数!CI46*手順⑤!CI$122</f>
        <v>0</v>
      </c>
      <c r="CJ46" s="244">
        <f>投入係数!CJ46*手順⑤!CJ$122</f>
        <v>0</v>
      </c>
      <c r="CK46" s="244">
        <f>投入係数!CK46*手順⑤!CK$122</f>
        <v>0</v>
      </c>
      <c r="CL46" s="244">
        <f>投入係数!CL46*手順⑤!CL$122</f>
        <v>0</v>
      </c>
      <c r="CM46" s="244">
        <f>投入係数!CM46*手順⑤!CM$122</f>
        <v>0</v>
      </c>
      <c r="CN46" s="244">
        <f>投入係数!CN46*手順⑤!CN$122</f>
        <v>0</v>
      </c>
      <c r="CO46" s="244">
        <f>投入係数!CO46*手順⑤!CO$122</f>
        <v>0</v>
      </c>
      <c r="CP46" s="244">
        <f>投入係数!CP46*手順⑤!CP$122</f>
        <v>0</v>
      </c>
      <c r="CQ46" s="244">
        <f>投入係数!CQ46*手順⑤!CQ$122</f>
        <v>0</v>
      </c>
      <c r="CR46" s="244">
        <f>投入係数!CR46*手順⑤!CR$122</f>
        <v>0</v>
      </c>
      <c r="CS46" s="244">
        <f>投入係数!CS46*手順⑤!CS$122</f>
        <v>0</v>
      </c>
      <c r="CT46" s="244">
        <f>投入係数!CT46*手順⑤!CT$122</f>
        <v>0</v>
      </c>
      <c r="CU46" s="244">
        <f>投入係数!CU46*手順⑤!CU$122</f>
        <v>0</v>
      </c>
      <c r="CV46" s="244">
        <f>投入係数!CV46*手順⑤!CV$122</f>
        <v>0</v>
      </c>
      <c r="CW46" s="244">
        <f>投入係数!CW46*手順⑤!CW$122</f>
        <v>0</v>
      </c>
      <c r="CX46" s="244">
        <f>投入係数!CX46*手順⑤!CX$122</f>
        <v>0</v>
      </c>
      <c r="CY46" s="244">
        <f>投入係数!CY46*手順⑤!CY$122</f>
        <v>0</v>
      </c>
      <c r="CZ46" s="244">
        <f>投入係数!CZ46*手順⑤!CZ$122</f>
        <v>0</v>
      </c>
      <c r="DA46" s="244">
        <f>投入係数!DA46*手順⑤!DA$122</f>
        <v>0</v>
      </c>
      <c r="DB46" s="244">
        <f>投入係数!DB46*手順⑤!DB$122</f>
        <v>0</v>
      </c>
      <c r="DC46" s="244">
        <f>投入係数!DC46*手順⑤!DC$122</f>
        <v>0</v>
      </c>
      <c r="DD46" s="244">
        <f>投入係数!DD46*手順⑤!DD$122</f>
        <v>0</v>
      </c>
      <c r="DE46" s="244">
        <f>投入係数!DE46*手順⑤!DE$122</f>
        <v>0</v>
      </c>
      <c r="DF46" s="244">
        <f>投入係数!DF46*手順⑤!DF$122</f>
        <v>0</v>
      </c>
      <c r="DG46" s="188">
        <f t="shared" si="1"/>
        <v>0</v>
      </c>
    </row>
    <row r="47" spans="2:111" ht="12" customHeight="1">
      <c r="B47" s="74" t="s">
        <v>525</v>
      </c>
      <c r="C47" s="273" t="s">
        <v>755</v>
      </c>
      <c r="D47" s="244">
        <f>投入係数!D47*手順⑤!D$122</f>
        <v>0</v>
      </c>
      <c r="E47" s="244">
        <f>投入係数!E47*手順⑤!E$122</f>
        <v>0</v>
      </c>
      <c r="F47" s="244">
        <f>投入係数!F47*手順⑤!F$122</f>
        <v>0</v>
      </c>
      <c r="G47" s="244">
        <f>投入係数!G47*手順⑤!G$122</f>
        <v>0</v>
      </c>
      <c r="H47" s="244">
        <f>投入係数!H47*手順⑤!H$122</f>
        <v>0</v>
      </c>
      <c r="I47" s="244">
        <f>投入係数!I47*手順⑤!I$122</f>
        <v>0</v>
      </c>
      <c r="J47" s="244">
        <f>投入係数!J47*手順⑤!J$122</f>
        <v>0</v>
      </c>
      <c r="K47" s="244">
        <f>投入係数!K47*手順⑤!K$122</f>
        <v>0</v>
      </c>
      <c r="L47" s="244">
        <f>投入係数!L47*手順⑤!L$122</f>
        <v>0</v>
      </c>
      <c r="M47" s="244">
        <f>投入係数!M47*手順⑤!M$122</f>
        <v>0</v>
      </c>
      <c r="N47" s="244">
        <f>投入係数!N47*手順⑤!N$122</f>
        <v>0</v>
      </c>
      <c r="O47" s="244">
        <f>投入係数!O47*手順⑤!O$122</f>
        <v>0</v>
      </c>
      <c r="P47" s="244">
        <f>投入係数!P47*手順⑤!P$122</f>
        <v>0</v>
      </c>
      <c r="Q47" s="244">
        <f>投入係数!Q47*手順⑤!Q$122</f>
        <v>0</v>
      </c>
      <c r="R47" s="244">
        <f>投入係数!R47*手順⑤!R$122</f>
        <v>0</v>
      </c>
      <c r="S47" s="244">
        <f>投入係数!S47*手順⑤!S$122</f>
        <v>0</v>
      </c>
      <c r="T47" s="244">
        <f>投入係数!T47*手順⑤!T$122</f>
        <v>0</v>
      </c>
      <c r="U47" s="244">
        <f>投入係数!U47*手順⑤!U$122</f>
        <v>0</v>
      </c>
      <c r="V47" s="244">
        <f>投入係数!V47*手順⑤!V$122</f>
        <v>0</v>
      </c>
      <c r="W47" s="244">
        <f>投入係数!W47*手順⑤!W$122</f>
        <v>0</v>
      </c>
      <c r="X47" s="244">
        <f>投入係数!X47*手順⑤!X$122</f>
        <v>0</v>
      </c>
      <c r="Y47" s="244">
        <f>投入係数!Y47*手順⑤!Y$122</f>
        <v>0</v>
      </c>
      <c r="Z47" s="244">
        <f>投入係数!Z47*手順⑤!Z$122</f>
        <v>0</v>
      </c>
      <c r="AA47" s="244">
        <f>投入係数!AA47*手順⑤!AA$122</f>
        <v>0</v>
      </c>
      <c r="AB47" s="244">
        <f>投入係数!AB47*手順⑤!AB$122</f>
        <v>0</v>
      </c>
      <c r="AC47" s="244">
        <f>投入係数!AC47*手順⑤!AC$122</f>
        <v>0</v>
      </c>
      <c r="AD47" s="244">
        <f>投入係数!AD47*手順⑤!AD$122</f>
        <v>0</v>
      </c>
      <c r="AE47" s="244">
        <f>投入係数!AE47*手順⑤!AE$122</f>
        <v>0</v>
      </c>
      <c r="AF47" s="244">
        <f>投入係数!AF47*手順⑤!AF$122</f>
        <v>0</v>
      </c>
      <c r="AG47" s="244">
        <f>投入係数!AG47*手順⑤!AG$122</f>
        <v>0</v>
      </c>
      <c r="AH47" s="244">
        <f>投入係数!AH47*手順⑤!AH$122</f>
        <v>0</v>
      </c>
      <c r="AI47" s="244">
        <f>投入係数!AI47*手順⑤!AI$122</f>
        <v>0</v>
      </c>
      <c r="AJ47" s="244">
        <f>投入係数!AJ47*手順⑤!AJ$122</f>
        <v>0</v>
      </c>
      <c r="AK47" s="244">
        <f>投入係数!AK47*手順⑤!AK$122</f>
        <v>0</v>
      </c>
      <c r="AL47" s="244">
        <f>投入係数!AL47*手順⑤!AL$122</f>
        <v>0</v>
      </c>
      <c r="AM47" s="244">
        <f>投入係数!AM47*手順⑤!AM$122</f>
        <v>0</v>
      </c>
      <c r="AN47" s="244">
        <f>投入係数!AN47*手順⑤!AN$122</f>
        <v>0</v>
      </c>
      <c r="AO47" s="244">
        <f>投入係数!AO47*手順⑤!AO$122</f>
        <v>0</v>
      </c>
      <c r="AP47" s="244">
        <f>投入係数!AP47*手順⑤!AP$122</f>
        <v>0</v>
      </c>
      <c r="AQ47" s="244">
        <f>投入係数!AQ47*手順⑤!AQ$122</f>
        <v>0</v>
      </c>
      <c r="AR47" s="244">
        <f>投入係数!AR47*手順⑤!AR$122</f>
        <v>0</v>
      </c>
      <c r="AS47" s="244">
        <f>投入係数!AS47*手順⑤!AS$122</f>
        <v>0</v>
      </c>
      <c r="AT47" s="244">
        <f>投入係数!AT47*手順⑤!AT$122</f>
        <v>0</v>
      </c>
      <c r="AU47" s="244">
        <f>投入係数!AU47*手順⑤!AU$122</f>
        <v>0</v>
      </c>
      <c r="AV47" s="244">
        <f>投入係数!AV47*手順⑤!AV$122</f>
        <v>0</v>
      </c>
      <c r="AW47" s="244">
        <f>投入係数!AW47*手順⑤!AW$122</f>
        <v>0</v>
      </c>
      <c r="AX47" s="244">
        <f>投入係数!AX47*手順⑤!AX$122</f>
        <v>0</v>
      </c>
      <c r="AY47" s="244">
        <f>投入係数!AY47*手順⑤!AY$122</f>
        <v>0</v>
      </c>
      <c r="AZ47" s="244">
        <f>投入係数!AZ47*手順⑤!AZ$122</f>
        <v>0</v>
      </c>
      <c r="BA47" s="244">
        <f>投入係数!BA47*手順⑤!BA$122</f>
        <v>0</v>
      </c>
      <c r="BB47" s="244">
        <f>投入係数!BB47*手順⑤!BB$122</f>
        <v>0</v>
      </c>
      <c r="BC47" s="244">
        <f>投入係数!BC47*手順⑤!BC$122</f>
        <v>0</v>
      </c>
      <c r="BD47" s="244">
        <f>投入係数!BD47*手順⑤!BD$122</f>
        <v>0</v>
      </c>
      <c r="BE47" s="244">
        <f>投入係数!BE47*手順⑤!BE$122</f>
        <v>0</v>
      </c>
      <c r="BF47" s="244">
        <f>投入係数!BF47*手順⑤!BF$122</f>
        <v>0</v>
      </c>
      <c r="BG47" s="244">
        <f>投入係数!BG47*手順⑤!BG$122</f>
        <v>0</v>
      </c>
      <c r="BH47" s="244">
        <f>投入係数!BH47*手順⑤!BH$122</f>
        <v>0</v>
      </c>
      <c r="BI47" s="244">
        <f>投入係数!BI47*手順⑤!BI$122</f>
        <v>0</v>
      </c>
      <c r="BJ47" s="244">
        <f>投入係数!BJ47*手順⑤!BJ$122</f>
        <v>0</v>
      </c>
      <c r="BK47" s="244">
        <f>投入係数!BK47*手順⑤!BK$122</f>
        <v>0</v>
      </c>
      <c r="BL47" s="244">
        <f>投入係数!BL47*手順⑤!BL$122</f>
        <v>0</v>
      </c>
      <c r="BM47" s="244">
        <f>投入係数!BM47*手順⑤!BM$122</f>
        <v>0</v>
      </c>
      <c r="BN47" s="244">
        <f>投入係数!BN47*手順⑤!BN$122</f>
        <v>0</v>
      </c>
      <c r="BO47" s="244">
        <f>投入係数!BO47*手順⑤!BO$122</f>
        <v>0</v>
      </c>
      <c r="BP47" s="244">
        <f>投入係数!BP47*手順⑤!BP$122</f>
        <v>0</v>
      </c>
      <c r="BQ47" s="244">
        <f>投入係数!BQ47*手順⑤!BQ$122</f>
        <v>0</v>
      </c>
      <c r="BR47" s="244">
        <f>投入係数!BR47*手順⑤!BR$122</f>
        <v>0</v>
      </c>
      <c r="BS47" s="244">
        <f>投入係数!BS47*手順⑤!BS$122</f>
        <v>0</v>
      </c>
      <c r="BT47" s="244">
        <f>投入係数!BT47*手順⑤!BT$122</f>
        <v>0</v>
      </c>
      <c r="BU47" s="244">
        <f>投入係数!BU47*手順⑤!BU$122</f>
        <v>0</v>
      </c>
      <c r="BV47" s="244">
        <f>投入係数!BV47*手順⑤!BV$122</f>
        <v>0</v>
      </c>
      <c r="BW47" s="244">
        <f>投入係数!BW47*手順⑤!BW$122</f>
        <v>0</v>
      </c>
      <c r="BX47" s="244">
        <f>投入係数!BX47*手順⑤!BX$122</f>
        <v>0</v>
      </c>
      <c r="BY47" s="244">
        <f>投入係数!BY47*手順⑤!BY$122</f>
        <v>0</v>
      </c>
      <c r="BZ47" s="244">
        <f>投入係数!BZ47*手順⑤!BZ$122</f>
        <v>0</v>
      </c>
      <c r="CA47" s="244">
        <f>投入係数!CA47*手順⑤!CA$122</f>
        <v>0</v>
      </c>
      <c r="CB47" s="244">
        <f>投入係数!CB47*手順⑤!CB$122</f>
        <v>0</v>
      </c>
      <c r="CC47" s="244">
        <f>投入係数!CC47*手順⑤!CC$122</f>
        <v>0</v>
      </c>
      <c r="CD47" s="244">
        <f>投入係数!CD47*手順⑤!CD$122</f>
        <v>0</v>
      </c>
      <c r="CE47" s="244">
        <f>投入係数!CE47*手順⑤!CE$122</f>
        <v>0</v>
      </c>
      <c r="CF47" s="244">
        <f>投入係数!CF47*手順⑤!CF$122</f>
        <v>0</v>
      </c>
      <c r="CG47" s="244">
        <f>投入係数!CG47*手順⑤!CG$122</f>
        <v>0</v>
      </c>
      <c r="CH47" s="244">
        <f>投入係数!CH47*手順⑤!CH$122</f>
        <v>0</v>
      </c>
      <c r="CI47" s="244">
        <f>投入係数!CI47*手順⑤!CI$122</f>
        <v>0</v>
      </c>
      <c r="CJ47" s="244">
        <f>投入係数!CJ47*手順⑤!CJ$122</f>
        <v>0</v>
      </c>
      <c r="CK47" s="244">
        <f>投入係数!CK47*手順⑤!CK$122</f>
        <v>0</v>
      </c>
      <c r="CL47" s="244">
        <f>投入係数!CL47*手順⑤!CL$122</f>
        <v>0</v>
      </c>
      <c r="CM47" s="244">
        <f>投入係数!CM47*手順⑤!CM$122</f>
        <v>0</v>
      </c>
      <c r="CN47" s="244">
        <f>投入係数!CN47*手順⑤!CN$122</f>
        <v>0</v>
      </c>
      <c r="CO47" s="244">
        <f>投入係数!CO47*手順⑤!CO$122</f>
        <v>0</v>
      </c>
      <c r="CP47" s="244">
        <f>投入係数!CP47*手順⑤!CP$122</f>
        <v>0</v>
      </c>
      <c r="CQ47" s="244">
        <f>投入係数!CQ47*手順⑤!CQ$122</f>
        <v>0</v>
      </c>
      <c r="CR47" s="244">
        <f>投入係数!CR47*手順⑤!CR$122</f>
        <v>0</v>
      </c>
      <c r="CS47" s="244">
        <f>投入係数!CS47*手順⑤!CS$122</f>
        <v>0</v>
      </c>
      <c r="CT47" s="244">
        <f>投入係数!CT47*手順⑤!CT$122</f>
        <v>0</v>
      </c>
      <c r="CU47" s="244">
        <f>投入係数!CU47*手順⑤!CU$122</f>
        <v>0</v>
      </c>
      <c r="CV47" s="244">
        <f>投入係数!CV47*手順⑤!CV$122</f>
        <v>0</v>
      </c>
      <c r="CW47" s="244">
        <f>投入係数!CW47*手順⑤!CW$122</f>
        <v>0</v>
      </c>
      <c r="CX47" s="244">
        <f>投入係数!CX47*手順⑤!CX$122</f>
        <v>0</v>
      </c>
      <c r="CY47" s="244">
        <f>投入係数!CY47*手順⑤!CY$122</f>
        <v>0</v>
      </c>
      <c r="CZ47" s="244">
        <f>投入係数!CZ47*手順⑤!CZ$122</f>
        <v>0</v>
      </c>
      <c r="DA47" s="244">
        <f>投入係数!DA47*手順⑤!DA$122</f>
        <v>0</v>
      </c>
      <c r="DB47" s="244">
        <f>投入係数!DB47*手順⑤!DB$122</f>
        <v>0</v>
      </c>
      <c r="DC47" s="244">
        <f>投入係数!DC47*手順⑤!DC$122</f>
        <v>0</v>
      </c>
      <c r="DD47" s="244">
        <f>投入係数!DD47*手順⑤!DD$122</f>
        <v>0</v>
      </c>
      <c r="DE47" s="244">
        <f>投入係数!DE47*手順⑤!DE$122</f>
        <v>0</v>
      </c>
      <c r="DF47" s="244">
        <f>投入係数!DF47*手順⑤!DF$122</f>
        <v>0</v>
      </c>
      <c r="DG47" s="188">
        <f t="shared" si="1"/>
        <v>0</v>
      </c>
    </row>
    <row r="48" spans="2:111" ht="12" customHeight="1">
      <c r="B48" s="74" t="s">
        <v>526</v>
      </c>
      <c r="C48" s="273" t="s">
        <v>458</v>
      </c>
      <c r="D48" s="244">
        <f>投入係数!D48*手順⑤!D$122</f>
        <v>0</v>
      </c>
      <c r="E48" s="244">
        <f>投入係数!E48*手順⑤!E$122</f>
        <v>0</v>
      </c>
      <c r="F48" s="244">
        <f>投入係数!F48*手順⑤!F$122</f>
        <v>0</v>
      </c>
      <c r="G48" s="244">
        <f>投入係数!G48*手順⑤!G$122</f>
        <v>0</v>
      </c>
      <c r="H48" s="244">
        <f>投入係数!H48*手順⑤!H$122</f>
        <v>0</v>
      </c>
      <c r="I48" s="244">
        <f>投入係数!I48*手順⑤!I$122</f>
        <v>0</v>
      </c>
      <c r="J48" s="244">
        <f>投入係数!J48*手順⑤!J$122</f>
        <v>0</v>
      </c>
      <c r="K48" s="244">
        <f>投入係数!K48*手順⑤!K$122</f>
        <v>0</v>
      </c>
      <c r="L48" s="244">
        <f>投入係数!L48*手順⑤!L$122</f>
        <v>0</v>
      </c>
      <c r="M48" s="244">
        <f>投入係数!M48*手順⑤!M$122</f>
        <v>0</v>
      </c>
      <c r="N48" s="244">
        <f>投入係数!N48*手順⑤!N$122</f>
        <v>0</v>
      </c>
      <c r="O48" s="244">
        <f>投入係数!O48*手順⑤!O$122</f>
        <v>0</v>
      </c>
      <c r="P48" s="244">
        <f>投入係数!P48*手順⑤!P$122</f>
        <v>0</v>
      </c>
      <c r="Q48" s="244">
        <f>投入係数!Q48*手順⑤!Q$122</f>
        <v>0</v>
      </c>
      <c r="R48" s="244">
        <f>投入係数!R48*手順⑤!R$122</f>
        <v>0</v>
      </c>
      <c r="S48" s="244">
        <f>投入係数!S48*手順⑤!S$122</f>
        <v>0</v>
      </c>
      <c r="T48" s="244">
        <f>投入係数!T48*手順⑤!T$122</f>
        <v>0</v>
      </c>
      <c r="U48" s="244">
        <f>投入係数!U48*手順⑤!U$122</f>
        <v>0</v>
      </c>
      <c r="V48" s="244">
        <f>投入係数!V48*手順⑤!V$122</f>
        <v>0</v>
      </c>
      <c r="W48" s="244">
        <f>投入係数!W48*手順⑤!W$122</f>
        <v>0</v>
      </c>
      <c r="X48" s="244">
        <f>投入係数!X48*手順⑤!X$122</f>
        <v>0</v>
      </c>
      <c r="Y48" s="244">
        <f>投入係数!Y48*手順⑤!Y$122</f>
        <v>0</v>
      </c>
      <c r="Z48" s="244">
        <f>投入係数!Z48*手順⑤!Z$122</f>
        <v>0</v>
      </c>
      <c r="AA48" s="244">
        <f>投入係数!AA48*手順⑤!AA$122</f>
        <v>0</v>
      </c>
      <c r="AB48" s="244">
        <f>投入係数!AB48*手順⑤!AB$122</f>
        <v>0</v>
      </c>
      <c r="AC48" s="244">
        <f>投入係数!AC48*手順⑤!AC$122</f>
        <v>0</v>
      </c>
      <c r="AD48" s="244">
        <f>投入係数!AD48*手順⑤!AD$122</f>
        <v>0</v>
      </c>
      <c r="AE48" s="244">
        <f>投入係数!AE48*手順⑤!AE$122</f>
        <v>0</v>
      </c>
      <c r="AF48" s="244">
        <f>投入係数!AF48*手順⑤!AF$122</f>
        <v>0</v>
      </c>
      <c r="AG48" s="244">
        <f>投入係数!AG48*手順⑤!AG$122</f>
        <v>0</v>
      </c>
      <c r="AH48" s="244">
        <f>投入係数!AH48*手順⑤!AH$122</f>
        <v>0</v>
      </c>
      <c r="AI48" s="244">
        <f>投入係数!AI48*手順⑤!AI$122</f>
        <v>0</v>
      </c>
      <c r="AJ48" s="244">
        <f>投入係数!AJ48*手順⑤!AJ$122</f>
        <v>0</v>
      </c>
      <c r="AK48" s="244">
        <f>投入係数!AK48*手順⑤!AK$122</f>
        <v>0</v>
      </c>
      <c r="AL48" s="244">
        <f>投入係数!AL48*手順⑤!AL$122</f>
        <v>0</v>
      </c>
      <c r="AM48" s="244">
        <f>投入係数!AM48*手順⑤!AM$122</f>
        <v>0</v>
      </c>
      <c r="AN48" s="244">
        <f>投入係数!AN48*手順⑤!AN$122</f>
        <v>0</v>
      </c>
      <c r="AO48" s="244">
        <f>投入係数!AO48*手順⑤!AO$122</f>
        <v>0</v>
      </c>
      <c r="AP48" s="244">
        <f>投入係数!AP48*手順⑤!AP$122</f>
        <v>0</v>
      </c>
      <c r="AQ48" s="244">
        <f>投入係数!AQ48*手順⑤!AQ$122</f>
        <v>0</v>
      </c>
      <c r="AR48" s="244">
        <f>投入係数!AR48*手順⑤!AR$122</f>
        <v>0</v>
      </c>
      <c r="AS48" s="244">
        <f>投入係数!AS48*手順⑤!AS$122</f>
        <v>0</v>
      </c>
      <c r="AT48" s="244">
        <f>投入係数!AT48*手順⑤!AT$122</f>
        <v>0</v>
      </c>
      <c r="AU48" s="244">
        <f>投入係数!AU48*手順⑤!AU$122</f>
        <v>0</v>
      </c>
      <c r="AV48" s="244">
        <f>投入係数!AV48*手順⑤!AV$122</f>
        <v>0</v>
      </c>
      <c r="AW48" s="244">
        <f>投入係数!AW48*手順⑤!AW$122</f>
        <v>0</v>
      </c>
      <c r="AX48" s="244">
        <f>投入係数!AX48*手順⑤!AX$122</f>
        <v>0</v>
      </c>
      <c r="AY48" s="244">
        <f>投入係数!AY48*手順⑤!AY$122</f>
        <v>0</v>
      </c>
      <c r="AZ48" s="244">
        <f>投入係数!AZ48*手順⑤!AZ$122</f>
        <v>0</v>
      </c>
      <c r="BA48" s="244">
        <f>投入係数!BA48*手順⑤!BA$122</f>
        <v>0</v>
      </c>
      <c r="BB48" s="244">
        <f>投入係数!BB48*手順⑤!BB$122</f>
        <v>0</v>
      </c>
      <c r="BC48" s="244">
        <f>投入係数!BC48*手順⑤!BC$122</f>
        <v>0</v>
      </c>
      <c r="BD48" s="244">
        <f>投入係数!BD48*手順⑤!BD$122</f>
        <v>0</v>
      </c>
      <c r="BE48" s="244">
        <f>投入係数!BE48*手順⑤!BE$122</f>
        <v>0</v>
      </c>
      <c r="BF48" s="244">
        <f>投入係数!BF48*手順⑤!BF$122</f>
        <v>0</v>
      </c>
      <c r="BG48" s="244">
        <f>投入係数!BG48*手順⑤!BG$122</f>
        <v>0</v>
      </c>
      <c r="BH48" s="244">
        <f>投入係数!BH48*手順⑤!BH$122</f>
        <v>0</v>
      </c>
      <c r="BI48" s="244">
        <f>投入係数!BI48*手順⑤!BI$122</f>
        <v>0</v>
      </c>
      <c r="BJ48" s="244">
        <f>投入係数!BJ48*手順⑤!BJ$122</f>
        <v>0</v>
      </c>
      <c r="BK48" s="244">
        <f>投入係数!BK48*手順⑤!BK$122</f>
        <v>0</v>
      </c>
      <c r="BL48" s="244">
        <f>投入係数!BL48*手順⑤!BL$122</f>
        <v>0</v>
      </c>
      <c r="BM48" s="244">
        <f>投入係数!BM48*手順⑤!BM$122</f>
        <v>0</v>
      </c>
      <c r="BN48" s="244">
        <f>投入係数!BN48*手順⑤!BN$122</f>
        <v>0</v>
      </c>
      <c r="BO48" s="244">
        <f>投入係数!BO48*手順⑤!BO$122</f>
        <v>0</v>
      </c>
      <c r="BP48" s="244">
        <f>投入係数!BP48*手順⑤!BP$122</f>
        <v>0</v>
      </c>
      <c r="BQ48" s="244">
        <f>投入係数!BQ48*手順⑤!BQ$122</f>
        <v>0</v>
      </c>
      <c r="BR48" s="244">
        <f>投入係数!BR48*手順⑤!BR$122</f>
        <v>0</v>
      </c>
      <c r="BS48" s="244">
        <f>投入係数!BS48*手順⑤!BS$122</f>
        <v>0</v>
      </c>
      <c r="BT48" s="244">
        <f>投入係数!BT48*手順⑤!BT$122</f>
        <v>0</v>
      </c>
      <c r="BU48" s="244">
        <f>投入係数!BU48*手順⑤!BU$122</f>
        <v>0</v>
      </c>
      <c r="BV48" s="244">
        <f>投入係数!BV48*手順⑤!BV$122</f>
        <v>0</v>
      </c>
      <c r="BW48" s="244">
        <f>投入係数!BW48*手順⑤!BW$122</f>
        <v>0</v>
      </c>
      <c r="BX48" s="244">
        <f>投入係数!BX48*手順⑤!BX$122</f>
        <v>0</v>
      </c>
      <c r="BY48" s="244">
        <f>投入係数!BY48*手順⑤!BY$122</f>
        <v>0</v>
      </c>
      <c r="BZ48" s="244">
        <f>投入係数!BZ48*手順⑤!BZ$122</f>
        <v>0</v>
      </c>
      <c r="CA48" s="244">
        <f>投入係数!CA48*手順⑤!CA$122</f>
        <v>0</v>
      </c>
      <c r="CB48" s="244">
        <f>投入係数!CB48*手順⑤!CB$122</f>
        <v>0</v>
      </c>
      <c r="CC48" s="244">
        <f>投入係数!CC48*手順⑤!CC$122</f>
        <v>0</v>
      </c>
      <c r="CD48" s="244">
        <f>投入係数!CD48*手順⑤!CD$122</f>
        <v>0</v>
      </c>
      <c r="CE48" s="244">
        <f>投入係数!CE48*手順⑤!CE$122</f>
        <v>0</v>
      </c>
      <c r="CF48" s="244">
        <f>投入係数!CF48*手順⑤!CF$122</f>
        <v>0</v>
      </c>
      <c r="CG48" s="244">
        <f>投入係数!CG48*手順⑤!CG$122</f>
        <v>0</v>
      </c>
      <c r="CH48" s="244">
        <f>投入係数!CH48*手順⑤!CH$122</f>
        <v>0</v>
      </c>
      <c r="CI48" s="244">
        <f>投入係数!CI48*手順⑤!CI$122</f>
        <v>0</v>
      </c>
      <c r="CJ48" s="244">
        <f>投入係数!CJ48*手順⑤!CJ$122</f>
        <v>0</v>
      </c>
      <c r="CK48" s="244">
        <f>投入係数!CK48*手順⑤!CK$122</f>
        <v>0</v>
      </c>
      <c r="CL48" s="244">
        <f>投入係数!CL48*手順⑤!CL$122</f>
        <v>0</v>
      </c>
      <c r="CM48" s="244">
        <f>投入係数!CM48*手順⑤!CM$122</f>
        <v>0</v>
      </c>
      <c r="CN48" s="244">
        <f>投入係数!CN48*手順⑤!CN$122</f>
        <v>0</v>
      </c>
      <c r="CO48" s="244">
        <f>投入係数!CO48*手順⑤!CO$122</f>
        <v>0</v>
      </c>
      <c r="CP48" s="244">
        <f>投入係数!CP48*手順⑤!CP$122</f>
        <v>0</v>
      </c>
      <c r="CQ48" s="244">
        <f>投入係数!CQ48*手順⑤!CQ$122</f>
        <v>0</v>
      </c>
      <c r="CR48" s="244">
        <f>投入係数!CR48*手順⑤!CR$122</f>
        <v>0</v>
      </c>
      <c r="CS48" s="244">
        <f>投入係数!CS48*手順⑤!CS$122</f>
        <v>0</v>
      </c>
      <c r="CT48" s="244">
        <f>投入係数!CT48*手順⑤!CT$122</f>
        <v>0</v>
      </c>
      <c r="CU48" s="244">
        <f>投入係数!CU48*手順⑤!CU$122</f>
        <v>0</v>
      </c>
      <c r="CV48" s="244">
        <f>投入係数!CV48*手順⑤!CV$122</f>
        <v>0</v>
      </c>
      <c r="CW48" s="244">
        <f>投入係数!CW48*手順⑤!CW$122</f>
        <v>0</v>
      </c>
      <c r="CX48" s="244">
        <f>投入係数!CX48*手順⑤!CX$122</f>
        <v>0</v>
      </c>
      <c r="CY48" s="244">
        <f>投入係数!CY48*手順⑤!CY$122</f>
        <v>0</v>
      </c>
      <c r="CZ48" s="244">
        <f>投入係数!CZ48*手順⑤!CZ$122</f>
        <v>0</v>
      </c>
      <c r="DA48" s="244">
        <f>投入係数!DA48*手順⑤!DA$122</f>
        <v>0</v>
      </c>
      <c r="DB48" s="244">
        <f>投入係数!DB48*手順⑤!DB$122</f>
        <v>0</v>
      </c>
      <c r="DC48" s="244">
        <f>投入係数!DC48*手順⑤!DC$122</f>
        <v>0</v>
      </c>
      <c r="DD48" s="244">
        <f>投入係数!DD48*手順⑤!DD$122</f>
        <v>0</v>
      </c>
      <c r="DE48" s="244">
        <f>投入係数!DE48*手順⑤!DE$122</f>
        <v>0</v>
      </c>
      <c r="DF48" s="244">
        <f>投入係数!DF48*手順⑤!DF$122</f>
        <v>0</v>
      </c>
      <c r="DG48" s="188">
        <f t="shared" si="1"/>
        <v>0</v>
      </c>
    </row>
    <row r="49" spans="2:111" ht="12" customHeight="1">
      <c r="B49" s="74" t="s">
        <v>527</v>
      </c>
      <c r="C49" s="273" t="s">
        <v>645</v>
      </c>
      <c r="D49" s="244">
        <f>投入係数!D49*手順⑤!D$122</f>
        <v>0</v>
      </c>
      <c r="E49" s="244">
        <f>投入係数!E49*手順⑤!E$122</f>
        <v>0</v>
      </c>
      <c r="F49" s="244">
        <f>投入係数!F49*手順⑤!F$122</f>
        <v>0</v>
      </c>
      <c r="G49" s="244">
        <f>投入係数!G49*手順⑤!G$122</f>
        <v>0</v>
      </c>
      <c r="H49" s="244">
        <f>投入係数!H49*手順⑤!H$122</f>
        <v>0</v>
      </c>
      <c r="I49" s="244">
        <f>投入係数!I49*手順⑤!I$122</f>
        <v>0</v>
      </c>
      <c r="J49" s="244">
        <f>投入係数!J49*手順⑤!J$122</f>
        <v>0</v>
      </c>
      <c r="K49" s="244">
        <f>投入係数!K49*手順⑤!K$122</f>
        <v>0</v>
      </c>
      <c r="L49" s="244">
        <f>投入係数!L49*手順⑤!L$122</f>
        <v>0</v>
      </c>
      <c r="M49" s="244">
        <f>投入係数!M49*手順⑤!M$122</f>
        <v>0</v>
      </c>
      <c r="N49" s="244">
        <f>投入係数!N49*手順⑤!N$122</f>
        <v>0</v>
      </c>
      <c r="O49" s="244">
        <f>投入係数!O49*手順⑤!O$122</f>
        <v>0</v>
      </c>
      <c r="P49" s="244">
        <f>投入係数!P49*手順⑤!P$122</f>
        <v>0</v>
      </c>
      <c r="Q49" s="244">
        <f>投入係数!Q49*手順⑤!Q$122</f>
        <v>0</v>
      </c>
      <c r="R49" s="244">
        <f>投入係数!R49*手順⑤!R$122</f>
        <v>0</v>
      </c>
      <c r="S49" s="244">
        <f>投入係数!S49*手順⑤!S$122</f>
        <v>0</v>
      </c>
      <c r="T49" s="244">
        <f>投入係数!T49*手順⑤!T$122</f>
        <v>0</v>
      </c>
      <c r="U49" s="244">
        <f>投入係数!U49*手順⑤!U$122</f>
        <v>0</v>
      </c>
      <c r="V49" s="244">
        <f>投入係数!V49*手順⑤!V$122</f>
        <v>0</v>
      </c>
      <c r="W49" s="244">
        <f>投入係数!W49*手順⑤!W$122</f>
        <v>0</v>
      </c>
      <c r="X49" s="244">
        <f>投入係数!X49*手順⑤!X$122</f>
        <v>0</v>
      </c>
      <c r="Y49" s="244">
        <f>投入係数!Y49*手順⑤!Y$122</f>
        <v>0</v>
      </c>
      <c r="Z49" s="244">
        <f>投入係数!Z49*手順⑤!Z$122</f>
        <v>0</v>
      </c>
      <c r="AA49" s="244">
        <f>投入係数!AA49*手順⑤!AA$122</f>
        <v>0</v>
      </c>
      <c r="AB49" s="244">
        <f>投入係数!AB49*手順⑤!AB$122</f>
        <v>0</v>
      </c>
      <c r="AC49" s="244">
        <f>投入係数!AC49*手順⑤!AC$122</f>
        <v>0</v>
      </c>
      <c r="AD49" s="244">
        <f>投入係数!AD49*手順⑤!AD$122</f>
        <v>0</v>
      </c>
      <c r="AE49" s="244">
        <f>投入係数!AE49*手順⑤!AE$122</f>
        <v>0</v>
      </c>
      <c r="AF49" s="244">
        <f>投入係数!AF49*手順⑤!AF$122</f>
        <v>0</v>
      </c>
      <c r="AG49" s="244">
        <f>投入係数!AG49*手順⑤!AG$122</f>
        <v>0</v>
      </c>
      <c r="AH49" s="244">
        <f>投入係数!AH49*手順⑤!AH$122</f>
        <v>0</v>
      </c>
      <c r="AI49" s="244">
        <f>投入係数!AI49*手順⑤!AI$122</f>
        <v>0</v>
      </c>
      <c r="AJ49" s="244">
        <f>投入係数!AJ49*手順⑤!AJ$122</f>
        <v>0</v>
      </c>
      <c r="AK49" s="244">
        <f>投入係数!AK49*手順⑤!AK$122</f>
        <v>0</v>
      </c>
      <c r="AL49" s="244">
        <f>投入係数!AL49*手順⑤!AL$122</f>
        <v>0</v>
      </c>
      <c r="AM49" s="244">
        <f>投入係数!AM49*手順⑤!AM$122</f>
        <v>0</v>
      </c>
      <c r="AN49" s="244">
        <f>投入係数!AN49*手順⑤!AN$122</f>
        <v>0</v>
      </c>
      <c r="AO49" s="244">
        <f>投入係数!AO49*手順⑤!AO$122</f>
        <v>0</v>
      </c>
      <c r="AP49" s="244">
        <f>投入係数!AP49*手順⑤!AP$122</f>
        <v>0</v>
      </c>
      <c r="AQ49" s="244">
        <f>投入係数!AQ49*手順⑤!AQ$122</f>
        <v>0</v>
      </c>
      <c r="AR49" s="244">
        <f>投入係数!AR49*手順⑤!AR$122</f>
        <v>0</v>
      </c>
      <c r="AS49" s="244">
        <f>投入係数!AS49*手順⑤!AS$122</f>
        <v>0</v>
      </c>
      <c r="AT49" s="244">
        <f>投入係数!AT49*手順⑤!AT$122</f>
        <v>0</v>
      </c>
      <c r="AU49" s="244">
        <f>投入係数!AU49*手順⑤!AU$122</f>
        <v>0</v>
      </c>
      <c r="AV49" s="244">
        <f>投入係数!AV49*手順⑤!AV$122</f>
        <v>0</v>
      </c>
      <c r="AW49" s="244">
        <f>投入係数!AW49*手順⑤!AW$122</f>
        <v>0</v>
      </c>
      <c r="AX49" s="244">
        <f>投入係数!AX49*手順⑤!AX$122</f>
        <v>0</v>
      </c>
      <c r="AY49" s="244">
        <f>投入係数!AY49*手順⑤!AY$122</f>
        <v>0</v>
      </c>
      <c r="AZ49" s="244">
        <f>投入係数!AZ49*手順⑤!AZ$122</f>
        <v>0</v>
      </c>
      <c r="BA49" s="244">
        <f>投入係数!BA49*手順⑤!BA$122</f>
        <v>0</v>
      </c>
      <c r="BB49" s="244">
        <f>投入係数!BB49*手順⑤!BB$122</f>
        <v>0</v>
      </c>
      <c r="BC49" s="244">
        <f>投入係数!BC49*手順⑤!BC$122</f>
        <v>0</v>
      </c>
      <c r="BD49" s="244">
        <f>投入係数!BD49*手順⑤!BD$122</f>
        <v>0</v>
      </c>
      <c r="BE49" s="244">
        <f>投入係数!BE49*手順⑤!BE$122</f>
        <v>0</v>
      </c>
      <c r="BF49" s="244">
        <f>投入係数!BF49*手順⑤!BF$122</f>
        <v>0</v>
      </c>
      <c r="BG49" s="244">
        <f>投入係数!BG49*手順⑤!BG$122</f>
        <v>0</v>
      </c>
      <c r="BH49" s="244">
        <f>投入係数!BH49*手順⑤!BH$122</f>
        <v>0</v>
      </c>
      <c r="BI49" s="244">
        <f>投入係数!BI49*手順⑤!BI$122</f>
        <v>0</v>
      </c>
      <c r="BJ49" s="244">
        <f>投入係数!BJ49*手順⑤!BJ$122</f>
        <v>0</v>
      </c>
      <c r="BK49" s="244">
        <f>投入係数!BK49*手順⑤!BK$122</f>
        <v>0</v>
      </c>
      <c r="BL49" s="244">
        <f>投入係数!BL49*手順⑤!BL$122</f>
        <v>0</v>
      </c>
      <c r="BM49" s="244">
        <f>投入係数!BM49*手順⑤!BM$122</f>
        <v>0</v>
      </c>
      <c r="BN49" s="244">
        <f>投入係数!BN49*手順⑤!BN$122</f>
        <v>0</v>
      </c>
      <c r="BO49" s="244">
        <f>投入係数!BO49*手順⑤!BO$122</f>
        <v>0</v>
      </c>
      <c r="BP49" s="244">
        <f>投入係数!BP49*手順⑤!BP$122</f>
        <v>0</v>
      </c>
      <c r="BQ49" s="244">
        <f>投入係数!BQ49*手順⑤!BQ$122</f>
        <v>0</v>
      </c>
      <c r="BR49" s="244">
        <f>投入係数!BR49*手順⑤!BR$122</f>
        <v>0</v>
      </c>
      <c r="BS49" s="244">
        <f>投入係数!BS49*手順⑤!BS$122</f>
        <v>0</v>
      </c>
      <c r="BT49" s="244">
        <f>投入係数!BT49*手順⑤!BT$122</f>
        <v>0</v>
      </c>
      <c r="BU49" s="244">
        <f>投入係数!BU49*手順⑤!BU$122</f>
        <v>0</v>
      </c>
      <c r="BV49" s="244">
        <f>投入係数!BV49*手順⑤!BV$122</f>
        <v>0</v>
      </c>
      <c r="BW49" s="244">
        <f>投入係数!BW49*手順⑤!BW$122</f>
        <v>0</v>
      </c>
      <c r="BX49" s="244">
        <f>投入係数!BX49*手順⑤!BX$122</f>
        <v>0</v>
      </c>
      <c r="BY49" s="244">
        <f>投入係数!BY49*手順⑤!BY$122</f>
        <v>0</v>
      </c>
      <c r="BZ49" s="244">
        <f>投入係数!BZ49*手順⑤!BZ$122</f>
        <v>0</v>
      </c>
      <c r="CA49" s="244">
        <f>投入係数!CA49*手順⑤!CA$122</f>
        <v>0</v>
      </c>
      <c r="CB49" s="244">
        <f>投入係数!CB49*手順⑤!CB$122</f>
        <v>0</v>
      </c>
      <c r="CC49" s="244">
        <f>投入係数!CC49*手順⑤!CC$122</f>
        <v>0</v>
      </c>
      <c r="CD49" s="244">
        <f>投入係数!CD49*手順⑤!CD$122</f>
        <v>0</v>
      </c>
      <c r="CE49" s="244">
        <f>投入係数!CE49*手順⑤!CE$122</f>
        <v>0</v>
      </c>
      <c r="CF49" s="244">
        <f>投入係数!CF49*手順⑤!CF$122</f>
        <v>0</v>
      </c>
      <c r="CG49" s="244">
        <f>投入係数!CG49*手順⑤!CG$122</f>
        <v>0</v>
      </c>
      <c r="CH49" s="244">
        <f>投入係数!CH49*手順⑤!CH$122</f>
        <v>0</v>
      </c>
      <c r="CI49" s="244">
        <f>投入係数!CI49*手順⑤!CI$122</f>
        <v>0</v>
      </c>
      <c r="CJ49" s="244">
        <f>投入係数!CJ49*手順⑤!CJ$122</f>
        <v>0</v>
      </c>
      <c r="CK49" s="244">
        <f>投入係数!CK49*手順⑤!CK$122</f>
        <v>0</v>
      </c>
      <c r="CL49" s="244">
        <f>投入係数!CL49*手順⑤!CL$122</f>
        <v>0</v>
      </c>
      <c r="CM49" s="244">
        <f>投入係数!CM49*手順⑤!CM$122</f>
        <v>0</v>
      </c>
      <c r="CN49" s="244">
        <f>投入係数!CN49*手順⑤!CN$122</f>
        <v>0</v>
      </c>
      <c r="CO49" s="244">
        <f>投入係数!CO49*手順⑤!CO$122</f>
        <v>0</v>
      </c>
      <c r="CP49" s="244">
        <f>投入係数!CP49*手順⑤!CP$122</f>
        <v>0</v>
      </c>
      <c r="CQ49" s="244">
        <f>投入係数!CQ49*手順⑤!CQ$122</f>
        <v>0</v>
      </c>
      <c r="CR49" s="244">
        <f>投入係数!CR49*手順⑤!CR$122</f>
        <v>0</v>
      </c>
      <c r="CS49" s="244">
        <f>投入係数!CS49*手順⑤!CS$122</f>
        <v>0</v>
      </c>
      <c r="CT49" s="244">
        <f>投入係数!CT49*手順⑤!CT$122</f>
        <v>0</v>
      </c>
      <c r="CU49" s="244">
        <f>投入係数!CU49*手順⑤!CU$122</f>
        <v>0</v>
      </c>
      <c r="CV49" s="244">
        <f>投入係数!CV49*手順⑤!CV$122</f>
        <v>0</v>
      </c>
      <c r="CW49" s="244">
        <f>投入係数!CW49*手順⑤!CW$122</f>
        <v>0</v>
      </c>
      <c r="CX49" s="244">
        <f>投入係数!CX49*手順⑤!CX$122</f>
        <v>0</v>
      </c>
      <c r="CY49" s="244">
        <f>投入係数!CY49*手順⑤!CY$122</f>
        <v>0</v>
      </c>
      <c r="CZ49" s="244">
        <f>投入係数!CZ49*手順⑤!CZ$122</f>
        <v>0</v>
      </c>
      <c r="DA49" s="244">
        <f>投入係数!DA49*手順⑤!DA$122</f>
        <v>0</v>
      </c>
      <c r="DB49" s="244">
        <f>投入係数!DB49*手順⑤!DB$122</f>
        <v>0</v>
      </c>
      <c r="DC49" s="244">
        <f>投入係数!DC49*手順⑤!DC$122</f>
        <v>0</v>
      </c>
      <c r="DD49" s="244">
        <f>投入係数!DD49*手順⑤!DD$122</f>
        <v>0</v>
      </c>
      <c r="DE49" s="244">
        <f>投入係数!DE49*手順⑤!DE$122</f>
        <v>0</v>
      </c>
      <c r="DF49" s="244">
        <f>投入係数!DF49*手順⑤!DF$122</f>
        <v>0</v>
      </c>
      <c r="DG49" s="188">
        <f t="shared" si="1"/>
        <v>0</v>
      </c>
    </row>
    <row r="50" spans="2:111" ht="12" customHeight="1">
      <c r="B50" s="74" t="s">
        <v>528</v>
      </c>
      <c r="C50" s="273" t="s">
        <v>646</v>
      </c>
      <c r="D50" s="244">
        <f>投入係数!D50*手順⑤!D$122</f>
        <v>0</v>
      </c>
      <c r="E50" s="244">
        <f>投入係数!E50*手順⑤!E$122</f>
        <v>0</v>
      </c>
      <c r="F50" s="244">
        <f>投入係数!F50*手順⑤!F$122</f>
        <v>0</v>
      </c>
      <c r="G50" s="244">
        <f>投入係数!G50*手順⑤!G$122</f>
        <v>0</v>
      </c>
      <c r="H50" s="244">
        <f>投入係数!H50*手順⑤!H$122</f>
        <v>0</v>
      </c>
      <c r="I50" s="244">
        <f>投入係数!I50*手順⑤!I$122</f>
        <v>0</v>
      </c>
      <c r="J50" s="244">
        <f>投入係数!J50*手順⑤!J$122</f>
        <v>0</v>
      </c>
      <c r="K50" s="244">
        <f>投入係数!K50*手順⑤!K$122</f>
        <v>0</v>
      </c>
      <c r="L50" s="244">
        <f>投入係数!L50*手順⑤!L$122</f>
        <v>0</v>
      </c>
      <c r="M50" s="244">
        <f>投入係数!M50*手順⑤!M$122</f>
        <v>0</v>
      </c>
      <c r="N50" s="244">
        <f>投入係数!N50*手順⑤!N$122</f>
        <v>0</v>
      </c>
      <c r="O50" s="244">
        <f>投入係数!O50*手順⑤!O$122</f>
        <v>0</v>
      </c>
      <c r="P50" s="244">
        <f>投入係数!P50*手順⑤!P$122</f>
        <v>0</v>
      </c>
      <c r="Q50" s="244">
        <f>投入係数!Q50*手順⑤!Q$122</f>
        <v>0</v>
      </c>
      <c r="R50" s="244">
        <f>投入係数!R50*手順⑤!R$122</f>
        <v>0</v>
      </c>
      <c r="S50" s="244">
        <f>投入係数!S50*手順⑤!S$122</f>
        <v>0</v>
      </c>
      <c r="T50" s="244">
        <f>投入係数!T50*手順⑤!T$122</f>
        <v>0</v>
      </c>
      <c r="U50" s="244">
        <f>投入係数!U50*手順⑤!U$122</f>
        <v>0</v>
      </c>
      <c r="V50" s="244">
        <f>投入係数!V50*手順⑤!V$122</f>
        <v>0</v>
      </c>
      <c r="W50" s="244">
        <f>投入係数!W50*手順⑤!W$122</f>
        <v>0</v>
      </c>
      <c r="X50" s="244">
        <f>投入係数!X50*手順⑤!X$122</f>
        <v>0</v>
      </c>
      <c r="Y50" s="244">
        <f>投入係数!Y50*手順⑤!Y$122</f>
        <v>0</v>
      </c>
      <c r="Z50" s="244">
        <f>投入係数!Z50*手順⑤!Z$122</f>
        <v>0</v>
      </c>
      <c r="AA50" s="244">
        <f>投入係数!AA50*手順⑤!AA$122</f>
        <v>0</v>
      </c>
      <c r="AB50" s="244">
        <f>投入係数!AB50*手順⑤!AB$122</f>
        <v>0</v>
      </c>
      <c r="AC50" s="244">
        <f>投入係数!AC50*手順⑤!AC$122</f>
        <v>0</v>
      </c>
      <c r="AD50" s="244">
        <f>投入係数!AD50*手順⑤!AD$122</f>
        <v>0</v>
      </c>
      <c r="AE50" s="244">
        <f>投入係数!AE50*手順⑤!AE$122</f>
        <v>0</v>
      </c>
      <c r="AF50" s="244">
        <f>投入係数!AF50*手順⑤!AF$122</f>
        <v>0</v>
      </c>
      <c r="AG50" s="244">
        <f>投入係数!AG50*手順⑤!AG$122</f>
        <v>0</v>
      </c>
      <c r="AH50" s="244">
        <f>投入係数!AH50*手順⑤!AH$122</f>
        <v>0</v>
      </c>
      <c r="AI50" s="244">
        <f>投入係数!AI50*手順⑤!AI$122</f>
        <v>0</v>
      </c>
      <c r="AJ50" s="244">
        <f>投入係数!AJ50*手順⑤!AJ$122</f>
        <v>0</v>
      </c>
      <c r="AK50" s="244">
        <f>投入係数!AK50*手順⑤!AK$122</f>
        <v>0</v>
      </c>
      <c r="AL50" s="244">
        <f>投入係数!AL50*手順⑤!AL$122</f>
        <v>0</v>
      </c>
      <c r="AM50" s="244">
        <f>投入係数!AM50*手順⑤!AM$122</f>
        <v>0</v>
      </c>
      <c r="AN50" s="244">
        <f>投入係数!AN50*手順⑤!AN$122</f>
        <v>0</v>
      </c>
      <c r="AO50" s="244">
        <f>投入係数!AO50*手順⑤!AO$122</f>
        <v>0</v>
      </c>
      <c r="AP50" s="244">
        <f>投入係数!AP50*手順⑤!AP$122</f>
        <v>0</v>
      </c>
      <c r="AQ50" s="244">
        <f>投入係数!AQ50*手順⑤!AQ$122</f>
        <v>0</v>
      </c>
      <c r="AR50" s="244">
        <f>投入係数!AR50*手順⑤!AR$122</f>
        <v>0</v>
      </c>
      <c r="AS50" s="244">
        <f>投入係数!AS50*手順⑤!AS$122</f>
        <v>0</v>
      </c>
      <c r="AT50" s="244">
        <f>投入係数!AT50*手順⑤!AT$122</f>
        <v>0</v>
      </c>
      <c r="AU50" s="244">
        <f>投入係数!AU50*手順⑤!AU$122</f>
        <v>0</v>
      </c>
      <c r="AV50" s="244">
        <f>投入係数!AV50*手順⑤!AV$122</f>
        <v>0</v>
      </c>
      <c r="AW50" s="244">
        <f>投入係数!AW50*手順⑤!AW$122</f>
        <v>0</v>
      </c>
      <c r="AX50" s="244">
        <f>投入係数!AX50*手順⑤!AX$122</f>
        <v>0</v>
      </c>
      <c r="AY50" s="244">
        <f>投入係数!AY50*手順⑤!AY$122</f>
        <v>0</v>
      </c>
      <c r="AZ50" s="244">
        <f>投入係数!AZ50*手順⑤!AZ$122</f>
        <v>0</v>
      </c>
      <c r="BA50" s="244">
        <f>投入係数!BA50*手順⑤!BA$122</f>
        <v>0</v>
      </c>
      <c r="BB50" s="244">
        <f>投入係数!BB50*手順⑤!BB$122</f>
        <v>0</v>
      </c>
      <c r="BC50" s="244">
        <f>投入係数!BC50*手順⑤!BC$122</f>
        <v>0</v>
      </c>
      <c r="BD50" s="244">
        <f>投入係数!BD50*手順⑤!BD$122</f>
        <v>0</v>
      </c>
      <c r="BE50" s="244">
        <f>投入係数!BE50*手順⑤!BE$122</f>
        <v>0</v>
      </c>
      <c r="BF50" s="244">
        <f>投入係数!BF50*手順⑤!BF$122</f>
        <v>0</v>
      </c>
      <c r="BG50" s="244">
        <f>投入係数!BG50*手順⑤!BG$122</f>
        <v>0</v>
      </c>
      <c r="BH50" s="244">
        <f>投入係数!BH50*手順⑤!BH$122</f>
        <v>0</v>
      </c>
      <c r="BI50" s="244">
        <f>投入係数!BI50*手順⑤!BI$122</f>
        <v>0</v>
      </c>
      <c r="BJ50" s="244">
        <f>投入係数!BJ50*手順⑤!BJ$122</f>
        <v>0</v>
      </c>
      <c r="BK50" s="244">
        <f>投入係数!BK50*手順⑤!BK$122</f>
        <v>0</v>
      </c>
      <c r="BL50" s="244">
        <f>投入係数!BL50*手順⑤!BL$122</f>
        <v>0</v>
      </c>
      <c r="BM50" s="244">
        <f>投入係数!BM50*手順⑤!BM$122</f>
        <v>0</v>
      </c>
      <c r="BN50" s="244">
        <f>投入係数!BN50*手順⑤!BN$122</f>
        <v>0</v>
      </c>
      <c r="BO50" s="244">
        <f>投入係数!BO50*手順⑤!BO$122</f>
        <v>0</v>
      </c>
      <c r="BP50" s="244">
        <f>投入係数!BP50*手順⑤!BP$122</f>
        <v>0</v>
      </c>
      <c r="BQ50" s="244">
        <f>投入係数!BQ50*手順⑤!BQ$122</f>
        <v>0</v>
      </c>
      <c r="BR50" s="244">
        <f>投入係数!BR50*手順⑤!BR$122</f>
        <v>0</v>
      </c>
      <c r="BS50" s="244">
        <f>投入係数!BS50*手順⑤!BS$122</f>
        <v>0</v>
      </c>
      <c r="BT50" s="244">
        <f>投入係数!BT50*手順⑤!BT$122</f>
        <v>0</v>
      </c>
      <c r="BU50" s="244">
        <f>投入係数!BU50*手順⑤!BU$122</f>
        <v>0</v>
      </c>
      <c r="BV50" s="244">
        <f>投入係数!BV50*手順⑤!BV$122</f>
        <v>0</v>
      </c>
      <c r="BW50" s="244">
        <f>投入係数!BW50*手順⑤!BW$122</f>
        <v>0</v>
      </c>
      <c r="BX50" s="244">
        <f>投入係数!BX50*手順⑤!BX$122</f>
        <v>0</v>
      </c>
      <c r="BY50" s="244">
        <f>投入係数!BY50*手順⑤!BY$122</f>
        <v>0</v>
      </c>
      <c r="BZ50" s="244">
        <f>投入係数!BZ50*手順⑤!BZ$122</f>
        <v>0</v>
      </c>
      <c r="CA50" s="244">
        <f>投入係数!CA50*手順⑤!CA$122</f>
        <v>0</v>
      </c>
      <c r="CB50" s="244">
        <f>投入係数!CB50*手順⑤!CB$122</f>
        <v>0</v>
      </c>
      <c r="CC50" s="244">
        <f>投入係数!CC50*手順⑤!CC$122</f>
        <v>0</v>
      </c>
      <c r="CD50" s="244">
        <f>投入係数!CD50*手順⑤!CD$122</f>
        <v>0</v>
      </c>
      <c r="CE50" s="244">
        <f>投入係数!CE50*手順⑤!CE$122</f>
        <v>0</v>
      </c>
      <c r="CF50" s="244">
        <f>投入係数!CF50*手順⑤!CF$122</f>
        <v>0</v>
      </c>
      <c r="CG50" s="244">
        <f>投入係数!CG50*手順⑤!CG$122</f>
        <v>0</v>
      </c>
      <c r="CH50" s="244">
        <f>投入係数!CH50*手順⑤!CH$122</f>
        <v>0</v>
      </c>
      <c r="CI50" s="244">
        <f>投入係数!CI50*手順⑤!CI$122</f>
        <v>0</v>
      </c>
      <c r="CJ50" s="244">
        <f>投入係数!CJ50*手順⑤!CJ$122</f>
        <v>0</v>
      </c>
      <c r="CK50" s="244">
        <f>投入係数!CK50*手順⑤!CK$122</f>
        <v>0</v>
      </c>
      <c r="CL50" s="244">
        <f>投入係数!CL50*手順⑤!CL$122</f>
        <v>0</v>
      </c>
      <c r="CM50" s="244">
        <f>投入係数!CM50*手順⑤!CM$122</f>
        <v>0</v>
      </c>
      <c r="CN50" s="244">
        <f>投入係数!CN50*手順⑤!CN$122</f>
        <v>0</v>
      </c>
      <c r="CO50" s="244">
        <f>投入係数!CO50*手順⑤!CO$122</f>
        <v>0</v>
      </c>
      <c r="CP50" s="244">
        <f>投入係数!CP50*手順⑤!CP$122</f>
        <v>0</v>
      </c>
      <c r="CQ50" s="244">
        <f>投入係数!CQ50*手順⑤!CQ$122</f>
        <v>0</v>
      </c>
      <c r="CR50" s="244">
        <f>投入係数!CR50*手順⑤!CR$122</f>
        <v>0</v>
      </c>
      <c r="CS50" s="244">
        <f>投入係数!CS50*手順⑤!CS$122</f>
        <v>0</v>
      </c>
      <c r="CT50" s="244">
        <f>投入係数!CT50*手順⑤!CT$122</f>
        <v>0</v>
      </c>
      <c r="CU50" s="244">
        <f>投入係数!CU50*手順⑤!CU$122</f>
        <v>0</v>
      </c>
      <c r="CV50" s="244">
        <f>投入係数!CV50*手順⑤!CV$122</f>
        <v>0</v>
      </c>
      <c r="CW50" s="244">
        <f>投入係数!CW50*手順⑤!CW$122</f>
        <v>0</v>
      </c>
      <c r="CX50" s="244">
        <f>投入係数!CX50*手順⑤!CX$122</f>
        <v>0</v>
      </c>
      <c r="CY50" s="244">
        <f>投入係数!CY50*手順⑤!CY$122</f>
        <v>0</v>
      </c>
      <c r="CZ50" s="244">
        <f>投入係数!CZ50*手順⑤!CZ$122</f>
        <v>0</v>
      </c>
      <c r="DA50" s="244">
        <f>投入係数!DA50*手順⑤!DA$122</f>
        <v>0</v>
      </c>
      <c r="DB50" s="244">
        <f>投入係数!DB50*手順⑤!DB$122</f>
        <v>0</v>
      </c>
      <c r="DC50" s="244">
        <f>投入係数!DC50*手順⑤!DC$122</f>
        <v>0</v>
      </c>
      <c r="DD50" s="244">
        <f>投入係数!DD50*手順⑤!DD$122</f>
        <v>0</v>
      </c>
      <c r="DE50" s="244">
        <f>投入係数!DE50*手順⑤!DE$122</f>
        <v>0</v>
      </c>
      <c r="DF50" s="244">
        <f>投入係数!DF50*手順⑤!DF$122</f>
        <v>0</v>
      </c>
      <c r="DG50" s="188">
        <f t="shared" si="1"/>
        <v>0</v>
      </c>
    </row>
    <row r="51" spans="2:111" ht="12" customHeight="1">
      <c r="B51" s="74" t="s">
        <v>529</v>
      </c>
      <c r="C51" s="273" t="s">
        <v>647</v>
      </c>
      <c r="D51" s="244">
        <f>投入係数!D51*手順⑤!D$122</f>
        <v>0</v>
      </c>
      <c r="E51" s="244">
        <f>投入係数!E51*手順⑤!E$122</f>
        <v>0</v>
      </c>
      <c r="F51" s="244">
        <f>投入係数!F51*手順⑤!F$122</f>
        <v>0</v>
      </c>
      <c r="G51" s="244">
        <f>投入係数!G51*手順⑤!G$122</f>
        <v>0</v>
      </c>
      <c r="H51" s="244">
        <f>投入係数!H51*手順⑤!H$122</f>
        <v>0</v>
      </c>
      <c r="I51" s="244">
        <f>投入係数!I51*手順⑤!I$122</f>
        <v>0</v>
      </c>
      <c r="J51" s="244">
        <f>投入係数!J51*手順⑤!J$122</f>
        <v>0</v>
      </c>
      <c r="K51" s="244">
        <f>投入係数!K51*手順⑤!K$122</f>
        <v>0</v>
      </c>
      <c r="L51" s="244">
        <f>投入係数!L51*手順⑤!L$122</f>
        <v>0</v>
      </c>
      <c r="M51" s="244">
        <f>投入係数!M51*手順⑤!M$122</f>
        <v>0</v>
      </c>
      <c r="N51" s="244">
        <f>投入係数!N51*手順⑤!N$122</f>
        <v>0</v>
      </c>
      <c r="O51" s="244">
        <f>投入係数!O51*手順⑤!O$122</f>
        <v>0</v>
      </c>
      <c r="P51" s="244">
        <f>投入係数!P51*手順⑤!P$122</f>
        <v>0</v>
      </c>
      <c r="Q51" s="244">
        <f>投入係数!Q51*手順⑤!Q$122</f>
        <v>0</v>
      </c>
      <c r="R51" s="244">
        <f>投入係数!R51*手順⑤!R$122</f>
        <v>0</v>
      </c>
      <c r="S51" s="244">
        <f>投入係数!S51*手順⑤!S$122</f>
        <v>0</v>
      </c>
      <c r="T51" s="244">
        <f>投入係数!T51*手順⑤!T$122</f>
        <v>0</v>
      </c>
      <c r="U51" s="244">
        <f>投入係数!U51*手順⑤!U$122</f>
        <v>0</v>
      </c>
      <c r="V51" s="244">
        <f>投入係数!V51*手順⑤!V$122</f>
        <v>0</v>
      </c>
      <c r="W51" s="244">
        <f>投入係数!W51*手順⑤!W$122</f>
        <v>0</v>
      </c>
      <c r="X51" s="244">
        <f>投入係数!X51*手順⑤!X$122</f>
        <v>0</v>
      </c>
      <c r="Y51" s="244">
        <f>投入係数!Y51*手順⑤!Y$122</f>
        <v>0</v>
      </c>
      <c r="Z51" s="244">
        <f>投入係数!Z51*手順⑤!Z$122</f>
        <v>0</v>
      </c>
      <c r="AA51" s="244">
        <f>投入係数!AA51*手順⑤!AA$122</f>
        <v>0</v>
      </c>
      <c r="AB51" s="244">
        <f>投入係数!AB51*手順⑤!AB$122</f>
        <v>0</v>
      </c>
      <c r="AC51" s="244">
        <f>投入係数!AC51*手順⑤!AC$122</f>
        <v>0</v>
      </c>
      <c r="AD51" s="244">
        <f>投入係数!AD51*手順⑤!AD$122</f>
        <v>0</v>
      </c>
      <c r="AE51" s="244">
        <f>投入係数!AE51*手順⑤!AE$122</f>
        <v>0</v>
      </c>
      <c r="AF51" s="244">
        <f>投入係数!AF51*手順⑤!AF$122</f>
        <v>0</v>
      </c>
      <c r="AG51" s="244">
        <f>投入係数!AG51*手順⑤!AG$122</f>
        <v>0</v>
      </c>
      <c r="AH51" s="244">
        <f>投入係数!AH51*手順⑤!AH$122</f>
        <v>0</v>
      </c>
      <c r="AI51" s="244">
        <f>投入係数!AI51*手順⑤!AI$122</f>
        <v>0</v>
      </c>
      <c r="AJ51" s="244">
        <f>投入係数!AJ51*手順⑤!AJ$122</f>
        <v>0</v>
      </c>
      <c r="AK51" s="244">
        <f>投入係数!AK51*手順⑤!AK$122</f>
        <v>0</v>
      </c>
      <c r="AL51" s="244">
        <f>投入係数!AL51*手順⑤!AL$122</f>
        <v>0</v>
      </c>
      <c r="AM51" s="244">
        <f>投入係数!AM51*手順⑤!AM$122</f>
        <v>0</v>
      </c>
      <c r="AN51" s="244">
        <f>投入係数!AN51*手順⑤!AN$122</f>
        <v>0</v>
      </c>
      <c r="AO51" s="244">
        <f>投入係数!AO51*手順⑤!AO$122</f>
        <v>0</v>
      </c>
      <c r="AP51" s="244">
        <f>投入係数!AP51*手順⑤!AP$122</f>
        <v>0</v>
      </c>
      <c r="AQ51" s="244">
        <f>投入係数!AQ51*手順⑤!AQ$122</f>
        <v>0</v>
      </c>
      <c r="AR51" s="244">
        <f>投入係数!AR51*手順⑤!AR$122</f>
        <v>0</v>
      </c>
      <c r="AS51" s="244">
        <f>投入係数!AS51*手順⑤!AS$122</f>
        <v>0</v>
      </c>
      <c r="AT51" s="244">
        <f>投入係数!AT51*手順⑤!AT$122</f>
        <v>0</v>
      </c>
      <c r="AU51" s="244">
        <f>投入係数!AU51*手順⑤!AU$122</f>
        <v>0</v>
      </c>
      <c r="AV51" s="244">
        <f>投入係数!AV51*手順⑤!AV$122</f>
        <v>0</v>
      </c>
      <c r="AW51" s="244">
        <f>投入係数!AW51*手順⑤!AW$122</f>
        <v>0</v>
      </c>
      <c r="AX51" s="244">
        <f>投入係数!AX51*手順⑤!AX$122</f>
        <v>0</v>
      </c>
      <c r="AY51" s="244">
        <f>投入係数!AY51*手順⑤!AY$122</f>
        <v>0</v>
      </c>
      <c r="AZ51" s="244">
        <f>投入係数!AZ51*手順⑤!AZ$122</f>
        <v>0</v>
      </c>
      <c r="BA51" s="244">
        <f>投入係数!BA51*手順⑤!BA$122</f>
        <v>0</v>
      </c>
      <c r="BB51" s="244">
        <f>投入係数!BB51*手順⑤!BB$122</f>
        <v>0</v>
      </c>
      <c r="BC51" s="244">
        <f>投入係数!BC51*手順⑤!BC$122</f>
        <v>0</v>
      </c>
      <c r="BD51" s="244">
        <f>投入係数!BD51*手順⑤!BD$122</f>
        <v>0</v>
      </c>
      <c r="BE51" s="244">
        <f>投入係数!BE51*手順⑤!BE$122</f>
        <v>0</v>
      </c>
      <c r="BF51" s="244">
        <f>投入係数!BF51*手順⑤!BF$122</f>
        <v>0</v>
      </c>
      <c r="BG51" s="244">
        <f>投入係数!BG51*手順⑤!BG$122</f>
        <v>0</v>
      </c>
      <c r="BH51" s="244">
        <f>投入係数!BH51*手順⑤!BH$122</f>
        <v>0</v>
      </c>
      <c r="BI51" s="244">
        <f>投入係数!BI51*手順⑤!BI$122</f>
        <v>0</v>
      </c>
      <c r="BJ51" s="244">
        <f>投入係数!BJ51*手順⑤!BJ$122</f>
        <v>0</v>
      </c>
      <c r="BK51" s="244">
        <f>投入係数!BK51*手順⑤!BK$122</f>
        <v>0</v>
      </c>
      <c r="BL51" s="244">
        <f>投入係数!BL51*手順⑤!BL$122</f>
        <v>0</v>
      </c>
      <c r="BM51" s="244">
        <f>投入係数!BM51*手順⑤!BM$122</f>
        <v>0</v>
      </c>
      <c r="BN51" s="244">
        <f>投入係数!BN51*手順⑤!BN$122</f>
        <v>0</v>
      </c>
      <c r="BO51" s="244">
        <f>投入係数!BO51*手順⑤!BO$122</f>
        <v>0</v>
      </c>
      <c r="BP51" s="244">
        <f>投入係数!BP51*手順⑤!BP$122</f>
        <v>0</v>
      </c>
      <c r="BQ51" s="244">
        <f>投入係数!BQ51*手順⑤!BQ$122</f>
        <v>0</v>
      </c>
      <c r="BR51" s="244">
        <f>投入係数!BR51*手順⑤!BR$122</f>
        <v>0</v>
      </c>
      <c r="BS51" s="244">
        <f>投入係数!BS51*手順⑤!BS$122</f>
        <v>0</v>
      </c>
      <c r="BT51" s="244">
        <f>投入係数!BT51*手順⑤!BT$122</f>
        <v>0</v>
      </c>
      <c r="BU51" s="244">
        <f>投入係数!BU51*手順⑤!BU$122</f>
        <v>0</v>
      </c>
      <c r="BV51" s="244">
        <f>投入係数!BV51*手順⑤!BV$122</f>
        <v>0</v>
      </c>
      <c r="BW51" s="244">
        <f>投入係数!BW51*手順⑤!BW$122</f>
        <v>0</v>
      </c>
      <c r="BX51" s="244">
        <f>投入係数!BX51*手順⑤!BX$122</f>
        <v>0</v>
      </c>
      <c r="BY51" s="244">
        <f>投入係数!BY51*手順⑤!BY$122</f>
        <v>0</v>
      </c>
      <c r="BZ51" s="244">
        <f>投入係数!BZ51*手順⑤!BZ$122</f>
        <v>0</v>
      </c>
      <c r="CA51" s="244">
        <f>投入係数!CA51*手順⑤!CA$122</f>
        <v>0</v>
      </c>
      <c r="CB51" s="244">
        <f>投入係数!CB51*手順⑤!CB$122</f>
        <v>0</v>
      </c>
      <c r="CC51" s="244">
        <f>投入係数!CC51*手順⑤!CC$122</f>
        <v>0</v>
      </c>
      <c r="CD51" s="244">
        <f>投入係数!CD51*手順⑤!CD$122</f>
        <v>0</v>
      </c>
      <c r="CE51" s="244">
        <f>投入係数!CE51*手順⑤!CE$122</f>
        <v>0</v>
      </c>
      <c r="CF51" s="244">
        <f>投入係数!CF51*手順⑤!CF$122</f>
        <v>0</v>
      </c>
      <c r="CG51" s="244">
        <f>投入係数!CG51*手順⑤!CG$122</f>
        <v>0</v>
      </c>
      <c r="CH51" s="244">
        <f>投入係数!CH51*手順⑤!CH$122</f>
        <v>0</v>
      </c>
      <c r="CI51" s="244">
        <f>投入係数!CI51*手順⑤!CI$122</f>
        <v>0</v>
      </c>
      <c r="CJ51" s="244">
        <f>投入係数!CJ51*手順⑤!CJ$122</f>
        <v>0</v>
      </c>
      <c r="CK51" s="244">
        <f>投入係数!CK51*手順⑤!CK$122</f>
        <v>0</v>
      </c>
      <c r="CL51" s="244">
        <f>投入係数!CL51*手順⑤!CL$122</f>
        <v>0</v>
      </c>
      <c r="CM51" s="244">
        <f>投入係数!CM51*手順⑤!CM$122</f>
        <v>0</v>
      </c>
      <c r="CN51" s="244">
        <f>投入係数!CN51*手順⑤!CN$122</f>
        <v>0</v>
      </c>
      <c r="CO51" s="244">
        <f>投入係数!CO51*手順⑤!CO$122</f>
        <v>0</v>
      </c>
      <c r="CP51" s="244">
        <f>投入係数!CP51*手順⑤!CP$122</f>
        <v>0</v>
      </c>
      <c r="CQ51" s="244">
        <f>投入係数!CQ51*手順⑤!CQ$122</f>
        <v>0</v>
      </c>
      <c r="CR51" s="244">
        <f>投入係数!CR51*手順⑤!CR$122</f>
        <v>0</v>
      </c>
      <c r="CS51" s="244">
        <f>投入係数!CS51*手順⑤!CS$122</f>
        <v>0</v>
      </c>
      <c r="CT51" s="244">
        <f>投入係数!CT51*手順⑤!CT$122</f>
        <v>0</v>
      </c>
      <c r="CU51" s="244">
        <f>投入係数!CU51*手順⑤!CU$122</f>
        <v>0</v>
      </c>
      <c r="CV51" s="244">
        <f>投入係数!CV51*手順⑤!CV$122</f>
        <v>0</v>
      </c>
      <c r="CW51" s="244">
        <f>投入係数!CW51*手順⑤!CW$122</f>
        <v>0</v>
      </c>
      <c r="CX51" s="244">
        <f>投入係数!CX51*手順⑤!CX$122</f>
        <v>0</v>
      </c>
      <c r="CY51" s="244">
        <f>投入係数!CY51*手順⑤!CY$122</f>
        <v>0</v>
      </c>
      <c r="CZ51" s="244">
        <f>投入係数!CZ51*手順⑤!CZ$122</f>
        <v>0</v>
      </c>
      <c r="DA51" s="244">
        <f>投入係数!DA51*手順⑤!DA$122</f>
        <v>0</v>
      </c>
      <c r="DB51" s="244">
        <f>投入係数!DB51*手順⑤!DB$122</f>
        <v>0</v>
      </c>
      <c r="DC51" s="244">
        <f>投入係数!DC51*手順⑤!DC$122</f>
        <v>0</v>
      </c>
      <c r="DD51" s="244">
        <f>投入係数!DD51*手順⑤!DD$122</f>
        <v>0</v>
      </c>
      <c r="DE51" s="244">
        <f>投入係数!DE51*手順⑤!DE$122</f>
        <v>0</v>
      </c>
      <c r="DF51" s="244">
        <f>投入係数!DF51*手順⑤!DF$122</f>
        <v>0</v>
      </c>
      <c r="DG51" s="188">
        <f t="shared" si="1"/>
        <v>0</v>
      </c>
    </row>
    <row r="52" spans="2:111" ht="12" customHeight="1">
      <c r="B52" s="74" t="s">
        <v>530</v>
      </c>
      <c r="C52" s="273" t="s">
        <v>648</v>
      </c>
      <c r="D52" s="244">
        <f>投入係数!D52*手順⑤!D$122</f>
        <v>0</v>
      </c>
      <c r="E52" s="244">
        <f>投入係数!E52*手順⑤!E$122</f>
        <v>0</v>
      </c>
      <c r="F52" s="244">
        <f>投入係数!F52*手順⑤!F$122</f>
        <v>0</v>
      </c>
      <c r="G52" s="244">
        <f>投入係数!G52*手順⑤!G$122</f>
        <v>0</v>
      </c>
      <c r="H52" s="244">
        <f>投入係数!H52*手順⑤!H$122</f>
        <v>0</v>
      </c>
      <c r="I52" s="244">
        <f>投入係数!I52*手順⑤!I$122</f>
        <v>0</v>
      </c>
      <c r="J52" s="244">
        <f>投入係数!J52*手順⑤!J$122</f>
        <v>0</v>
      </c>
      <c r="K52" s="244">
        <f>投入係数!K52*手順⑤!K$122</f>
        <v>0</v>
      </c>
      <c r="L52" s="244">
        <f>投入係数!L52*手順⑤!L$122</f>
        <v>0</v>
      </c>
      <c r="M52" s="244">
        <f>投入係数!M52*手順⑤!M$122</f>
        <v>0</v>
      </c>
      <c r="N52" s="244">
        <f>投入係数!N52*手順⑤!N$122</f>
        <v>0</v>
      </c>
      <c r="O52" s="244">
        <f>投入係数!O52*手順⑤!O$122</f>
        <v>0</v>
      </c>
      <c r="P52" s="244">
        <f>投入係数!P52*手順⑤!P$122</f>
        <v>0</v>
      </c>
      <c r="Q52" s="244">
        <f>投入係数!Q52*手順⑤!Q$122</f>
        <v>0</v>
      </c>
      <c r="R52" s="244">
        <f>投入係数!R52*手順⑤!R$122</f>
        <v>0</v>
      </c>
      <c r="S52" s="244">
        <f>投入係数!S52*手順⑤!S$122</f>
        <v>0</v>
      </c>
      <c r="T52" s="244">
        <f>投入係数!T52*手順⑤!T$122</f>
        <v>0</v>
      </c>
      <c r="U52" s="244">
        <f>投入係数!U52*手順⑤!U$122</f>
        <v>0</v>
      </c>
      <c r="V52" s="244">
        <f>投入係数!V52*手順⑤!V$122</f>
        <v>0</v>
      </c>
      <c r="W52" s="244">
        <f>投入係数!W52*手順⑤!W$122</f>
        <v>0</v>
      </c>
      <c r="X52" s="244">
        <f>投入係数!X52*手順⑤!X$122</f>
        <v>0</v>
      </c>
      <c r="Y52" s="244">
        <f>投入係数!Y52*手順⑤!Y$122</f>
        <v>0</v>
      </c>
      <c r="Z52" s="244">
        <f>投入係数!Z52*手順⑤!Z$122</f>
        <v>0</v>
      </c>
      <c r="AA52" s="244">
        <f>投入係数!AA52*手順⑤!AA$122</f>
        <v>0</v>
      </c>
      <c r="AB52" s="244">
        <f>投入係数!AB52*手順⑤!AB$122</f>
        <v>0</v>
      </c>
      <c r="AC52" s="244">
        <f>投入係数!AC52*手順⑤!AC$122</f>
        <v>0</v>
      </c>
      <c r="AD52" s="244">
        <f>投入係数!AD52*手順⑤!AD$122</f>
        <v>0</v>
      </c>
      <c r="AE52" s="244">
        <f>投入係数!AE52*手順⑤!AE$122</f>
        <v>0</v>
      </c>
      <c r="AF52" s="244">
        <f>投入係数!AF52*手順⑤!AF$122</f>
        <v>0</v>
      </c>
      <c r="AG52" s="244">
        <f>投入係数!AG52*手順⑤!AG$122</f>
        <v>0</v>
      </c>
      <c r="AH52" s="244">
        <f>投入係数!AH52*手順⑤!AH$122</f>
        <v>0</v>
      </c>
      <c r="AI52" s="244">
        <f>投入係数!AI52*手順⑤!AI$122</f>
        <v>0</v>
      </c>
      <c r="AJ52" s="244">
        <f>投入係数!AJ52*手順⑤!AJ$122</f>
        <v>0</v>
      </c>
      <c r="AK52" s="244">
        <f>投入係数!AK52*手順⑤!AK$122</f>
        <v>0</v>
      </c>
      <c r="AL52" s="244">
        <f>投入係数!AL52*手順⑤!AL$122</f>
        <v>0</v>
      </c>
      <c r="AM52" s="244">
        <f>投入係数!AM52*手順⑤!AM$122</f>
        <v>0</v>
      </c>
      <c r="AN52" s="244">
        <f>投入係数!AN52*手順⑤!AN$122</f>
        <v>0</v>
      </c>
      <c r="AO52" s="244">
        <f>投入係数!AO52*手順⑤!AO$122</f>
        <v>0</v>
      </c>
      <c r="AP52" s="244">
        <f>投入係数!AP52*手順⑤!AP$122</f>
        <v>0</v>
      </c>
      <c r="AQ52" s="244">
        <f>投入係数!AQ52*手順⑤!AQ$122</f>
        <v>0</v>
      </c>
      <c r="AR52" s="244">
        <f>投入係数!AR52*手順⑤!AR$122</f>
        <v>0</v>
      </c>
      <c r="AS52" s="244">
        <f>投入係数!AS52*手順⑤!AS$122</f>
        <v>0</v>
      </c>
      <c r="AT52" s="244">
        <f>投入係数!AT52*手順⑤!AT$122</f>
        <v>0</v>
      </c>
      <c r="AU52" s="244">
        <f>投入係数!AU52*手順⑤!AU$122</f>
        <v>0</v>
      </c>
      <c r="AV52" s="244">
        <f>投入係数!AV52*手順⑤!AV$122</f>
        <v>0</v>
      </c>
      <c r="AW52" s="244">
        <f>投入係数!AW52*手順⑤!AW$122</f>
        <v>0</v>
      </c>
      <c r="AX52" s="244">
        <f>投入係数!AX52*手順⑤!AX$122</f>
        <v>0</v>
      </c>
      <c r="AY52" s="244">
        <f>投入係数!AY52*手順⑤!AY$122</f>
        <v>0</v>
      </c>
      <c r="AZ52" s="244">
        <f>投入係数!AZ52*手順⑤!AZ$122</f>
        <v>0</v>
      </c>
      <c r="BA52" s="244">
        <f>投入係数!BA52*手順⑤!BA$122</f>
        <v>0</v>
      </c>
      <c r="BB52" s="244">
        <f>投入係数!BB52*手順⑤!BB$122</f>
        <v>0</v>
      </c>
      <c r="BC52" s="244">
        <f>投入係数!BC52*手順⑤!BC$122</f>
        <v>0</v>
      </c>
      <c r="BD52" s="244">
        <f>投入係数!BD52*手順⑤!BD$122</f>
        <v>0</v>
      </c>
      <c r="BE52" s="244">
        <f>投入係数!BE52*手順⑤!BE$122</f>
        <v>0</v>
      </c>
      <c r="BF52" s="244">
        <f>投入係数!BF52*手順⑤!BF$122</f>
        <v>0</v>
      </c>
      <c r="BG52" s="244">
        <f>投入係数!BG52*手順⑤!BG$122</f>
        <v>0</v>
      </c>
      <c r="BH52" s="244">
        <f>投入係数!BH52*手順⑤!BH$122</f>
        <v>0</v>
      </c>
      <c r="BI52" s="244">
        <f>投入係数!BI52*手順⑤!BI$122</f>
        <v>0</v>
      </c>
      <c r="BJ52" s="244">
        <f>投入係数!BJ52*手順⑤!BJ$122</f>
        <v>0</v>
      </c>
      <c r="BK52" s="244">
        <f>投入係数!BK52*手順⑤!BK$122</f>
        <v>0</v>
      </c>
      <c r="BL52" s="244">
        <f>投入係数!BL52*手順⑤!BL$122</f>
        <v>0</v>
      </c>
      <c r="BM52" s="244">
        <f>投入係数!BM52*手順⑤!BM$122</f>
        <v>0</v>
      </c>
      <c r="BN52" s="244">
        <f>投入係数!BN52*手順⑤!BN$122</f>
        <v>0</v>
      </c>
      <c r="BO52" s="244">
        <f>投入係数!BO52*手順⑤!BO$122</f>
        <v>0</v>
      </c>
      <c r="BP52" s="244">
        <f>投入係数!BP52*手順⑤!BP$122</f>
        <v>0</v>
      </c>
      <c r="BQ52" s="244">
        <f>投入係数!BQ52*手順⑤!BQ$122</f>
        <v>0</v>
      </c>
      <c r="BR52" s="244">
        <f>投入係数!BR52*手順⑤!BR$122</f>
        <v>0</v>
      </c>
      <c r="BS52" s="244">
        <f>投入係数!BS52*手順⑤!BS$122</f>
        <v>0</v>
      </c>
      <c r="BT52" s="244">
        <f>投入係数!BT52*手順⑤!BT$122</f>
        <v>0</v>
      </c>
      <c r="BU52" s="244">
        <f>投入係数!BU52*手順⑤!BU$122</f>
        <v>0</v>
      </c>
      <c r="BV52" s="244">
        <f>投入係数!BV52*手順⑤!BV$122</f>
        <v>0</v>
      </c>
      <c r="BW52" s="244">
        <f>投入係数!BW52*手順⑤!BW$122</f>
        <v>0</v>
      </c>
      <c r="BX52" s="244">
        <f>投入係数!BX52*手順⑤!BX$122</f>
        <v>0</v>
      </c>
      <c r="BY52" s="244">
        <f>投入係数!BY52*手順⑤!BY$122</f>
        <v>0</v>
      </c>
      <c r="BZ52" s="244">
        <f>投入係数!BZ52*手順⑤!BZ$122</f>
        <v>0</v>
      </c>
      <c r="CA52" s="244">
        <f>投入係数!CA52*手順⑤!CA$122</f>
        <v>0</v>
      </c>
      <c r="CB52" s="244">
        <f>投入係数!CB52*手順⑤!CB$122</f>
        <v>0</v>
      </c>
      <c r="CC52" s="244">
        <f>投入係数!CC52*手順⑤!CC$122</f>
        <v>0</v>
      </c>
      <c r="CD52" s="244">
        <f>投入係数!CD52*手順⑤!CD$122</f>
        <v>0</v>
      </c>
      <c r="CE52" s="244">
        <f>投入係数!CE52*手順⑤!CE$122</f>
        <v>0</v>
      </c>
      <c r="CF52" s="244">
        <f>投入係数!CF52*手順⑤!CF$122</f>
        <v>0</v>
      </c>
      <c r="CG52" s="244">
        <f>投入係数!CG52*手順⑤!CG$122</f>
        <v>0</v>
      </c>
      <c r="CH52" s="244">
        <f>投入係数!CH52*手順⑤!CH$122</f>
        <v>0</v>
      </c>
      <c r="CI52" s="244">
        <f>投入係数!CI52*手順⑤!CI$122</f>
        <v>0</v>
      </c>
      <c r="CJ52" s="244">
        <f>投入係数!CJ52*手順⑤!CJ$122</f>
        <v>0</v>
      </c>
      <c r="CK52" s="244">
        <f>投入係数!CK52*手順⑤!CK$122</f>
        <v>0</v>
      </c>
      <c r="CL52" s="244">
        <f>投入係数!CL52*手順⑤!CL$122</f>
        <v>0</v>
      </c>
      <c r="CM52" s="244">
        <f>投入係数!CM52*手順⑤!CM$122</f>
        <v>0</v>
      </c>
      <c r="CN52" s="244">
        <f>投入係数!CN52*手順⑤!CN$122</f>
        <v>0</v>
      </c>
      <c r="CO52" s="244">
        <f>投入係数!CO52*手順⑤!CO$122</f>
        <v>0</v>
      </c>
      <c r="CP52" s="244">
        <f>投入係数!CP52*手順⑤!CP$122</f>
        <v>0</v>
      </c>
      <c r="CQ52" s="244">
        <f>投入係数!CQ52*手順⑤!CQ$122</f>
        <v>0</v>
      </c>
      <c r="CR52" s="244">
        <f>投入係数!CR52*手順⑤!CR$122</f>
        <v>0</v>
      </c>
      <c r="CS52" s="244">
        <f>投入係数!CS52*手順⑤!CS$122</f>
        <v>0</v>
      </c>
      <c r="CT52" s="244">
        <f>投入係数!CT52*手順⑤!CT$122</f>
        <v>0</v>
      </c>
      <c r="CU52" s="244">
        <f>投入係数!CU52*手順⑤!CU$122</f>
        <v>0</v>
      </c>
      <c r="CV52" s="244">
        <f>投入係数!CV52*手順⑤!CV$122</f>
        <v>0</v>
      </c>
      <c r="CW52" s="244">
        <f>投入係数!CW52*手順⑤!CW$122</f>
        <v>0</v>
      </c>
      <c r="CX52" s="244">
        <f>投入係数!CX52*手順⑤!CX$122</f>
        <v>0</v>
      </c>
      <c r="CY52" s="244">
        <f>投入係数!CY52*手順⑤!CY$122</f>
        <v>0</v>
      </c>
      <c r="CZ52" s="244">
        <f>投入係数!CZ52*手順⑤!CZ$122</f>
        <v>0</v>
      </c>
      <c r="DA52" s="244">
        <f>投入係数!DA52*手順⑤!DA$122</f>
        <v>0</v>
      </c>
      <c r="DB52" s="244">
        <f>投入係数!DB52*手順⑤!DB$122</f>
        <v>0</v>
      </c>
      <c r="DC52" s="244">
        <f>投入係数!DC52*手順⑤!DC$122</f>
        <v>0</v>
      </c>
      <c r="DD52" s="244">
        <f>投入係数!DD52*手順⑤!DD$122</f>
        <v>0</v>
      </c>
      <c r="DE52" s="244">
        <f>投入係数!DE52*手順⑤!DE$122</f>
        <v>0</v>
      </c>
      <c r="DF52" s="244">
        <f>投入係数!DF52*手順⑤!DF$122</f>
        <v>0</v>
      </c>
      <c r="DG52" s="188">
        <f t="shared" si="1"/>
        <v>0</v>
      </c>
    </row>
    <row r="53" spans="2:111" ht="12" customHeight="1">
      <c r="B53" s="74" t="s">
        <v>531</v>
      </c>
      <c r="C53" s="273" t="s">
        <v>649</v>
      </c>
      <c r="D53" s="244">
        <f>投入係数!D53*手順⑤!D$122</f>
        <v>0</v>
      </c>
      <c r="E53" s="244">
        <f>投入係数!E53*手順⑤!E$122</f>
        <v>0</v>
      </c>
      <c r="F53" s="244">
        <f>投入係数!F53*手順⑤!F$122</f>
        <v>0</v>
      </c>
      <c r="G53" s="244">
        <f>投入係数!G53*手順⑤!G$122</f>
        <v>0</v>
      </c>
      <c r="H53" s="244">
        <f>投入係数!H53*手順⑤!H$122</f>
        <v>0</v>
      </c>
      <c r="I53" s="244">
        <f>投入係数!I53*手順⑤!I$122</f>
        <v>0</v>
      </c>
      <c r="J53" s="244">
        <f>投入係数!J53*手順⑤!J$122</f>
        <v>0</v>
      </c>
      <c r="K53" s="244">
        <f>投入係数!K53*手順⑤!K$122</f>
        <v>0</v>
      </c>
      <c r="L53" s="244">
        <f>投入係数!L53*手順⑤!L$122</f>
        <v>0</v>
      </c>
      <c r="M53" s="244">
        <f>投入係数!M53*手順⑤!M$122</f>
        <v>0</v>
      </c>
      <c r="N53" s="244">
        <f>投入係数!N53*手順⑤!N$122</f>
        <v>0</v>
      </c>
      <c r="O53" s="244">
        <f>投入係数!O53*手順⑤!O$122</f>
        <v>0</v>
      </c>
      <c r="P53" s="244">
        <f>投入係数!P53*手順⑤!P$122</f>
        <v>0</v>
      </c>
      <c r="Q53" s="244">
        <f>投入係数!Q53*手順⑤!Q$122</f>
        <v>0</v>
      </c>
      <c r="R53" s="244">
        <f>投入係数!R53*手順⑤!R$122</f>
        <v>0</v>
      </c>
      <c r="S53" s="244">
        <f>投入係数!S53*手順⑤!S$122</f>
        <v>0</v>
      </c>
      <c r="T53" s="244">
        <f>投入係数!T53*手順⑤!T$122</f>
        <v>0</v>
      </c>
      <c r="U53" s="244">
        <f>投入係数!U53*手順⑤!U$122</f>
        <v>0</v>
      </c>
      <c r="V53" s="244">
        <f>投入係数!V53*手順⑤!V$122</f>
        <v>0</v>
      </c>
      <c r="W53" s="244">
        <f>投入係数!W53*手順⑤!W$122</f>
        <v>0</v>
      </c>
      <c r="X53" s="244">
        <f>投入係数!X53*手順⑤!X$122</f>
        <v>0</v>
      </c>
      <c r="Y53" s="244">
        <f>投入係数!Y53*手順⑤!Y$122</f>
        <v>0</v>
      </c>
      <c r="Z53" s="244">
        <f>投入係数!Z53*手順⑤!Z$122</f>
        <v>0</v>
      </c>
      <c r="AA53" s="244">
        <f>投入係数!AA53*手順⑤!AA$122</f>
        <v>0</v>
      </c>
      <c r="AB53" s="244">
        <f>投入係数!AB53*手順⑤!AB$122</f>
        <v>0</v>
      </c>
      <c r="AC53" s="244">
        <f>投入係数!AC53*手順⑤!AC$122</f>
        <v>0</v>
      </c>
      <c r="AD53" s="244">
        <f>投入係数!AD53*手順⑤!AD$122</f>
        <v>0</v>
      </c>
      <c r="AE53" s="244">
        <f>投入係数!AE53*手順⑤!AE$122</f>
        <v>0</v>
      </c>
      <c r="AF53" s="244">
        <f>投入係数!AF53*手順⑤!AF$122</f>
        <v>0</v>
      </c>
      <c r="AG53" s="244">
        <f>投入係数!AG53*手順⑤!AG$122</f>
        <v>0</v>
      </c>
      <c r="AH53" s="244">
        <f>投入係数!AH53*手順⑤!AH$122</f>
        <v>0</v>
      </c>
      <c r="AI53" s="244">
        <f>投入係数!AI53*手順⑤!AI$122</f>
        <v>0</v>
      </c>
      <c r="AJ53" s="244">
        <f>投入係数!AJ53*手順⑤!AJ$122</f>
        <v>0</v>
      </c>
      <c r="AK53" s="244">
        <f>投入係数!AK53*手順⑤!AK$122</f>
        <v>0</v>
      </c>
      <c r="AL53" s="244">
        <f>投入係数!AL53*手順⑤!AL$122</f>
        <v>0</v>
      </c>
      <c r="AM53" s="244">
        <f>投入係数!AM53*手順⑤!AM$122</f>
        <v>0</v>
      </c>
      <c r="AN53" s="244">
        <f>投入係数!AN53*手順⑤!AN$122</f>
        <v>0</v>
      </c>
      <c r="AO53" s="244">
        <f>投入係数!AO53*手順⑤!AO$122</f>
        <v>0</v>
      </c>
      <c r="AP53" s="244">
        <f>投入係数!AP53*手順⑤!AP$122</f>
        <v>0</v>
      </c>
      <c r="AQ53" s="244">
        <f>投入係数!AQ53*手順⑤!AQ$122</f>
        <v>0</v>
      </c>
      <c r="AR53" s="244">
        <f>投入係数!AR53*手順⑤!AR$122</f>
        <v>0</v>
      </c>
      <c r="AS53" s="244">
        <f>投入係数!AS53*手順⑤!AS$122</f>
        <v>0</v>
      </c>
      <c r="AT53" s="244">
        <f>投入係数!AT53*手順⑤!AT$122</f>
        <v>0</v>
      </c>
      <c r="AU53" s="244">
        <f>投入係数!AU53*手順⑤!AU$122</f>
        <v>0</v>
      </c>
      <c r="AV53" s="244">
        <f>投入係数!AV53*手順⑤!AV$122</f>
        <v>0</v>
      </c>
      <c r="AW53" s="244">
        <f>投入係数!AW53*手順⑤!AW$122</f>
        <v>0</v>
      </c>
      <c r="AX53" s="244">
        <f>投入係数!AX53*手順⑤!AX$122</f>
        <v>0</v>
      </c>
      <c r="AY53" s="244">
        <f>投入係数!AY53*手順⑤!AY$122</f>
        <v>0</v>
      </c>
      <c r="AZ53" s="244">
        <f>投入係数!AZ53*手順⑤!AZ$122</f>
        <v>0</v>
      </c>
      <c r="BA53" s="244">
        <f>投入係数!BA53*手順⑤!BA$122</f>
        <v>0</v>
      </c>
      <c r="BB53" s="244">
        <f>投入係数!BB53*手順⑤!BB$122</f>
        <v>0</v>
      </c>
      <c r="BC53" s="244">
        <f>投入係数!BC53*手順⑤!BC$122</f>
        <v>0</v>
      </c>
      <c r="BD53" s="244">
        <f>投入係数!BD53*手順⑤!BD$122</f>
        <v>0</v>
      </c>
      <c r="BE53" s="244">
        <f>投入係数!BE53*手順⑤!BE$122</f>
        <v>0</v>
      </c>
      <c r="BF53" s="244">
        <f>投入係数!BF53*手順⑤!BF$122</f>
        <v>0</v>
      </c>
      <c r="BG53" s="244">
        <f>投入係数!BG53*手順⑤!BG$122</f>
        <v>0</v>
      </c>
      <c r="BH53" s="244">
        <f>投入係数!BH53*手順⑤!BH$122</f>
        <v>0</v>
      </c>
      <c r="BI53" s="244">
        <f>投入係数!BI53*手順⑤!BI$122</f>
        <v>0</v>
      </c>
      <c r="BJ53" s="244">
        <f>投入係数!BJ53*手順⑤!BJ$122</f>
        <v>0</v>
      </c>
      <c r="BK53" s="244">
        <f>投入係数!BK53*手順⑤!BK$122</f>
        <v>0</v>
      </c>
      <c r="BL53" s="244">
        <f>投入係数!BL53*手順⑤!BL$122</f>
        <v>0</v>
      </c>
      <c r="BM53" s="244">
        <f>投入係数!BM53*手順⑤!BM$122</f>
        <v>0</v>
      </c>
      <c r="BN53" s="244">
        <f>投入係数!BN53*手順⑤!BN$122</f>
        <v>0</v>
      </c>
      <c r="BO53" s="244">
        <f>投入係数!BO53*手順⑤!BO$122</f>
        <v>0</v>
      </c>
      <c r="BP53" s="244">
        <f>投入係数!BP53*手順⑤!BP$122</f>
        <v>0</v>
      </c>
      <c r="BQ53" s="244">
        <f>投入係数!BQ53*手順⑤!BQ$122</f>
        <v>0</v>
      </c>
      <c r="BR53" s="244">
        <f>投入係数!BR53*手順⑤!BR$122</f>
        <v>0</v>
      </c>
      <c r="BS53" s="244">
        <f>投入係数!BS53*手順⑤!BS$122</f>
        <v>0</v>
      </c>
      <c r="BT53" s="244">
        <f>投入係数!BT53*手順⑤!BT$122</f>
        <v>0</v>
      </c>
      <c r="BU53" s="244">
        <f>投入係数!BU53*手順⑤!BU$122</f>
        <v>0</v>
      </c>
      <c r="BV53" s="244">
        <f>投入係数!BV53*手順⑤!BV$122</f>
        <v>0</v>
      </c>
      <c r="BW53" s="244">
        <f>投入係数!BW53*手順⑤!BW$122</f>
        <v>0</v>
      </c>
      <c r="BX53" s="244">
        <f>投入係数!BX53*手順⑤!BX$122</f>
        <v>0</v>
      </c>
      <c r="BY53" s="244">
        <f>投入係数!BY53*手順⑤!BY$122</f>
        <v>0</v>
      </c>
      <c r="BZ53" s="244">
        <f>投入係数!BZ53*手順⑤!BZ$122</f>
        <v>0</v>
      </c>
      <c r="CA53" s="244">
        <f>投入係数!CA53*手順⑤!CA$122</f>
        <v>0</v>
      </c>
      <c r="CB53" s="244">
        <f>投入係数!CB53*手順⑤!CB$122</f>
        <v>0</v>
      </c>
      <c r="CC53" s="244">
        <f>投入係数!CC53*手順⑤!CC$122</f>
        <v>0</v>
      </c>
      <c r="CD53" s="244">
        <f>投入係数!CD53*手順⑤!CD$122</f>
        <v>0</v>
      </c>
      <c r="CE53" s="244">
        <f>投入係数!CE53*手順⑤!CE$122</f>
        <v>0</v>
      </c>
      <c r="CF53" s="244">
        <f>投入係数!CF53*手順⑤!CF$122</f>
        <v>0</v>
      </c>
      <c r="CG53" s="244">
        <f>投入係数!CG53*手順⑤!CG$122</f>
        <v>0</v>
      </c>
      <c r="CH53" s="244">
        <f>投入係数!CH53*手順⑤!CH$122</f>
        <v>0</v>
      </c>
      <c r="CI53" s="244">
        <f>投入係数!CI53*手順⑤!CI$122</f>
        <v>0</v>
      </c>
      <c r="CJ53" s="244">
        <f>投入係数!CJ53*手順⑤!CJ$122</f>
        <v>0</v>
      </c>
      <c r="CK53" s="244">
        <f>投入係数!CK53*手順⑤!CK$122</f>
        <v>0</v>
      </c>
      <c r="CL53" s="244">
        <f>投入係数!CL53*手順⑤!CL$122</f>
        <v>0</v>
      </c>
      <c r="CM53" s="244">
        <f>投入係数!CM53*手順⑤!CM$122</f>
        <v>0</v>
      </c>
      <c r="CN53" s="244">
        <f>投入係数!CN53*手順⑤!CN$122</f>
        <v>0</v>
      </c>
      <c r="CO53" s="244">
        <f>投入係数!CO53*手順⑤!CO$122</f>
        <v>0</v>
      </c>
      <c r="CP53" s="244">
        <f>投入係数!CP53*手順⑤!CP$122</f>
        <v>0</v>
      </c>
      <c r="CQ53" s="244">
        <f>投入係数!CQ53*手順⑤!CQ$122</f>
        <v>0</v>
      </c>
      <c r="CR53" s="244">
        <f>投入係数!CR53*手順⑤!CR$122</f>
        <v>0</v>
      </c>
      <c r="CS53" s="244">
        <f>投入係数!CS53*手順⑤!CS$122</f>
        <v>0</v>
      </c>
      <c r="CT53" s="244">
        <f>投入係数!CT53*手順⑤!CT$122</f>
        <v>0</v>
      </c>
      <c r="CU53" s="244">
        <f>投入係数!CU53*手順⑤!CU$122</f>
        <v>0</v>
      </c>
      <c r="CV53" s="244">
        <f>投入係数!CV53*手順⑤!CV$122</f>
        <v>0</v>
      </c>
      <c r="CW53" s="244">
        <f>投入係数!CW53*手順⑤!CW$122</f>
        <v>0</v>
      </c>
      <c r="CX53" s="244">
        <f>投入係数!CX53*手順⑤!CX$122</f>
        <v>0</v>
      </c>
      <c r="CY53" s="244">
        <f>投入係数!CY53*手順⑤!CY$122</f>
        <v>0</v>
      </c>
      <c r="CZ53" s="244">
        <f>投入係数!CZ53*手順⑤!CZ$122</f>
        <v>0</v>
      </c>
      <c r="DA53" s="244">
        <f>投入係数!DA53*手順⑤!DA$122</f>
        <v>0</v>
      </c>
      <c r="DB53" s="244">
        <f>投入係数!DB53*手順⑤!DB$122</f>
        <v>0</v>
      </c>
      <c r="DC53" s="244">
        <f>投入係数!DC53*手順⑤!DC$122</f>
        <v>0</v>
      </c>
      <c r="DD53" s="244">
        <f>投入係数!DD53*手順⑤!DD$122</f>
        <v>0</v>
      </c>
      <c r="DE53" s="244">
        <f>投入係数!DE53*手順⑤!DE$122</f>
        <v>0</v>
      </c>
      <c r="DF53" s="244">
        <f>投入係数!DF53*手順⑤!DF$122</f>
        <v>0</v>
      </c>
      <c r="DG53" s="188">
        <f t="shared" si="1"/>
        <v>0</v>
      </c>
    </row>
    <row r="54" spans="2:111" ht="12" customHeight="1">
      <c r="B54" s="74" t="s">
        <v>532</v>
      </c>
      <c r="C54" s="273" t="s">
        <v>650</v>
      </c>
      <c r="D54" s="244">
        <f>投入係数!D54*手順⑤!D$122</f>
        <v>0</v>
      </c>
      <c r="E54" s="244">
        <f>投入係数!E54*手順⑤!E$122</f>
        <v>0</v>
      </c>
      <c r="F54" s="244">
        <f>投入係数!F54*手順⑤!F$122</f>
        <v>0</v>
      </c>
      <c r="G54" s="244">
        <f>投入係数!G54*手順⑤!G$122</f>
        <v>0</v>
      </c>
      <c r="H54" s="244">
        <f>投入係数!H54*手順⑤!H$122</f>
        <v>0</v>
      </c>
      <c r="I54" s="244">
        <f>投入係数!I54*手順⑤!I$122</f>
        <v>0</v>
      </c>
      <c r="J54" s="244">
        <f>投入係数!J54*手順⑤!J$122</f>
        <v>0</v>
      </c>
      <c r="K54" s="244">
        <f>投入係数!K54*手順⑤!K$122</f>
        <v>0</v>
      </c>
      <c r="L54" s="244">
        <f>投入係数!L54*手順⑤!L$122</f>
        <v>0</v>
      </c>
      <c r="M54" s="244">
        <f>投入係数!M54*手順⑤!M$122</f>
        <v>0</v>
      </c>
      <c r="N54" s="244">
        <f>投入係数!N54*手順⑤!N$122</f>
        <v>0</v>
      </c>
      <c r="O54" s="244">
        <f>投入係数!O54*手順⑤!O$122</f>
        <v>0</v>
      </c>
      <c r="P54" s="244">
        <f>投入係数!P54*手順⑤!P$122</f>
        <v>0</v>
      </c>
      <c r="Q54" s="244">
        <f>投入係数!Q54*手順⑤!Q$122</f>
        <v>0</v>
      </c>
      <c r="R54" s="244">
        <f>投入係数!R54*手順⑤!R$122</f>
        <v>0</v>
      </c>
      <c r="S54" s="244">
        <f>投入係数!S54*手順⑤!S$122</f>
        <v>0</v>
      </c>
      <c r="T54" s="244">
        <f>投入係数!T54*手順⑤!T$122</f>
        <v>0</v>
      </c>
      <c r="U54" s="244">
        <f>投入係数!U54*手順⑤!U$122</f>
        <v>0</v>
      </c>
      <c r="V54" s="244">
        <f>投入係数!V54*手順⑤!V$122</f>
        <v>0</v>
      </c>
      <c r="W54" s="244">
        <f>投入係数!W54*手順⑤!W$122</f>
        <v>0</v>
      </c>
      <c r="X54" s="244">
        <f>投入係数!X54*手順⑤!X$122</f>
        <v>0</v>
      </c>
      <c r="Y54" s="244">
        <f>投入係数!Y54*手順⑤!Y$122</f>
        <v>0</v>
      </c>
      <c r="Z54" s="244">
        <f>投入係数!Z54*手順⑤!Z$122</f>
        <v>0</v>
      </c>
      <c r="AA54" s="244">
        <f>投入係数!AA54*手順⑤!AA$122</f>
        <v>0</v>
      </c>
      <c r="AB54" s="244">
        <f>投入係数!AB54*手順⑤!AB$122</f>
        <v>0</v>
      </c>
      <c r="AC54" s="244">
        <f>投入係数!AC54*手順⑤!AC$122</f>
        <v>0</v>
      </c>
      <c r="AD54" s="244">
        <f>投入係数!AD54*手順⑤!AD$122</f>
        <v>0</v>
      </c>
      <c r="AE54" s="244">
        <f>投入係数!AE54*手順⑤!AE$122</f>
        <v>0</v>
      </c>
      <c r="AF54" s="244">
        <f>投入係数!AF54*手順⑤!AF$122</f>
        <v>0</v>
      </c>
      <c r="AG54" s="244">
        <f>投入係数!AG54*手順⑤!AG$122</f>
        <v>0</v>
      </c>
      <c r="AH54" s="244">
        <f>投入係数!AH54*手順⑤!AH$122</f>
        <v>0</v>
      </c>
      <c r="AI54" s="244">
        <f>投入係数!AI54*手順⑤!AI$122</f>
        <v>0</v>
      </c>
      <c r="AJ54" s="244">
        <f>投入係数!AJ54*手順⑤!AJ$122</f>
        <v>0</v>
      </c>
      <c r="AK54" s="244">
        <f>投入係数!AK54*手順⑤!AK$122</f>
        <v>0</v>
      </c>
      <c r="AL54" s="244">
        <f>投入係数!AL54*手順⑤!AL$122</f>
        <v>0</v>
      </c>
      <c r="AM54" s="244">
        <f>投入係数!AM54*手順⑤!AM$122</f>
        <v>0</v>
      </c>
      <c r="AN54" s="244">
        <f>投入係数!AN54*手順⑤!AN$122</f>
        <v>0</v>
      </c>
      <c r="AO54" s="244">
        <f>投入係数!AO54*手順⑤!AO$122</f>
        <v>0</v>
      </c>
      <c r="AP54" s="244">
        <f>投入係数!AP54*手順⑤!AP$122</f>
        <v>0</v>
      </c>
      <c r="AQ54" s="244">
        <f>投入係数!AQ54*手順⑤!AQ$122</f>
        <v>0</v>
      </c>
      <c r="AR54" s="244">
        <f>投入係数!AR54*手順⑤!AR$122</f>
        <v>0</v>
      </c>
      <c r="AS54" s="244">
        <f>投入係数!AS54*手順⑤!AS$122</f>
        <v>0</v>
      </c>
      <c r="AT54" s="244">
        <f>投入係数!AT54*手順⑤!AT$122</f>
        <v>0</v>
      </c>
      <c r="AU54" s="244">
        <f>投入係数!AU54*手順⑤!AU$122</f>
        <v>0</v>
      </c>
      <c r="AV54" s="244">
        <f>投入係数!AV54*手順⑤!AV$122</f>
        <v>0</v>
      </c>
      <c r="AW54" s="244">
        <f>投入係数!AW54*手順⑤!AW$122</f>
        <v>0</v>
      </c>
      <c r="AX54" s="244">
        <f>投入係数!AX54*手順⑤!AX$122</f>
        <v>0</v>
      </c>
      <c r="AY54" s="244">
        <f>投入係数!AY54*手順⑤!AY$122</f>
        <v>0</v>
      </c>
      <c r="AZ54" s="244">
        <f>投入係数!AZ54*手順⑤!AZ$122</f>
        <v>0</v>
      </c>
      <c r="BA54" s="244">
        <f>投入係数!BA54*手順⑤!BA$122</f>
        <v>0</v>
      </c>
      <c r="BB54" s="244">
        <f>投入係数!BB54*手順⑤!BB$122</f>
        <v>0</v>
      </c>
      <c r="BC54" s="244">
        <f>投入係数!BC54*手順⑤!BC$122</f>
        <v>0</v>
      </c>
      <c r="BD54" s="244">
        <f>投入係数!BD54*手順⑤!BD$122</f>
        <v>0</v>
      </c>
      <c r="BE54" s="244">
        <f>投入係数!BE54*手順⑤!BE$122</f>
        <v>0</v>
      </c>
      <c r="BF54" s="244">
        <f>投入係数!BF54*手順⑤!BF$122</f>
        <v>0</v>
      </c>
      <c r="BG54" s="244">
        <f>投入係数!BG54*手順⑤!BG$122</f>
        <v>0</v>
      </c>
      <c r="BH54" s="244">
        <f>投入係数!BH54*手順⑤!BH$122</f>
        <v>0</v>
      </c>
      <c r="BI54" s="244">
        <f>投入係数!BI54*手順⑤!BI$122</f>
        <v>0</v>
      </c>
      <c r="BJ54" s="244">
        <f>投入係数!BJ54*手順⑤!BJ$122</f>
        <v>0</v>
      </c>
      <c r="BK54" s="244">
        <f>投入係数!BK54*手順⑤!BK$122</f>
        <v>0</v>
      </c>
      <c r="BL54" s="244">
        <f>投入係数!BL54*手順⑤!BL$122</f>
        <v>0</v>
      </c>
      <c r="BM54" s="244">
        <f>投入係数!BM54*手順⑤!BM$122</f>
        <v>0</v>
      </c>
      <c r="BN54" s="244">
        <f>投入係数!BN54*手順⑤!BN$122</f>
        <v>0</v>
      </c>
      <c r="BO54" s="244">
        <f>投入係数!BO54*手順⑤!BO$122</f>
        <v>0</v>
      </c>
      <c r="BP54" s="244">
        <f>投入係数!BP54*手順⑤!BP$122</f>
        <v>0</v>
      </c>
      <c r="BQ54" s="244">
        <f>投入係数!BQ54*手順⑤!BQ$122</f>
        <v>0</v>
      </c>
      <c r="BR54" s="244">
        <f>投入係数!BR54*手順⑤!BR$122</f>
        <v>0</v>
      </c>
      <c r="BS54" s="244">
        <f>投入係数!BS54*手順⑤!BS$122</f>
        <v>0</v>
      </c>
      <c r="BT54" s="244">
        <f>投入係数!BT54*手順⑤!BT$122</f>
        <v>0</v>
      </c>
      <c r="BU54" s="244">
        <f>投入係数!BU54*手順⑤!BU$122</f>
        <v>0</v>
      </c>
      <c r="BV54" s="244">
        <f>投入係数!BV54*手順⑤!BV$122</f>
        <v>0</v>
      </c>
      <c r="BW54" s="244">
        <f>投入係数!BW54*手順⑤!BW$122</f>
        <v>0</v>
      </c>
      <c r="BX54" s="244">
        <f>投入係数!BX54*手順⑤!BX$122</f>
        <v>0</v>
      </c>
      <c r="BY54" s="244">
        <f>投入係数!BY54*手順⑤!BY$122</f>
        <v>0</v>
      </c>
      <c r="BZ54" s="244">
        <f>投入係数!BZ54*手順⑤!BZ$122</f>
        <v>0</v>
      </c>
      <c r="CA54" s="244">
        <f>投入係数!CA54*手順⑤!CA$122</f>
        <v>0</v>
      </c>
      <c r="CB54" s="244">
        <f>投入係数!CB54*手順⑤!CB$122</f>
        <v>0</v>
      </c>
      <c r="CC54" s="244">
        <f>投入係数!CC54*手順⑤!CC$122</f>
        <v>0</v>
      </c>
      <c r="CD54" s="244">
        <f>投入係数!CD54*手順⑤!CD$122</f>
        <v>0</v>
      </c>
      <c r="CE54" s="244">
        <f>投入係数!CE54*手順⑤!CE$122</f>
        <v>0</v>
      </c>
      <c r="CF54" s="244">
        <f>投入係数!CF54*手順⑤!CF$122</f>
        <v>0</v>
      </c>
      <c r="CG54" s="244">
        <f>投入係数!CG54*手順⑤!CG$122</f>
        <v>0</v>
      </c>
      <c r="CH54" s="244">
        <f>投入係数!CH54*手順⑤!CH$122</f>
        <v>0</v>
      </c>
      <c r="CI54" s="244">
        <f>投入係数!CI54*手順⑤!CI$122</f>
        <v>0</v>
      </c>
      <c r="CJ54" s="244">
        <f>投入係数!CJ54*手順⑤!CJ$122</f>
        <v>0</v>
      </c>
      <c r="CK54" s="244">
        <f>投入係数!CK54*手順⑤!CK$122</f>
        <v>0</v>
      </c>
      <c r="CL54" s="244">
        <f>投入係数!CL54*手順⑤!CL$122</f>
        <v>0</v>
      </c>
      <c r="CM54" s="244">
        <f>投入係数!CM54*手順⑤!CM$122</f>
        <v>0</v>
      </c>
      <c r="CN54" s="244">
        <f>投入係数!CN54*手順⑤!CN$122</f>
        <v>0</v>
      </c>
      <c r="CO54" s="244">
        <f>投入係数!CO54*手順⑤!CO$122</f>
        <v>0</v>
      </c>
      <c r="CP54" s="244">
        <f>投入係数!CP54*手順⑤!CP$122</f>
        <v>0</v>
      </c>
      <c r="CQ54" s="244">
        <f>投入係数!CQ54*手順⑤!CQ$122</f>
        <v>0</v>
      </c>
      <c r="CR54" s="244">
        <f>投入係数!CR54*手順⑤!CR$122</f>
        <v>0</v>
      </c>
      <c r="CS54" s="244">
        <f>投入係数!CS54*手順⑤!CS$122</f>
        <v>0</v>
      </c>
      <c r="CT54" s="244">
        <f>投入係数!CT54*手順⑤!CT$122</f>
        <v>0</v>
      </c>
      <c r="CU54" s="244">
        <f>投入係数!CU54*手順⑤!CU$122</f>
        <v>0</v>
      </c>
      <c r="CV54" s="244">
        <f>投入係数!CV54*手順⑤!CV$122</f>
        <v>0</v>
      </c>
      <c r="CW54" s="244">
        <f>投入係数!CW54*手順⑤!CW$122</f>
        <v>0</v>
      </c>
      <c r="CX54" s="244">
        <f>投入係数!CX54*手順⑤!CX$122</f>
        <v>0</v>
      </c>
      <c r="CY54" s="244">
        <f>投入係数!CY54*手順⑤!CY$122</f>
        <v>0</v>
      </c>
      <c r="CZ54" s="244">
        <f>投入係数!CZ54*手順⑤!CZ$122</f>
        <v>0</v>
      </c>
      <c r="DA54" s="244">
        <f>投入係数!DA54*手順⑤!DA$122</f>
        <v>0</v>
      </c>
      <c r="DB54" s="244">
        <f>投入係数!DB54*手順⑤!DB$122</f>
        <v>0</v>
      </c>
      <c r="DC54" s="244">
        <f>投入係数!DC54*手順⑤!DC$122</f>
        <v>0</v>
      </c>
      <c r="DD54" s="244">
        <f>投入係数!DD54*手順⑤!DD$122</f>
        <v>0</v>
      </c>
      <c r="DE54" s="244">
        <f>投入係数!DE54*手順⑤!DE$122</f>
        <v>0</v>
      </c>
      <c r="DF54" s="244">
        <f>投入係数!DF54*手順⑤!DF$122</f>
        <v>0</v>
      </c>
      <c r="DG54" s="188">
        <f t="shared" si="1"/>
        <v>0</v>
      </c>
    </row>
    <row r="55" spans="2:111" ht="12" customHeight="1">
      <c r="B55" s="74" t="s">
        <v>533</v>
      </c>
      <c r="C55" s="273" t="s">
        <v>651</v>
      </c>
      <c r="D55" s="244">
        <f>投入係数!D55*手順⑤!D$122</f>
        <v>0</v>
      </c>
      <c r="E55" s="244">
        <f>投入係数!E55*手順⑤!E$122</f>
        <v>0</v>
      </c>
      <c r="F55" s="244">
        <f>投入係数!F55*手順⑤!F$122</f>
        <v>0</v>
      </c>
      <c r="G55" s="244">
        <f>投入係数!G55*手順⑤!G$122</f>
        <v>0</v>
      </c>
      <c r="H55" s="244">
        <f>投入係数!H55*手順⑤!H$122</f>
        <v>0</v>
      </c>
      <c r="I55" s="244">
        <f>投入係数!I55*手順⑤!I$122</f>
        <v>0</v>
      </c>
      <c r="J55" s="244">
        <f>投入係数!J55*手順⑤!J$122</f>
        <v>0</v>
      </c>
      <c r="K55" s="244">
        <f>投入係数!K55*手順⑤!K$122</f>
        <v>0</v>
      </c>
      <c r="L55" s="244">
        <f>投入係数!L55*手順⑤!L$122</f>
        <v>0</v>
      </c>
      <c r="M55" s="244">
        <f>投入係数!M55*手順⑤!M$122</f>
        <v>0</v>
      </c>
      <c r="N55" s="244">
        <f>投入係数!N55*手順⑤!N$122</f>
        <v>0</v>
      </c>
      <c r="O55" s="244">
        <f>投入係数!O55*手順⑤!O$122</f>
        <v>0</v>
      </c>
      <c r="P55" s="244">
        <f>投入係数!P55*手順⑤!P$122</f>
        <v>0</v>
      </c>
      <c r="Q55" s="244">
        <f>投入係数!Q55*手順⑤!Q$122</f>
        <v>0</v>
      </c>
      <c r="R55" s="244">
        <f>投入係数!R55*手順⑤!R$122</f>
        <v>0</v>
      </c>
      <c r="S55" s="244">
        <f>投入係数!S55*手順⑤!S$122</f>
        <v>0</v>
      </c>
      <c r="T55" s="244">
        <f>投入係数!T55*手順⑤!T$122</f>
        <v>0</v>
      </c>
      <c r="U55" s="244">
        <f>投入係数!U55*手順⑤!U$122</f>
        <v>0</v>
      </c>
      <c r="V55" s="244">
        <f>投入係数!V55*手順⑤!V$122</f>
        <v>0</v>
      </c>
      <c r="W55" s="244">
        <f>投入係数!W55*手順⑤!W$122</f>
        <v>0</v>
      </c>
      <c r="X55" s="244">
        <f>投入係数!X55*手順⑤!X$122</f>
        <v>0</v>
      </c>
      <c r="Y55" s="244">
        <f>投入係数!Y55*手順⑤!Y$122</f>
        <v>0</v>
      </c>
      <c r="Z55" s="244">
        <f>投入係数!Z55*手順⑤!Z$122</f>
        <v>0</v>
      </c>
      <c r="AA55" s="244">
        <f>投入係数!AA55*手順⑤!AA$122</f>
        <v>0</v>
      </c>
      <c r="AB55" s="244">
        <f>投入係数!AB55*手順⑤!AB$122</f>
        <v>0</v>
      </c>
      <c r="AC55" s="244">
        <f>投入係数!AC55*手順⑤!AC$122</f>
        <v>0</v>
      </c>
      <c r="AD55" s="244">
        <f>投入係数!AD55*手順⑤!AD$122</f>
        <v>0</v>
      </c>
      <c r="AE55" s="244">
        <f>投入係数!AE55*手順⑤!AE$122</f>
        <v>0</v>
      </c>
      <c r="AF55" s="244">
        <f>投入係数!AF55*手順⑤!AF$122</f>
        <v>0</v>
      </c>
      <c r="AG55" s="244">
        <f>投入係数!AG55*手順⑤!AG$122</f>
        <v>0</v>
      </c>
      <c r="AH55" s="244">
        <f>投入係数!AH55*手順⑤!AH$122</f>
        <v>0</v>
      </c>
      <c r="AI55" s="244">
        <f>投入係数!AI55*手順⑤!AI$122</f>
        <v>0</v>
      </c>
      <c r="AJ55" s="244">
        <f>投入係数!AJ55*手順⑤!AJ$122</f>
        <v>0</v>
      </c>
      <c r="AK55" s="244">
        <f>投入係数!AK55*手順⑤!AK$122</f>
        <v>0</v>
      </c>
      <c r="AL55" s="244">
        <f>投入係数!AL55*手順⑤!AL$122</f>
        <v>0</v>
      </c>
      <c r="AM55" s="244">
        <f>投入係数!AM55*手順⑤!AM$122</f>
        <v>0</v>
      </c>
      <c r="AN55" s="244">
        <f>投入係数!AN55*手順⑤!AN$122</f>
        <v>0</v>
      </c>
      <c r="AO55" s="244">
        <f>投入係数!AO55*手順⑤!AO$122</f>
        <v>0</v>
      </c>
      <c r="AP55" s="244">
        <f>投入係数!AP55*手順⑤!AP$122</f>
        <v>0</v>
      </c>
      <c r="AQ55" s="244">
        <f>投入係数!AQ55*手順⑤!AQ$122</f>
        <v>0</v>
      </c>
      <c r="AR55" s="244">
        <f>投入係数!AR55*手順⑤!AR$122</f>
        <v>0</v>
      </c>
      <c r="AS55" s="244">
        <f>投入係数!AS55*手順⑤!AS$122</f>
        <v>0</v>
      </c>
      <c r="AT55" s="244">
        <f>投入係数!AT55*手順⑤!AT$122</f>
        <v>0</v>
      </c>
      <c r="AU55" s="244">
        <f>投入係数!AU55*手順⑤!AU$122</f>
        <v>0</v>
      </c>
      <c r="AV55" s="244">
        <f>投入係数!AV55*手順⑤!AV$122</f>
        <v>0</v>
      </c>
      <c r="AW55" s="244">
        <f>投入係数!AW55*手順⑤!AW$122</f>
        <v>0</v>
      </c>
      <c r="AX55" s="244">
        <f>投入係数!AX55*手順⑤!AX$122</f>
        <v>0</v>
      </c>
      <c r="AY55" s="244">
        <f>投入係数!AY55*手順⑤!AY$122</f>
        <v>0</v>
      </c>
      <c r="AZ55" s="244">
        <f>投入係数!AZ55*手順⑤!AZ$122</f>
        <v>0</v>
      </c>
      <c r="BA55" s="244">
        <f>投入係数!BA55*手順⑤!BA$122</f>
        <v>0</v>
      </c>
      <c r="BB55" s="244">
        <f>投入係数!BB55*手順⑤!BB$122</f>
        <v>0</v>
      </c>
      <c r="BC55" s="244">
        <f>投入係数!BC55*手順⑤!BC$122</f>
        <v>0</v>
      </c>
      <c r="BD55" s="244">
        <f>投入係数!BD55*手順⑤!BD$122</f>
        <v>0</v>
      </c>
      <c r="BE55" s="244">
        <f>投入係数!BE55*手順⑤!BE$122</f>
        <v>0</v>
      </c>
      <c r="BF55" s="244">
        <f>投入係数!BF55*手順⑤!BF$122</f>
        <v>0</v>
      </c>
      <c r="BG55" s="244">
        <f>投入係数!BG55*手順⑤!BG$122</f>
        <v>0</v>
      </c>
      <c r="BH55" s="244">
        <f>投入係数!BH55*手順⑤!BH$122</f>
        <v>0</v>
      </c>
      <c r="BI55" s="244">
        <f>投入係数!BI55*手順⑤!BI$122</f>
        <v>0</v>
      </c>
      <c r="BJ55" s="244">
        <f>投入係数!BJ55*手順⑤!BJ$122</f>
        <v>0</v>
      </c>
      <c r="BK55" s="244">
        <f>投入係数!BK55*手順⑤!BK$122</f>
        <v>0</v>
      </c>
      <c r="BL55" s="244">
        <f>投入係数!BL55*手順⑤!BL$122</f>
        <v>0</v>
      </c>
      <c r="BM55" s="244">
        <f>投入係数!BM55*手順⑤!BM$122</f>
        <v>0</v>
      </c>
      <c r="BN55" s="244">
        <f>投入係数!BN55*手順⑤!BN$122</f>
        <v>0</v>
      </c>
      <c r="BO55" s="244">
        <f>投入係数!BO55*手順⑤!BO$122</f>
        <v>0</v>
      </c>
      <c r="BP55" s="244">
        <f>投入係数!BP55*手順⑤!BP$122</f>
        <v>0</v>
      </c>
      <c r="BQ55" s="244">
        <f>投入係数!BQ55*手順⑤!BQ$122</f>
        <v>0</v>
      </c>
      <c r="BR55" s="244">
        <f>投入係数!BR55*手順⑤!BR$122</f>
        <v>0</v>
      </c>
      <c r="BS55" s="244">
        <f>投入係数!BS55*手順⑤!BS$122</f>
        <v>0</v>
      </c>
      <c r="BT55" s="244">
        <f>投入係数!BT55*手順⑤!BT$122</f>
        <v>0</v>
      </c>
      <c r="BU55" s="244">
        <f>投入係数!BU55*手順⑤!BU$122</f>
        <v>0</v>
      </c>
      <c r="BV55" s="244">
        <f>投入係数!BV55*手順⑤!BV$122</f>
        <v>0</v>
      </c>
      <c r="BW55" s="244">
        <f>投入係数!BW55*手順⑤!BW$122</f>
        <v>0</v>
      </c>
      <c r="BX55" s="244">
        <f>投入係数!BX55*手順⑤!BX$122</f>
        <v>0</v>
      </c>
      <c r="BY55" s="244">
        <f>投入係数!BY55*手順⑤!BY$122</f>
        <v>0</v>
      </c>
      <c r="BZ55" s="244">
        <f>投入係数!BZ55*手順⑤!BZ$122</f>
        <v>0</v>
      </c>
      <c r="CA55" s="244">
        <f>投入係数!CA55*手順⑤!CA$122</f>
        <v>0</v>
      </c>
      <c r="CB55" s="244">
        <f>投入係数!CB55*手順⑤!CB$122</f>
        <v>0</v>
      </c>
      <c r="CC55" s="244">
        <f>投入係数!CC55*手順⑤!CC$122</f>
        <v>0</v>
      </c>
      <c r="CD55" s="244">
        <f>投入係数!CD55*手順⑤!CD$122</f>
        <v>0</v>
      </c>
      <c r="CE55" s="244">
        <f>投入係数!CE55*手順⑤!CE$122</f>
        <v>0</v>
      </c>
      <c r="CF55" s="244">
        <f>投入係数!CF55*手順⑤!CF$122</f>
        <v>0</v>
      </c>
      <c r="CG55" s="244">
        <f>投入係数!CG55*手順⑤!CG$122</f>
        <v>0</v>
      </c>
      <c r="CH55" s="244">
        <f>投入係数!CH55*手順⑤!CH$122</f>
        <v>0</v>
      </c>
      <c r="CI55" s="244">
        <f>投入係数!CI55*手順⑤!CI$122</f>
        <v>0</v>
      </c>
      <c r="CJ55" s="244">
        <f>投入係数!CJ55*手順⑤!CJ$122</f>
        <v>0</v>
      </c>
      <c r="CK55" s="244">
        <f>投入係数!CK55*手順⑤!CK$122</f>
        <v>0</v>
      </c>
      <c r="CL55" s="244">
        <f>投入係数!CL55*手順⑤!CL$122</f>
        <v>0</v>
      </c>
      <c r="CM55" s="244">
        <f>投入係数!CM55*手順⑤!CM$122</f>
        <v>0</v>
      </c>
      <c r="CN55" s="244">
        <f>投入係数!CN55*手順⑤!CN$122</f>
        <v>0</v>
      </c>
      <c r="CO55" s="244">
        <f>投入係数!CO55*手順⑤!CO$122</f>
        <v>0</v>
      </c>
      <c r="CP55" s="244">
        <f>投入係数!CP55*手順⑤!CP$122</f>
        <v>0</v>
      </c>
      <c r="CQ55" s="244">
        <f>投入係数!CQ55*手順⑤!CQ$122</f>
        <v>0</v>
      </c>
      <c r="CR55" s="244">
        <f>投入係数!CR55*手順⑤!CR$122</f>
        <v>0</v>
      </c>
      <c r="CS55" s="244">
        <f>投入係数!CS55*手順⑤!CS$122</f>
        <v>0</v>
      </c>
      <c r="CT55" s="244">
        <f>投入係数!CT55*手順⑤!CT$122</f>
        <v>0</v>
      </c>
      <c r="CU55" s="244">
        <f>投入係数!CU55*手順⑤!CU$122</f>
        <v>0</v>
      </c>
      <c r="CV55" s="244">
        <f>投入係数!CV55*手順⑤!CV$122</f>
        <v>0</v>
      </c>
      <c r="CW55" s="244">
        <f>投入係数!CW55*手順⑤!CW$122</f>
        <v>0</v>
      </c>
      <c r="CX55" s="244">
        <f>投入係数!CX55*手順⑤!CX$122</f>
        <v>0</v>
      </c>
      <c r="CY55" s="244">
        <f>投入係数!CY55*手順⑤!CY$122</f>
        <v>0</v>
      </c>
      <c r="CZ55" s="244">
        <f>投入係数!CZ55*手順⑤!CZ$122</f>
        <v>0</v>
      </c>
      <c r="DA55" s="244">
        <f>投入係数!DA55*手順⑤!DA$122</f>
        <v>0</v>
      </c>
      <c r="DB55" s="244">
        <f>投入係数!DB55*手順⑤!DB$122</f>
        <v>0</v>
      </c>
      <c r="DC55" s="244">
        <f>投入係数!DC55*手順⑤!DC$122</f>
        <v>0</v>
      </c>
      <c r="DD55" s="244">
        <f>投入係数!DD55*手順⑤!DD$122</f>
        <v>0</v>
      </c>
      <c r="DE55" s="244">
        <f>投入係数!DE55*手順⑤!DE$122</f>
        <v>0</v>
      </c>
      <c r="DF55" s="244">
        <f>投入係数!DF55*手順⑤!DF$122</f>
        <v>0</v>
      </c>
      <c r="DG55" s="188">
        <f t="shared" si="1"/>
        <v>0</v>
      </c>
    </row>
    <row r="56" spans="2:111" ht="12" customHeight="1">
      <c r="B56" s="74" t="s">
        <v>534</v>
      </c>
      <c r="C56" s="273" t="s">
        <v>652</v>
      </c>
      <c r="D56" s="244">
        <f>投入係数!D56*手順⑤!D$122</f>
        <v>0</v>
      </c>
      <c r="E56" s="244">
        <f>投入係数!E56*手順⑤!E$122</f>
        <v>0</v>
      </c>
      <c r="F56" s="244">
        <f>投入係数!F56*手順⑤!F$122</f>
        <v>0</v>
      </c>
      <c r="G56" s="244">
        <f>投入係数!G56*手順⑤!G$122</f>
        <v>0</v>
      </c>
      <c r="H56" s="244">
        <f>投入係数!H56*手順⑤!H$122</f>
        <v>0</v>
      </c>
      <c r="I56" s="244">
        <f>投入係数!I56*手順⑤!I$122</f>
        <v>0</v>
      </c>
      <c r="J56" s="244">
        <f>投入係数!J56*手順⑤!J$122</f>
        <v>0</v>
      </c>
      <c r="K56" s="244">
        <f>投入係数!K56*手順⑤!K$122</f>
        <v>0</v>
      </c>
      <c r="L56" s="244">
        <f>投入係数!L56*手順⑤!L$122</f>
        <v>0</v>
      </c>
      <c r="M56" s="244">
        <f>投入係数!M56*手順⑤!M$122</f>
        <v>0</v>
      </c>
      <c r="N56" s="244">
        <f>投入係数!N56*手順⑤!N$122</f>
        <v>0</v>
      </c>
      <c r="O56" s="244">
        <f>投入係数!O56*手順⑤!O$122</f>
        <v>0</v>
      </c>
      <c r="P56" s="244">
        <f>投入係数!P56*手順⑤!P$122</f>
        <v>0</v>
      </c>
      <c r="Q56" s="244">
        <f>投入係数!Q56*手順⑤!Q$122</f>
        <v>0</v>
      </c>
      <c r="R56" s="244">
        <f>投入係数!R56*手順⑤!R$122</f>
        <v>0</v>
      </c>
      <c r="S56" s="244">
        <f>投入係数!S56*手順⑤!S$122</f>
        <v>0</v>
      </c>
      <c r="T56" s="244">
        <f>投入係数!T56*手順⑤!T$122</f>
        <v>0</v>
      </c>
      <c r="U56" s="244">
        <f>投入係数!U56*手順⑤!U$122</f>
        <v>0</v>
      </c>
      <c r="V56" s="244">
        <f>投入係数!V56*手順⑤!V$122</f>
        <v>0</v>
      </c>
      <c r="W56" s="244">
        <f>投入係数!W56*手順⑤!W$122</f>
        <v>0</v>
      </c>
      <c r="X56" s="244">
        <f>投入係数!X56*手順⑤!X$122</f>
        <v>0</v>
      </c>
      <c r="Y56" s="244">
        <f>投入係数!Y56*手順⑤!Y$122</f>
        <v>0</v>
      </c>
      <c r="Z56" s="244">
        <f>投入係数!Z56*手順⑤!Z$122</f>
        <v>0</v>
      </c>
      <c r="AA56" s="244">
        <f>投入係数!AA56*手順⑤!AA$122</f>
        <v>0</v>
      </c>
      <c r="AB56" s="244">
        <f>投入係数!AB56*手順⑤!AB$122</f>
        <v>0</v>
      </c>
      <c r="AC56" s="244">
        <f>投入係数!AC56*手順⑤!AC$122</f>
        <v>0</v>
      </c>
      <c r="AD56" s="244">
        <f>投入係数!AD56*手順⑤!AD$122</f>
        <v>0</v>
      </c>
      <c r="AE56" s="244">
        <f>投入係数!AE56*手順⑤!AE$122</f>
        <v>0</v>
      </c>
      <c r="AF56" s="244">
        <f>投入係数!AF56*手順⑤!AF$122</f>
        <v>0</v>
      </c>
      <c r="AG56" s="244">
        <f>投入係数!AG56*手順⑤!AG$122</f>
        <v>0</v>
      </c>
      <c r="AH56" s="244">
        <f>投入係数!AH56*手順⑤!AH$122</f>
        <v>0</v>
      </c>
      <c r="AI56" s="244">
        <f>投入係数!AI56*手順⑤!AI$122</f>
        <v>0</v>
      </c>
      <c r="AJ56" s="244">
        <f>投入係数!AJ56*手順⑤!AJ$122</f>
        <v>0</v>
      </c>
      <c r="AK56" s="244">
        <f>投入係数!AK56*手順⑤!AK$122</f>
        <v>0</v>
      </c>
      <c r="AL56" s="244">
        <f>投入係数!AL56*手順⑤!AL$122</f>
        <v>0</v>
      </c>
      <c r="AM56" s="244">
        <f>投入係数!AM56*手順⑤!AM$122</f>
        <v>0</v>
      </c>
      <c r="AN56" s="244">
        <f>投入係数!AN56*手順⑤!AN$122</f>
        <v>0</v>
      </c>
      <c r="AO56" s="244">
        <f>投入係数!AO56*手順⑤!AO$122</f>
        <v>0</v>
      </c>
      <c r="AP56" s="244">
        <f>投入係数!AP56*手順⑤!AP$122</f>
        <v>0</v>
      </c>
      <c r="AQ56" s="244">
        <f>投入係数!AQ56*手順⑤!AQ$122</f>
        <v>0</v>
      </c>
      <c r="AR56" s="244">
        <f>投入係数!AR56*手順⑤!AR$122</f>
        <v>0</v>
      </c>
      <c r="AS56" s="244">
        <f>投入係数!AS56*手順⑤!AS$122</f>
        <v>0</v>
      </c>
      <c r="AT56" s="244">
        <f>投入係数!AT56*手順⑤!AT$122</f>
        <v>0</v>
      </c>
      <c r="AU56" s="244">
        <f>投入係数!AU56*手順⑤!AU$122</f>
        <v>0</v>
      </c>
      <c r="AV56" s="244">
        <f>投入係数!AV56*手順⑤!AV$122</f>
        <v>0</v>
      </c>
      <c r="AW56" s="244">
        <f>投入係数!AW56*手順⑤!AW$122</f>
        <v>0</v>
      </c>
      <c r="AX56" s="244">
        <f>投入係数!AX56*手順⑤!AX$122</f>
        <v>0</v>
      </c>
      <c r="AY56" s="244">
        <f>投入係数!AY56*手順⑤!AY$122</f>
        <v>0</v>
      </c>
      <c r="AZ56" s="244">
        <f>投入係数!AZ56*手順⑤!AZ$122</f>
        <v>0</v>
      </c>
      <c r="BA56" s="244">
        <f>投入係数!BA56*手順⑤!BA$122</f>
        <v>0</v>
      </c>
      <c r="BB56" s="244">
        <f>投入係数!BB56*手順⑤!BB$122</f>
        <v>0</v>
      </c>
      <c r="BC56" s="244">
        <f>投入係数!BC56*手順⑤!BC$122</f>
        <v>0</v>
      </c>
      <c r="BD56" s="244">
        <f>投入係数!BD56*手順⑤!BD$122</f>
        <v>0</v>
      </c>
      <c r="BE56" s="244">
        <f>投入係数!BE56*手順⑤!BE$122</f>
        <v>0</v>
      </c>
      <c r="BF56" s="244">
        <f>投入係数!BF56*手順⑤!BF$122</f>
        <v>0</v>
      </c>
      <c r="BG56" s="244">
        <f>投入係数!BG56*手順⑤!BG$122</f>
        <v>0</v>
      </c>
      <c r="BH56" s="244">
        <f>投入係数!BH56*手順⑤!BH$122</f>
        <v>0</v>
      </c>
      <c r="BI56" s="244">
        <f>投入係数!BI56*手順⑤!BI$122</f>
        <v>0</v>
      </c>
      <c r="BJ56" s="244">
        <f>投入係数!BJ56*手順⑤!BJ$122</f>
        <v>0</v>
      </c>
      <c r="BK56" s="244">
        <f>投入係数!BK56*手順⑤!BK$122</f>
        <v>0</v>
      </c>
      <c r="BL56" s="244">
        <f>投入係数!BL56*手順⑤!BL$122</f>
        <v>0</v>
      </c>
      <c r="BM56" s="244">
        <f>投入係数!BM56*手順⑤!BM$122</f>
        <v>0</v>
      </c>
      <c r="BN56" s="244">
        <f>投入係数!BN56*手順⑤!BN$122</f>
        <v>0</v>
      </c>
      <c r="BO56" s="244">
        <f>投入係数!BO56*手順⑤!BO$122</f>
        <v>0</v>
      </c>
      <c r="BP56" s="244">
        <f>投入係数!BP56*手順⑤!BP$122</f>
        <v>0</v>
      </c>
      <c r="BQ56" s="244">
        <f>投入係数!BQ56*手順⑤!BQ$122</f>
        <v>0</v>
      </c>
      <c r="BR56" s="244">
        <f>投入係数!BR56*手順⑤!BR$122</f>
        <v>0</v>
      </c>
      <c r="BS56" s="244">
        <f>投入係数!BS56*手順⑤!BS$122</f>
        <v>0</v>
      </c>
      <c r="BT56" s="244">
        <f>投入係数!BT56*手順⑤!BT$122</f>
        <v>0</v>
      </c>
      <c r="BU56" s="244">
        <f>投入係数!BU56*手順⑤!BU$122</f>
        <v>0</v>
      </c>
      <c r="BV56" s="244">
        <f>投入係数!BV56*手順⑤!BV$122</f>
        <v>0</v>
      </c>
      <c r="BW56" s="244">
        <f>投入係数!BW56*手順⑤!BW$122</f>
        <v>0</v>
      </c>
      <c r="BX56" s="244">
        <f>投入係数!BX56*手順⑤!BX$122</f>
        <v>0</v>
      </c>
      <c r="BY56" s="244">
        <f>投入係数!BY56*手順⑤!BY$122</f>
        <v>0</v>
      </c>
      <c r="BZ56" s="244">
        <f>投入係数!BZ56*手順⑤!BZ$122</f>
        <v>0</v>
      </c>
      <c r="CA56" s="244">
        <f>投入係数!CA56*手順⑤!CA$122</f>
        <v>0</v>
      </c>
      <c r="CB56" s="244">
        <f>投入係数!CB56*手順⑤!CB$122</f>
        <v>0</v>
      </c>
      <c r="CC56" s="244">
        <f>投入係数!CC56*手順⑤!CC$122</f>
        <v>0</v>
      </c>
      <c r="CD56" s="244">
        <f>投入係数!CD56*手順⑤!CD$122</f>
        <v>0</v>
      </c>
      <c r="CE56" s="244">
        <f>投入係数!CE56*手順⑤!CE$122</f>
        <v>0</v>
      </c>
      <c r="CF56" s="244">
        <f>投入係数!CF56*手順⑤!CF$122</f>
        <v>0</v>
      </c>
      <c r="CG56" s="244">
        <f>投入係数!CG56*手順⑤!CG$122</f>
        <v>0</v>
      </c>
      <c r="CH56" s="244">
        <f>投入係数!CH56*手順⑤!CH$122</f>
        <v>0</v>
      </c>
      <c r="CI56" s="244">
        <f>投入係数!CI56*手順⑤!CI$122</f>
        <v>0</v>
      </c>
      <c r="CJ56" s="244">
        <f>投入係数!CJ56*手順⑤!CJ$122</f>
        <v>0</v>
      </c>
      <c r="CK56" s="244">
        <f>投入係数!CK56*手順⑤!CK$122</f>
        <v>0</v>
      </c>
      <c r="CL56" s="244">
        <f>投入係数!CL56*手順⑤!CL$122</f>
        <v>0</v>
      </c>
      <c r="CM56" s="244">
        <f>投入係数!CM56*手順⑤!CM$122</f>
        <v>0</v>
      </c>
      <c r="CN56" s="244">
        <f>投入係数!CN56*手順⑤!CN$122</f>
        <v>0</v>
      </c>
      <c r="CO56" s="244">
        <f>投入係数!CO56*手順⑤!CO$122</f>
        <v>0</v>
      </c>
      <c r="CP56" s="244">
        <f>投入係数!CP56*手順⑤!CP$122</f>
        <v>0</v>
      </c>
      <c r="CQ56" s="244">
        <f>投入係数!CQ56*手順⑤!CQ$122</f>
        <v>0</v>
      </c>
      <c r="CR56" s="244">
        <f>投入係数!CR56*手順⑤!CR$122</f>
        <v>0</v>
      </c>
      <c r="CS56" s="244">
        <f>投入係数!CS56*手順⑤!CS$122</f>
        <v>0</v>
      </c>
      <c r="CT56" s="244">
        <f>投入係数!CT56*手順⑤!CT$122</f>
        <v>0</v>
      </c>
      <c r="CU56" s="244">
        <f>投入係数!CU56*手順⑤!CU$122</f>
        <v>0</v>
      </c>
      <c r="CV56" s="244">
        <f>投入係数!CV56*手順⑤!CV$122</f>
        <v>0</v>
      </c>
      <c r="CW56" s="244">
        <f>投入係数!CW56*手順⑤!CW$122</f>
        <v>0</v>
      </c>
      <c r="CX56" s="244">
        <f>投入係数!CX56*手順⑤!CX$122</f>
        <v>0</v>
      </c>
      <c r="CY56" s="244">
        <f>投入係数!CY56*手順⑤!CY$122</f>
        <v>0</v>
      </c>
      <c r="CZ56" s="244">
        <f>投入係数!CZ56*手順⑤!CZ$122</f>
        <v>0</v>
      </c>
      <c r="DA56" s="244">
        <f>投入係数!DA56*手順⑤!DA$122</f>
        <v>0</v>
      </c>
      <c r="DB56" s="244">
        <f>投入係数!DB56*手順⑤!DB$122</f>
        <v>0</v>
      </c>
      <c r="DC56" s="244">
        <f>投入係数!DC56*手順⑤!DC$122</f>
        <v>0</v>
      </c>
      <c r="DD56" s="244">
        <f>投入係数!DD56*手順⑤!DD$122</f>
        <v>0</v>
      </c>
      <c r="DE56" s="244">
        <f>投入係数!DE56*手順⑤!DE$122</f>
        <v>0</v>
      </c>
      <c r="DF56" s="244">
        <f>投入係数!DF56*手順⑤!DF$122</f>
        <v>0</v>
      </c>
      <c r="DG56" s="188">
        <f t="shared" si="1"/>
        <v>0</v>
      </c>
    </row>
    <row r="57" spans="2:111" ht="12" customHeight="1">
      <c r="B57" s="74" t="s">
        <v>535</v>
      </c>
      <c r="C57" s="273" t="s">
        <v>653</v>
      </c>
      <c r="D57" s="244">
        <f>投入係数!D57*手順⑤!D$122</f>
        <v>0</v>
      </c>
      <c r="E57" s="244">
        <f>投入係数!E57*手順⑤!E$122</f>
        <v>0</v>
      </c>
      <c r="F57" s="244">
        <f>投入係数!F57*手順⑤!F$122</f>
        <v>0</v>
      </c>
      <c r="G57" s="244">
        <f>投入係数!G57*手順⑤!G$122</f>
        <v>0</v>
      </c>
      <c r="H57" s="244">
        <f>投入係数!H57*手順⑤!H$122</f>
        <v>0</v>
      </c>
      <c r="I57" s="244">
        <f>投入係数!I57*手順⑤!I$122</f>
        <v>0</v>
      </c>
      <c r="J57" s="244">
        <f>投入係数!J57*手順⑤!J$122</f>
        <v>0</v>
      </c>
      <c r="K57" s="244">
        <f>投入係数!K57*手順⑤!K$122</f>
        <v>0</v>
      </c>
      <c r="L57" s="244">
        <f>投入係数!L57*手順⑤!L$122</f>
        <v>0</v>
      </c>
      <c r="M57" s="244">
        <f>投入係数!M57*手順⑤!M$122</f>
        <v>0</v>
      </c>
      <c r="N57" s="244">
        <f>投入係数!N57*手順⑤!N$122</f>
        <v>0</v>
      </c>
      <c r="O57" s="244">
        <f>投入係数!O57*手順⑤!O$122</f>
        <v>0</v>
      </c>
      <c r="P57" s="244">
        <f>投入係数!P57*手順⑤!P$122</f>
        <v>0</v>
      </c>
      <c r="Q57" s="244">
        <f>投入係数!Q57*手順⑤!Q$122</f>
        <v>0</v>
      </c>
      <c r="R57" s="244">
        <f>投入係数!R57*手順⑤!R$122</f>
        <v>0</v>
      </c>
      <c r="S57" s="244">
        <f>投入係数!S57*手順⑤!S$122</f>
        <v>0</v>
      </c>
      <c r="T57" s="244">
        <f>投入係数!T57*手順⑤!T$122</f>
        <v>0</v>
      </c>
      <c r="U57" s="244">
        <f>投入係数!U57*手順⑤!U$122</f>
        <v>0</v>
      </c>
      <c r="V57" s="244">
        <f>投入係数!V57*手順⑤!V$122</f>
        <v>0</v>
      </c>
      <c r="W57" s="244">
        <f>投入係数!W57*手順⑤!W$122</f>
        <v>0</v>
      </c>
      <c r="X57" s="244">
        <f>投入係数!X57*手順⑤!X$122</f>
        <v>0</v>
      </c>
      <c r="Y57" s="244">
        <f>投入係数!Y57*手順⑤!Y$122</f>
        <v>0</v>
      </c>
      <c r="Z57" s="244">
        <f>投入係数!Z57*手順⑤!Z$122</f>
        <v>0</v>
      </c>
      <c r="AA57" s="244">
        <f>投入係数!AA57*手順⑤!AA$122</f>
        <v>0</v>
      </c>
      <c r="AB57" s="244">
        <f>投入係数!AB57*手順⑤!AB$122</f>
        <v>0</v>
      </c>
      <c r="AC57" s="244">
        <f>投入係数!AC57*手順⑤!AC$122</f>
        <v>0</v>
      </c>
      <c r="AD57" s="244">
        <f>投入係数!AD57*手順⑤!AD$122</f>
        <v>0</v>
      </c>
      <c r="AE57" s="244">
        <f>投入係数!AE57*手順⑤!AE$122</f>
        <v>0</v>
      </c>
      <c r="AF57" s="244">
        <f>投入係数!AF57*手順⑤!AF$122</f>
        <v>0</v>
      </c>
      <c r="AG57" s="244">
        <f>投入係数!AG57*手順⑤!AG$122</f>
        <v>0</v>
      </c>
      <c r="AH57" s="244">
        <f>投入係数!AH57*手順⑤!AH$122</f>
        <v>0</v>
      </c>
      <c r="AI57" s="244">
        <f>投入係数!AI57*手順⑤!AI$122</f>
        <v>0</v>
      </c>
      <c r="AJ57" s="244">
        <f>投入係数!AJ57*手順⑤!AJ$122</f>
        <v>0</v>
      </c>
      <c r="AK57" s="244">
        <f>投入係数!AK57*手順⑤!AK$122</f>
        <v>0</v>
      </c>
      <c r="AL57" s="244">
        <f>投入係数!AL57*手順⑤!AL$122</f>
        <v>0</v>
      </c>
      <c r="AM57" s="244">
        <f>投入係数!AM57*手順⑤!AM$122</f>
        <v>0</v>
      </c>
      <c r="AN57" s="244">
        <f>投入係数!AN57*手順⑤!AN$122</f>
        <v>0</v>
      </c>
      <c r="AO57" s="244">
        <f>投入係数!AO57*手順⑤!AO$122</f>
        <v>0</v>
      </c>
      <c r="AP57" s="244">
        <f>投入係数!AP57*手順⑤!AP$122</f>
        <v>0</v>
      </c>
      <c r="AQ57" s="244">
        <f>投入係数!AQ57*手順⑤!AQ$122</f>
        <v>0</v>
      </c>
      <c r="AR57" s="244">
        <f>投入係数!AR57*手順⑤!AR$122</f>
        <v>0</v>
      </c>
      <c r="AS57" s="244">
        <f>投入係数!AS57*手順⑤!AS$122</f>
        <v>0</v>
      </c>
      <c r="AT57" s="244">
        <f>投入係数!AT57*手順⑤!AT$122</f>
        <v>0</v>
      </c>
      <c r="AU57" s="244">
        <f>投入係数!AU57*手順⑤!AU$122</f>
        <v>0</v>
      </c>
      <c r="AV57" s="244">
        <f>投入係数!AV57*手順⑤!AV$122</f>
        <v>0</v>
      </c>
      <c r="AW57" s="244">
        <f>投入係数!AW57*手順⑤!AW$122</f>
        <v>0</v>
      </c>
      <c r="AX57" s="244">
        <f>投入係数!AX57*手順⑤!AX$122</f>
        <v>0</v>
      </c>
      <c r="AY57" s="244">
        <f>投入係数!AY57*手順⑤!AY$122</f>
        <v>0</v>
      </c>
      <c r="AZ57" s="244">
        <f>投入係数!AZ57*手順⑤!AZ$122</f>
        <v>0</v>
      </c>
      <c r="BA57" s="244">
        <f>投入係数!BA57*手順⑤!BA$122</f>
        <v>0</v>
      </c>
      <c r="BB57" s="244">
        <f>投入係数!BB57*手順⑤!BB$122</f>
        <v>0</v>
      </c>
      <c r="BC57" s="244">
        <f>投入係数!BC57*手順⑤!BC$122</f>
        <v>0</v>
      </c>
      <c r="BD57" s="244">
        <f>投入係数!BD57*手順⑤!BD$122</f>
        <v>0</v>
      </c>
      <c r="BE57" s="244">
        <f>投入係数!BE57*手順⑤!BE$122</f>
        <v>0</v>
      </c>
      <c r="BF57" s="244">
        <f>投入係数!BF57*手順⑤!BF$122</f>
        <v>0</v>
      </c>
      <c r="BG57" s="244">
        <f>投入係数!BG57*手順⑤!BG$122</f>
        <v>0</v>
      </c>
      <c r="BH57" s="244">
        <f>投入係数!BH57*手順⑤!BH$122</f>
        <v>0</v>
      </c>
      <c r="BI57" s="244">
        <f>投入係数!BI57*手順⑤!BI$122</f>
        <v>0</v>
      </c>
      <c r="BJ57" s="244">
        <f>投入係数!BJ57*手順⑤!BJ$122</f>
        <v>0</v>
      </c>
      <c r="BK57" s="244">
        <f>投入係数!BK57*手順⑤!BK$122</f>
        <v>0</v>
      </c>
      <c r="BL57" s="244">
        <f>投入係数!BL57*手順⑤!BL$122</f>
        <v>0</v>
      </c>
      <c r="BM57" s="244">
        <f>投入係数!BM57*手順⑤!BM$122</f>
        <v>0</v>
      </c>
      <c r="BN57" s="244">
        <f>投入係数!BN57*手順⑤!BN$122</f>
        <v>0</v>
      </c>
      <c r="BO57" s="244">
        <f>投入係数!BO57*手順⑤!BO$122</f>
        <v>0</v>
      </c>
      <c r="BP57" s="244">
        <f>投入係数!BP57*手順⑤!BP$122</f>
        <v>0</v>
      </c>
      <c r="BQ57" s="244">
        <f>投入係数!BQ57*手順⑤!BQ$122</f>
        <v>0</v>
      </c>
      <c r="BR57" s="244">
        <f>投入係数!BR57*手順⑤!BR$122</f>
        <v>0</v>
      </c>
      <c r="BS57" s="244">
        <f>投入係数!BS57*手順⑤!BS$122</f>
        <v>0</v>
      </c>
      <c r="BT57" s="244">
        <f>投入係数!BT57*手順⑤!BT$122</f>
        <v>0</v>
      </c>
      <c r="BU57" s="244">
        <f>投入係数!BU57*手順⑤!BU$122</f>
        <v>0</v>
      </c>
      <c r="BV57" s="244">
        <f>投入係数!BV57*手順⑤!BV$122</f>
        <v>0</v>
      </c>
      <c r="BW57" s="244">
        <f>投入係数!BW57*手順⑤!BW$122</f>
        <v>0</v>
      </c>
      <c r="BX57" s="244">
        <f>投入係数!BX57*手順⑤!BX$122</f>
        <v>0</v>
      </c>
      <c r="BY57" s="244">
        <f>投入係数!BY57*手順⑤!BY$122</f>
        <v>0</v>
      </c>
      <c r="BZ57" s="244">
        <f>投入係数!BZ57*手順⑤!BZ$122</f>
        <v>0</v>
      </c>
      <c r="CA57" s="244">
        <f>投入係数!CA57*手順⑤!CA$122</f>
        <v>0</v>
      </c>
      <c r="CB57" s="244">
        <f>投入係数!CB57*手順⑤!CB$122</f>
        <v>0</v>
      </c>
      <c r="CC57" s="244">
        <f>投入係数!CC57*手順⑤!CC$122</f>
        <v>0</v>
      </c>
      <c r="CD57" s="244">
        <f>投入係数!CD57*手順⑤!CD$122</f>
        <v>0</v>
      </c>
      <c r="CE57" s="244">
        <f>投入係数!CE57*手順⑤!CE$122</f>
        <v>0</v>
      </c>
      <c r="CF57" s="244">
        <f>投入係数!CF57*手順⑤!CF$122</f>
        <v>0</v>
      </c>
      <c r="CG57" s="244">
        <f>投入係数!CG57*手順⑤!CG$122</f>
        <v>0</v>
      </c>
      <c r="CH57" s="244">
        <f>投入係数!CH57*手順⑤!CH$122</f>
        <v>0</v>
      </c>
      <c r="CI57" s="244">
        <f>投入係数!CI57*手順⑤!CI$122</f>
        <v>0</v>
      </c>
      <c r="CJ57" s="244">
        <f>投入係数!CJ57*手順⑤!CJ$122</f>
        <v>0</v>
      </c>
      <c r="CK57" s="244">
        <f>投入係数!CK57*手順⑤!CK$122</f>
        <v>0</v>
      </c>
      <c r="CL57" s="244">
        <f>投入係数!CL57*手順⑤!CL$122</f>
        <v>0</v>
      </c>
      <c r="CM57" s="244">
        <f>投入係数!CM57*手順⑤!CM$122</f>
        <v>0</v>
      </c>
      <c r="CN57" s="244">
        <f>投入係数!CN57*手順⑤!CN$122</f>
        <v>0</v>
      </c>
      <c r="CO57" s="244">
        <f>投入係数!CO57*手順⑤!CO$122</f>
        <v>0</v>
      </c>
      <c r="CP57" s="244">
        <f>投入係数!CP57*手順⑤!CP$122</f>
        <v>0</v>
      </c>
      <c r="CQ57" s="244">
        <f>投入係数!CQ57*手順⑤!CQ$122</f>
        <v>0</v>
      </c>
      <c r="CR57" s="244">
        <f>投入係数!CR57*手順⑤!CR$122</f>
        <v>0</v>
      </c>
      <c r="CS57" s="244">
        <f>投入係数!CS57*手順⑤!CS$122</f>
        <v>0</v>
      </c>
      <c r="CT57" s="244">
        <f>投入係数!CT57*手順⑤!CT$122</f>
        <v>0</v>
      </c>
      <c r="CU57" s="244">
        <f>投入係数!CU57*手順⑤!CU$122</f>
        <v>0</v>
      </c>
      <c r="CV57" s="244">
        <f>投入係数!CV57*手順⑤!CV$122</f>
        <v>0</v>
      </c>
      <c r="CW57" s="244">
        <f>投入係数!CW57*手順⑤!CW$122</f>
        <v>0</v>
      </c>
      <c r="CX57" s="244">
        <f>投入係数!CX57*手順⑤!CX$122</f>
        <v>0</v>
      </c>
      <c r="CY57" s="244">
        <f>投入係数!CY57*手順⑤!CY$122</f>
        <v>0</v>
      </c>
      <c r="CZ57" s="244">
        <f>投入係数!CZ57*手順⑤!CZ$122</f>
        <v>0</v>
      </c>
      <c r="DA57" s="244">
        <f>投入係数!DA57*手順⑤!DA$122</f>
        <v>0</v>
      </c>
      <c r="DB57" s="244">
        <f>投入係数!DB57*手順⑤!DB$122</f>
        <v>0</v>
      </c>
      <c r="DC57" s="244">
        <f>投入係数!DC57*手順⑤!DC$122</f>
        <v>0</v>
      </c>
      <c r="DD57" s="244">
        <f>投入係数!DD57*手順⑤!DD$122</f>
        <v>0</v>
      </c>
      <c r="DE57" s="244">
        <f>投入係数!DE57*手順⑤!DE$122</f>
        <v>0</v>
      </c>
      <c r="DF57" s="244">
        <f>投入係数!DF57*手順⑤!DF$122</f>
        <v>0</v>
      </c>
      <c r="DG57" s="188">
        <f t="shared" si="1"/>
        <v>0</v>
      </c>
    </row>
    <row r="58" spans="2:111" ht="12" customHeight="1">
      <c r="B58" s="74" t="s">
        <v>536</v>
      </c>
      <c r="C58" s="273" t="s">
        <v>756</v>
      </c>
      <c r="D58" s="244">
        <f>投入係数!D58*手順⑤!D$122</f>
        <v>0</v>
      </c>
      <c r="E58" s="244">
        <f>投入係数!E58*手順⑤!E$122</f>
        <v>0</v>
      </c>
      <c r="F58" s="244">
        <f>投入係数!F58*手順⑤!F$122</f>
        <v>0</v>
      </c>
      <c r="G58" s="244">
        <f>投入係数!G58*手順⑤!G$122</f>
        <v>0</v>
      </c>
      <c r="H58" s="244">
        <f>投入係数!H58*手順⑤!H$122</f>
        <v>0</v>
      </c>
      <c r="I58" s="244">
        <f>投入係数!I58*手順⑤!I$122</f>
        <v>0</v>
      </c>
      <c r="J58" s="244">
        <f>投入係数!J58*手順⑤!J$122</f>
        <v>0</v>
      </c>
      <c r="K58" s="244">
        <f>投入係数!K58*手順⑤!K$122</f>
        <v>0</v>
      </c>
      <c r="L58" s="244">
        <f>投入係数!L58*手順⑤!L$122</f>
        <v>0</v>
      </c>
      <c r="M58" s="244">
        <f>投入係数!M58*手順⑤!M$122</f>
        <v>0</v>
      </c>
      <c r="N58" s="244">
        <f>投入係数!N58*手順⑤!N$122</f>
        <v>0</v>
      </c>
      <c r="O58" s="244">
        <f>投入係数!O58*手順⑤!O$122</f>
        <v>0</v>
      </c>
      <c r="P58" s="244">
        <f>投入係数!P58*手順⑤!P$122</f>
        <v>0</v>
      </c>
      <c r="Q58" s="244">
        <f>投入係数!Q58*手順⑤!Q$122</f>
        <v>0</v>
      </c>
      <c r="R58" s="244">
        <f>投入係数!R58*手順⑤!R$122</f>
        <v>0</v>
      </c>
      <c r="S58" s="244">
        <f>投入係数!S58*手順⑤!S$122</f>
        <v>0</v>
      </c>
      <c r="T58" s="244">
        <f>投入係数!T58*手順⑤!T$122</f>
        <v>0</v>
      </c>
      <c r="U58" s="244">
        <f>投入係数!U58*手順⑤!U$122</f>
        <v>0</v>
      </c>
      <c r="V58" s="244">
        <f>投入係数!V58*手順⑤!V$122</f>
        <v>0</v>
      </c>
      <c r="W58" s="244">
        <f>投入係数!W58*手順⑤!W$122</f>
        <v>0</v>
      </c>
      <c r="X58" s="244">
        <f>投入係数!X58*手順⑤!X$122</f>
        <v>0</v>
      </c>
      <c r="Y58" s="244">
        <f>投入係数!Y58*手順⑤!Y$122</f>
        <v>0</v>
      </c>
      <c r="Z58" s="244">
        <f>投入係数!Z58*手順⑤!Z$122</f>
        <v>0</v>
      </c>
      <c r="AA58" s="244">
        <f>投入係数!AA58*手順⑤!AA$122</f>
        <v>0</v>
      </c>
      <c r="AB58" s="244">
        <f>投入係数!AB58*手順⑤!AB$122</f>
        <v>0</v>
      </c>
      <c r="AC58" s="244">
        <f>投入係数!AC58*手順⑤!AC$122</f>
        <v>0</v>
      </c>
      <c r="AD58" s="244">
        <f>投入係数!AD58*手順⑤!AD$122</f>
        <v>0</v>
      </c>
      <c r="AE58" s="244">
        <f>投入係数!AE58*手順⑤!AE$122</f>
        <v>0</v>
      </c>
      <c r="AF58" s="244">
        <f>投入係数!AF58*手順⑤!AF$122</f>
        <v>0</v>
      </c>
      <c r="AG58" s="244">
        <f>投入係数!AG58*手順⑤!AG$122</f>
        <v>0</v>
      </c>
      <c r="AH58" s="244">
        <f>投入係数!AH58*手順⑤!AH$122</f>
        <v>0</v>
      </c>
      <c r="AI58" s="244">
        <f>投入係数!AI58*手順⑤!AI$122</f>
        <v>0</v>
      </c>
      <c r="AJ58" s="244">
        <f>投入係数!AJ58*手順⑤!AJ$122</f>
        <v>0</v>
      </c>
      <c r="AK58" s="244">
        <f>投入係数!AK58*手順⑤!AK$122</f>
        <v>0</v>
      </c>
      <c r="AL58" s="244">
        <f>投入係数!AL58*手順⑤!AL$122</f>
        <v>0</v>
      </c>
      <c r="AM58" s="244">
        <f>投入係数!AM58*手順⑤!AM$122</f>
        <v>0</v>
      </c>
      <c r="AN58" s="244">
        <f>投入係数!AN58*手順⑤!AN$122</f>
        <v>0</v>
      </c>
      <c r="AO58" s="244">
        <f>投入係数!AO58*手順⑤!AO$122</f>
        <v>0</v>
      </c>
      <c r="AP58" s="244">
        <f>投入係数!AP58*手順⑤!AP$122</f>
        <v>0</v>
      </c>
      <c r="AQ58" s="244">
        <f>投入係数!AQ58*手順⑤!AQ$122</f>
        <v>0</v>
      </c>
      <c r="AR58" s="244">
        <f>投入係数!AR58*手順⑤!AR$122</f>
        <v>0</v>
      </c>
      <c r="AS58" s="244">
        <f>投入係数!AS58*手順⑤!AS$122</f>
        <v>0</v>
      </c>
      <c r="AT58" s="244">
        <f>投入係数!AT58*手順⑤!AT$122</f>
        <v>0</v>
      </c>
      <c r="AU58" s="244">
        <f>投入係数!AU58*手順⑤!AU$122</f>
        <v>0</v>
      </c>
      <c r="AV58" s="244">
        <f>投入係数!AV58*手順⑤!AV$122</f>
        <v>0</v>
      </c>
      <c r="AW58" s="244">
        <f>投入係数!AW58*手順⑤!AW$122</f>
        <v>0</v>
      </c>
      <c r="AX58" s="244">
        <f>投入係数!AX58*手順⑤!AX$122</f>
        <v>0</v>
      </c>
      <c r="AY58" s="244">
        <f>投入係数!AY58*手順⑤!AY$122</f>
        <v>0</v>
      </c>
      <c r="AZ58" s="244">
        <f>投入係数!AZ58*手順⑤!AZ$122</f>
        <v>0</v>
      </c>
      <c r="BA58" s="244">
        <f>投入係数!BA58*手順⑤!BA$122</f>
        <v>0</v>
      </c>
      <c r="BB58" s="244">
        <f>投入係数!BB58*手順⑤!BB$122</f>
        <v>0</v>
      </c>
      <c r="BC58" s="244">
        <f>投入係数!BC58*手順⑤!BC$122</f>
        <v>0</v>
      </c>
      <c r="BD58" s="244">
        <f>投入係数!BD58*手順⑤!BD$122</f>
        <v>0</v>
      </c>
      <c r="BE58" s="244">
        <f>投入係数!BE58*手順⑤!BE$122</f>
        <v>0</v>
      </c>
      <c r="BF58" s="244">
        <f>投入係数!BF58*手順⑤!BF$122</f>
        <v>0</v>
      </c>
      <c r="BG58" s="244">
        <f>投入係数!BG58*手順⑤!BG$122</f>
        <v>0</v>
      </c>
      <c r="BH58" s="244">
        <f>投入係数!BH58*手順⑤!BH$122</f>
        <v>0</v>
      </c>
      <c r="BI58" s="244">
        <f>投入係数!BI58*手順⑤!BI$122</f>
        <v>0</v>
      </c>
      <c r="BJ58" s="244">
        <f>投入係数!BJ58*手順⑤!BJ$122</f>
        <v>0</v>
      </c>
      <c r="BK58" s="244">
        <f>投入係数!BK58*手順⑤!BK$122</f>
        <v>0</v>
      </c>
      <c r="BL58" s="244">
        <f>投入係数!BL58*手順⑤!BL$122</f>
        <v>0</v>
      </c>
      <c r="BM58" s="244">
        <f>投入係数!BM58*手順⑤!BM$122</f>
        <v>0</v>
      </c>
      <c r="BN58" s="244">
        <f>投入係数!BN58*手順⑤!BN$122</f>
        <v>0</v>
      </c>
      <c r="BO58" s="244">
        <f>投入係数!BO58*手順⑤!BO$122</f>
        <v>0</v>
      </c>
      <c r="BP58" s="244">
        <f>投入係数!BP58*手順⑤!BP$122</f>
        <v>0</v>
      </c>
      <c r="BQ58" s="244">
        <f>投入係数!BQ58*手順⑤!BQ$122</f>
        <v>0</v>
      </c>
      <c r="BR58" s="244">
        <f>投入係数!BR58*手順⑤!BR$122</f>
        <v>0</v>
      </c>
      <c r="BS58" s="244">
        <f>投入係数!BS58*手順⑤!BS$122</f>
        <v>0</v>
      </c>
      <c r="BT58" s="244">
        <f>投入係数!BT58*手順⑤!BT$122</f>
        <v>0</v>
      </c>
      <c r="BU58" s="244">
        <f>投入係数!BU58*手順⑤!BU$122</f>
        <v>0</v>
      </c>
      <c r="BV58" s="244">
        <f>投入係数!BV58*手順⑤!BV$122</f>
        <v>0</v>
      </c>
      <c r="BW58" s="244">
        <f>投入係数!BW58*手順⑤!BW$122</f>
        <v>0</v>
      </c>
      <c r="BX58" s="244">
        <f>投入係数!BX58*手順⑤!BX$122</f>
        <v>0</v>
      </c>
      <c r="BY58" s="244">
        <f>投入係数!BY58*手順⑤!BY$122</f>
        <v>0</v>
      </c>
      <c r="BZ58" s="244">
        <f>投入係数!BZ58*手順⑤!BZ$122</f>
        <v>0</v>
      </c>
      <c r="CA58" s="244">
        <f>投入係数!CA58*手順⑤!CA$122</f>
        <v>0</v>
      </c>
      <c r="CB58" s="244">
        <f>投入係数!CB58*手順⑤!CB$122</f>
        <v>0</v>
      </c>
      <c r="CC58" s="244">
        <f>投入係数!CC58*手順⑤!CC$122</f>
        <v>0</v>
      </c>
      <c r="CD58" s="244">
        <f>投入係数!CD58*手順⑤!CD$122</f>
        <v>0</v>
      </c>
      <c r="CE58" s="244">
        <f>投入係数!CE58*手順⑤!CE$122</f>
        <v>0</v>
      </c>
      <c r="CF58" s="244">
        <f>投入係数!CF58*手順⑤!CF$122</f>
        <v>0</v>
      </c>
      <c r="CG58" s="244">
        <f>投入係数!CG58*手順⑤!CG$122</f>
        <v>0</v>
      </c>
      <c r="CH58" s="244">
        <f>投入係数!CH58*手順⑤!CH$122</f>
        <v>0</v>
      </c>
      <c r="CI58" s="244">
        <f>投入係数!CI58*手順⑤!CI$122</f>
        <v>0</v>
      </c>
      <c r="CJ58" s="244">
        <f>投入係数!CJ58*手順⑤!CJ$122</f>
        <v>0</v>
      </c>
      <c r="CK58" s="244">
        <f>投入係数!CK58*手順⑤!CK$122</f>
        <v>0</v>
      </c>
      <c r="CL58" s="244">
        <f>投入係数!CL58*手順⑤!CL$122</f>
        <v>0</v>
      </c>
      <c r="CM58" s="244">
        <f>投入係数!CM58*手順⑤!CM$122</f>
        <v>0</v>
      </c>
      <c r="CN58" s="244">
        <f>投入係数!CN58*手順⑤!CN$122</f>
        <v>0</v>
      </c>
      <c r="CO58" s="244">
        <f>投入係数!CO58*手順⑤!CO$122</f>
        <v>0</v>
      </c>
      <c r="CP58" s="244">
        <f>投入係数!CP58*手順⑤!CP$122</f>
        <v>0</v>
      </c>
      <c r="CQ58" s="244">
        <f>投入係数!CQ58*手順⑤!CQ$122</f>
        <v>0</v>
      </c>
      <c r="CR58" s="244">
        <f>投入係数!CR58*手順⑤!CR$122</f>
        <v>0</v>
      </c>
      <c r="CS58" s="244">
        <f>投入係数!CS58*手順⑤!CS$122</f>
        <v>0</v>
      </c>
      <c r="CT58" s="244">
        <f>投入係数!CT58*手順⑤!CT$122</f>
        <v>0</v>
      </c>
      <c r="CU58" s="244">
        <f>投入係数!CU58*手順⑤!CU$122</f>
        <v>0</v>
      </c>
      <c r="CV58" s="244">
        <f>投入係数!CV58*手順⑤!CV$122</f>
        <v>0</v>
      </c>
      <c r="CW58" s="244">
        <f>投入係数!CW58*手順⑤!CW$122</f>
        <v>0</v>
      </c>
      <c r="CX58" s="244">
        <f>投入係数!CX58*手順⑤!CX$122</f>
        <v>0</v>
      </c>
      <c r="CY58" s="244">
        <f>投入係数!CY58*手順⑤!CY$122</f>
        <v>0</v>
      </c>
      <c r="CZ58" s="244">
        <f>投入係数!CZ58*手順⑤!CZ$122</f>
        <v>0</v>
      </c>
      <c r="DA58" s="244">
        <f>投入係数!DA58*手順⑤!DA$122</f>
        <v>0</v>
      </c>
      <c r="DB58" s="244">
        <f>投入係数!DB58*手順⑤!DB$122</f>
        <v>0</v>
      </c>
      <c r="DC58" s="244">
        <f>投入係数!DC58*手順⑤!DC$122</f>
        <v>0</v>
      </c>
      <c r="DD58" s="244">
        <f>投入係数!DD58*手順⑤!DD$122</f>
        <v>0</v>
      </c>
      <c r="DE58" s="244">
        <f>投入係数!DE58*手順⑤!DE$122</f>
        <v>0</v>
      </c>
      <c r="DF58" s="244">
        <f>投入係数!DF58*手順⑤!DF$122</f>
        <v>0</v>
      </c>
      <c r="DG58" s="188">
        <f t="shared" si="1"/>
        <v>0</v>
      </c>
    </row>
    <row r="59" spans="2:111" ht="12" customHeight="1">
      <c r="B59" s="74" t="s">
        <v>537</v>
      </c>
      <c r="C59" s="273" t="s">
        <v>654</v>
      </c>
      <c r="D59" s="244">
        <f>投入係数!D59*手順⑤!D$122</f>
        <v>0</v>
      </c>
      <c r="E59" s="244">
        <f>投入係数!E59*手順⑤!E$122</f>
        <v>0</v>
      </c>
      <c r="F59" s="244">
        <f>投入係数!F59*手順⑤!F$122</f>
        <v>0</v>
      </c>
      <c r="G59" s="244">
        <f>投入係数!G59*手順⑤!G$122</f>
        <v>0</v>
      </c>
      <c r="H59" s="244">
        <f>投入係数!H59*手順⑤!H$122</f>
        <v>0</v>
      </c>
      <c r="I59" s="244">
        <f>投入係数!I59*手順⑤!I$122</f>
        <v>0</v>
      </c>
      <c r="J59" s="244">
        <f>投入係数!J59*手順⑤!J$122</f>
        <v>0</v>
      </c>
      <c r="K59" s="244">
        <f>投入係数!K59*手順⑤!K$122</f>
        <v>0</v>
      </c>
      <c r="L59" s="244">
        <f>投入係数!L59*手順⑤!L$122</f>
        <v>0</v>
      </c>
      <c r="M59" s="244">
        <f>投入係数!M59*手順⑤!M$122</f>
        <v>0</v>
      </c>
      <c r="N59" s="244">
        <f>投入係数!N59*手順⑤!N$122</f>
        <v>0</v>
      </c>
      <c r="O59" s="244">
        <f>投入係数!O59*手順⑤!O$122</f>
        <v>0</v>
      </c>
      <c r="P59" s="244">
        <f>投入係数!P59*手順⑤!P$122</f>
        <v>0</v>
      </c>
      <c r="Q59" s="244">
        <f>投入係数!Q59*手順⑤!Q$122</f>
        <v>0</v>
      </c>
      <c r="R59" s="244">
        <f>投入係数!R59*手順⑤!R$122</f>
        <v>0</v>
      </c>
      <c r="S59" s="244">
        <f>投入係数!S59*手順⑤!S$122</f>
        <v>0</v>
      </c>
      <c r="T59" s="244">
        <f>投入係数!T59*手順⑤!T$122</f>
        <v>0</v>
      </c>
      <c r="U59" s="244">
        <f>投入係数!U59*手順⑤!U$122</f>
        <v>0</v>
      </c>
      <c r="V59" s="244">
        <f>投入係数!V59*手順⑤!V$122</f>
        <v>0</v>
      </c>
      <c r="W59" s="244">
        <f>投入係数!W59*手順⑤!W$122</f>
        <v>0</v>
      </c>
      <c r="X59" s="244">
        <f>投入係数!X59*手順⑤!X$122</f>
        <v>0</v>
      </c>
      <c r="Y59" s="244">
        <f>投入係数!Y59*手順⑤!Y$122</f>
        <v>0</v>
      </c>
      <c r="Z59" s="244">
        <f>投入係数!Z59*手順⑤!Z$122</f>
        <v>0</v>
      </c>
      <c r="AA59" s="244">
        <f>投入係数!AA59*手順⑤!AA$122</f>
        <v>0</v>
      </c>
      <c r="AB59" s="244">
        <f>投入係数!AB59*手順⑤!AB$122</f>
        <v>0</v>
      </c>
      <c r="AC59" s="244">
        <f>投入係数!AC59*手順⑤!AC$122</f>
        <v>0</v>
      </c>
      <c r="AD59" s="244">
        <f>投入係数!AD59*手順⑤!AD$122</f>
        <v>0</v>
      </c>
      <c r="AE59" s="244">
        <f>投入係数!AE59*手順⑤!AE$122</f>
        <v>0</v>
      </c>
      <c r="AF59" s="244">
        <f>投入係数!AF59*手順⑤!AF$122</f>
        <v>0</v>
      </c>
      <c r="AG59" s="244">
        <f>投入係数!AG59*手順⑤!AG$122</f>
        <v>0</v>
      </c>
      <c r="AH59" s="244">
        <f>投入係数!AH59*手順⑤!AH$122</f>
        <v>0</v>
      </c>
      <c r="AI59" s="244">
        <f>投入係数!AI59*手順⑤!AI$122</f>
        <v>0</v>
      </c>
      <c r="AJ59" s="244">
        <f>投入係数!AJ59*手順⑤!AJ$122</f>
        <v>0</v>
      </c>
      <c r="AK59" s="244">
        <f>投入係数!AK59*手順⑤!AK$122</f>
        <v>0</v>
      </c>
      <c r="AL59" s="244">
        <f>投入係数!AL59*手順⑤!AL$122</f>
        <v>0</v>
      </c>
      <c r="AM59" s="244">
        <f>投入係数!AM59*手順⑤!AM$122</f>
        <v>0</v>
      </c>
      <c r="AN59" s="244">
        <f>投入係数!AN59*手順⑤!AN$122</f>
        <v>0</v>
      </c>
      <c r="AO59" s="244">
        <f>投入係数!AO59*手順⑤!AO$122</f>
        <v>0</v>
      </c>
      <c r="AP59" s="244">
        <f>投入係数!AP59*手順⑤!AP$122</f>
        <v>0</v>
      </c>
      <c r="AQ59" s="244">
        <f>投入係数!AQ59*手順⑤!AQ$122</f>
        <v>0</v>
      </c>
      <c r="AR59" s="244">
        <f>投入係数!AR59*手順⑤!AR$122</f>
        <v>0</v>
      </c>
      <c r="AS59" s="244">
        <f>投入係数!AS59*手順⑤!AS$122</f>
        <v>0</v>
      </c>
      <c r="AT59" s="244">
        <f>投入係数!AT59*手順⑤!AT$122</f>
        <v>0</v>
      </c>
      <c r="AU59" s="244">
        <f>投入係数!AU59*手順⑤!AU$122</f>
        <v>0</v>
      </c>
      <c r="AV59" s="244">
        <f>投入係数!AV59*手順⑤!AV$122</f>
        <v>0</v>
      </c>
      <c r="AW59" s="244">
        <f>投入係数!AW59*手順⑤!AW$122</f>
        <v>0</v>
      </c>
      <c r="AX59" s="244">
        <f>投入係数!AX59*手順⑤!AX$122</f>
        <v>0</v>
      </c>
      <c r="AY59" s="244">
        <f>投入係数!AY59*手順⑤!AY$122</f>
        <v>0</v>
      </c>
      <c r="AZ59" s="244">
        <f>投入係数!AZ59*手順⑤!AZ$122</f>
        <v>0</v>
      </c>
      <c r="BA59" s="244">
        <f>投入係数!BA59*手順⑤!BA$122</f>
        <v>0</v>
      </c>
      <c r="BB59" s="244">
        <f>投入係数!BB59*手順⑤!BB$122</f>
        <v>0</v>
      </c>
      <c r="BC59" s="244">
        <f>投入係数!BC59*手順⑤!BC$122</f>
        <v>0</v>
      </c>
      <c r="BD59" s="244">
        <f>投入係数!BD59*手順⑤!BD$122</f>
        <v>0</v>
      </c>
      <c r="BE59" s="244">
        <f>投入係数!BE59*手順⑤!BE$122</f>
        <v>0</v>
      </c>
      <c r="BF59" s="244">
        <f>投入係数!BF59*手順⑤!BF$122</f>
        <v>0</v>
      </c>
      <c r="BG59" s="244">
        <f>投入係数!BG59*手順⑤!BG$122</f>
        <v>0</v>
      </c>
      <c r="BH59" s="244">
        <f>投入係数!BH59*手順⑤!BH$122</f>
        <v>0</v>
      </c>
      <c r="BI59" s="244">
        <f>投入係数!BI59*手順⑤!BI$122</f>
        <v>0</v>
      </c>
      <c r="BJ59" s="244">
        <f>投入係数!BJ59*手順⑤!BJ$122</f>
        <v>0</v>
      </c>
      <c r="BK59" s="244">
        <f>投入係数!BK59*手順⑤!BK$122</f>
        <v>0</v>
      </c>
      <c r="BL59" s="244">
        <f>投入係数!BL59*手順⑤!BL$122</f>
        <v>0</v>
      </c>
      <c r="BM59" s="244">
        <f>投入係数!BM59*手順⑤!BM$122</f>
        <v>0</v>
      </c>
      <c r="BN59" s="244">
        <f>投入係数!BN59*手順⑤!BN$122</f>
        <v>0</v>
      </c>
      <c r="BO59" s="244">
        <f>投入係数!BO59*手順⑤!BO$122</f>
        <v>0</v>
      </c>
      <c r="BP59" s="244">
        <f>投入係数!BP59*手順⑤!BP$122</f>
        <v>0</v>
      </c>
      <c r="BQ59" s="244">
        <f>投入係数!BQ59*手順⑤!BQ$122</f>
        <v>0</v>
      </c>
      <c r="BR59" s="244">
        <f>投入係数!BR59*手順⑤!BR$122</f>
        <v>0</v>
      </c>
      <c r="BS59" s="244">
        <f>投入係数!BS59*手順⑤!BS$122</f>
        <v>0</v>
      </c>
      <c r="BT59" s="244">
        <f>投入係数!BT59*手順⑤!BT$122</f>
        <v>0</v>
      </c>
      <c r="BU59" s="244">
        <f>投入係数!BU59*手順⑤!BU$122</f>
        <v>0</v>
      </c>
      <c r="BV59" s="244">
        <f>投入係数!BV59*手順⑤!BV$122</f>
        <v>0</v>
      </c>
      <c r="BW59" s="244">
        <f>投入係数!BW59*手順⑤!BW$122</f>
        <v>0</v>
      </c>
      <c r="BX59" s="244">
        <f>投入係数!BX59*手順⑤!BX$122</f>
        <v>0</v>
      </c>
      <c r="BY59" s="244">
        <f>投入係数!BY59*手順⑤!BY$122</f>
        <v>0</v>
      </c>
      <c r="BZ59" s="244">
        <f>投入係数!BZ59*手順⑤!BZ$122</f>
        <v>0</v>
      </c>
      <c r="CA59" s="244">
        <f>投入係数!CA59*手順⑤!CA$122</f>
        <v>0</v>
      </c>
      <c r="CB59" s="244">
        <f>投入係数!CB59*手順⑤!CB$122</f>
        <v>0</v>
      </c>
      <c r="CC59" s="244">
        <f>投入係数!CC59*手順⑤!CC$122</f>
        <v>0</v>
      </c>
      <c r="CD59" s="244">
        <f>投入係数!CD59*手順⑤!CD$122</f>
        <v>0</v>
      </c>
      <c r="CE59" s="244">
        <f>投入係数!CE59*手順⑤!CE$122</f>
        <v>0</v>
      </c>
      <c r="CF59" s="244">
        <f>投入係数!CF59*手順⑤!CF$122</f>
        <v>0</v>
      </c>
      <c r="CG59" s="244">
        <f>投入係数!CG59*手順⑤!CG$122</f>
        <v>0</v>
      </c>
      <c r="CH59" s="244">
        <f>投入係数!CH59*手順⑤!CH$122</f>
        <v>0</v>
      </c>
      <c r="CI59" s="244">
        <f>投入係数!CI59*手順⑤!CI$122</f>
        <v>0</v>
      </c>
      <c r="CJ59" s="244">
        <f>投入係数!CJ59*手順⑤!CJ$122</f>
        <v>0</v>
      </c>
      <c r="CK59" s="244">
        <f>投入係数!CK59*手順⑤!CK$122</f>
        <v>0</v>
      </c>
      <c r="CL59" s="244">
        <f>投入係数!CL59*手順⑤!CL$122</f>
        <v>0</v>
      </c>
      <c r="CM59" s="244">
        <f>投入係数!CM59*手順⑤!CM$122</f>
        <v>0</v>
      </c>
      <c r="CN59" s="244">
        <f>投入係数!CN59*手順⑤!CN$122</f>
        <v>0</v>
      </c>
      <c r="CO59" s="244">
        <f>投入係数!CO59*手順⑤!CO$122</f>
        <v>0</v>
      </c>
      <c r="CP59" s="244">
        <f>投入係数!CP59*手順⑤!CP$122</f>
        <v>0</v>
      </c>
      <c r="CQ59" s="244">
        <f>投入係数!CQ59*手順⑤!CQ$122</f>
        <v>0</v>
      </c>
      <c r="CR59" s="244">
        <f>投入係数!CR59*手順⑤!CR$122</f>
        <v>0</v>
      </c>
      <c r="CS59" s="244">
        <f>投入係数!CS59*手順⑤!CS$122</f>
        <v>0</v>
      </c>
      <c r="CT59" s="244">
        <f>投入係数!CT59*手順⑤!CT$122</f>
        <v>0</v>
      </c>
      <c r="CU59" s="244">
        <f>投入係数!CU59*手順⑤!CU$122</f>
        <v>0</v>
      </c>
      <c r="CV59" s="244">
        <f>投入係数!CV59*手順⑤!CV$122</f>
        <v>0</v>
      </c>
      <c r="CW59" s="244">
        <f>投入係数!CW59*手順⑤!CW$122</f>
        <v>0</v>
      </c>
      <c r="CX59" s="244">
        <f>投入係数!CX59*手順⑤!CX$122</f>
        <v>0</v>
      </c>
      <c r="CY59" s="244">
        <f>投入係数!CY59*手順⑤!CY$122</f>
        <v>0</v>
      </c>
      <c r="CZ59" s="244">
        <f>投入係数!CZ59*手順⑤!CZ$122</f>
        <v>0</v>
      </c>
      <c r="DA59" s="244">
        <f>投入係数!DA59*手順⑤!DA$122</f>
        <v>0</v>
      </c>
      <c r="DB59" s="244">
        <f>投入係数!DB59*手順⑤!DB$122</f>
        <v>0</v>
      </c>
      <c r="DC59" s="244">
        <f>投入係数!DC59*手順⑤!DC$122</f>
        <v>0</v>
      </c>
      <c r="DD59" s="244">
        <f>投入係数!DD59*手順⑤!DD$122</f>
        <v>0</v>
      </c>
      <c r="DE59" s="244">
        <f>投入係数!DE59*手順⑤!DE$122</f>
        <v>0</v>
      </c>
      <c r="DF59" s="244">
        <f>投入係数!DF59*手順⑤!DF$122</f>
        <v>0</v>
      </c>
      <c r="DG59" s="188">
        <f t="shared" si="1"/>
        <v>0</v>
      </c>
    </row>
    <row r="60" spans="2:111" ht="12" customHeight="1">
      <c r="B60" s="74" t="s">
        <v>538</v>
      </c>
      <c r="C60" s="273" t="s">
        <v>655</v>
      </c>
      <c r="D60" s="244">
        <f>投入係数!D60*手順⑤!D$122</f>
        <v>0</v>
      </c>
      <c r="E60" s="244">
        <f>投入係数!E60*手順⑤!E$122</f>
        <v>0</v>
      </c>
      <c r="F60" s="244">
        <f>投入係数!F60*手順⑤!F$122</f>
        <v>0</v>
      </c>
      <c r="G60" s="244">
        <f>投入係数!G60*手順⑤!G$122</f>
        <v>0</v>
      </c>
      <c r="H60" s="244">
        <f>投入係数!H60*手順⑤!H$122</f>
        <v>0</v>
      </c>
      <c r="I60" s="244">
        <f>投入係数!I60*手順⑤!I$122</f>
        <v>0</v>
      </c>
      <c r="J60" s="244">
        <f>投入係数!J60*手順⑤!J$122</f>
        <v>0</v>
      </c>
      <c r="K60" s="244">
        <f>投入係数!K60*手順⑤!K$122</f>
        <v>0</v>
      </c>
      <c r="L60" s="244">
        <f>投入係数!L60*手順⑤!L$122</f>
        <v>0</v>
      </c>
      <c r="M60" s="244">
        <f>投入係数!M60*手順⑤!M$122</f>
        <v>0</v>
      </c>
      <c r="N60" s="244">
        <f>投入係数!N60*手順⑤!N$122</f>
        <v>0</v>
      </c>
      <c r="O60" s="244">
        <f>投入係数!O60*手順⑤!O$122</f>
        <v>0</v>
      </c>
      <c r="P60" s="244">
        <f>投入係数!P60*手順⑤!P$122</f>
        <v>0</v>
      </c>
      <c r="Q60" s="244">
        <f>投入係数!Q60*手順⑤!Q$122</f>
        <v>0</v>
      </c>
      <c r="R60" s="244">
        <f>投入係数!R60*手順⑤!R$122</f>
        <v>0</v>
      </c>
      <c r="S60" s="244">
        <f>投入係数!S60*手順⑤!S$122</f>
        <v>0</v>
      </c>
      <c r="T60" s="244">
        <f>投入係数!T60*手順⑤!T$122</f>
        <v>0</v>
      </c>
      <c r="U60" s="244">
        <f>投入係数!U60*手順⑤!U$122</f>
        <v>0</v>
      </c>
      <c r="V60" s="244">
        <f>投入係数!V60*手順⑤!V$122</f>
        <v>0</v>
      </c>
      <c r="W60" s="244">
        <f>投入係数!W60*手順⑤!W$122</f>
        <v>0</v>
      </c>
      <c r="X60" s="244">
        <f>投入係数!X60*手順⑤!X$122</f>
        <v>0</v>
      </c>
      <c r="Y60" s="244">
        <f>投入係数!Y60*手順⑤!Y$122</f>
        <v>0</v>
      </c>
      <c r="Z60" s="244">
        <f>投入係数!Z60*手順⑤!Z$122</f>
        <v>0</v>
      </c>
      <c r="AA60" s="244">
        <f>投入係数!AA60*手順⑤!AA$122</f>
        <v>0</v>
      </c>
      <c r="AB60" s="244">
        <f>投入係数!AB60*手順⑤!AB$122</f>
        <v>0</v>
      </c>
      <c r="AC60" s="244">
        <f>投入係数!AC60*手順⑤!AC$122</f>
        <v>0</v>
      </c>
      <c r="AD60" s="244">
        <f>投入係数!AD60*手順⑤!AD$122</f>
        <v>0</v>
      </c>
      <c r="AE60" s="244">
        <f>投入係数!AE60*手順⑤!AE$122</f>
        <v>0</v>
      </c>
      <c r="AF60" s="244">
        <f>投入係数!AF60*手順⑤!AF$122</f>
        <v>0</v>
      </c>
      <c r="AG60" s="244">
        <f>投入係数!AG60*手順⑤!AG$122</f>
        <v>0</v>
      </c>
      <c r="AH60" s="244">
        <f>投入係数!AH60*手順⑤!AH$122</f>
        <v>0</v>
      </c>
      <c r="AI60" s="244">
        <f>投入係数!AI60*手順⑤!AI$122</f>
        <v>0</v>
      </c>
      <c r="AJ60" s="244">
        <f>投入係数!AJ60*手順⑤!AJ$122</f>
        <v>0</v>
      </c>
      <c r="AK60" s="244">
        <f>投入係数!AK60*手順⑤!AK$122</f>
        <v>0</v>
      </c>
      <c r="AL60" s="244">
        <f>投入係数!AL60*手順⑤!AL$122</f>
        <v>0</v>
      </c>
      <c r="AM60" s="244">
        <f>投入係数!AM60*手順⑤!AM$122</f>
        <v>0</v>
      </c>
      <c r="AN60" s="244">
        <f>投入係数!AN60*手順⑤!AN$122</f>
        <v>0</v>
      </c>
      <c r="AO60" s="244">
        <f>投入係数!AO60*手順⑤!AO$122</f>
        <v>0</v>
      </c>
      <c r="AP60" s="244">
        <f>投入係数!AP60*手順⑤!AP$122</f>
        <v>0</v>
      </c>
      <c r="AQ60" s="244">
        <f>投入係数!AQ60*手順⑤!AQ$122</f>
        <v>0</v>
      </c>
      <c r="AR60" s="244">
        <f>投入係数!AR60*手順⑤!AR$122</f>
        <v>0</v>
      </c>
      <c r="AS60" s="244">
        <f>投入係数!AS60*手順⑤!AS$122</f>
        <v>0</v>
      </c>
      <c r="AT60" s="244">
        <f>投入係数!AT60*手順⑤!AT$122</f>
        <v>0</v>
      </c>
      <c r="AU60" s="244">
        <f>投入係数!AU60*手順⑤!AU$122</f>
        <v>0</v>
      </c>
      <c r="AV60" s="244">
        <f>投入係数!AV60*手順⑤!AV$122</f>
        <v>0</v>
      </c>
      <c r="AW60" s="244">
        <f>投入係数!AW60*手順⑤!AW$122</f>
        <v>0</v>
      </c>
      <c r="AX60" s="244">
        <f>投入係数!AX60*手順⑤!AX$122</f>
        <v>0</v>
      </c>
      <c r="AY60" s="244">
        <f>投入係数!AY60*手順⑤!AY$122</f>
        <v>0</v>
      </c>
      <c r="AZ60" s="244">
        <f>投入係数!AZ60*手順⑤!AZ$122</f>
        <v>0</v>
      </c>
      <c r="BA60" s="244">
        <f>投入係数!BA60*手順⑤!BA$122</f>
        <v>0</v>
      </c>
      <c r="BB60" s="244">
        <f>投入係数!BB60*手順⑤!BB$122</f>
        <v>0</v>
      </c>
      <c r="BC60" s="244">
        <f>投入係数!BC60*手順⑤!BC$122</f>
        <v>0</v>
      </c>
      <c r="BD60" s="244">
        <f>投入係数!BD60*手順⑤!BD$122</f>
        <v>0</v>
      </c>
      <c r="BE60" s="244">
        <f>投入係数!BE60*手順⑤!BE$122</f>
        <v>0</v>
      </c>
      <c r="BF60" s="244">
        <f>投入係数!BF60*手順⑤!BF$122</f>
        <v>0</v>
      </c>
      <c r="BG60" s="244">
        <f>投入係数!BG60*手順⑤!BG$122</f>
        <v>0</v>
      </c>
      <c r="BH60" s="244">
        <f>投入係数!BH60*手順⑤!BH$122</f>
        <v>0</v>
      </c>
      <c r="BI60" s="244">
        <f>投入係数!BI60*手順⑤!BI$122</f>
        <v>0</v>
      </c>
      <c r="BJ60" s="244">
        <f>投入係数!BJ60*手順⑤!BJ$122</f>
        <v>0</v>
      </c>
      <c r="BK60" s="244">
        <f>投入係数!BK60*手順⑤!BK$122</f>
        <v>0</v>
      </c>
      <c r="BL60" s="244">
        <f>投入係数!BL60*手順⑤!BL$122</f>
        <v>0</v>
      </c>
      <c r="BM60" s="244">
        <f>投入係数!BM60*手順⑤!BM$122</f>
        <v>0</v>
      </c>
      <c r="BN60" s="244">
        <f>投入係数!BN60*手順⑤!BN$122</f>
        <v>0</v>
      </c>
      <c r="BO60" s="244">
        <f>投入係数!BO60*手順⑤!BO$122</f>
        <v>0</v>
      </c>
      <c r="BP60" s="244">
        <f>投入係数!BP60*手順⑤!BP$122</f>
        <v>0</v>
      </c>
      <c r="BQ60" s="244">
        <f>投入係数!BQ60*手順⑤!BQ$122</f>
        <v>0</v>
      </c>
      <c r="BR60" s="244">
        <f>投入係数!BR60*手順⑤!BR$122</f>
        <v>0</v>
      </c>
      <c r="BS60" s="244">
        <f>投入係数!BS60*手順⑤!BS$122</f>
        <v>0</v>
      </c>
      <c r="BT60" s="244">
        <f>投入係数!BT60*手順⑤!BT$122</f>
        <v>0</v>
      </c>
      <c r="BU60" s="244">
        <f>投入係数!BU60*手順⑤!BU$122</f>
        <v>0</v>
      </c>
      <c r="BV60" s="244">
        <f>投入係数!BV60*手順⑤!BV$122</f>
        <v>0</v>
      </c>
      <c r="BW60" s="244">
        <f>投入係数!BW60*手順⑤!BW$122</f>
        <v>0</v>
      </c>
      <c r="BX60" s="244">
        <f>投入係数!BX60*手順⑤!BX$122</f>
        <v>0</v>
      </c>
      <c r="BY60" s="244">
        <f>投入係数!BY60*手順⑤!BY$122</f>
        <v>0</v>
      </c>
      <c r="BZ60" s="244">
        <f>投入係数!BZ60*手順⑤!BZ$122</f>
        <v>0</v>
      </c>
      <c r="CA60" s="244">
        <f>投入係数!CA60*手順⑤!CA$122</f>
        <v>0</v>
      </c>
      <c r="CB60" s="244">
        <f>投入係数!CB60*手順⑤!CB$122</f>
        <v>0</v>
      </c>
      <c r="CC60" s="244">
        <f>投入係数!CC60*手順⑤!CC$122</f>
        <v>0</v>
      </c>
      <c r="CD60" s="244">
        <f>投入係数!CD60*手順⑤!CD$122</f>
        <v>0</v>
      </c>
      <c r="CE60" s="244">
        <f>投入係数!CE60*手順⑤!CE$122</f>
        <v>0</v>
      </c>
      <c r="CF60" s="244">
        <f>投入係数!CF60*手順⑤!CF$122</f>
        <v>0</v>
      </c>
      <c r="CG60" s="244">
        <f>投入係数!CG60*手順⑤!CG$122</f>
        <v>0</v>
      </c>
      <c r="CH60" s="244">
        <f>投入係数!CH60*手順⑤!CH$122</f>
        <v>0</v>
      </c>
      <c r="CI60" s="244">
        <f>投入係数!CI60*手順⑤!CI$122</f>
        <v>0</v>
      </c>
      <c r="CJ60" s="244">
        <f>投入係数!CJ60*手順⑤!CJ$122</f>
        <v>0</v>
      </c>
      <c r="CK60" s="244">
        <f>投入係数!CK60*手順⑤!CK$122</f>
        <v>0</v>
      </c>
      <c r="CL60" s="244">
        <f>投入係数!CL60*手順⑤!CL$122</f>
        <v>0</v>
      </c>
      <c r="CM60" s="244">
        <f>投入係数!CM60*手順⑤!CM$122</f>
        <v>0</v>
      </c>
      <c r="CN60" s="244">
        <f>投入係数!CN60*手順⑤!CN$122</f>
        <v>0</v>
      </c>
      <c r="CO60" s="244">
        <f>投入係数!CO60*手順⑤!CO$122</f>
        <v>0</v>
      </c>
      <c r="CP60" s="244">
        <f>投入係数!CP60*手順⑤!CP$122</f>
        <v>0</v>
      </c>
      <c r="CQ60" s="244">
        <f>投入係数!CQ60*手順⑤!CQ$122</f>
        <v>0</v>
      </c>
      <c r="CR60" s="244">
        <f>投入係数!CR60*手順⑤!CR$122</f>
        <v>0</v>
      </c>
      <c r="CS60" s="244">
        <f>投入係数!CS60*手順⑤!CS$122</f>
        <v>0</v>
      </c>
      <c r="CT60" s="244">
        <f>投入係数!CT60*手順⑤!CT$122</f>
        <v>0</v>
      </c>
      <c r="CU60" s="244">
        <f>投入係数!CU60*手順⑤!CU$122</f>
        <v>0</v>
      </c>
      <c r="CV60" s="244">
        <f>投入係数!CV60*手順⑤!CV$122</f>
        <v>0</v>
      </c>
      <c r="CW60" s="244">
        <f>投入係数!CW60*手順⑤!CW$122</f>
        <v>0</v>
      </c>
      <c r="CX60" s="244">
        <f>投入係数!CX60*手順⑤!CX$122</f>
        <v>0</v>
      </c>
      <c r="CY60" s="244">
        <f>投入係数!CY60*手順⑤!CY$122</f>
        <v>0</v>
      </c>
      <c r="CZ60" s="244">
        <f>投入係数!CZ60*手順⑤!CZ$122</f>
        <v>0</v>
      </c>
      <c r="DA60" s="244">
        <f>投入係数!DA60*手順⑤!DA$122</f>
        <v>0</v>
      </c>
      <c r="DB60" s="244">
        <f>投入係数!DB60*手順⑤!DB$122</f>
        <v>0</v>
      </c>
      <c r="DC60" s="244">
        <f>投入係数!DC60*手順⑤!DC$122</f>
        <v>0</v>
      </c>
      <c r="DD60" s="244">
        <f>投入係数!DD60*手順⑤!DD$122</f>
        <v>0</v>
      </c>
      <c r="DE60" s="244">
        <f>投入係数!DE60*手順⑤!DE$122</f>
        <v>0</v>
      </c>
      <c r="DF60" s="244">
        <f>投入係数!DF60*手順⑤!DF$122</f>
        <v>0</v>
      </c>
      <c r="DG60" s="188">
        <f t="shared" si="1"/>
        <v>0</v>
      </c>
    </row>
    <row r="61" spans="2:111" ht="12" customHeight="1">
      <c r="B61" s="74" t="s">
        <v>539</v>
      </c>
      <c r="C61" s="273" t="s">
        <v>656</v>
      </c>
      <c r="D61" s="244">
        <f>投入係数!D61*手順⑤!D$122</f>
        <v>0</v>
      </c>
      <c r="E61" s="244">
        <f>投入係数!E61*手順⑤!E$122</f>
        <v>0</v>
      </c>
      <c r="F61" s="244">
        <f>投入係数!F61*手順⑤!F$122</f>
        <v>0</v>
      </c>
      <c r="G61" s="244">
        <f>投入係数!G61*手順⑤!G$122</f>
        <v>0</v>
      </c>
      <c r="H61" s="244">
        <f>投入係数!H61*手順⑤!H$122</f>
        <v>0</v>
      </c>
      <c r="I61" s="244">
        <f>投入係数!I61*手順⑤!I$122</f>
        <v>0</v>
      </c>
      <c r="J61" s="244">
        <f>投入係数!J61*手順⑤!J$122</f>
        <v>0</v>
      </c>
      <c r="K61" s="244">
        <f>投入係数!K61*手順⑤!K$122</f>
        <v>0</v>
      </c>
      <c r="L61" s="244">
        <f>投入係数!L61*手順⑤!L$122</f>
        <v>0</v>
      </c>
      <c r="M61" s="244">
        <f>投入係数!M61*手順⑤!M$122</f>
        <v>0</v>
      </c>
      <c r="N61" s="244">
        <f>投入係数!N61*手順⑤!N$122</f>
        <v>0</v>
      </c>
      <c r="O61" s="244">
        <f>投入係数!O61*手順⑤!O$122</f>
        <v>0</v>
      </c>
      <c r="P61" s="244">
        <f>投入係数!P61*手順⑤!P$122</f>
        <v>0</v>
      </c>
      <c r="Q61" s="244">
        <f>投入係数!Q61*手順⑤!Q$122</f>
        <v>0</v>
      </c>
      <c r="R61" s="244">
        <f>投入係数!R61*手順⑤!R$122</f>
        <v>0</v>
      </c>
      <c r="S61" s="244">
        <f>投入係数!S61*手順⑤!S$122</f>
        <v>0</v>
      </c>
      <c r="T61" s="244">
        <f>投入係数!T61*手順⑤!T$122</f>
        <v>0</v>
      </c>
      <c r="U61" s="244">
        <f>投入係数!U61*手順⑤!U$122</f>
        <v>0</v>
      </c>
      <c r="V61" s="244">
        <f>投入係数!V61*手順⑤!V$122</f>
        <v>0</v>
      </c>
      <c r="W61" s="244">
        <f>投入係数!W61*手順⑤!W$122</f>
        <v>0</v>
      </c>
      <c r="X61" s="244">
        <f>投入係数!X61*手順⑤!X$122</f>
        <v>0</v>
      </c>
      <c r="Y61" s="244">
        <f>投入係数!Y61*手順⑤!Y$122</f>
        <v>0</v>
      </c>
      <c r="Z61" s="244">
        <f>投入係数!Z61*手順⑤!Z$122</f>
        <v>0</v>
      </c>
      <c r="AA61" s="244">
        <f>投入係数!AA61*手順⑤!AA$122</f>
        <v>0</v>
      </c>
      <c r="AB61" s="244">
        <f>投入係数!AB61*手順⑤!AB$122</f>
        <v>0</v>
      </c>
      <c r="AC61" s="244">
        <f>投入係数!AC61*手順⑤!AC$122</f>
        <v>0</v>
      </c>
      <c r="AD61" s="244">
        <f>投入係数!AD61*手順⑤!AD$122</f>
        <v>0</v>
      </c>
      <c r="AE61" s="244">
        <f>投入係数!AE61*手順⑤!AE$122</f>
        <v>0</v>
      </c>
      <c r="AF61" s="244">
        <f>投入係数!AF61*手順⑤!AF$122</f>
        <v>0</v>
      </c>
      <c r="AG61" s="244">
        <f>投入係数!AG61*手順⑤!AG$122</f>
        <v>0</v>
      </c>
      <c r="AH61" s="244">
        <f>投入係数!AH61*手順⑤!AH$122</f>
        <v>0</v>
      </c>
      <c r="AI61" s="244">
        <f>投入係数!AI61*手順⑤!AI$122</f>
        <v>0</v>
      </c>
      <c r="AJ61" s="244">
        <f>投入係数!AJ61*手順⑤!AJ$122</f>
        <v>0</v>
      </c>
      <c r="AK61" s="244">
        <f>投入係数!AK61*手順⑤!AK$122</f>
        <v>0</v>
      </c>
      <c r="AL61" s="244">
        <f>投入係数!AL61*手順⑤!AL$122</f>
        <v>0</v>
      </c>
      <c r="AM61" s="244">
        <f>投入係数!AM61*手順⑤!AM$122</f>
        <v>0</v>
      </c>
      <c r="AN61" s="244">
        <f>投入係数!AN61*手順⑤!AN$122</f>
        <v>0</v>
      </c>
      <c r="AO61" s="244">
        <f>投入係数!AO61*手順⑤!AO$122</f>
        <v>0</v>
      </c>
      <c r="AP61" s="244">
        <f>投入係数!AP61*手順⑤!AP$122</f>
        <v>0</v>
      </c>
      <c r="AQ61" s="244">
        <f>投入係数!AQ61*手順⑤!AQ$122</f>
        <v>0</v>
      </c>
      <c r="AR61" s="244">
        <f>投入係数!AR61*手順⑤!AR$122</f>
        <v>0</v>
      </c>
      <c r="AS61" s="244">
        <f>投入係数!AS61*手順⑤!AS$122</f>
        <v>0</v>
      </c>
      <c r="AT61" s="244">
        <f>投入係数!AT61*手順⑤!AT$122</f>
        <v>0</v>
      </c>
      <c r="AU61" s="244">
        <f>投入係数!AU61*手順⑤!AU$122</f>
        <v>0</v>
      </c>
      <c r="AV61" s="244">
        <f>投入係数!AV61*手順⑤!AV$122</f>
        <v>0</v>
      </c>
      <c r="AW61" s="244">
        <f>投入係数!AW61*手順⑤!AW$122</f>
        <v>0</v>
      </c>
      <c r="AX61" s="244">
        <f>投入係数!AX61*手順⑤!AX$122</f>
        <v>0</v>
      </c>
      <c r="AY61" s="244">
        <f>投入係数!AY61*手順⑤!AY$122</f>
        <v>0</v>
      </c>
      <c r="AZ61" s="244">
        <f>投入係数!AZ61*手順⑤!AZ$122</f>
        <v>0</v>
      </c>
      <c r="BA61" s="244">
        <f>投入係数!BA61*手順⑤!BA$122</f>
        <v>0</v>
      </c>
      <c r="BB61" s="244">
        <f>投入係数!BB61*手順⑤!BB$122</f>
        <v>0</v>
      </c>
      <c r="BC61" s="244">
        <f>投入係数!BC61*手順⑤!BC$122</f>
        <v>0</v>
      </c>
      <c r="BD61" s="244">
        <f>投入係数!BD61*手順⑤!BD$122</f>
        <v>0</v>
      </c>
      <c r="BE61" s="244">
        <f>投入係数!BE61*手順⑤!BE$122</f>
        <v>0</v>
      </c>
      <c r="BF61" s="244">
        <f>投入係数!BF61*手順⑤!BF$122</f>
        <v>0</v>
      </c>
      <c r="BG61" s="244">
        <f>投入係数!BG61*手順⑤!BG$122</f>
        <v>0</v>
      </c>
      <c r="BH61" s="244">
        <f>投入係数!BH61*手順⑤!BH$122</f>
        <v>0</v>
      </c>
      <c r="BI61" s="244">
        <f>投入係数!BI61*手順⑤!BI$122</f>
        <v>0</v>
      </c>
      <c r="BJ61" s="244">
        <f>投入係数!BJ61*手順⑤!BJ$122</f>
        <v>0</v>
      </c>
      <c r="BK61" s="244">
        <f>投入係数!BK61*手順⑤!BK$122</f>
        <v>0</v>
      </c>
      <c r="BL61" s="244">
        <f>投入係数!BL61*手順⑤!BL$122</f>
        <v>0</v>
      </c>
      <c r="BM61" s="244">
        <f>投入係数!BM61*手順⑤!BM$122</f>
        <v>0</v>
      </c>
      <c r="BN61" s="244">
        <f>投入係数!BN61*手順⑤!BN$122</f>
        <v>0</v>
      </c>
      <c r="BO61" s="244">
        <f>投入係数!BO61*手順⑤!BO$122</f>
        <v>0</v>
      </c>
      <c r="BP61" s="244">
        <f>投入係数!BP61*手順⑤!BP$122</f>
        <v>0</v>
      </c>
      <c r="BQ61" s="244">
        <f>投入係数!BQ61*手順⑤!BQ$122</f>
        <v>0</v>
      </c>
      <c r="BR61" s="244">
        <f>投入係数!BR61*手順⑤!BR$122</f>
        <v>0</v>
      </c>
      <c r="BS61" s="244">
        <f>投入係数!BS61*手順⑤!BS$122</f>
        <v>0</v>
      </c>
      <c r="BT61" s="244">
        <f>投入係数!BT61*手順⑤!BT$122</f>
        <v>0</v>
      </c>
      <c r="BU61" s="244">
        <f>投入係数!BU61*手順⑤!BU$122</f>
        <v>0</v>
      </c>
      <c r="BV61" s="244">
        <f>投入係数!BV61*手順⑤!BV$122</f>
        <v>0</v>
      </c>
      <c r="BW61" s="244">
        <f>投入係数!BW61*手順⑤!BW$122</f>
        <v>0</v>
      </c>
      <c r="BX61" s="244">
        <f>投入係数!BX61*手順⑤!BX$122</f>
        <v>0</v>
      </c>
      <c r="BY61" s="244">
        <f>投入係数!BY61*手順⑤!BY$122</f>
        <v>0</v>
      </c>
      <c r="BZ61" s="244">
        <f>投入係数!BZ61*手順⑤!BZ$122</f>
        <v>0</v>
      </c>
      <c r="CA61" s="244">
        <f>投入係数!CA61*手順⑤!CA$122</f>
        <v>0</v>
      </c>
      <c r="CB61" s="244">
        <f>投入係数!CB61*手順⑤!CB$122</f>
        <v>0</v>
      </c>
      <c r="CC61" s="244">
        <f>投入係数!CC61*手順⑤!CC$122</f>
        <v>0</v>
      </c>
      <c r="CD61" s="244">
        <f>投入係数!CD61*手順⑤!CD$122</f>
        <v>0</v>
      </c>
      <c r="CE61" s="244">
        <f>投入係数!CE61*手順⑤!CE$122</f>
        <v>0</v>
      </c>
      <c r="CF61" s="244">
        <f>投入係数!CF61*手順⑤!CF$122</f>
        <v>0</v>
      </c>
      <c r="CG61" s="244">
        <f>投入係数!CG61*手順⑤!CG$122</f>
        <v>0</v>
      </c>
      <c r="CH61" s="244">
        <f>投入係数!CH61*手順⑤!CH$122</f>
        <v>0</v>
      </c>
      <c r="CI61" s="244">
        <f>投入係数!CI61*手順⑤!CI$122</f>
        <v>0</v>
      </c>
      <c r="CJ61" s="244">
        <f>投入係数!CJ61*手順⑤!CJ$122</f>
        <v>0</v>
      </c>
      <c r="CK61" s="244">
        <f>投入係数!CK61*手順⑤!CK$122</f>
        <v>0</v>
      </c>
      <c r="CL61" s="244">
        <f>投入係数!CL61*手順⑤!CL$122</f>
        <v>0</v>
      </c>
      <c r="CM61" s="244">
        <f>投入係数!CM61*手順⑤!CM$122</f>
        <v>0</v>
      </c>
      <c r="CN61" s="244">
        <f>投入係数!CN61*手順⑤!CN$122</f>
        <v>0</v>
      </c>
      <c r="CO61" s="244">
        <f>投入係数!CO61*手順⑤!CO$122</f>
        <v>0</v>
      </c>
      <c r="CP61" s="244">
        <f>投入係数!CP61*手順⑤!CP$122</f>
        <v>0</v>
      </c>
      <c r="CQ61" s="244">
        <f>投入係数!CQ61*手順⑤!CQ$122</f>
        <v>0</v>
      </c>
      <c r="CR61" s="244">
        <f>投入係数!CR61*手順⑤!CR$122</f>
        <v>0</v>
      </c>
      <c r="CS61" s="244">
        <f>投入係数!CS61*手順⑤!CS$122</f>
        <v>0</v>
      </c>
      <c r="CT61" s="244">
        <f>投入係数!CT61*手順⑤!CT$122</f>
        <v>0</v>
      </c>
      <c r="CU61" s="244">
        <f>投入係数!CU61*手順⑤!CU$122</f>
        <v>0</v>
      </c>
      <c r="CV61" s="244">
        <f>投入係数!CV61*手順⑤!CV$122</f>
        <v>0</v>
      </c>
      <c r="CW61" s="244">
        <f>投入係数!CW61*手順⑤!CW$122</f>
        <v>0</v>
      </c>
      <c r="CX61" s="244">
        <f>投入係数!CX61*手順⑤!CX$122</f>
        <v>0</v>
      </c>
      <c r="CY61" s="244">
        <f>投入係数!CY61*手順⑤!CY$122</f>
        <v>0</v>
      </c>
      <c r="CZ61" s="244">
        <f>投入係数!CZ61*手順⑤!CZ$122</f>
        <v>0</v>
      </c>
      <c r="DA61" s="244">
        <f>投入係数!DA61*手順⑤!DA$122</f>
        <v>0</v>
      </c>
      <c r="DB61" s="244">
        <f>投入係数!DB61*手順⑤!DB$122</f>
        <v>0</v>
      </c>
      <c r="DC61" s="244">
        <f>投入係数!DC61*手順⑤!DC$122</f>
        <v>0</v>
      </c>
      <c r="DD61" s="244">
        <f>投入係数!DD61*手順⑤!DD$122</f>
        <v>0</v>
      </c>
      <c r="DE61" s="244">
        <f>投入係数!DE61*手順⑤!DE$122</f>
        <v>0</v>
      </c>
      <c r="DF61" s="244">
        <f>投入係数!DF61*手順⑤!DF$122</f>
        <v>0</v>
      </c>
      <c r="DG61" s="188">
        <f t="shared" si="1"/>
        <v>0</v>
      </c>
    </row>
    <row r="62" spans="2:111" ht="12" customHeight="1">
      <c r="B62" s="74" t="s">
        <v>540</v>
      </c>
      <c r="C62" s="273" t="s">
        <v>657</v>
      </c>
      <c r="D62" s="244">
        <f>投入係数!D62*手順⑤!D$122</f>
        <v>0</v>
      </c>
      <c r="E62" s="244">
        <f>投入係数!E62*手順⑤!E$122</f>
        <v>0</v>
      </c>
      <c r="F62" s="244">
        <f>投入係数!F62*手順⑤!F$122</f>
        <v>0</v>
      </c>
      <c r="G62" s="244">
        <f>投入係数!G62*手順⑤!G$122</f>
        <v>0</v>
      </c>
      <c r="H62" s="244">
        <f>投入係数!H62*手順⑤!H$122</f>
        <v>0</v>
      </c>
      <c r="I62" s="244">
        <f>投入係数!I62*手順⑤!I$122</f>
        <v>0</v>
      </c>
      <c r="J62" s="244">
        <f>投入係数!J62*手順⑤!J$122</f>
        <v>0</v>
      </c>
      <c r="K62" s="244">
        <f>投入係数!K62*手順⑤!K$122</f>
        <v>0</v>
      </c>
      <c r="L62" s="244">
        <f>投入係数!L62*手順⑤!L$122</f>
        <v>0</v>
      </c>
      <c r="M62" s="244">
        <f>投入係数!M62*手順⑤!M$122</f>
        <v>0</v>
      </c>
      <c r="N62" s="244">
        <f>投入係数!N62*手順⑤!N$122</f>
        <v>0</v>
      </c>
      <c r="O62" s="244">
        <f>投入係数!O62*手順⑤!O$122</f>
        <v>0</v>
      </c>
      <c r="P62" s="244">
        <f>投入係数!P62*手順⑤!P$122</f>
        <v>0</v>
      </c>
      <c r="Q62" s="244">
        <f>投入係数!Q62*手順⑤!Q$122</f>
        <v>0</v>
      </c>
      <c r="R62" s="244">
        <f>投入係数!R62*手順⑤!R$122</f>
        <v>0</v>
      </c>
      <c r="S62" s="244">
        <f>投入係数!S62*手順⑤!S$122</f>
        <v>0</v>
      </c>
      <c r="T62" s="244">
        <f>投入係数!T62*手順⑤!T$122</f>
        <v>0</v>
      </c>
      <c r="U62" s="244">
        <f>投入係数!U62*手順⑤!U$122</f>
        <v>0</v>
      </c>
      <c r="V62" s="244">
        <f>投入係数!V62*手順⑤!V$122</f>
        <v>0</v>
      </c>
      <c r="W62" s="244">
        <f>投入係数!W62*手順⑤!W$122</f>
        <v>0</v>
      </c>
      <c r="X62" s="244">
        <f>投入係数!X62*手順⑤!X$122</f>
        <v>0</v>
      </c>
      <c r="Y62" s="244">
        <f>投入係数!Y62*手順⑤!Y$122</f>
        <v>0</v>
      </c>
      <c r="Z62" s="244">
        <f>投入係数!Z62*手順⑤!Z$122</f>
        <v>0</v>
      </c>
      <c r="AA62" s="244">
        <f>投入係数!AA62*手順⑤!AA$122</f>
        <v>0</v>
      </c>
      <c r="AB62" s="244">
        <f>投入係数!AB62*手順⑤!AB$122</f>
        <v>0</v>
      </c>
      <c r="AC62" s="244">
        <f>投入係数!AC62*手順⑤!AC$122</f>
        <v>0</v>
      </c>
      <c r="AD62" s="244">
        <f>投入係数!AD62*手順⑤!AD$122</f>
        <v>0</v>
      </c>
      <c r="AE62" s="244">
        <f>投入係数!AE62*手順⑤!AE$122</f>
        <v>0</v>
      </c>
      <c r="AF62" s="244">
        <f>投入係数!AF62*手順⑤!AF$122</f>
        <v>0</v>
      </c>
      <c r="AG62" s="244">
        <f>投入係数!AG62*手順⑤!AG$122</f>
        <v>0</v>
      </c>
      <c r="AH62" s="244">
        <f>投入係数!AH62*手順⑤!AH$122</f>
        <v>0</v>
      </c>
      <c r="AI62" s="244">
        <f>投入係数!AI62*手順⑤!AI$122</f>
        <v>0</v>
      </c>
      <c r="AJ62" s="244">
        <f>投入係数!AJ62*手順⑤!AJ$122</f>
        <v>0</v>
      </c>
      <c r="AK62" s="244">
        <f>投入係数!AK62*手順⑤!AK$122</f>
        <v>0</v>
      </c>
      <c r="AL62" s="244">
        <f>投入係数!AL62*手順⑤!AL$122</f>
        <v>0</v>
      </c>
      <c r="AM62" s="244">
        <f>投入係数!AM62*手順⑤!AM$122</f>
        <v>0</v>
      </c>
      <c r="AN62" s="244">
        <f>投入係数!AN62*手順⑤!AN$122</f>
        <v>0</v>
      </c>
      <c r="AO62" s="244">
        <f>投入係数!AO62*手順⑤!AO$122</f>
        <v>0</v>
      </c>
      <c r="AP62" s="244">
        <f>投入係数!AP62*手順⑤!AP$122</f>
        <v>0</v>
      </c>
      <c r="AQ62" s="244">
        <f>投入係数!AQ62*手順⑤!AQ$122</f>
        <v>0</v>
      </c>
      <c r="AR62" s="244">
        <f>投入係数!AR62*手順⑤!AR$122</f>
        <v>0</v>
      </c>
      <c r="AS62" s="244">
        <f>投入係数!AS62*手順⑤!AS$122</f>
        <v>0</v>
      </c>
      <c r="AT62" s="244">
        <f>投入係数!AT62*手順⑤!AT$122</f>
        <v>0</v>
      </c>
      <c r="AU62" s="244">
        <f>投入係数!AU62*手順⑤!AU$122</f>
        <v>0</v>
      </c>
      <c r="AV62" s="244">
        <f>投入係数!AV62*手順⑤!AV$122</f>
        <v>0</v>
      </c>
      <c r="AW62" s="244">
        <f>投入係数!AW62*手順⑤!AW$122</f>
        <v>0</v>
      </c>
      <c r="AX62" s="244">
        <f>投入係数!AX62*手順⑤!AX$122</f>
        <v>0</v>
      </c>
      <c r="AY62" s="244">
        <f>投入係数!AY62*手順⑤!AY$122</f>
        <v>0</v>
      </c>
      <c r="AZ62" s="244">
        <f>投入係数!AZ62*手順⑤!AZ$122</f>
        <v>0</v>
      </c>
      <c r="BA62" s="244">
        <f>投入係数!BA62*手順⑤!BA$122</f>
        <v>0</v>
      </c>
      <c r="BB62" s="244">
        <f>投入係数!BB62*手順⑤!BB$122</f>
        <v>0</v>
      </c>
      <c r="BC62" s="244">
        <f>投入係数!BC62*手順⑤!BC$122</f>
        <v>0</v>
      </c>
      <c r="BD62" s="244">
        <f>投入係数!BD62*手順⑤!BD$122</f>
        <v>0</v>
      </c>
      <c r="BE62" s="244">
        <f>投入係数!BE62*手順⑤!BE$122</f>
        <v>0</v>
      </c>
      <c r="BF62" s="244">
        <f>投入係数!BF62*手順⑤!BF$122</f>
        <v>0</v>
      </c>
      <c r="BG62" s="244">
        <f>投入係数!BG62*手順⑤!BG$122</f>
        <v>0</v>
      </c>
      <c r="BH62" s="244">
        <f>投入係数!BH62*手順⑤!BH$122</f>
        <v>0</v>
      </c>
      <c r="BI62" s="244">
        <f>投入係数!BI62*手順⑤!BI$122</f>
        <v>0</v>
      </c>
      <c r="BJ62" s="244">
        <f>投入係数!BJ62*手順⑤!BJ$122</f>
        <v>0</v>
      </c>
      <c r="BK62" s="244">
        <f>投入係数!BK62*手順⑤!BK$122</f>
        <v>0</v>
      </c>
      <c r="BL62" s="244">
        <f>投入係数!BL62*手順⑤!BL$122</f>
        <v>0</v>
      </c>
      <c r="BM62" s="244">
        <f>投入係数!BM62*手順⑤!BM$122</f>
        <v>0</v>
      </c>
      <c r="BN62" s="244">
        <f>投入係数!BN62*手順⑤!BN$122</f>
        <v>0</v>
      </c>
      <c r="BO62" s="244">
        <f>投入係数!BO62*手順⑤!BO$122</f>
        <v>0</v>
      </c>
      <c r="BP62" s="244">
        <f>投入係数!BP62*手順⑤!BP$122</f>
        <v>0</v>
      </c>
      <c r="BQ62" s="244">
        <f>投入係数!BQ62*手順⑤!BQ$122</f>
        <v>0</v>
      </c>
      <c r="BR62" s="244">
        <f>投入係数!BR62*手順⑤!BR$122</f>
        <v>0</v>
      </c>
      <c r="BS62" s="244">
        <f>投入係数!BS62*手順⑤!BS$122</f>
        <v>0</v>
      </c>
      <c r="BT62" s="244">
        <f>投入係数!BT62*手順⑤!BT$122</f>
        <v>0</v>
      </c>
      <c r="BU62" s="244">
        <f>投入係数!BU62*手順⑤!BU$122</f>
        <v>0</v>
      </c>
      <c r="BV62" s="244">
        <f>投入係数!BV62*手順⑤!BV$122</f>
        <v>0</v>
      </c>
      <c r="BW62" s="244">
        <f>投入係数!BW62*手順⑤!BW$122</f>
        <v>0</v>
      </c>
      <c r="BX62" s="244">
        <f>投入係数!BX62*手順⑤!BX$122</f>
        <v>0</v>
      </c>
      <c r="BY62" s="244">
        <f>投入係数!BY62*手順⑤!BY$122</f>
        <v>0</v>
      </c>
      <c r="BZ62" s="244">
        <f>投入係数!BZ62*手順⑤!BZ$122</f>
        <v>0</v>
      </c>
      <c r="CA62" s="244">
        <f>投入係数!CA62*手順⑤!CA$122</f>
        <v>0</v>
      </c>
      <c r="CB62" s="244">
        <f>投入係数!CB62*手順⑤!CB$122</f>
        <v>0</v>
      </c>
      <c r="CC62" s="244">
        <f>投入係数!CC62*手順⑤!CC$122</f>
        <v>0</v>
      </c>
      <c r="CD62" s="244">
        <f>投入係数!CD62*手順⑤!CD$122</f>
        <v>0</v>
      </c>
      <c r="CE62" s="244">
        <f>投入係数!CE62*手順⑤!CE$122</f>
        <v>0</v>
      </c>
      <c r="CF62" s="244">
        <f>投入係数!CF62*手順⑤!CF$122</f>
        <v>0</v>
      </c>
      <c r="CG62" s="244">
        <f>投入係数!CG62*手順⑤!CG$122</f>
        <v>0</v>
      </c>
      <c r="CH62" s="244">
        <f>投入係数!CH62*手順⑤!CH$122</f>
        <v>0</v>
      </c>
      <c r="CI62" s="244">
        <f>投入係数!CI62*手順⑤!CI$122</f>
        <v>0</v>
      </c>
      <c r="CJ62" s="244">
        <f>投入係数!CJ62*手順⑤!CJ$122</f>
        <v>0</v>
      </c>
      <c r="CK62" s="244">
        <f>投入係数!CK62*手順⑤!CK$122</f>
        <v>0</v>
      </c>
      <c r="CL62" s="244">
        <f>投入係数!CL62*手順⑤!CL$122</f>
        <v>0</v>
      </c>
      <c r="CM62" s="244">
        <f>投入係数!CM62*手順⑤!CM$122</f>
        <v>0</v>
      </c>
      <c r="CN62" s="244">
        <f>投入係数!CN62*手順⑤!CN$122</f>
        <v>0</v>
      </c>
      <c r="CO62" s="244">
        <f>投入係数!CO62*手順⑤!CO$122</f>
        <v>0</v>
      </c>
      <c r="CP62" s="244">
        <f>投入係数!CP62*手順⑤!CP$122</f>
        <v>0</v>
      </c>
      <c r="CQ62" s="244">
        <f>投入係数!CQ62*手順⑤!CQ$122</f>
        <v>0</v>
      </c>
      <c r="CR62" s="244">
        <f>投入係数!CR62*手順⑤!CR$122</f>
        <v>0</v>
      </c>
      <c r="CS62" s="244">
        <f>投入係数!CS62*手順⑤!CS$122</f>
        <v>0</v>
      </c>
      <c r="CT62" s="244">
        <f>投入係数!CT62*手順⑤!CT$122</f>
        <v>0</v>
      </c>
      <c r="CU62" s="244">
        <f>投入係数!CU62*手順⑤!CU$122</f>
        <v>0</v>
      </c>
      <c r="CV62" s="244">
        <f>投入係数!CV62*手順⑤!CV$122</f>
        <v>0</v>
      </c>
      <c r="CW62" s="244">
        <f>投入係数!CW62*手順⑤!CW$122</f>
        <v>0</v>
      </c>
      <c r="CX62" s="244">
        <f>投入係数!CX62*手順⑤!CX$122</f>
        <v>0</v>
      </c>
      <c r="CY62" s="244">
        <f>投入係数!CY62*手順⑤!CY$122</f>
        <v>0</v>
      </c>
      <c r="CZ62" s="244">
        <f>投入係数!CZ62*手順⑤!CZ$122</f>
        <v>0</v>
      </c>
      <c r="DA62" s="244">
        <f>投入係数!DA62*手順⑤!DA$122</f>
        <v>0</v>
      </c>
      <c r="DB62" s="244">
        <f>投入係数!DB62*手順⑤!DB$122</f>
        <v>0</v>
      </c>
      <c r="DC62" s="244">
        <f>投入係数!DC62*手順⑤!DC$122</f>
        <v>0</v>
      </c>
      <c r="DD62" s="244">
        <f>投入係数!DD62*手順⑤!DD$122</f>
        <v>0</v>
      </c>
      <c r="DE62" s="244">
        <f>投入係数!DE62*手順⑤!DE$122</f>
        <v>0</v>
      </c>
      <c r="DF62" s="244">
        <f>投入係数!DF62*手順⑤!DF$122</f>
        <v>0</v>
      </c>
      <c r="DG62" s="188">
        <f t="shared" si="1"/>
        <v>0</v>
      </c>
    </row>
    <row r="63" spans="2:111" ht="12" customHeight="1">
      <c r="B63" s="74" t="s">
        <v>541</v>
      </c>
      <c r="C63" s="273" t="s">
        <v>459</v>
      </c>
      <c r="D63" s="244">
        <f>投入係数!D63*手順⑤!D$122</f>
        <v>0</v>
      </c>
      <c r="E63" s="244">
        <f>投入係数!E63*手順⑤!E$122</f>
        <v>0</v>
      </c>
      <c r="F63" s="244">
        <f>投入係数!F63*手順⑤!F$122</f>
        <v>0</v>
      </c>
      <c r="G63" s="244">
        <f>投入係数!G63*手順⑤!G$122</f>
        <v>0</v>
      </c>
      <c r="H63" s="244">
        <f>投入係数!H63*手順⑤!H$122</f>
        <v>0</v>
      </c>
      <c r="I63" s="244">
        <f>投入係数!I63*手順⑤!I$122</f>
        <v>0</v>
      </c>
      <c r="J63" s="244">
        <f>投入係数!J63*手順⑤!J$122</f>
        <v>0</v>
      </c>
      <c r="K63" s="244">
        <f>投入係数!K63*手順⑤!K$122</f>
        <v>0</v>
      </c>
      <c r="L63" s="244">
        <f>投入係数!L63*手順⑤!L$122</f>
        <v>0</v>
      </c>
      <c r="M63" s="244">
        <f>投入係数!M63*手順⑤!M$122</f>
        <v>0</v>
      </c>
      <c r="N63" s="244">
        <f>投入係数!N63*手順⑤!N$122</f>
        <v>0</v>
      </c>
      <c r="O63" s="244">
        <f>投入係数!O63*手順⑤!O$122</f>
        <v>0</v>
      </c>
      <c r="P63" s="244">
        <f>投入係数!P63*手順⑤!P$122</f>
        <v>0</v>
      </c>
      <c r="Q63" s="244">
        <f>投入係数!Q63*手順⑤!Q$122</f>
        <v>0</v>
      </c>
      <c r="R63" s="244">
        <f>投入係数!R63*手順⑤!R$122</f>
        <v>0</v>
      </c>
      <c r="S63" s="244">
        <f>投入係数!S63*手順⑤!S$122</f>
        <v>0</v>
      </c>
      <c r="T63" s="244">
        <f>投入係数!T63*手順⑤!T$122</f>
        <v>0</v>
      </c>
      <c r="U63" s="244">
        <f>投入係数!U63*手順⑤!U$122</f>
        <v>0</v>
      </c>
      <c r="V63" s="244">
        <f>投入係数!V63*手順⑤!V$122</f>
        <v>0</v>
      </c>
      <c r="W63" s="244">
        <f>投入係数!W63*手順⑤!W$122</f>
        <v>0</v>
      </c>
      <c r="X63" s="244">
        <f>投入係数!X63*手順⑤!X$122</f>
        <v>0</v>
      </c>
      <c r="Y63" s="244">
        <f>投入係数!Y63*手順⑤!Y$122</f>
        <v>0</v>
      </c>
      <c r="Z63" s="244">
        <f>投入係数!Z63*手順⑤!Z$122</f>
        <v>0</v>
      </c>
      <c r="AA63" s="244">
        <f>投入係数!AA63*手順⑤!AA$122</f>
        <v>0</v>
      </c>
      <c r="AB63" s="244">
        <f>投入係数!AB63*手順⑤!AB$122</f>
        <v>0</v>
      </c>
      <c r="AC63" s="244">
        <f>投入係数!AC63*手順⑤!AC$122</f>
        <v>0</v>
      </c>
      <c r="AD63" s="244">
        <f>投入係数!AD63*手順⑤!AD$122</f>
        <v>0</v>
      </c>
      <c r="AE63" s="244">
        <f>投入係数!AE63*手順⑤!AE$122</f>
        <v>0</v>
      </c>
      <c r="AF63" s="244">
        <f>投入係数!AF63*手順⑤!AF$122</f>
        <v>0</v>
      </c>
      <c r="AG63" s="244">
        <f>投入係数!AG63*手順⑤!AG$122</f>
        <v>0</v>
      </c>
      <c r="AH63" s="244">
        <f>投入係数!AH63*手順⑤!AH$122</f>
        <v>0</v>
      </c>
      <c r="AI63" s="244">
        <f>投入係数!AI63*手順⑤!AI$122</f>
        <v>0</v>
      </c>
      <c r="AJ63" s="244">
        <f>投入係数!AJ63*手順⑤!AJ$122</f>
        <v>0</v>
      </c>
      <c r="AK63" s="244">
        <f>投入係数!AK63*手順⑤!AK$122</f>
        <v>0</v>
      </c>
      <c r="AL63" s="244">
        <f>投入係数!AL63*手順⑤!AL$122</f>
        <v>0</v>
      </c>
      <c r="AM63" s="244">
        <f>投入係数!AM63*手順⑤!AM$122</f>
        <v>0</v>
      </c>
      <c r="AN63" s="244">
        <f>投入係数!AN63*手順⑤!AN$122</f>
        <v>0</v>
      </c>
      <c r="AO63" s="244">
        <f>投入係数!AO63*手順⑤!AO$122</f>
        <v>0</v>
      </c>
      <c r="AP63" s="244">
        <f>投入係数!AP63*手順⑤!AP$122</f>
        <v>0</v>
      </c>
      <c r="AQ63" s="244">
        <f>投入係数!AQ63*手順⑤!AQ$122</f>
        <v>0</v>
      </c>
      <c r="AR63" s="244">
        <f>投入係数!AR63*手順⑤!AR$122</f>
        <v>0</v>
      </c>
      <c r="AS63" s="244">
        <f>投入係数!AS63*手順⑤!AS$122</f>
        <v>0</v>
      </c>
      <c r="AT63" s="244">
        <f>投入係数!AT63*手順⑤!AT$122</f>
        <v>0</v>
      </c>
      <c r="AU63" s="244">
        <f>投入係数!AU63*手順⑤!AU$122</f>
        <v>0</v>
      </c>
      <c r="AV63" s="244">
        <f>投入係数!AV63*手順⑤!AV$122</f>
        <v>0</v>
      </c>
      <c r="AW63" s="244">
        <f>投入係数!AW63*手順⑤!AW$122</f>
        <v>0</v>
      </c>
      <c r="AX63" s="244">
        <f>投入係数!AX63*手順⑤!AX$122</f>
        <v>0</v>
      </c>
      <c r="AY63" s="244">
        <f>投入係数!AY63*手順⑤!AY$122</f>
        <v>0</v>
      </c>
      <c r="AZ63" s="244">
        <f>投入係数!AZ63*手順⑤!AZ$122</f>
        <v>0</v>
      </c>
      <c r="BA63" s="244">
        <f>投入係数!BA63*手順⑤!BA$122</f>
        <v>0</v>
      </c>
      <c r="BB63" s="244">
        <f>投入係数!BB63*手順⑤!BB$122</f>
        <v>0</v>
      </c>
      <c r="BC63" s="244">
        <f>投入係数!BC63*手順⑤!BC$122</f>
        <v>0</v>
      </c>
      <c r="BD63" s="244">
        <f>投入係数!BD63*手順⑤!BD$122</f>
        <v>0</v>
      </c>
      <c r="BE63" s="244">
        <f>投入係数!BE63*手順⑤!BE$122</f>
        <v>0</v>
      </c>
      <c r="BF63" s="244">
        <f>投入係数!BF63*手順⑤!BF$122</f>
        <v>0</v>
      </c>
      <c r="BG63" s="244">
        <f>投入係数!BG63*手順⑤!BG$122</f>
        <v>0</v>
      </c>
      <c r="BH63" s="244">
        <f>投入係数!BH63*手順⑤!BH$122</f>
        <v>0</v>
      </c>
      <c r="BI63" s="244">
        <f>投入係数!BI63*手順⑤!BI$122</f>
        <v>0</v>
      </c>
      <c r="BJ63" s="244">
        <f>投入係数!BJ63*手順⑤!BJ$122</f>
        <v>0</v>
      </c>
      <c r="BK63" s="244">
        <f>投入係数!BK63*手順⑤!BK$122</f>
        <v>0</v>
      </c>
      <c r="BL63" s="244">
        <f>投入係数!BL63*手順⑤!BL$122</f>
        <v>0</v>
      </c>
      <c r="BM63" s="244">
        <f>投入係数!BM63*手順⑤!BM$122</f>
        <v>0</v>
      </c>
      <c r="BN63" s="244">
        <f>投入係数!BN63*手順⑤!BN$122</f>
        <v>0</v>
      </c>
      <c r="BO63" s="244">
        <f>投入係数!BO63*手順⑤!BO$122</f>
        <v>0</v>
      </c>
      <c r="BP63" s="244">
        <f>投入係数!BP63*手順⑤!BP$122</f>
        <v>0</v>
      </c>
      <c r="BQ63" s="244">
        <f>投入係数!BQ63*手順⑤!BQ$122</f>
        <v>0</v>
      </c>
      <c r="BR63" s="244">
        <f>投入係数!BR63*手順⑤!BR$122</f>
        <v>0</v>
      </c>
      <c r="BS63" s="244">
        <f>投入係数!BS63*手順⑤!BS$122</f>
        <v>0</v>
      </c>
      <c r="BT63" s="244">
        <f>投入係数!BT63*手順⑤!BT$122</f>
        <v>0</v>
      </c>
      <c r="BU63" s="244">
        <f>投入係数!BU63*手順⑤!BU$122</f>
        <v>0</v>
      </c>
      <c r="BV63" s="244">
        <f>投入係数!BV63*手順⑤!BV$122</f>
        <v>0</v>
      </c>
      <c r="BW63" s="244">
        <f>投入係数!BW63*手順⑤!BW$122</f>
        <v>0</v>
      </c>
      <c r="BX63" s="244">
        <f>投入係数!BX63*手順⑤!BX$122</f>
        <v>0</v>
      </c>
      <c r="BY63" s="244">
        <f>投入係数!BY63*手順⑤!BY$122</f>
        <v>0</v>
      </c>
      <c r="BZ63" s="244">
        <f>投入係数!BZ63*手順⑤!BZ$122</f>
        <v>0</v>
      </c>
      <c r="CA63" s="244">
        <f>投入係数!CA63*手順⑤!CA$122</f>
        <v>0</v>
      </c>
      <c r="CB63" s="244">
        <f>投入係数!CB63*手順⑤!CB$122</f>
        <v>0</v>
      </c>
      <c r="CC63" s="244">
        <f>投入係数!CC63*手順⑤!CC$122</f>
        <v>0</v>
      </c>
      <c r="CD63" s="244">
        <f>投入係数!CD63*手順⑤!CD$122</f>
        <v>0</v>
      </c>
      <c r="CE63" s="244">
        <f>投入係数!CE63*手順⑤!CE$122</f>
        <v>0</v>
      </c>
      <c r="CF63" s="244">
        <f>投入係数!CF63*手順⑤!CF$122</f>
        <v>0</v>
      </c>
      <c r="CG63" s="244">
        <f>投入係数!CG63*手順⑤!CG$122</f>
        <v>0</v>
      </c>
      <c r="CH63" s="244">
        <f>投入係数!CH63*手順⑤!CH$122</f>
        <v>0</v>
      </c>
      <c r="CI63" s="244">
        <f>投入係数!CI63*手順⑤!CI$122</f>
        <v>0</v>
      </c>
      <c r="CJ63" s="244">
        <f>投入係数!CJ63*手順⑤!CJ$122</f>
        <v>0</v>
      </c>
      <c r="CK63" s="244">
        <f>投入係数!CK63*手順⑤!CK$122</f>
        <v>0</v>
      </c>
      <c r="CL63" s="244">
        <f>投入係数!CL63*手順⑤!CL$122</f>
        <v>0</v>
      </c>
      <c r="CM63" s="244">
        <f>投入係数!CM63*手順⑤!CM$122</f>
        <v>0</v>
      </c>
      <c r="CN63" s="244">
        <f>投入係数!CN63*手順⑤!CN$122</f>
        <v>0</v>
      </c>
      <c r="CO63" s="244">
        <f>投入係数!CO63*手順⑤!CO$122</f>
        <v>0</v>
      </c>
      <c r="CP63" s="244">
        <f>投入係数!CP63*手順⑤!CP$122</f>
        <v>0</v>
      </c>
      <c r="CQ63" s="244">
        <f>投入係数!CQ63*手順⑤!CQ$122</f>
        <v>0</v>
      </c>
      <c r="CR63" s="244">
        <f>投入係数!CR63*手順⑤!CR$122</f>
        <v>0</v>
      </c>
      <c r="CS63" s="244">
        <f>投入係数!CS63*手順⑤!CS$122</f>
        <v>0</v>
      </c>
      <c r="CT63" s="244">
        <f>投入係数!CT63*手順⑤!CT$122</f>
        <v>0</v>
      </c>
      <c r="CU63" s="244">
        <f>投入係数!CU63*手順⑤!CU$122</f>
        <v>0</v>
      </c>
      <c r="CV63" s="244">
        <f>投入係数!CV63*手順⑤!CV$122</f>
        <v>0</v>
      </c>
      <c r="CW63" s="244">
        <f>投入係数!CW63*手順⑤!CW$122</f>
        <v>0</v>
      </c>
      <c r="CX63" s="244">
        <f>投入係数!CX63*手順⑤!CX$122</f>
        <v>0</v>
      </c>
      <c r="CY63" s="244">
        <f>投入係数!CY63*手順⑤!CY$122</f>
        <v>0</v>
      </c>
      <c r="CZ63" s="244">
        <f>投入係数!CZ63*手順⑤!CZ$122</f>
        <v>0</v>
      </c>
      <c r="DA63" s="244">
        <f>投入係数!DA63*手順⑤!DA$122</f>
        <v>0</v>
      </c>
      <c r="DB63" s="244">
        <f>投入係数!DB63*手順⑤!DB$122</f>
        <v>0</v>
      </c>
      <c r="DC63" s="244">
        <f>投入係数!DC63*手順⑤!DC$122</f>
        <v>0</v>
      </c>
      <c r="DD63" s="244">
        <f>投入係数!DD63*手順⑤!DD$122</f>
        <v>0</v>
      </c>
      <c r="DE63" s="244">
        <f>投入係数!DE63*手順⑤!DE$122</f>
        <v>0</v>
      </c>
      <c r="DF63" s="244">
        <f>投入係数!DF63*手順⑤!DF$122</f>
        <v>0</v>
      </c>
      <c r="DG63" s="188">
        <f t="shared" si="1"/>
        <v>0</v>
      </c>
    </row>
    <row r="64" spans="2:111" ht="12" customHeight="1">
      <c r="B64" s="74" t="s">
        <v>542</v>
      </c>
      <c r="C64" s="273" t="s">
        <v>460</v>
      </c>
      <c r="D64" s="244">
        <f>投入係数!D64*手順⑤!D$122</f>
        <v>0</v>
      </c>
      <c r="E64" s="244">
        <f>投入係数!E64*手順⑤!E$122</f>
        <v>0</v>
      </c>
      <c r="F64" s="244">
        <f>投入係数!F64*手順⑤!F$122</f>
        <v>0</v>
      </c>
      <c r="G64" s="244">
        <f>投入係数!G64*手順⑤!G$122</f>
        <v>0</v>
      </c>
      <c r="H64" s="244">
        <f>投入係数!H64*手順⑤!H$122</f>
        <v>0</v>
      </c>
      <c r="I64" s="244">
        <f>投入係数!I64*手順⑤!I$122</f>
        <v>0</v>
      </c>
      <c r="J64" s="244">
        <f>投入係数!J64*手順⑤!J$122</f>
        <v>0</v>
      </c>
      <c r="K64" s="244">
        <f>投入係数!K64*手順⑤!K$122</f>
        <v>0</v>
      </c>
      <c r="L64" s="244">
        <f>投入係数!L64*手順⑤!L$122</f>
        <v>0</v>
      </c>
      <c r="M64" s="244">
        <f>投入係数!M64*手順⑤!M$122</f>
        <v>0</v>
      </c>
      <c r="N64" s="244">
        <f>投入係数!N64*手順⑤!N$122</f>
        <v>0</v>
      </c>
      <c r="O64" s="244">
        <f>投入係数!O64*手順⑤!O$122</f>
        <v>0</v>
      </c>
      <c r="P64" s="244">
        <f>投入係数!P64*手順⑤!P$122</f>
        <v>0</v>
      </c>
      <c r="Q64" s="244">
        <f>投入係数!Q64*手順⑤!Q$122</f>
        <v>0</v>
      </c>
      <c r="R64" s="244">
        <f>投入係数!R64*手順⑤!R$122</f>
        <v>0</v>
      </c>
      <c r="S64" s="244">
        <f>投入係数!S64*手順⑤!S$122</f>
        <v>0</v>
      </c>
      <c r="T64" s="244">
        <f>投入係数!T64*手順⑤!T$122</f>
        <v>0</v>
      </c>
      <c r="U64" s="244">
        <f>投入係数!U64*手順⑤!U$122</f>
        <v>0</v>
      </c>
      <c r="V64" s="244">
        <f>投入係数!V64*手順⑤!V$122</f>
        <v>0</v>
      </c>
      <c r="W64" s="244">
        <f>投入係数!W64*手順⑤!W$122</f>
        <v>0</v>
      </c>
      <c r="X64" s="244">
        <f>投入係数!X64*手順⑤!X$122</f>
        <v>0</v>
      </c>
      <c r="Y64" s="244">
        <f>投入係数!Y64*手順⑤!Y$122</f>
        <v>0</v>
      </c>
      <c r="Z64" s="244">
        <f>投入係数!Z64*手順⑤!Z$122</f>
        <v>0</v>
      </c>
      <c r="AA64" s="244">
        <f>投入係数!AA64*手順⑤!AA$122</f>
        <v>0</v>
      </c>
      <c r="AB64" s="244">
        <f>投入係数!AB64*手順⑤!AB$122</f>
        <v>0</v>
      </c>
      <c r="AC64" s="244">
        <f>投入係数!AC64*手順⑤!AC$122</f>
        <v>0</v>
      </c>
      <c r="AD64" s="244">
        <f>投入係数!AD64*手順⑤!AD$122</f>
        <v>0</v>
      </c>
      <c r="AE64" s="244">
        <f>投入係数!AE64*手順⑤!AE$122</f>
        <v>0</v>
      </c>
      <c r="AF64" s="244">
        <f>投入係数!AF64*手順⑤!AF$122</f>
        <v>0</v>
      </c>
      <c r="AG64" s="244">
        <f>投入係数!AG64*手順⑤!AG$122</f>
        <v>0</v>
      </c>
      <c r="AH64" s="244">
        <f>投入係数!AH64*手順⑤!AH$122</f>
        <v>0</v>
      </c>
      <c r="AI64" s="244">
        <f>投入係数!AI64*手順⑤!AI$122</f>
        <v>0</v>
      </c>
      <c r="AJ64" s="244">
        <f>投入係数!AJ64*手順⑤!AJ$122</f>
        <v>0</v>
      </c>
      <c r="AK64" s="244">
        <f>投入係数!AK64*手順⑤!AK$122</f>
        <v>0</v>
      </c>
      <c r="AL64" s="244">
        <f>投入係数!AL64*手順⑤!AL$122</f>
        <v>0</v>
      </c>
      <c r="AM64" s="244">
        <f>投入係数!AM64*手順⑤!AM$122</f>
        <v>0</v>
      </c>
      <c r="AN64" s="244">
        <f>投入係数!AN64*手順⑤!AN$122</f>
        <v>0</v>
      </c>
      <c r="AO64" s="244">
        <f>投入係数!AO64*手順⑤!AO$122</f>
        <v>0</v>
      </c>
      <c r="AP64" s="244">
        <f>投入係数!AP64*手順⑤!AP$122</f>
        <v>0</v>
      </c>
      <c r="AQ64" s="244">
        <f>投入係数!AQ64*手順⑤!AQ$122</f>
        <v>0</v>
      </c>
      <c r="AR64" s="244">
        <f>投入係数!AR64*手順⑤!AR$122</f>
        <v>0</v>
      </c>
      <c r="AS64" s="244">
        <f>投入係数!AS64*手順⑤!AS$122</f>
        <v>0</v>
      </c>
      <c r="AT64" s="244">
        <f>投入係数!AT64*手順⑤!AT$122</f>
        <v>0</v>
      </c>
      <c r="AU64" s="244">
        <f>投入係数!AU64*手順⑤!AU$122</f>
        <v>0</v>
      </c>
      <c r="AV64" s="244">
        <f>投入係数!AV64*手順⑤!AV$122</f>
        <v>0</v>
      </c>
      <c r="AW64" s="244">
        <f>投入係数!AW64*手順⑤!AW$122</f>
        <v>0</v>
      </c>
      <c r="AX64" s="244">
        <f>投入係数!AX64*手順⑤!AX$122</f>
        <v>0</v>
      </c>
      <c r="AY64" s="244">
        <f>投入係数!AY64*手順⑤!AY$122</f>
        <v>0</v>
      </c>
      <c r="AZ64" s="244">
        <f>投入係数!AZ64*手順⑤!AZ$122</f>
        <v>0</v>
      </c>
      <c r="BA64" s="244">
        <f>投入係数!BA64*手順⑤!BA$122</f>
        <v>0</v>
      </c>
      <c r="BB64" s="244">
        <f>投入係数!BB64*手順⑤!BB$122</f>
        <v>0</v>
      </c>
      <c r="BC64" s="244">
        <f>投入係数!BC64*手順⑤!BC$122</f>
        <v>0</v>
      </c>
      <c r="BD64" s="244">
        <f>投入係数!BD64*手順⑤!BD$122</f>
        <v>0</v>
      </c>
      <c r="BE64" s="244">
        <f>投入係数!BE64*手順⑤!BE$122</f>
        <v>0</v>
      </c>
      <c r="BF64" s="244">
        <f>投入係数!BF64*手順⑤!BF$122</f>
        <v>0</v>
      </c>
      <c r="BG64" s="244">
        <f>投入係数!BG64*手順⑤!BG$122</f>
        <v>0</v>
      </c>
      <c r="BH64" s="244">
        <f>投入係数!BH64*手順⑤!BH$122</f>
        <v>0</v>
      </c>
      <c r="BI64" s="244">
        <f>投入係数!BI64*手順⑤!BI$122</f>
        <v>0</v>
      </c>
      <c r="BJ64" s="244">
        <f>投入係数!BJ64*手順⑤!BJ$122</f>
        <v>0</v>
      </c>
      <c r="BK64" s="244">
        <f>投入係数!BK64*手順⑤!BK$122</f>
        <v>0</v>
      </c>
      <c r="BL64" s="244">
        <f>投入係数!BL64*手順⑤!BL$122</f>
        <v>0</v>
      </c>
      <c r="BM64" s="244">
        <f>投入係数!BM64*手順⑤!BM$122</f>
        <v>0</v>
      </c>
      <c r="BN64" s="244">
        <f>投入係数!BN64*手順⑤!BN$122</f>
        <v>0</v>
      </c>
      <c r="BO64" s="244">
        <f>投入係数!BO64*手順⑤!BO$122</f>
        <v>0</v>
      </c>
      <c r="BP64" s="244">
        <f>投入係数!BP64*手順⑤!BP$122</f>
        <v>0</v>
      </c>
      <c r="BQ64" s="244">
        <f>投入係数!BQ64*手順⑤!BQ$122</f>
        <v>0</v>
      </c>
      <c r="BR64" s="244">
        <f>投入係数!BR64*手順⑤!BR$122</f>
        <v>0</v>
      </c>
      <c r="BS64" s="244">
        <f>投入係数!BS64*手順⑤!BS$122</f>
        <v>0</v>
      </c>
      <c r="BT64" s="244">
        <f>投入係数!BT64*手順⑤!BT$122</f>
        <v>0</v>
      </c>
      <c r="BU64" s="244">
        <f>投入係数!BU64*手順⑤!BU$122</f>
        <v>0</v>
      </c>
      <c r="BV64" s="244">
        <f>投入係数!BV64*手順⑤!BV$122</f>
        <v>0</v>
      </c>
      <c r="BW64" s="244">
        <f>投入係数!BW64*手順⑤!BW$122</f>
        <v>0</v>
      </c>
      <c r="BX64" s="244">
        <f>投入係数!BX64*手順⑤!BX$122</f>
        <v>0</v>
      </c>
      <c r="BY64" s="244">
        <f>投入係数!BY64*手順⑤!BY$122</f>
        <v>0</v>
      </c>
      <c r="BZ64" s="244">
        <f>投入係数!BZ64*手順⑤!BZ$122</f>
        <v>0</v>
      </c>
      <c r="CA64" s="244">
        <f>投入係数!CA64*手順⑤!CA$122</f>
        <v>0</v>
      </c>
      <c r="CB64" s="244">
        <f>投入係数!CB64*手順⑤!CB$122</f>
        <v>0</v>
      </c>
      <c r="CC64" s="244">
        <f>投入係数!CC64*手順⑤!CC$122</f>
        <v>0</v>
      </c>
      <c r="CD64" s="244">
        <f>投入係数!CD64*手順⑤!CD$122</f>
        <v>0</v>
      </c>
      <c r="CE64" s="244">
        <f>投入係数!CE64*手順⑤!CE$122</f>
        <v>0</v>
      </c>
      <c r="CF64" s="244">
        <f>投入係数!CF64*手順⑤!CF$122</f>
        <v>0</v>
      </c>
      <c r="CG64" s="244">
        <f>投入係数!CG64*手順⑤!CG$122</f>
        <v>0</v>
      </c>
      <c r="CH64" s="244">
        <f>投入係数!CH64*手順⑤!CH$122</f>
        <v>0</v>
      </c>
      <c r="CI64" s="244">
        <f>投入係数!CI64*手順⑤!CI$122</f>
        <v>0</v>
      </c>
      <c r="CJ64" s="244">
        <f>投入係数!CJ64*手順⑤!CJ$122</f>
        <v>0</v>
      </c>
      <c r="CK64" s="244">
        <f>投入係数!CK64*手順⑤!CK$122</f>
        <v>0</v>
      </c>
      <c r="CL64" s="244">
        <f>投入係数!CL64*手順⑤!CL$122</f>
        <v>0</v>
      </c>
      <c r="CM64" s="244">
        <f>投入係数!CM64*手順⑤!CM$122</f>
        <v>0</v>
      </c>
      <c r="CN64" s="244">
        <f>投入係数!CN64*手順⑤!CN$122</f>
        <v>0</v>
      </c>
      <c r="CO64" s="244">
        <f>投入係数!CO64*手順⑤!CO$122</f>
        <v>0</v>
      </c>
      <c r="CP64" s="244">
        <f>投入係数!CP64*手順⑤!CP$122</f>
        <v>0</v>
      </c>
      <c r="CQ64" s="244">
        <f>投入係数!CQ64*手順⑤!CQ$122</f>
        <v>0</v>
      </c>
      <c r="CR64" s="244">
        <f>投入係数!CR64*手順⑤!CR$122</f>
        <v>0</v>
      </c>
      <c r="CS64" s="244">
        <f>投入係数!CS64*手順⑤!CS$122</f>
        <v>0</v>
      </c>
      <c r="CT64" s="244">
        <f>投入係数!CT64*手順⑤!CT$122</f>
        <v>0</v>
      </c>
      <c r="CU64" s="244">
        <f>投入係数!CU64*手順⑤!CU$122</f>
        <v>0</v>
      </c>
      <c r="CV64" s="244">
        <f>投入係数!CV64*手順⑤!CV$122</f>
        <v>0</v>
      </c>
      <c r="CW64" s="244">
        <f>投入係数!CW64*手順⑤!CW$122</f>
        <v>0</v>
      </c>
      <c r="CX64" s="244">
        <f>投入係数!CX64*手順⑤!CX$122</f>
        <v>0</v>
      </c>
      <c r="CY64" s="244">
        <f>投入係数!CY64*手順⑤!CY$122</f>
        <v>0</v>
      </c>
      <c r="CZ64" s="244">
        <f>投入係数!CZ64*手順⑤!CZ$122</f>
        <v>0</v>
      </c>
      <c r="DA64" s="244">
        <f>投入係数!DA64*手順⑤!DA$122</f>
        <v>0</v>
      </c>
      <c r="DB64" s="244">
        <f>投入係数!DB64*手順⑤!DB$122</f>
        <v>0</v>
      </c>
      <c r="DC64" s="244">
        <f>投入係数!DC64*手順⑤!DC$122</f>
        <v>0</v>
      </c>
      <c r="DD64" s="244">
        <f>投入係数!DD64*手順⑤!DD$122</f>
        <v>0</v>
      </c>
      <c r="DE64" s="244">
        <f>投入係数!DE64*手順⑤!DE$122</f>
        <v>0</v>
      </c>
      <c r="DF64" s="244">
        <f>投入係数!DF64*手順⑤!DF$122</f>
        <v>0</v>
      </c>
      <c r="DG64" s="188">
        <f t="shared" si="1"/>
        <v>0</v>
      </c>
    </row>
    <row r="65" spans="2:111" ht="12" customHeight="1">
      <c r="B65" s="74" t="s">
        <v>543</v>
      </c>
      <c r="C65" s="273" t="s">
        <v>91</v>
      </c>
      <c r="D65" s="244">
        <f>投入係数!D65*手順⑤!D$122</f>
        <v>0</v>
      </c>
      <c r="E65" s="244">
        <f>投入係数!E65*手順⑤!E$122</f>
        <v>0</v>
      </c>
      <c r="F65" s="244">
        <f>投入係数!F65*手順⑤!F$122</f>
        <v>0</v>
      </c>
      <c r="G65" s="244">
        <f>投入係数!G65*手順⑤!G$122</f>
        <v>0</v>
      </c>
      <c r="H65" s="244">
        <f>投入係数!H65*手順⑤!H$122</f>
        <v>0</v>
      </c>
      <c r="I65" s="244">
        <f>投入係数!I65*手順⑤!I$122</f>
        <v>0</v>
      </c>
      <c r="J65" s="244">
        <f>投入係数!J65*手順⑤!J$122</f>
        <v>0</v>
      </c>
      <c r="K65" s="244">
        <f>投入係数!K65*手順⑤!K$122</f>
        <v>0</v>
      </c>
      <c r="L65" s="244">
        <f>投入係数!L65*手順⑤!L$122</f>
        <v>0</v>
      </c>
      <c r="M65" s="244">
        <f>投入係数!M65*手順⑤!M$122</f>
        <v>0</v>
      </c>
      <c r="N65" s="244">
        <f>投入係数!N65*手順⑤!N$122</f>
        <v>0</v>
      </c>
      <c r="O65" s="244">
        <f>投入係数!O65*手順⑤!O$122</f>
        <v>0</v>
      </c>
      <c r="P65" s="244">
        <f>投入係数!P65*手順⑤!P$122</f>
        <v>0</v>
      </c>
      <c r="Q65" s="244">
        <f>投入係数!Q65*手順⑤!Q$122</f>
        <v>0</v>
      </c>
      <c r="R65" s="244">
        <f>投入係数!R65*手順⑤!R$122</f>
        <v>0</v>
      </c>
      <c r="S65" s="244">
        <f>投入係数!S65*手順⑤!S$122</f>
        <v>0</v>
      </c>
      <c r="T65" s="244">
        <f>投入係数!T65*手順⑤!T$122</f>
        <v>0</v>
      </c>
      <c r="U65" s="244">
        <f>投入係数!U65*手順⑤!U$122</f>
        <v>0</v>
      </c>
      <c r="V65" s="244">
        <f>投入係数!V65*手順⑤!V$122</f>
        <v>0</v>
      </c>
      <c r="W65" s="244">
        <f>投入係数!W65*手順⑤!W$122</f>
        <v>0</v>
      </c>
      <c r="X65" s="244">
        <f>投入係数!X65*手順⑤!X$122</f>
        <v>0</v>
      </c>
      <c r="Y65" s="244">
        <f>投入係数!Y65*手順⑤!Y$122</f>
        <v>0</v>
      </c>
      <c r="Z65" s="244">
        <f>投入係数!Z65*手順⑤!Z$122</f>
        <v>0</v>
      </c>
      <c r="AA65" s="244">
        <f>投入係数!AA65*手順⑤!AA$122</f>
        <v>0</v>
      </c>
      <c r="AB65" s="244">
        <f>投入係数!AB65*手順⑤!AB$122</f>
        <v>0</v>
      </c>
      <c r="AC65" s="244">
        <f>投入係数!AC65*手順⑤!AC$122</f>
        <v>0</v>
      </c>
      <c r="AD65" s="244">
        <f>投入係数!AD65*手順⑤!AD$122</f>
        <v>0</v>
      </c>
      <c r="AE65" s="244">
        <f>投入係数!AE65*手順⑤!AE$122</f>
        <v>0</v>
      </c>
      <c r="AF65" s="244">
        <f>投入係数!AF65*手順⑤!AF$122</f>
        <v>0</v>
      </c>
      <c r="AG65" s="244">
        <f>投入係数!AG65*手順⑤!AG$122</f>
        <v>0</v>
      </c>
      <c r="AH65" s="244">
        <f>投入係数!AH65*手順⑤!AH$122</f>
        <v>0</v>
      </c>
      <c r="AI65" s="244">
        <f>投入係数!AI65*手順⑤!AI$122</f>
        <v>0</v>
      </c>
      <c r="AJ65" s="244">
        <f>投入係数!AJ65*手順⑤!AJ$122</f>
        <v>0</v>
      </c>
      <c r="AK65" s="244">
        <f>投入係数!AK65*手順⑤!AK$122</f>
        <v>0</v>
      </c>
      <c r="AL65" s="244">
        <f>投入係数!AL65*手順⑤!AL$122</f>
        <v>0</v>
      </c>
      <c r="AM65" s="244">
        <f>投入係数!AM65*手順⑤!AM$122</f>
        <v>0</v>
      </c>
      <c r="AN65" s="244">
        <f>投入係数!AN65*手順⑤!AN$122</f>
        <v>0</v>
      </c>
      <c r="AO65" s="244">
        <f>投入係数!AO65*手順⑤!AO$122</f>
        <v>0</v>
      </c>
      <c r="AP65" s="244">
        <f>投入係数!AP65*手順⑤!AP$122</f>
        <v>0</v>
      </c>
      <c r="AQ65" s="244">
        <f>投入係数!AQ65*手順⑤!AQ$122</f>
        <v>0</v>
      </c>
      <c r="AR65" s="244">
        <f>投入係数!AR65*手順⑤!AR$122</f>
        <v>0</v>
      </c>
      <c r="AS65" s="244">
        <f>投入係数!AS65*手順⑤!AS$122</f>
        <v>0</v>
      </c>
      <c r="AT65" s="244">
        <f>投入係数!AT65*手順⑤!AT$122</f>
        <v>0</v>
      </c>
      <c r="AU65" s="244">
        <f>投入係数!AU65*手順⑤!AU$122</f>
        <v>0</v>
      </c>
      <c r="AV65" s="244">
        <f>投入係数!AV65*手順⑤!AV$122</f>
        <v>0</v>
      </c>
      <c r="AW65" s="244">
        <f>投入係数!AW65*手順⑤!AW$122</f>
        <v>0</v>
      </c>
      <c r="AX65" s="244">
        <f>投入係数!AX65*手順⑤!AX$122</f>
        <v>0</v>
      </c>
      <c r="AY65" s="244">
        <f>投入係数!AY65*手順⑤!AY$122</f>
        <v>0</v>
      </c>
      <c r="AZ65" s="244">
        <f>投入係数!AZ65*手順⑤!AZ$122</f>
        <v>0</v>
      </c>
      <c r="BA65" s="244">
        <f>投入係数!BA65*手順⑤!BA$122</f>
        <v>0</v>
      </c>
      <c r="BB65" s="244">
        <f>投入係数!BB65*手順⑤!BB$122</f>
        <v>0</v>
      </c>
      <c r="BC65" s="244">
        <f>投入係数!BC65*手順⑤!BC$122</f>
        <v>0</v>
      </c>
      <c r="BD65" s="244">
        <f>投入係数!BD65*手順⑤!BD$122</f>
        <v>0</v>
      </c>
      <c r="BE65" s="244">
        <f>投入係数!BE65*手順⑤!BE$122</f>
        <v>0</v>
      </c>
      <c r="BF65" s="244">
        <f>投入係数!BF65*手順⑤!BF$122</f>
        <v>0</v>
      </c>
      <c r="BG65" s="244">
        <f>投入係数!BG65*手順⑤!BG$122</f>
        <v>0</v>
      </c>
      <c r="BH65" s="244">
        <f>投入係数!BH65*手順⑤!BH$122</f>
        <v>0</v>
      </c>
      <c r="BI65" s="244">
        <f>投入係数!BI65*手順⑤!BI$122</f>
        <v>0</v>
      </c>
      <c r="BJ65" s="244">
        <f>投入係数!BJ65*手順⑤!BJ$122</f>
        <v>0</v>
      </c>
      <c r="BK65" s="244">
        <f>投入係数!BK65*手順⑤!BK$122</f>
        <v>0</v>
      </c>
      <c r="BL65" s="244">
        <f>投入係数!BL65*手順⑤!BL$122</f>
        <v>0</v>
      </c>
      <c r="BM65" s="244">
        <f>投入係数!BM65*手順⑤!BM$122</f>
        <v>0</v>
      </c>
      <c r="BN65" s="244">
        <f>投入係数!BN65*手順⑤!BN$122</f>
        <v>0</v>
      </c>
      <c r="BO65" s="244">
        <f>投入係数!BO65*手順⑤!BO$122</f>
        <v>0</v>
      </c>
      <c r="BP65" s="244">
        <f>投入係数!BP65*手順⑤!BP$122</f>
        <v>0</v>
      </c>
      <c r="BQ65" s="244">
        <f>投入係数!BQ65*手順⑤!BQ$122</f>
        <v>0</v>
      </c>
      <c r="BR65" s="244">
        <f>投入係数!BR65*手順⑤!BR$122</f>
        <v>0</v>
      </c>
      <c r="BS65" s="244">
        <f>投入係数!BS65*手順⑤!BS$122</f>
        <v>0</v>
      </c>
      <c r="BT65" s="244">
        <f>投入係数!BT65*手順⑤!BT$122</f>
        <v>0</v>
      </c>
      <c r="BU65" s="244">
        <f>投入係数!BU65*手順⑤!BU$122</f>
        <v>0</v>
      </c>
      <c r="BV65" s="244">
        <f>投入係数!BV65*手順⑤!BV$122</f>
        <v>0</v>
      </c>
      <c r="BW65" s="244">
        <f>投入係数!BW65*手順⑤!BW$122</f>
        <v>0</v>
      </c>
      <c r="BX65" s="244">
        <f>投入係数!BX65*手順⑤!BX$122</f>
        <v>0</v>
      </c>
      <c r="BY65" s="244">
        <f>投入係数!BY65*手順⑤!BY$122</f>
        <v>0</v>
      </c>
      <c r="BZ65" s="244">
        <f>投入係数!BZ65*手順⑤!BZ$122</f>
        <v>0</v>
      </c>
      <c r="CA65" s="244">
        <f>投入係数!CA65*手順⑤!CA$122</f>
        <v>0</v>
      </c>
      <c r="CB65" s="244">
        <f>投入係数!CB65*手順⑤!CB$122</f>
        <v>0</v>
      </c>
      <c r="CC65" s="244">
        <f>投入係数!CC65*手順⑤!CC$122</f>
        <v>0</v>
      </c>
      <c r="CD65" s="244">
        <f>投入係数!CD65*手順⑤!CD$122</f>
        <v>0</v>
      </c>
      <c r="CE65" s="244">
        <f>投入係数!CE65*手順⑤!CE$122</f>
        <v>0</v>
      </c>
      <c r="CF65" s="244">
        <f>投入係数!CF65*手順⑤!CF$122</f>
        <v>0</v>
      </c>
      <c r="CG65" s="244">
        <f>投入係数!CG65*手順⑤!CG$122</f>
        <v>0</v>
      </c>
      <c r="CH65" s="244">
        <f>投入係数!CH65*手順⑤!CH$122</f>
        <v>0</v>
      </c>
      <c r="CI65" s="244">
        <f>投入係数!CI65*手順⑤!CI$122</f>
        <v>0</v>
      </c>
      <c r="CJ65" s="244">
        <f>投入係数!CJ65*手順⑤!CJ$122</f>
        <v>0</v>
      </c>
      <c r="CK65" s="244">
        <f>投入係数!CK65*手順⑤!CK$122</f>
        <v>0</v>
      </c>
      <c r="CL65" s="244">
        <f>投入係数!CL65*手順⑤!CL$122</f>
        <v>0</v>
      </c>
      <c r="CM65" s="244">
        <f>投入係数!CM65*手順⑤!CM$122</f>
        <v>0</v>
      </c>
      <c r="CN65" s="244">
        <f>投入係数!CN65*手順⑤!CN$122</f>
        <v>0</v>
      </c>
      <c r="CO65" s="244">
        <f>投入係数!CO65*手順⑤!CO$122</f>
        <v>0</v>
      </c>
      <c r="CP65" s="244">
        <f>投入係数!CP65*手順⑤!CP$122</f>
        <v>0</v>
      </c>
      <c r="CQ65" s="244">
        <f>投入係数!CQ65*手順⑤!CQ$122</f>
        <v>0</v>
      </c>
      <c r="CR65" s="244">
        <f>投入係数!CR65*手順⑤!CR$122</f>
        <v>0</v>
      </c>
      <c r="CS65" s="244">
        <f>投入係数!CS65*手順⑤!CS$122</f>
        <v>0</v>
      </c>
      <c r="CT65" s="244">
        <f>投入係数!CT65*手順⑤!CT$122</f>
        <v>0</v>
      </c>
      <c r="CU65" s="244">
        <f>投入係数!CU65*手順⑤!CU$122</f>
        <v>0</v>
      </c>
      <c r="CV65" s="244">
        <f>投入係数!CV65*手順⑤!CV$122</f>
        <v>0</v>
      </c>
      <c r="CW65" s="244">
        <f>投入係数!CW65*手順⑤!CW$122</f>
        <v>0</v>
      </c>
      <c r="CX65" s="244">
        <f>投入係数!CX65*手順⑤!CX$122</f>
        <v>0</v>
      </c>
      <c r="CY65" s="244">
        <f>投入係数!CY65*手順⑤!CY$122</f>
        <v>0</v>
      </c>
      <c r="CZ65" s="244">
        <f>投入係数!CZ65*手順⑤!CZ$122</f>
        <v>0</v>
      </c>
      <c r="DA65" s="244">
        <f>投入係数!DA65*手順⑤!DA$122</f>
        <v>0</v>
      </c>
      <c r="DB65" s="244">
        <f>投入係数!DB65*手順⑤!DB$122</f>
        <v>0</v>
      </c>
      <c r="DC65" s="244">
        <f>投入係数!DC65*手順⑤!DC$122</f>
        <v>0</v>
      </c>
      <c r="DD65" s="244">
        <f>投入係数!DD65*手順⑤!DD$122</f>
        <v>0</v>
      </c>
      <c r="DE65" s="244">
        <f>投入係数!DE65*手順⑤!DE$122</f>
        <v>0</v>
      </c>
      <c r="DF65" s="244">
        <f>投入係数!DF65*手順⑤!DF$122</f>
        <v>0</v>
      </c>
      <c r="DG65" s="188">
        <f t="shared" si="1"/>
        <v>0</v>
      </c>
    </row>
    <row r="66" spans="2:111" ht="12" customHeight="1">
      <c r="B66" s="74" t="s">
        <v>544</v>
      </c>
      <c r="C66" s="273" t="s">
        <v>658</v>
      </c>
      <c r="D66" s="244">
        <f>投入係数!D66*手順⑤!D$122</f>
        <v>0</v>
      </c>
      <c r="E66" s="244">
        <f>投入係数!E66*手順⑤!E$122</f>
        <v>0</v>
      </c>
      <c r="F66" s="244">
        <f>投入係数!F66*手順⑤!F$122</f>
        <v>0</v>
      </c>
      <c r="G66" s="244">
        <f>投入係数!G66*手順⑤!G$122</f>
        <v>0</v>
      </c>
      <c r="H66" s="244">
        <f>投入係数!H66*手順⑤!H$122</f>
        <v>0</v>
      </c>
      <c r="I66" s="244">
        <f>投入係数!I66*手順⑤!I$122</f>
        <v>0</v>
      </c>
      <c r="J66" s="244">
        <f>投入係数!J66*手順⑤!J$122</f>
        <v>0</v>
      </c>
      <c r="K66" s="244">
        <f>投入係数!K66*手順⑤!K$122</f>
        <v>0</v>
      </c>
      <c r="L66" s="244">
        <f>投入係数!L66*手順⑤!L$122</f>
        <v>0</v>
      </c>
      <c r="M66" s="244">
        <f>投入係数!M66*手順⑤!M$122</f>
        <v>0</v>
      </c>
      <c r="N66" s="244">
        <f>投入係数!N66*手順⑤!N$122</f>
        <v>0</v>
      </c>
      <c r="O66" s="244">
        <f>投入係数!O66*手順⑤!O$122</f>
        <v>0</v>
      </c>
      <c r="P66" s="244">
        <f>投入係数!P66*手順⑤!P$122</f>
        <v>0</v>
      </c>
      <c r="Q66" s="244">
        <f>投入係数!Q66*手順⑤!Q$122</f>
        <v>0</v>
      </c>
      <c r="R66" s="244">
        <f>投入係数!R66*手順⑤!R$122</f>
        <v>0</v>
      </c>
      <c r="S66" s="244">
        <f>投入係数!S66*手順⑤!S$122</f>
        <v>0</v>
      </c>
      <c r="T66" s="244">
        <f>投入係数!T66*手順⑤!T$122</f>
        <v>0</v>
      </c>
      <c r="U66" s="244">
        <f>投入係数!U66*手順⑤!U$122</f>
        <v>0</v>
      </c>
      <c r="V66" s="244">
        <f>投入係数!V66*手順⑤!V$122</f>
        <v>0</v>
      </c>
      <c r="W66" s="244">
        <f>投入係数!W66*手順⑤!W$122</f>
        <v>0</v>
      </c>
      <c r="X66" s="244">
        <f>投入係数!X66*手順⑤!X$122</f>
        <v>0</v>
      </c>
      <c r="Y66" s="244">
        <f>投入係数!Y66*手順⑤!Y$122</f>
        <v>0</v>
      </c>
      <c r="Z66" s="244">
        <f>投入係数!Z66*手順⑤!Z$122</f>
        <v>0</v>
      </c>
      <c r="AA66" s="244">
        <f>投入係数!AA66*手順⑤!AA$122</f>
        <v>0</v>
      </c>
      <c r="AB66" s="244">
        <f>投入係数!AB66*手順⑤!AB$122</f>
        <v>0</v>
      </c>
      <c r="AC66" s="244">
        <f>投入係数!AC66*手順⑤!AC$122</f>
        <v>0</v>
      </c>
      <c r="AD66" s="244">
        <f>投入係数!AD66*手順⑤!AD$122</f>
        <v>0</v>
      </c>
      <c r="AE66" s="244">
        <f>投入係数!AE66*手順⑤!AE$122</f>
        <v>0</v>
      </c>
      <c r="AF66" s="244">
        <f>投入係数!AF66*手順⑤!AF$122</f>
        <v>0</v>
      </c>
      <c r="AG66" s="244">
        <f>投入係数!AG66*手順⑤!AG$122</f>
        <v>0</v>
      </c>
      <c r="AH66" s="244">
        <f>投入係数!AH66*手順⑤!AH$122</f>
        <v>0</v>
      </c>
      <c r="AI66" s="244">
        <f>投入係数!AI66*手順⑤!AI$122</f>
        <v>0</v>
      </c>
      <c r="AJ66" s="244">
        <f>投入係数!AJ66*手順⑤!AJ$122</f>
        <v>0</v>
      </c>
      <c r="AK66" s="244">
        <f>投入係数!AK66*手順⑤!AK$122</f>
        <v>0</v>
      </c>
      <c r="AL66" s="244">
        <f>投入係数!AL66*手順⑤!AL$122</f>
        <v>0</v>
      </c>
      <c r="AM66" s="244">
        <f>投入係数!AM66*手順⑤!AM$122</f>
        <v>0</v>
      </c>
      <c r="AN66" s="244">
        <f>投入係数!AN66*手順⑤!AN$122</f>
        <v>0</v>
      </c>
      <c r="AO66" s="244">
        <f>投入係数!AO66*手順⑤!AO$122</f>
        <v>0</v>
      </c>
      <c r="AP66" s="244">
        <f>投入係数!AP66*手順⑤!AP$122</f>
        <v>0</v>
      </c>
      <c r="AQ66" s="244">
        <f>投入係数!AQ66*手順⑤!AQ$122</f>
        <v>0</v>
      </c>
      <c r="AR66" s="244">
        <f>投入係数!AR66*手順⑤!AR$122</f>
        <v>0</v>
      </c>
      <c r="AS66" s="244">
        <f>投入係数!AS66*手順⑤!AS$122</f>
        <v>0</v>
      </c>
      <c r="AT66" s="244">
        <f>投入係数!AT66*手順⑤!AT$122</f>
        <v>0</v>
      </c>
      <c r="AU66" s="244">
        <f>投入係数!AU66*手順⑤!AU$122</f>
        <v>0</v>
      </c>
      <c r="AV66" s="244">
        <f>投入係数!AV66*手順⑤!AV$122</f>
        <v>0</v>
      </c>
      <c r="AW66" s="244">
        <f>投入係数!AW66*手順⑤!AW$122</f>
        <v>0</v>
      </c>
      <c r="AX66" s="244">
        <f>投入係数!AX66*手順⑤!AX$122</f>
        <v>0</v>
      </c>
      <c r="AY66" s="244">
        <f>投入係数!AY66*手順⑤!AY$122</f>
        <v>0</v>
      </c>
      <c r="AZ66" s="244">
        <f>投入係数!AZ66*手順⑤!AZ$122</f>
        <v>0</v>
      </c>
      <c r="BA66" s="244">
        <f>投入係数!BA66*手順⑤!BA$122</f>
        <v>0</v>
      </c>
      <c r="BB66" s="244">
        <f>投入係数!BB66*手順⑤!BB$122</f>
        <v>0</v>
      </c>
      <c r="BC66" s="244">
        <f>投入係数!BC66*手順⑤!BC$122</f>
        <v>0</v>
      </c>
      <c r="BD66" s="244">
        <f>投入係数!BD66*手順⑤!BD$122</f>
        <v>0</v>
      </c>
      <c r="BE66" s="244">
        <f>投入係数!BE66*手順⑤!BE$122</f>
        <v>0</v>
      </c>
      <c r="BF66" s="244">
        <f>投入係数!BF66*手順⑤!BF$122</f>
        <v>0</v>
      </c>
      <c r="BG66" s="244">
        <f>投入係数!BG66*手順⑤!BG$122</f>
        <v>0</v>
      </c>
      <c r="BH66" s="244">
        <f>投入係数!BH66*手順⑤!BH$122</f>
        <v>0</v>
      </c>
      <c r="BI66" s="244">
        <f>投入係数!BI66*手順⑤!BI$122</f>
        <v>0</v>
      </c>
      <c r="BJ66" s="244">
        <f>投入係数!BJ66*手順⑤!BJ$122</f>
        <v>0</v>
      </c>
      <c r="BK66" s="244">
        <f>投入係数!BK66*手順⑤!BK$122</f>
        <v>0</v>
      </c>
      <c r="BL66" s="244">
        <f>投入係数!BL66*手順⑤!BL$122</f>
        <v>0</v>
      </c>
      <c r="BM66" s="244">
        <f>投入係数!BM66*手順⑤!BM$122</f>
        <v>0</v>
      </c>
      <c r="BN66" s="244">
        <f>投入係数!BN66*手順⑤!BN$122</f>
        <v>0</v>
      </c>
      <c r="BO66" s="244">
        <f>投入係数!BO66*手順⑤!BO$122</f>
        <v>0</v>
      </c>
      <c r="BP66" s="244">
        <f>投入係数!BP66*手順⑤!BP$122</f>
        <v>0</v>
      </c>
      <c r="BQ66" s="244">
        <f>投入係数!BQ66*手順⑤!BQ$122</f>
        <v>0</v>
      </c>
      <c r="BR66" s="244">
        <f>投入係数!BR66*手順⑤!BR$122</f>
        <v>0</v>
      </c>
      <c r="BS66" s="244">
        <f>投入係数!BS66*手順⑤!BS$122</f>
        <v>0</v>
      </c>
      <c r="BT66" s="244">
        <f>投入係数!BT66*手順⑤!BT$122</f>
        <v>0</v>
      </c>
      <c r="BU66" s="244">
        <f>投入係数!BU66*手順⑤!BU$122</f>
        <v>0</v>
      </c>
      <c r="BV66" s="244">
        <f>投入係数!BV66*手順⑤!BV$122</f>
        <v>0</v>
      </c>
      <c r="BW66" s="244">
        <f>投入係数!BW66*手順⑤!BW$122</f>
        <v>0</v>
      </c>
      <c r="BX66" s="244">
        <f>投入係数!BX66*手順⑤!BX$122</f>
        <v>0</v>
      </c>
      <c r="BY66" s="244">
        <f>投入係数!BY66*手順⑤!BY$122</f>
        <v>0</v>
      </c>
      <c r="BZ66" s="244">
        <f>投入係数!BZ66*手順⑤!BZ$122</f>
        <v>0</v>
      </c>
      <c r="CA66" s="244">
        <f>投入係数!CA66*手順⑤!CA$122</f>
        <v>0</v>
      </c>
      <c r="CB66" s="244">
        <f>投入係数!CB66*手順⑤!CB$122</f>
        <v>0</v>
      </c>
      <c r="CC66" s="244">
        <f>投入係数!CC66*手順⑤!CC$122</f>
        <v>0</v>
      </c>
      <c r="CD66" s="244">
        <f>投入係数!CD66*手順⑤!CD$122</f>
        <v>0</v>
      </c>
      <c r="CE66" s="244">
        <f>投入係数!CE66*手順⑤!CE$122</f>
        <v>0</v>
      </c>
      <c r="CF66" s="244">
        <f>投入係数!CF66*手順⑤!CF$122</f>
        <v>0</v>
      </c>
      <c r="CG66" s="244">
        <f>投入係数!CG66*手順⑤!CG$122</f>
        <v>0</v>
      </c>
      <c r="CH66" s="244">
        <f>投入係数!CH66*手順⑤!CH$122</f>
        <v>0</v>
      </c>
      <c r="CI66" s="244">
        <f>投入係数!CI66*手順⑤!CI$122</f>
        <v>0</v>
      </c>
      <c r="CJ66" s="244">
        <f>投入係数!CJ66*手順⑤!CJ$122</f>
        <v>0</v>
      </c>
      <c r="CK66" s="244">
        <f>投入係数!CK66*手順⑤!CK$122</f>
        <v>0</v>
      </c>
      <c r="CL66" s="244">
        <f>投入係数!CL66*手順⑤!CL$122</f>
        <v>0</v>
      </c>
      <c r="CM66" s="244">
        <f>投入係数!CM66*手順⑤!CM$122</f>
        <v>0</v>
      </c>
      <c r="CN66" s="244">
        <f>投入係数!CN66*手順⑤!CN$122</f>
        <v>0</v>
      </c>
      <c r="CO66" s="244">
        <f>投入係数!CO66*手順⑤!CO$122</f>
        <v>0</v>
      </c>
      <c r="CP66" s="244">
        <f>投入係数!CP66*手順⑤!CP$122</f>
        <v>0</v>
      </c>
      <c r="CQ66" s="244">
        <f>投入係数!CQ66*手順⑤!CQ$122</f>
        <v>0</v>
      </c>
      <c r="CR66" s="244">
        <f>投入係数!CR66*手順⑤!CR$122</f>
        <v>0</v>
      </c>
      <c r="CS66" s="244">
        <f>投入係数!CS66*手順⑤!CS$122</f>
        <v>0</v>
      </c>
      <c r="CT66" s="244">
        <f>投入係数!CT66*手順⑤!CT$122</f>
        <v>0</v>
      </c>
      <c r="CU66" s="244">
        <f>投入係数!CU66*手順⑤!CU$122</f>
        <v>0</v>
      </c>
      <c r="CV66" s="244">
        <f>投入係数!CV66*手順⑤!CV$122</f>
        <v>0</v>
      </c>
      <c r="CW66" s="244">
        <f>投入係数!CW66*手順⑤!CW$122</f>
        <v>0</v>
      </c>
      <c r="CX66" s="244">
        <f>投入係数!CX66*手順⑤!CX$122</f>
        <v>0</v>
      </c>
      <c r="CY66" s="244">
        <f>投入係数!CY66*手順⑤!CY$122</f>
        <v>0</v>
      </c>
      <c r="CZ66" s="244">
        <f>投入係数!CZ66*手順⑤!CZ$122</f>
        <v>0</v>
      </c>
      <c r="DA66" s="244">
        <f>投入係数!DA66*手順⑤!DA$122</f>
        <v>0</v>
      </c>
      <c r="DB66" s="244">
        <f>投入係数!DB66*手順⑤!DB$122</f>
        <v>0</v>
      </c>
      <c r="DC66" s="244">
        <f>投入係数!DC66*手順⑤!DC$122</f>
        <v>0</v>
      </c>
      <c r="DD66" s="244">
        <f>投入係数!DD66*手順⑤!DD$122</f>
        <v>0</v>
      </c>
      <c r="DE66" s="244">
        <f>投入係数!DE66*手順⑤!DE$122</f>
        <v>0</v>
      </c>
      <c r="DF66" s="244">
        <f>投入係数!DF66*手順⑤!DF$122</f>
        <v>0</v>
      </c>
      <c r="DG66" s="188">
        <f t="shared" si="1"/>
        <v>0</v>
      </c>
    </row>
    <row r="67" spans="2:111" ht="12" customHeight="1">
      <c r="B67" s="74" t="s">
        <v>545</v>
      </c>
      <c r="C67" s="273" t="s">
        <v>659</v>
      </c>
      <c r="D67" s="244">
        <f>投入係数!D67*手順⑤!D$122</f>
        <v>0</v>
      </c>
      <c r="E67" s="244">
        <f>投入係数!E67*手順⑤!E$122</f>
        <v>0</v>
      </c>
      <c r="F67" s="244">
        <f>投入係数!F67*手順⑤!F$122</f>
        <v>0</v>
      </c>
      <c r="G67" s="244">
        <f>投入係数!G67*手順⑤!G$122</f>
        <v>0</v>
      </c>
      <c r="H67" s="244">
        <f>投入係数!H67*手順⑤!H$122</f>
        <v>0</v>
      </c>
      <c r="I67" s="244">
        <f>投入係数!I67*手順⑤!I$122</f>
        <v>0</v>
      </c>
      <c r="J67" s="244">
        <f>投入係数!J67*手順⑤!J$122</f>
        <v>0</v>
      </c>
      <c r="K67" s="244">
        <f>投入係数!K67*手順⑤!K$122</f>
        <v>0</v>
      </c>
      <c r="L67" s="244">
        <f>投入係数!L67*手順⑤!L$122</f>
        <v>0</v>
      </c>
      <c r="M67" s="244">
        <f>投入係数!M67*手順⑤!M$122</f>
        <v>0</v>
      </c>
      <c r="N67" s="244">
        <f>投入係数!N67*手順⑤!N$122</f>
        <v>0</v>
      </c>
      <c r="O67" s="244">
        <f>投入係数!O67*手順⑤!O$122</f>
        <v>0</v>
      </c>
      <c r="P67" s="244">
        <f>投入係数!P67*手順⑤!P$122</f>
        <v>0</v>
      </c>
      <c r="Q67" s="244">
        <f>投入係数!Q67*手順⑤!Q$122</f>
        <v>0</v>
      </c>
      <c r="R67" s="244">
        <f>投入係数!R67*手順⑤!R$122</f>
        <v>0</v>
      </c>
      <c r="S67" s="244">
        <f>投入係数!S67*手順⑤!S$122</f>
        <v>0</v>
      </c>
      <c r="T67" s="244">
        <f>投入係数!T67*手順⑤!T$122</f>
        <v>0</v>
      </c>
      <c r="U67" s="244">
        <f>投入係数!U67*手順⑤!U$122</f>
        <v>0</v>
      </c>
      <c r="V67" s="244">
        <f>投入係数!V67*手順⑤!V$122</f>
        <v>0</v>
      </c>
      <c r="W67" s="244">
        <f>投入係数!W67*手順⑤!W$122</f>
        <v>0</v>
      </c>
      <c r="X67" s="244">
        <f>投入係数!X67*手順⑤!X$122</f>
        <v>0</v>
      </c>
      <c r="Y67" s="244">
        <f>投入係数!Y67*手順⑤!Y$122</f>
        <v>0</v>
      </c>
      <c r="Z67" s="244">
        <f>投入係数!Z67*手順⑤!Z$122</f>
        <v>0</v>
      </c>
      <c r="AA67" s="244">
        <f>投入係数!AA67*手順⑤!AA$122</f>
        <v>0</v>
      </c>
      <c r="AB67" s="244">
        <f>投入係数!AB67*手順⑤!AB$122</f>
        <v>0</v>
      </c>
      <c r="AC67" s="244">
        <f>投入係数!AC67*手順⑤!AC$122</f>
        <v>0</v>
      </c>
      <c r="AD67" s="244">
        <f>投入係数!AD67*手順⑤!AD$122</f>
        <v>0</v>
      </c>
      <c r="AE67" s="244">
        <f>投入係数!AE67*手順⑤!AE$122</f>
        <v>0</v>
      </c>
      <c r="AF67" s="244">
        <f>投入係数!AF67*手順⑤!AF$122</f>
        <v>0</v>
      </c>
      <c r="AG67" s="244">
        <f>投入係数!AG67*手順⑤!AG$122</f>
        <v>0</v>
      </c>
      <c r="AH67" s="244">
        <f>投入係数!AH67*手順⑤!AH$122</f>
        <v>0</v>
      </c>
      <c r="AI67" s="244">
        <f>投入係数!AI67*手順⑤!AI$122</f>
        <v>0</v>
      </c>
      <c r="AJ67" s="244">
        <f>投入係数!AJ67*手順⑤!AJ$122</f>
        <v>0</v>
      </c>
      <c r="AK67" s="244">
        <f>投入係数!AK67*手順⑤!AK$122</f>
        <v>0</v>
      </c>
      <c r="AL67" s="244">
        <f>投入係数!AL67*手順⑤!AL$122</f>
        <v>0</v>
      </c>
      <c r="AM67" s="244">
        <f>投入係数!AM67*手順⑤!AM$122</f>
        <v>0</v>
      </c>
      <c r="AN67" s="244">
        <f>投入係数!AN67*手順⑤!AN$122</f>
        <v>0</v>
      </c>
      <c r="AO67" s="244">
        <f>投入係数!AO67*手順⑤!AO$122</f>
        <v>0</v>
      </c>
      <c r="AP67" s="244">
        <f>投入係数!AP67*手順⑤!AP$122</f>
        <v>0</v>
      </c>
      <c r="AQ67" s="244">
        <f>投入係数!AQ67*手順⑤!AQ$122</f>
        <v>0</v>
      </c>
      <c r="AR67" s="244">
        <f>投入係数!AR67*手順⑤!AR$122</f>
        <v>0</v>
      </c>
      <c r="AS67" s="244">
        <f>投入係数!AS67*手順⑤!AS$122</f>
        <v>0</v>
      </c>
      <c r="AT67" s="244">
        <f>投入係数!AT67*手順⑤!AT$122</f>
        <v>0</v>
      </c>
      <c r="AU67" s="244">
        <f>投入係数!AU67*手順⑤!AU$122</f>
        <v>0</v>
      </c>
      <c r="AV67" s="244">
        <f>投入係数!AV67*手順⑤!AV$122</f>
        <v>0</v>
      </c>
      <c r="AW67" s="244">
        <f>投入係数!AW67*手順⑤!AW$122</f>
        <v>0</v>
      </c>
      <c r="AX67" s="244">
        <f>投入係数!AX67*手順⑤!AX$122</f>
        <v>0</v>
      </c>
      <c r="AY67" s="244">
        <f>投入係数!AY67*手順⑤!AY$122</f>
        <v>0</v>
      </c>
      <c r="AZ67" s="244">
        <f>投入係数!AZ67*手順⑤!AZ$122</f>
        <v>0</v>
      </c>
      <c r="BA67" s="244">
        <f>投入係数!BA67*手順⑤!BA$122</f>
        <v>0</v>
      </c>
      <c r="BB67" s="244">
        <f>投入係数!BB67*手順⑤!BB$122</f>
        <v>0</v>
      </c>
      <c r="BC67" s="244">
        <f>投入係数!BC67*手順⑤!BC$122</f>
        <v>0</v>
      </c>
      <c r="BD67" s="244">
        <f>投入係数!BD67*手順⑤!BD$122</f>
        <v>0</v>
      </c>
      <c r="BE67" s="244">
        <f>投入係数!BE67*手順⑤!BE$122</f>
        <v>0</v>
      </c>
      <c r="BF67" s="244">
        <f>投入係数!BF67*手順⑤!BF$122</f>
        <v>0</v>
      </c>
      <c r="BG67" s="244">
        <f>投入係数!BG67*手順⑤!BG$122</f>
        <v>0</v>
      </c>
      <c r="BH67" s="244">
        <f>投入係数!BH67*手順⑤!BH$122</f>
        <v>0</v>
      </c>
      <c r="BI67" s="244">
        <f>投入係数!BI67*手順⑤!BI$122</f>
        <v>0</v>
      </c>
      <c r="BJ67" s="244">
        <f>投入係数!BJ67*手順⑤!BJ$122</f>
        <v>0</v>
      </c>
      <c r="BK67" s="244">
        <f>投入係数!BK67*手順⑤!BK$122</f>
        <v>0</v>
      </c>
      <c r="BL67" s="244">
        <f>投入係数!BL67*手順⑤!BL$122</f>
        <v>0</v>
      </c>
      <c r="BM67" s="244">
        <f>投入係数!BM67*手順⑤!BM$122</f>
        <v>0</v>
      </c>
      <c r="BN67" s="244">
        <f>投入係数!BN67*手順⑤!BN$122</f>
        <v>0</v>
      </c>
      <c r="BO67" s="244">
        <f>投入係数!BO67*手順⑤!BO$122</f>
        <v>0</v>
      </c>
      <c r="BP67" s="244">
        <f>投入係数!BP67*手順⑤!BP$122</f>
        <v>0</v>
      </c>
      <c r="BQ67" s="244">
        <f>投入係数!BQ67*手順⑤!BQ$122</f>
        <v>0</v>
      </c>
      <c r="BR67" s="244">
        <f>投入係数!BR67*手順⑤!BR$122</f>
        <v>0</v>
      </c>
      <c r="BS67" s="244">
        <f>投入係数!BS67*手順⑤!BS$122</f>
        <v>0</v>
      </c>
      <c r="BT67" s="244">
        <f>投入係数!BT67*手順⑤!BT$122</f>
        <v>0</v>
      </c>
      <c r="BU67" s="244">
        <f>投入係数!BU67*手順⑤!BU$122</f>
        <v>0</v>
      </c>
      <c r="BV67" s="244">
        <f>投入係数!BV67*手順⑤!BV$122</f>
        <v>0</v>
      </c>
      <c r="BW67" s="244">
        <f>投入係数!BW67*手順⑤!BW$122</f>
        <v>0</v>
      </c>
      <c r="BX67" s="244">
        <f>投入係数!BX67*手順⑤!BX$122</f>
        <v>0</v>
      </c>
      <c r="BY67" s="244">
        <f>投入係数!BY67*手順⑤!BY$122</f>
        <v>0</v>
      </c>
      <c r="BZ67" s="244">
        <f>投入係数!BZ67*手順⑤!BZ$122</f>
        <v>0</v>
      </c>
      <c r="CA67" s="244">
        <f>投入係数!CA67*手順⑤!CA$122</f>
        <v>0</v>
      </c>
      <c r="CB67" s="244">
        <f>投入係数!CB67*手順⑤!CB$122</f>
        <v>0</v>
      </c>
      <c r="CC67" s="244">
        <f>投入係数!CC67*手順⑤!CC$122</f>
        <v>0</v>
      </c>
      <c r="CD67" s="244">
        <f>投入係数!CD67*手順⑤!CD$122</f>
        <v>0</v>
      </c>
      <c r="CE67" s="244">
        <f>投入係数!CE67*手順⑤!CE$122</f>
        <v>0</v>
      </c>
      <c r="CF67" s="244">
        <f>投入係数!CF67*手順⑤!CF$122</f>
        <v>0</v>
      </c>
      <c r="CG67" s="244">
        <f>投入係数!CG67*手順⑤!CG$122</f>
        <v>0</v>
      </c>
      <c r="CH67" s="244">
        <f>投入係数!CH67*手順⑤!CH$122</f>
        <v>0</v>
      </c>
      <c r="CI67" s="244">
        <f>投入係数!CI67*手順⑤!CI$122</f>
        <v>0</v>
      </c>
      <c r="CJ67" s="244">
        <f>投入係数!CJ67*手順⑤!CJ$122</f>
        <v>0</v>
      </c>
      <c r="CK67" s="244">
        <f>投入係数!CK67*手順⑤!CK$122</f>
        <v>0</v>
      </c>
      <c r="CL67" s="244">
        <f>投入係数!CL67*手順⑤!CL$122</f>
        <v>0</v>
      </c>
      <c r="CM67" s="244">
        <f>投入係数!CM67*手順⑤!CM$122</f>
        <v>0</v>
      </c>
      <c r="CN67" s="244">
        <f>投入係数!CN67*手順⑤!CN$122</f>
        <v>0</v>
      </c>
      <c r="CO67" s="244">
        <f>投入係数!CO67*手順⑤!CO$122</f>
        <v>0</v>
      </c>
      <c r="CP67" s="244">
        <f>投入係数!CP67*手順⑤!CP$122</f>
        <v>0</v>
      </c>
      <c r="CQ67" s="244">
        <f>投入係数!CQ67*手順⑤!CQ$122</f>
        <v>0</v>
      </c>
      <c r="CR67" s="244">
        <f>投入係数!CR67*手順⑤!CR$122</f>
        <v>0</v>
      </c>
      <c r="CS67" s="244">
        <f>投入係数!CS67*手順⑤!CS$122</f>
        <v>0</v>
      </c>
      <c r="CT67" s="244">
        <f>投入係数!CT67*手順⑤!CT$122</f>
        <v>0</v>
      </c>
      <c r="CU67" s="244">
        <f>投入係数!CU67*手順⑤!CU$122</f>
        <v>0</v>
      </c>
      <c r="CV67" s="244">
        <f>投入係数!CV67*手順⑤!CV$122</f>
        <v>0</v>
      </c>
      <c r="CW67" s="244">
        <f>投入係数!CW67*手順⑤!CW$122</f>
        <v>0</v>
      </c>
      <c r="CX67" s="244">
        <f>投入係数!CX67*手順⑤!CX$122</f>
        <v>0</v>
      </c>
      <c r="CY67" s="244">
        <f>投入係数!CY67*手順⑤!CY$122</f>
        <v>0</v>
      </c>
      <c r="CZ67" s="244">
        <f>投入係数!CZ67*手順⑤!CZ$122</f>
        <v>0</v>
      </c>
      <c r="DA67" s="244">
        <f>投入係数!DA67*手順⑤!DA$122</f>
        <v>0</v>
      </c>
      <c r="DB67" s="244">
        <f>投入係数!DB67*手順⑤!DB$122</f>
        <v>0</v>
      </c>
      <c r="DC67" s="244">
        <f>投入係数!DC67*手順⑤!DC$122</f>
        <v>0</v>
      </c>
      <c r="DD67" s="244">
        <f>投入係数!DD67*手順⑤!DD$122</f>
        <v>0</v>
      </c>
      <c r="DE67" s="244">
        <f>投入係数!DE67*手順⑤!DE$122</f>
        <v>0</v>
      </c>
      <c r="DF67" s="244">
        <f>投入係数!DF67*手順⑤!DF$122</f>
        <v>0</v>
      </c>
      <c r="DG67" s="188">
        <f t="shared" si="1"/>
        <v>0</v>
      </c>
    </row>
    <row r="68" spans="2:111" ht="12" customHeight="1">
      <c r="B68" s="74" t="s">
        <v>546</v>
      </c>
      <c r="C68" s="273" t="s">
        <v>461</v>
      </c>
      <c r="D68" s="244">
        <f>投入係数!D68*手順⑤!D$122</f>
        <v>0</v>
      </c>
      <c r="E68" s="244">
        <f>投入係数!E68*手順⑤!E$122</f>
        <v>0</v>
      </c>
      <c r="F68" s="244">
        <f>投入係数!F68*手順⑤!F$122</f>
        <v>0</v>
      </c>
      <c r="G68" s="244">
        <f>投入係数!G68*手順⑤!G$122</f>
        <v>0</v>
      </c>
      <c r="H68" s="244">
        <f>投入係数!H68*手順⑤!H$122</f>
        <v>0</v>
      </c>
      <c r="I68" s="244">
        <f>投入係数!I68*手順⑤!I$122</f>
        <v>0</v>
      </c>
      <c r="J68" s="244">
        <f>投入係数!J68*手順⑤!J$122</f>
        <v>0</v>
      </c>
      <c r="K68" s="244">
        <f>投入係数!K68*手順⑤!K$122</f>
        <v>0</v>
      </c>
      <c r="L68" s="244">
        <f>投入係数!L68*手順⑤!L$122</f>
        <v>0</v>
      </c>
      <c r="M68" s="244">
        <f>投入係数!M68*手順⑤!M$122</f>
        <v>0</v>
      </c>
      <c r="N68" s="244">
        <f>投入係数!N68*手順⑤!N$122</f>
        <v>0</v>
      </c>
      <c r="O68" s="244">
        <f>投入係数!O68*手順⑤!O$122</f>
        <v>0</v>
      </c>
      <c r="P68" s="244">
        <f>投入係数!P68*手順⑤!P$122</f>
        <v>0</v>
      </c>
      <c r="Q68" s="244">
        <f>投入係数!Q68*手順⑤!Q$122</f>
        <v>0</v>
      </c>
      <c r="R68" s="244">
        <f>投入係数!R68*手順⑤!R$122</f>
        <v>0</v>
      </c>
      <c r="S68" s="244">
        <f>投入係数!S68*手順⑤!S$122</f>
        <v>0</v>
      </c>
      <c r="T68" s="244">
        <f>投入係数!T68*手順⑤!T$122</f>
        <v>0</v>
      </c>
      <c r="U68" s="244">
        <f>投入係数!U68*手順⑤!U$122</f>
        <v>0</v>
      </c>
      <c r="V68" s="244">
        <f>投入係数!V68*手順⑤!V$122</f>
        <v>0</v>
      </c>
      <c r="W68" s="244">
        <f>投入係数!W68*手順⑤!W$122</f>
        <v>0</v>
      </c>
      <c r="X68" s="244">
        <f>投入係数!X68*手順⑤!X$122</f>
        <v>0</v>
      </c>
      <c r="Y68" s="244">
        <f>投入係数!Y68*手順⑤!Y$122</f>
        <v>0</v>
      </c>
      <c r="Z68" s="244">
        <f>投入係数!Z68*手順⑤!Z$122</f>
        <v>0</v>
      </c>
      <c r="AA68" s="244">
        <f>投入係数!AA68*手順⑤!AA$122</f>
        <v>0</v>
      </c>
      <c r="AB68" s="244">
        <f>投入係数!AB68*手順⑤!AB$122</f>
        <v>0</v>
      </c>
      <c r="AC68" s="244">
        <f>投入係数!AC68*手順⑤!AC$122</f>
        <v>0</v>
      </c>
      <c r="AD68" s="244">
        <f>投入係数!AD68*手順⑤!AD$122</f>
        <v>0</v>
      </c>
      <c r="AE68" s="244">
        <f>投入係数!AE68*手順⑤!AE$122</f>
        <v>0</v>
      </c>
      <c r="AF68" s="244">
        <f>投入係数!AF68*手順⑤!AF$122</f>
        <v>0</v>
      </c>
      <c r="AG68" s="244">
        <f>投入係数!AG68*手順⑤!AG$122</f>
        <v>0</v>
      </c>
      <c r="AH68" s="244">
        <f>投入係数!AH68*手順⑤!AH$122</f>
        <v>0</v>
      </c>
      <c r="AI68" s="244">
        <f>投入係数!AI68*手順⑤!AI$122</f>
        <v>0</v>
      </c>
      <c r="AJ68" s="244">
        <f>投入係数!AJ68*手順⑤!AJ$122</f>
        <v>0</v>
      </c>
      <c r="AK68" s="244">
        <f>投入係数!AK68*手順⑤!AK$122</f>
        <v>0</v>
      </c>
      <c r="AL68" s="244">
        <f>投入係数!AL68*手順⑤!AL$122</f>
        <v>0</v>
      </c>
      <c r="AM68" s="244">
        <f>投入係数!AM68*手順⑤!AM$122</f>
        <v>0</v>
      </c>
      <c r="AN68" s="244">
        <f>投入係数!AN68*手順⑤!AN$122</f>
        <v>0</v>
      </c>
      <c r="AO68" s="244">
        <f>投入係数!AO68*手順⑤!AO$122</f>
        <v>0</v>
      </c>
      <c r="AP68" s="244">
        <f>投入係数!AP68*手順⑤!AP$122</f>
        <v>0</v>
      </c>
      <c r="AQ68" s="244">
        <f>投入係数!AQ68*手順⑤!AQ$122</f>
        <v>0</v>
      </c>
      <c r="AR68" s="244">
        <f>投入係数!AR68*手順⑤!AR$122</f>
        <v>0</v>
      </c>
      <c r="AS68" s="244">
        <f>投入係数!AS68*手順⑤!AS$122</f>
        <v>0</v>
      </c>
      <c r="AT68" s="244">
        <f>投入係数!AT68*手順⑤!AT$122</f>
        <v>0</v>
      </c>
      <c r="AU68" s="244">
        <f>投入係数!AU68*手順⑤!AU$122</f>
        <v>0</v>
      </c>
      <c r="AV68" s="244">
        <f>投入係数!AV68*手順⑤!AV$122</f>
        <v>0</v>
      </c>
      <c r="AW68" s="244">
        <f>投入係数!AW68*手順⑤!AW$122</f>
        <v>0</v>
      </c>
      <c r="AX68" s="244">
        <f>投入係数!AX68*手順⑤!AX$122</f>
        <v>0</v>
      </c>
      <c r="AY68" s="244">
        <f>投入係数!AY68*手順⑤!AY$122</f>
        <v>0</v>
      </c>
      <c r="AZ68" s="244">
        <f>投入係数!AZ68*手順⑤!AZ$122</f>
        <v>0</v>
      </c>
      <c r="BA68" s="244">
        <f>投入係数!BA68*手順⑤!BA$122</f>
        <v>0</v>
      </c>
      <c r="BB68" s="244">
        <f>投入係数!BB68*手順⑤!BB$122</f>
        <v>0</v>
      </c>
      <c r="BC68" s="244">
        <f>投入係数!BC68*手順⑤!BC$122</f>
        <v>0</v>
      </c>
      <c r="BD68" s="244">
        <f>投入係数!BD68*手順⑤!BD$122</f>
        <v>0</v>
      </c>
      <c r="BE68" s="244">
        <f>投入係数!BE68*手順⑤!BE$122</f>
        <v>0</v>
      </c>
      <c r="BF68" s="244">
        <f>投入係数!BF68*手順⑤!BF$122</f>
        <v>0</v>
      </c>
      <c r="BG68" s="244">
        <f>投入係数!BG68*手順⑤!BG$122</f>
        <v>0</v>
      </c>
      <c r="BH68" s="244">
        <f>投入係数!BH68*手順⑤!BH$122</f>
        <v>0</v>
      </c>
      <c r="BI68" s="244">
        <f>投入係数!BI68*手順⑤!BI$122</f>
        <v>0</v>
      </c>
      <c r="BJ68" s="244">
        <f>投入係数!BJ68*手順⑤!BJ$122</f>
        <v>0</v>
      </c>
      <c r="BK68" s="244">
        <f>投入係数!BK68*手順⑤!BK$122</f>
        <v>0</v>
      </c>
      <c r="BL68" s="244">
        <f>投入係数!BL68*手順⑤!BL$122</f>
        <v>0</v>
      </c>
      <c r="BM68" s="244">
        <f>投入係数!BM68*手順⑤!BM$122</f>
        <v>0</v>
      </c>
      <c r="BN68" s="244">
        <f>投入係数!BN68*手順⑤!BN$122</f>
        <v>0</v>
      </c>
      <c r="BO68" s="244">
        <f>投入係数!BO68*手順⑤!BO$122</f>
        <v>0</v>
      </c>
      <c r="BP68" s="244">
        <f>投入係数!BP68*手順⑤!BP$122</f>
        <v>0</v>
      </c>
      <c r="BQ68" s="244">
        <f>投入係数!BQ68*手順⑤!BQ$122</f>
        <v>0</v>
      </c>
      <c r="BR68" s="244">
        <f>投入係数!BR68*手順⑤!BR$122</f>
        <v>0</v>
      </c>
      <c r="BS68" s="244">
        <f>投入係数!BS68*手順⑤!BS$122</f>
        <v>0</v>
      </c>
      <c r="BT68" s="244">
        <f>投入係数!BT68*手順⑤!BT$122</f>
        <v>0</v>
      </c>
      <c r="BU68" s="244">
        <f>投入係数!BU68*手順⑤!BU$122</f>
        <v>0</v>
      </c>
      <c r="BV68" s="244">
        <f>投入係数!BV68*手順⑤!BV$122</f>
        <v>0</v>
      </c>
      <c r="BW68" s="244">
        <f>投入係数!BW68*手順⑤!BW$122</f>
        <v>0</v>
      </c>
      <c r="BX68" s="244">
        <f>投入係数!BX68*手順⑤!BX$122</f>
        <v>0</v>
      </c>
      <c r="BY68" s="244">
        <f>投入係数!BY68*手順⑤!BY$122</f>
        <v>0</v>
      </c>
      <c r="BZ68" s="244">
        <f>投入係数!BZ68*手順⑤!BZ$122</f>
        <v>0</v>
      </c>
      <c r="CA68" s="244">
        <f>投入係数!CA68*手順⑤!CA$122</f>
        <v>0</v>
      </c>
      <c r="CB68" s="244">
        <f>投入係数!CB68*手順⑤!CB$122</f>
        <v>0</v>
      </c>
      <c r="CC68" s="244">
        <f>投入係数!CC68*手順⑤!CC$122</f>
        <v>0</v>
      </c>
      <c r="CD68" s="244">
        <f>投入係数!CD68*手順⑤!CD$122</f>
        <v>0</v>
      </c>
      <c r="CE68" s="244">
        <f>投入係数!CE68*手順⑤!CE$122</f>
        <v>0</v>
      </c>
      <c r="CF68" s="244">
        <f>投入係数!CF68*手順⑤!CF$122</f>
        <v>0</v>
      </c>
      <c r="CG68" s="244">
        <f>投入係数!CG68*手順⑤!CG$122</f>
        <v>0</v>
      </c>
      <c r="CH68" s="244">
        <f>投入係数!CH68*手順⑤!CH$122</f>
        <v>0</v>
      </c>
      <c r="CI68" s="244">
        <f>投入係数!CI68*手順⑤!CI$122</f>
        <v>0</v>
      </c>
      <c r="CJ68" s="244">
        <f>投入係数!CJ68*手順⑤!CJ$122</f>
        <v>0</v>
      </c>
      <c r="CK68" s="244">
        <f>投入係数!CK68*手順⑤!CK$122</f>
        <v>0</v>
      </c>
      <c r="CL68" s="244">
        <f>投入係数!CL68*手順⑤!CL$122</f>
        <v>0</v>
      </c>
      <c r="CM68" s="244">
        <f>投入係数!CM68*手順⑤!CM$122</f>
        <v>0</v>
      </c>
      <c r="CN68" s="244">
        <f>投入係数!CN68*手順⑤!CN$122</f>
        <v>0</v>
      </c>
      <c r="CO68" s="244">
        <f>投入係数!CO68*手順⑤!CO$122</f>
        <v>0</v>
      </c>
      <c r="CP68" s="244">
        <f>投入係数!CP68*手順⑤!CP$122</f>
        <v>0</v>
      </c>
      <c r="CQ68" s="244">
        <f>投入係数!CQ68*手順⑤!CQ$122</f>
        <v>0</v>
      </c>
      <c r="CR68" s="244">
        <f>投入係数!CR68*手順⑤!CR$122</f>
        <v>0</v>
      </c>
      <c r="CS68" s="244">
        <f>投入係数!CS68*手順⑤!CS$122</f>
        <v>0</v>
      </c>
      <c r="CT68" s="244">
        <f>投入係数!CT68*手順⑤!CT$122</f>
        <v>0</v>
      </c>
      <c r="CU68" s="244">
        <f>投入係数!CU68*手順⑤!CU$122</f>
        <v>0</v>
      </c>
      <c r="CV68" s="244">
        <f>投入係数!CV68*手順⑤!CV$122</f>
        <v>0</v>
      </c>
      <c r="CW68" s="244">
        <f>投入係数!CW68*手順⑤!CW$122</f>
        <v>0</v>
      </c>
      <c r="CX68" s="244">
        <f>投入係数!CX68*手順⑤!CX$122</f>
        <v>0</v>
      </c>
      <c r="CY68" s="244">
        <f>投入係数!CY68*手順⑤!CY$122</f>
        <v>0</v>
      </c>
      <c r="CZ68" s="244">
        <f>投入係数!CZ68*手順⑤!CZ$122</f>
        <v>0</v>
      </c>
      <c r="DA68" s="244">
        <f>投入係数!DA68*手順⑤!DA$122</f>
        <v>0</v>
      </c>
      <c r="DB68" s="244">
        <f>投入係数!DB68*手順⑤!DB$122</f>
        <v>0</v>
      </c>
      <c r="DC68" s="244">
        <f>投入係数!DC68*手順⑤!DC$122</f>
        <v>0</v>
      </c>
      <c r="DD68" s="244">
        <f>投入係数!DD68*手順⑤!DD$122</f>
        <v>0</v>
      </c>
      <c r="DE68" s="244">
        <f>投入係数!DE68*手順⑤!DE$122</f>
        <v>0</v>
      </c>
      <c r="DF68" s="244">
        <f>投入係数!DF68*手順⑤!DF$122</f>
        <v>0</v>
      </c>
      <c r="DG68" s="188">
        <f t="shared" si="1"/>
        <v>0</v>
      </c>
    </row>
    <row r="69" spans="2:111" ht="12" customHeight="1">
      <c r="B69" s="74" t="s">
        <v>547</v>
      </c>
      <c r="C69" s="273" t="s">
        <v>462</v>
      </c>
      <c r="D69" s="244">
        <f>投入係数!D69*手順⑤!D$122</f>
        <v>0</v>
      </c>
      <c r="E69" s="244">
        <f>投入係数!E69*手順⑤!E$122</f>
        <v>0</v>
      </c>
      <c r="F69" s="244">
        <f>投入係数!F69*手順⑤!F$122</f>
        <v>0</v>
      </c>
      <c r="G69" s="244">
        <f>投入係数!G69*手順⑤!G$122</f>
        <v>0</v>
      </c>
      <c r="H69" s="244">
        <f>投入係数!H69*手順⑤!H$122</f>
        <v>0</v>
      </c>
      <c r="I69" s="244">
        <f>投入係数!I69*手順⑤!I$122</f>
        <v>0</v>
      </c>
      <c r="J69" s="244">
        <f>投入係数!J69*手順⑤!J$122</f>
        <v>0</v>
      </c>
      <c r="K69" s="244">
        <f>投入係数!K69*手順⑤!K$122</f>
        <v>0</v>
      </c>
      <c r="L69" s="244">
        <f>投入係数!L69*手順⑤!L$122</f>
        <v>0</v>
      </c>
      <c r="M69" s="244">
        <f>投入係数!M69*手順⑤!M$122</f>
        <v>0</v>
      </c>
      <c r="N69" s="244">
        <f>投入係数!N69*手順⑤!N$122</f>
        <v>0</v>
      </c>
      <c r="O69" s="244">
        <f>投入係数!O69*手順⑤!O$122</f>
        <v>0</v>
      </c>
      <c r="P69" s="244">
        <f>投入係数!P69*手順⑤!P$122</f>
        <v>0</v>
      </c>
      <c r="Q69" s="244">
        <f>投入係数!Q69*手順⑤!Q$122</f>
        <v>0</v>
      </c>
      <c r="R69" s="244">
        <f>投入係数!R69*手順⑤!R$122</f>
        <v>0</v>
      </c>
      <c r="S69" s="244">
        <f>投入係数!S69*手順⑤!S$122</f>
        <v>0</v>
      </c>
      <c r="T69" s="244">
        <f>投入係数!T69*手順⑤!T$122</f>
        <v>0</v>
      </c>
      <c r="U69" s="244">
        <f>投入係数!U69*手順⑤!U$122</f>
        <v>0</v>
      </c>
      <c r="V69" s="244">
        <f>投入係数!V69*手順⑤!V$122</f>
        <v>0</v>
      </c>
      <c r="W69" s="244">
        <f>投入係数!W69*手順⑤!W$122</f>
        <v>0</v>
      </c>
      <c r="X69" s="244">
        <f>投入係数!X69*手順⑤!X$122</f>
        <v>0</v>
      </c>
      <c r="Y69" s="244">
        <f>投入係数!Y69*手順⑤!Y$122</f>
        <v>0</v>
      </c>
      <c r="Z69" s="244">
        <f>投入係数!Z69*手順⑤!Z$122</f>
        <v>0</v>
      </c>
      <c r="AA69" s="244">
        <f>投入係数!AA69*手順⑤!AA$122</f>
        <v>0</v>
      </c>
      <c r="AB69" s="244">
        <f>投入係数!AB69*手順⑤!AB$122</f>
        <v>0</v>
      </c>
      <c r="AC69" s="244">
        <f>投入係数!AC69*手順⑤!AC$122</f>
        <v>0</v>
      </c>
      <c r="AD69" s="244">
        <f>投入係数!AD69*手順⑤!AD$122</f>
        <v>0</v>
      </c>
      <c r="AE69" s="244">
        <f>投入係数!AE69*手順⑤!AE$122</f>
        <v>0</v>
      </c>
      <c r="AF69" s="244">
        <f>投入係数!AF69*手順⑤!AF$122</f>
        <v>0</v>
      </c>
      <c r="AG69" s="244">
        <f>投入係数!AG69*手順⑤!AG$122</f>
        <v>0</v>
      </c>
      <c r="AH69" s="244">
        <f>投入係数!AH69*手順⑤!AH$122</f>
        <v>0</v>
      </c>
      <c r="AI69" s="244">
        <f>投入係数!AI69*手順⑤!AI$122</f>
        <v>0</v>
      </c>
      <c r="AJ69" s="244">
        <f>投入係数!AJ69*手順⑤!AJ$122</f>
        <v>0</v>
      </c>
      <c r="AK69" s="244">
        <f>投入係数!AK69*手順⑤!AK$122</f>
        <v>0</v>
      </c>
      <c r="AL69" s="244">
        <f>投入係数!AL69*手順⑤!AL$122</f>
        <v>0</v>
      </c>
      <c r="AM69" s="244">
        <f>投入係数!AM69*手順⑤!AM$122</f>
        <v>0</v>
      </c>
      <c r="AN69" s="244">
        <f>投入係数!AN69*手順⑤!AN$122</f>
        <v>0</v>
      </c>
      <c r="AO69" s="244">
        <f>投入係数!AO69*手順⑤!AO$122</f>
        <v>0</v>
      </c>
      <c r="AP69" s="244">
        <f>投入係数!AP69*手順⑤!AP$122</f>
        <v>0</v>
      </c>
      <c r="AQ69" s="244">
        <f>投入係数!AQ69*手順⑤!AQ$122</f>
        <v>0</v>
      </c>
      <c r="AR69" s="244">
        <f>投入係数!AR69*手順⑤!AR$122</f>
        <v>0</v>
      </c>
      <c r="AS69" s="244">
        <f>投入係数!AS69*手順⑤!AS$122</f>
        <v>0</v>
      </c>
      <c r="AT69" s="244">
        <f>投入係数!AT69*手順⑤!AT$122</f>
        <v>0</v>
      </c>
      <c r="AU69" s="244">
        <f>投入係数!AU69*手順⑤!AU$122</f>
        <v>0</v>
      </c>
      <c r="AV69" s="244">
        <f>投入係数!AV69*手順⑤!AV$122</f>
        <v>0</v>
      </c>
      <c r="AW69" s="244">
        <f>投入係数!AW69*手順⑤!AW$122</f>
        <v>0</v>
      </c>
      <c r="AX69" s="244">
        <f>投入係数!AX69*手順⑤!AX$122</f>
        <v>0</v>
      </c>
      <c r="AY69" s="244">
        <f>投入係数!AY69*手順⑤!AY$122</f>
        <v>0</v>
      </c>
      <c r="AZ69" s="244">
        <f>投入係数!AZ69*手順⑤!AZ$122</f>
        <v>0</v>
      </c>
      <c r="BA69" s="244">
        <f>投入係数!BA69*手順⑤!BA$122</f>
        <v>0</v>
      </c>
      <c r="BB69" s="244">
        <f>投入係数!BB69*手順⑤!BB$122</f>
        <v>0</v>
      </c>
      <c r="BC69" s="244">
        <f>投入係数!BC69*手順⑤!BC$122</f>
        <v>0</v>
      </c>
      <c r="BD69" s="244">
        <f>投入係数!BD69*手順⑤!BD$122</f>
        <v>0</v>
      </c>
      <c r="BE69" s="244">
        <f>投入係数!BE69*手順⑤!BE$122</f>
        <v>0</v>
      </c>
      <c r="BF69" s="244">
        <f>投入係数!BF69*手順⑤!BF$122</f>
        <v>0</v>
      </c>
      <c r="BG69" s="244">
        <f>投入係数!BG69*手順⑤!BG$122</f>
        <v>0</v>
      </c>
      <c r="BH69" s="244">
        <f>投入係数!BH69*手順⑤!BH$122</f>
        <v>0</v>
      </c>
      <c r="BI69" s="244">
        <f>投入係数!BI69*手順⑤!BI$122</f>
        <v>0</v>
      </c>
      <c r="BJ69" s="244">
        <f>投入係数!BJ69*手順⑤!BJ$122</f>
        <v>0</v>
      </c>
      <c r="BK69" s="244">
        <f>投入係数!BK69*手順⑤!BK$122</f>
        <v>0</v>
      </c>
      <c r="BL69" s="244">
        <f>投入係数!BL69*手順⑤!BL$122</f>
        <v>0</v>
      </c>
      <c r="BM69" s="244">
        <f>投入係数!BM69*手順⑤!BM$122</f>
        <v>0</v>
      </c>
      <c r="BN69" s="244">
        <f>投入係数!BN69*手順⑤!BN$122</f>
        <v>0</v>
      </c>
      <c r="BO69" s="244">
        <f>投入係数!BO69*手順⑤!BO$122</f>
        <v>0</v>
      </c>
      <c r="BP69" s="244">
        <f>投入係数!BP69*手順⑤!BP$122</f>
        <v>0</v>
      </c>
      <c r="BQ69" s="244">
        <f>投入係数!BQ69*手順⑤!BQ$122</f>
        <v>0</v>
      </c>
      <c r="BR69" s="244">
        <f>投入係数!BR69*手順⑤!BR$122</f>
        <v>0</v>
      </c>
      <c r="BS69" s="244">
        <f>投入係数!BS69*手順⑤!BS$122</f>
        <v>0</v>
      </c>
      <c r="BT69" s="244">
        <f>投入係数!BT69*手順⑤!BT$122</f>
        <v>0</v>
      </c>
      <c r="BU69" s="244">
        <f>投入係数!BU69*手順⑤!BU$122</f>
        <v>0</v>
      </c>
      <c r="BV69" s="244">
        <f>投入係数!BV69*手順⑤!BV$122</f>
        <v>0</v>
      </c>
      <c r="BW69" s="244">
        <f>投入係数!BW69*手順⑤!BW$122</f>
        <v>0</v>
      </c>
      <c r="BX69" s="244">
        <f>投入係数!BX69*手順⑤!BX$122</f>
        <v>0</v>
      </c>
      <c r="BY69" s="244">
        <f>投入係数!BY69*手順⑤!BY$122</f>
        <v>0</v>
      </c>
      <c r="BZ69" s="244">
        <f>投入係数!BZ69*手順⑤!BZ$122</f>
        <v>0</v>
      </c>
      <c r="CA69" s="244">
        <f>投入係数!CA69*手順⑤!CA$122</f>
        <v>0</v>
      </c>
      <c r="CB69" s="244">
        <f>投入係数!CB69*手順⑤!CB$122</f>
        <v>0</v>
      </c>
      <c r="CC69" s="244">
        <f>投入係数!CC69*手順⑤!CC$122</f>
        <v>0</v>
      </c>
      <c r="CD69" s="244">
        <f>投入係数!CD69*手順⑤!CD$122</f>
        <v>0</v>
      </c>
      <c r="CE69" s="244">
        <f>投入係数!CE69*手順⑤!CE$122</f>
        <v>0</v>
      </c>
      <c r="CF69" s="244">
        <f>投入係数!CF69*手順⑤!CF$122</f>
        <v>0</v>
      </c>
      <c r="CG69" s="244">
        <f>投入係数!CG69*手順⑤!CG$122</f>
        <v>0</v>
      </c>
      <c r="CH69" s="244">
        <f>投入係数!CH69*手順⑤!CH$122</f>
        <v>0</v>
      </c>
      <c r="CI69" s="244">
        <f>投入係数!CI69*手順⑤!CI$122</f>
        <v>0</v>
      </c>
      <c r="CJ69" s="244">
        <f>投入係数!CJ69*手順⑤!CJ$122</f>
        <v>0</v>
      </c>
      <c r="CK69" s="244">
        <f>投入係数!CK69*手順⑤!CK$122</f>
        <v>0</v>
      </c>
      <c r="CL69" s="244">
        <f>投入係数!CL69*手順⑤!CL$122</f>
        <v>0</v>
      </c>
      <c r="CM69" s="244">
        <f>投入係数!CM69*手順⑤!CM$122</f>
        <v>0</v>
      </c>
      <c r="CN69" s="244">
        <f>投入係数!CN69*手順⑤!CN$122</f>
        <v>0</v>
      </c>
      <c r="CO69" s="244">
        <f>投入係数!CO69*手順⑤!CO$122</f>
        <v>0</v>
      </c>
      <c r="CP69" s="244">
        <f>投入係数!CP69*手順⑤!CP$122</f>
        <v>0</v>
      </c>
      <c r="CQ69" s="244">
        <f>投入係数!CQ69*手順⑤!CQ$122</f>
        <v>0</v>
      </c>
      <c r="CR69" s="244">
        <f>投入係数!CR69*手順⑤!CR$122</f>
        <v>0</v>
      </c>
      <c r="CS69" s="244">
        <f>投入係数!CS69*手順⑤!CS$122</f>
        <v>0</v>
      </c>
      <c r="CT69" s="244">
        <f>投入係数!CT69*手順⑤!CT$122</f>
        <v>0</v>
      </c>
      <c r="CU69" s="244">
        <f>投入係数!CU69*手順⑤!CU$122</f>
        <v>0</v>
      </c>
      <c r="CV69" s="244">
        <f>投入係数!CV69*手順⑤!CV$122</f>
        <v>0</v>
      </c>
      <c r="CW69" s="244">
        <f>投入係数!CW69*手順⑤!CW$122</f>
        <v>0</v>
      </c>
      <c r="CX69" s="244">
        <f>投入係数!CX69*手順⑤!CX$122</f>
        <v>0</v>
      </c>
      <c r="CY69" s="244">
        <f>投入係数!CY69*手順⑤!CY$122</f>
        <v>0</v>
      </c>
      <c r="CZ69" s="244">
        <f>投入係数!CZ69*手順⑤!CZ$122</f>
        <v>0</v>
      </c>
      <c r="DA69" s="244">
        <f>投入係数!DA69*手順⑤!DA$122</f>
        <v>0</v>
      </c>
      <c r="DB69" s="244">
        <f>投入係数!DB69*手順⑤!DB$122</f>
        <v>0</v>
      </c>
      <c r="DC69" s="244">
        <f>投入係数!DC69*手順⑤!DC$122</f>
        <v>0</v>
      </c>
      <c r="DD69" s="244">
        <f>投入係数!DD69*手順⑤!DD$122</f>
        <v>0</v>
      </c>
      <c r="DE69" s="244">
        <f>投入係数!DE69*手順⑤!DE$122</f>
        <v>0</v>
      </c>
      <c r="DF69" s="244">
        <f>投入係数!DF69*手順⑤!DF$122</f>
        <v>0</v>
      </c>
      <c r="DG69" s="188">
        <f t="shared" si="1"/>
        <v>0</v>
      </c>
    </row>
    <row r="70" spans="2:111" ht="12" customHeight="1">
      <c r="B70" s="74" t="s">
        <v>548</v>
      </c>
      <c r="C70" s="273" t="s">
        <v>463</v>
      </c>
      <c r="D70" s="244">
        <f>投入係数!D70*手順⑤!D$122</f>
        <v>0</v>
      </c>
      <c r="E70" s="244">
        <f>投入係数!E70*手順⑤!E$122</f>
        <v>0</v>
      </c>
      <c r="F70" s="244">
        <f>投入係数!F70*手順⑤!F$122</f>
        <v>0</v>
      </c>
      <c r="G70" s="244">
        <f>投入係数!G70*手順⑤!G$122</f>
        <v>0</v>
      </c>
      <c r="H70" s="244">
        <f>投入係数!H70*手順⑤!H$122</f>
        <v>0</v>
      </c>
      <c r="I70" s="244">
        <f>投入係数!I70*手順⑤!I$122</f>
        <v>0</v>
      </c>
      <c r="J70" s="244">
        <f>投入係数!J70*手順⑤!J$122</f>
        <v>0</v>
      </c>
      <c r="K70" s="244">
        <f>投入係数!K70*手順⑤!K$122</f>
        <v>0</v>
      </c>
      <c r="L70" s="244">
        <f>投入係数!L70*手順⑤!L$122</f>
        <v>0</v>
      </c>
      <c r="M70" s="244">
        <f>投入係数!M70*手順⑤!M$122</f>
        <v>0</v>
      </c>
      <c r="N70" s="244">
        <f>投入係数!N70*手順⑤!N$122</f>
        <v>0</v>
      </c>
      <c r="O70" s="244">
        <f>投入係数!O70*手順⑤!O$122</f>
        <v>0</v>
      </c>
      <c r="P70" s="244">
        <f>投入係数!P70*手順⑤!P$122</f>
        <v>0</v>
      </c>
      <c r="Q70" s="244">
        <f>投入係数!Q70*手順⑤!Q$122</f>
        <v>0</v>
      </c>
      <c r="R70" s="244">
        <f>投入係数!R70*手順⑤!R$122</f>
        <v>0</v>
      </c>
      <c r="S70" s="244">
        <f>投入係数!S70*手順⑤!S$122</f>
        <v>0</v>
      </c>
      <c r="T70" s="244">
        <f>投入係数!T70*手順⑤!T$122</f>
        <v>0</v>
      </c>
      <c r="U70" s="244">
        <f>投入係数!U70*手順⑤!U$122</f>
        <v>0</v>
      </c>
      <c r="V70" s="244">
        <f>投入係数!V70*手順⑤!V$122</f>
        <v>0</v>
      </c>
      <c r="W70" s="244">
        <f>投入係数!W70*手順⑤!W$122</f>
        <v>0</v>
      </c>
      <c r="X70" s="244">
        <f>投入係数!X70*手順⑤!X$122</f>
        <v>0</v>
      </c>
      <c r="Y70" s="244">
        <f>投入係数!Y70*手順⑤!Y$122</f>
        <v>0</v>
      </c>
      <c r="Z70" s="244">
        <f>投入係数!Z70*手順⑤!Z$122</f>
        <v>0</v>
      </c>
      <c r="AA70" s="244">
        <f>投入係数!AA70*手順⑤!AA$122</f>
        <v>0</v>
      </c>
      <c r="AB70" s="244">
        <f>投入係数!AB70*手順⑤!AB$122</f>
        <v>0</v>
      </c>
      <c r="AC70" s="244">
        <f>投入係数!AC70*手順⑤!AC$122</f>
        <v>0</v>
      </c>
      <c r="AD70" s="244">
        <f>投入係数!AD70*手順⑤!AD$122</f>
        <v>0</v>
      </c>
      <c r="AE70" s="244">
        <f>投入係数!AE70*手順⑤!AE$122</f>
        <v>0</v>
      </c>
      <c r="AF70" s="244">
        <f>投入係数!AF70*手順⑤!AF$122</f>
        <v>0</v>
      </c>
      <c r="AG70" s="244">
        <f>投入係数!AG70*手順⑤!AG$122</f>
        <v>0</v>
      </c>
      <c r="AH70" s="244">
        <f>投入係数!AH70*手順⑤!AH$122</f>
        <v>0</v>
      </c>
      <c r="AI70" s="244">
        <f>投入係数!AI70*手順⑤!AI$122</f>
        <v>0</v>
      </c>
      <c r="AJ70" s="244">
        <f>投入係数!AJ70*手順⑤!AJ$122</f>
        <v>0</v>
      </c>
      <c r="AK70" s="244">
        <f>投入係数!AK70*手順⑤!AK$122</f>
        <v>0</v>
      </c>
      <c r="AL70" s="244">
        <f>投入係数!AL70*手順⑤!AL$122</f>
        <v>0</v>
      </c>
      <c r="AM70" s="244">
        <f>投入係数!AM70*手順⑤!AM$122</f>
        <v>0</v>
      </c>
      <c r="AN70" s="244">
        <f>投入係数!AN70*手順⑤!AN$122</f>
        <v>0</v>
      </c>
      <c r="AO70" s="244">
        <f>投入係数!AO70*手順⑤!AO$122</f>
        <v>0</v>
      </c>
      <c r="AP70" s="244">
        <f>投入係数!AP70*手順⑤!AP$122</f>
        <v>0</v>
      </c>
      <c r="AQ70" s="244">
        <f>投入係数!AQ70*手順⑤!AQ$122</f>
        <v>0</v>
      </c>
      <c r="AR70" s="244">
        <f>投入係数!AR70*手順⑤!AR$122</f>
        <v>0</v>
      </c>
      <c r="AS70" s="244">
        <f>投入係数!AS70*手順⑤!AS$122</f>
        <v>0</v>
      </c>
      <c r="AT70" s="244">
        <f>投入係数!AT70*手順⑤!AT$122</f>
        <v>0</v>
      </c>
      <c r="AU70" s="244">
        <f>投入係数!AU70*手順⑤!AU$122</f>
        <v>0</v>
      </c>
      <c r="AV70" s="244">
        <f>投入係数!AV70*手順⑤!AV$122</f>
        <v>0</v>
      </c>
      <c r="AW70" s="244">
        <f>投入係数!AW70*手順⑤!AW$122</f>
        <v>0</v>
      </c>
      <c r="AX70" s="244">
        <f>投入係数!AX70*手順⑤!AX$122</f>
        <v>0</v>
      </c>
      <c r="AY70" s="244">
        <f>投入係数!AY70*手順⑤!AY$122</f>
        <v>0</v>
      </c>
      <c r="AZ70" s="244">
        <f>投入係数!AZ70*手順⑤!AZ$122</f>
        <v>0</v>
      </c>
      <c r="BA70" s="244">
        <f>投入係数!BA70*手順⑤!BA$122</f>
        <v>0</v>
      </c>
      <c r="BB70" s="244">
        <f>投入係数!BB70*手順⑤!BB$122</f>
        <v>0</v>
      </c>
      <c r="BC70" s="244">
        <f>投入係数!BC70*手順⑤!BC$122</f>
        <v>0</v>
      </c>
      <c r="BD70" s="244">
        <f>投入係数!BD70*手順⑤!BD$122</f>
        <v>0</v>
      </c>
      <c r="BE70" s="244">
        <f>投入係数!BE70*手順⑤!BE$122</f>
        <v>0</v>
      </c>
      <c r="BF70" s="244">
        <f>投入係数!BF70*手順⑤!BF$122</f>
        <v>0</v>
      </c>
      <c r="BG70" s="244">
        <f>投入係数!BG70*手順⑤!BG$122</f>
        <v>0</v>
      </c>
      <c r="BH70" s="244">
        <f>投入係数!BH70*手順⑤!BH$122</f>
        <v>0</v>
      </c>
      <c r="BI70" s="244">
        <f>投入係数!BI70*手順⑤!BI$122</f>
        <v>0</v>
      </c>
      <c r="BJ70" s="244">
        <f>投入係数!BJ70*手順⑤!BJ$122</f>
        <v>0</v>
      </c>
      <c r="BK70" s="244">
        <f>投入係数!BK70*手順⑤!BK$122</f>
        <v>0</v>
      </c>
      <c r="BL70" s="244">
        <f>投入係数!BL70*手順⑤!BL$122</f>
        <v>0</v>
      </c>
      <c r="BM70" s="244">
        <f>投入係数!BM70*手順⑤!BM$122</f>
        <v>0</v>
      </c>
      <c r="BN70" s="244">
        <f>投入係数!BN70*手順⑤!BN$122</f>
        <v>0</v>
      </c>
      <c r="BO70" s="244">
        <f>投入係数!BO70*手順⑤!BO$122</f>
        <v>0</v>
      </c>
      <c r="BP70" s="244">
        <f>投入係数!BP70*手順⑤!BP$122</f>
        <v>0</v>
      </c>
      <c r="BQ70" s="244">
        <f>投入係数!BQ70*手順⑤!BQ$122</f>
        <v>0</v>
      </c>
      <c r="BR70" s="244">
        <f>投入係数!BR70*手順⑤!BR$122</f>
        <v>0</v>
      </c>
      <c r="BS70" s="244">
        <f>投入係数!BS70*手順⑤!BS$122</f>
        <v>0</v>
      </c>
      <c r="BT70" s="244">
        <f>投入係数!BT70*手順⑤!BT$122</f>
        <v>0</v>
      </c>
      <c r="BU70" s="244">
        <f>投入係数!BU70*手順⑤!BU$122</f>
        <v>0</v>
      </c>
      <c r="BV70" s="244">
        <f>投入係数!BV70*手順⑤!BV$122</f>
        <v>0</v>
      </c>
      <c r="BW70" s="244">
        <f>投入係数!BW70*手順⑤!BW$122</f>
        <v>0</v>
      </c>
      <c r="BX70" s="244">
        <f>投入係数!BX70*手順⑤!BX$122</f>
        <v>0</v>
      </c>
      <c r="BY70" s="244">
        <f>投入係数!BY70*手順⑤!BY$122</f>
        <v>0</v>
      </c>
      <c r="BZ70" s="244">
        <f>投入係数!BZ70*手順⑤!BZ$122</f>
        <v>0</v>
      </c>
      <c r="CA70" s="244">
        <f>投入係数!CA70*手順⑤!CA$122</f>
        <v>0</v>
      </c>
      <c r="CB70" s="244">
        <f>投入係数!CB70*手順⑤!CB$122</f>
        <v>0</v>
      </c>
      <c r="CC70" s="244">
        <f>投入係数!CC70*手順⑤!CC$122</f>
        <v>0</v>
      </c>
      <c r="CD70" s="244">
        <f>投入係数!CD70*手順⑤!CD$122</f>
        <v>0</v>
      </c>
      <c r="CE70" s="244">
        <f>投入係数!CE70*手順⑤!CE$122</f>
        <v>0</v>
      </c>
      <c r="CF70" s="244">
        <f>投入係数!CF70*手順⑤!CF$122</f>
        <v>0</v>
      </c>
      <c r="CG70" s="244">
        <f>投入係数!CG70*手順⑤!CG$122</f>
        <v>0</v>
      </c>
      <c r="CH70" s="244">
        <f>投入係数!CH70*手順⑤!CH$122</f>
        <v>0</v>
      </c>
      <c r="CI70" s="244">
        <f>投入係数!CI70*手順⑤!CI$122</f>
        <v>0</v>
      </c>
      <c r="CJ70" s="244">
        <f>投入係数!CJ70*手順⑤!CJ$122</f>
        <v>0</v>
      </c>
      <c r="CK70" s="244">
        <f>投入係数!CK70*手順⑤!CK$122</f>
        <v>0</v>
      </c>
      <c r="CL70" s="244">
        <f>投入係数!CL70*手順⑤!CL$122</f>
        <v>0</v>
      </c>
      <c r="CM70" s="244">
        <f>投入係数!CM70*手順⑤!CM$122</f>
        <v>0</v>
      </c>
      <c r="CN70" s="244">
        <f>投入係数!CN70*手順⑤!CN$122</f>
        <v>0</v>
      </c>
      <c r="CO70" s="244">
        <f>投入係数!CO70*手順⑤!CO$122</f>
        <v>0</v>
      </c>
      <c r="CP70" s="244">
        <f>投入係数!CP70*手順⑤!CP$122</f>
        <v>0</v>
      </c>
      <c r="CQ70" s="244">
        <f>投入係数!CQ70*手順⑤!CQ$122</f>
        <v>0</v>
      </c>
      <c r="CR70" s="244">
        <f>投入係数!CR70*手順⑤!CR$122</f>
        <v>0</v>
      </c>
      <c r="CS70" s="244">
        <f>投入係数!CS70*手順⑤!CS$122</f>
        <v>0</v>
      </c>
      <c r="CT70" s="244">
        <f>投入係数!CT70*手順⑤!CT$122</f>
        <v>0</v>
      </c>
      <c r="CU70" s="244">
        <f>投入係数!CU70*手順⑤!CU$122</f>
        <v>0</v>
      </c>
      <c r="CV70" s="244">
        <f>投入係数!CV70*手順⑤!CV$122</f>
        <v>0</v>
      </c>
      <c r="CW70" s="244">
        <f>投入係数!CW70*手順⑤!CW$122</f>
        <v>0</v>
      </c>
      <c r="CX70" s="244">
        <f>投入係数!CX70*手順⑤!CX$122</f>
        <v>0</v>
      </c>
      <c r="CY70" s="244">
        <f>投入係数!CY70*手順⑤!CY$122</f>
        <v>0</v>
      </c>
      <c r="CZ70" s="244">
        <f>投入係数!CZ70*手順⑤!CZ$122</f>
        <v>0</v>
      </c>
      <c r="DA70" s="244">
        <f>投入係数!DA70*手順⑤!DA$122</f>
        <v>0</v>
      </c>
      <c r="DB70" s="244">
        <f>投入係数!DB70*手順⑤!DB$122</f>
        <v>0</v>
      </c>
      <c r="DC70" s="244">
        <f>投入係数!DC70*手順⑤!DC$122</f>
        <v>0</v>
      </c>
      <c r="DD70" s="244">
        <f>投入係数!DD70*手順⑤!DD$122</f>
        <v>0</v>
      </c>
      <c r="DE70" s="244">
        <f>投入係数!DE70*手順⑤!DE$122</f>
        <v>0</v>
      </c>
      <c r="DF70" s="244">
        <f>投入係数!DF70*手順⑤!DF$122</f>
        <v>0</v>
      </c>
      <c r="DG70" s="188">
        <f t="shared" ref="DG70:DG101" si="2">SUM(D70:DF70)</f>
        <v>0</v>
      </c>
    </row>
    <row r="71" spans="2:111" ht="12" customHeight="1">
      <c r="B71" s="74" t="s">
        <v>549</v>
      </c>
      <c r="C71" s="273" t="s">
        <v>464</v>
      </c>
      <c r="D71" s="244">
        <f>投入係数!D71*手順⑤!D$122</f>
        <v>0</v>
      </c>
      <c r="E71" s="244">
        <f>投入係数!E71*手順⑤!E$122</f>
        <v>0</v>
      </c>
      <c r="F71" s="244">
        <f>投入係数!F71*手順⑤!F$122</f>
        <v>0</v>
      </c>
      <c r="G71" s="244">
        <f>投入係数!G71*手順⑤!G$122</f>
        <v>0</v>
      </c>
      <c r="H71" s="244">
        <f>投入係数!H71*手順⑤!H$122</f>
        <v>0</v>
      </c>
      <c r="I71" s="244">
        <f>投入係数!I71*手順⑤!I$122</f>
        <v>0</v>
      </c>
      <c r="J71" s="244">
        <f>投入係数!J71*手順⑤!J$122</f>
        <v>0</v>
      </c>
      <c r="K71" s="244">
        <f>投入係数!K71*手順⑤!K$122</f>
        <v>0</v>
      </c>
      <c r="L71" s="244">
        <f>投入係数!L71*手順⑤!L$122</f>
        <v>0</v>
      </c>
      <c r="M71" s="244">
        <f>投入係数!M71*手順⑤!M$122</f>
        <v>0</v>
      </c>
      <c r="N71" s="244">
        <f>投入係数!N71*手順⑤!N$122</f>
        <v>0</v>
      </c>
      <c r="O71" s="244">
        <f>投入係数!O71*手順⑤!O$122</f>
        <v>0</v>
      </c>
      <c r="P71" s="244">
        <f>投入係数!P71*手順⑤!P$122</f>
        <v>0</v>
      </c>
      <c r="Q71" s="244">
        <f>投入係数!Q71*手順⑤!Q$122</f>
        <v>0</v>
      </c>
      <c r="R71" s="244">
        <f>投入係数!R71*手順⑤!R$122</f>
        <v>0</v>
      </c>
      <c r="S71" s="244">
        <f>投入係数!S71*手順⑤!S$122</f>
        <v>0</v>
      </c>
      <c r="T71" s="244">
        <f>投入係数!T71*手順⑤!T$122</f>
        <v>0</v>
      </c>
      <c r="U71" s="244">
        <f>投入係数!U71*手順⑤!U$122</f>
        <v>0</v>
      </c>
      <c r="V71" s="244">
        <f>投入係数!V71*手順⑤!V$122</f>
        <v>0</v>
      </c>
      <c r="W71" s="244">
        <f>投入係数!W71*手順⑤!W$122</f>
        <v>0</v>
      </c>
      <c r="X71" s="244">
        <f>投入係数!X71*手順⑤!X$122</f>
        <v>0</v>
      </c>
      <c r="Y71" s="244">
        <f>投入係数!Y71*手順⑤!Y$122</f>
        <v>0</v>
      </c>
      <c r="Z71" s="244">
        <f>投入係数!Z71*手順⑤!Z$122</f>
        <v>0</v>
      </c>
      <c r="AA71" s="244">
        <f>投入係数!AA71*手順⑤!AA$122</f>
        <v>0</v>
      </c>
      <c r="AB71" s="244">
        <f>投入係数!AB71*手順⑤!AB$122</f>
        <v>0</v>
      </c>
      <c r="AC71" s="244">
        <f>投入係数!AC71*手順⑤!AC$122</f>
        <v>0</v>
      </c>
      <c r="AD71" s="244">
        <f>投入係数!AD71*手順⑤!AD$122</f>
        <v>0</v>
      </c>
      <c r="AE71" s="244">
        <f>投入係数!AE71*手順⑤!AE$122</f>
        <v>0</v>
      </c>
      <c r="AF71" s="244">
        <f>投入係数!AF71*手順⑤!AF$122</f>
        <v>0</v>
      </c>
      <c r="AG71" s="244">
        <f>投入係数!AG71*手順⑤!AG$122</f>
        <v>0</v>
      </c>
      <c r="AH71" s="244">
        <f>投入係数!AH71*手順⑤!AH$122</f>
        <v>0</v>
      </c>
      <c r="AI71" s="244">
        <f>投入係数!AI71*手順⑤!AI$122</f>
        <v>0</v>
      </c>
      <c r="AJ71" s="244">
        <f>投入係数!AJ71*手順⑤!AJ$122</f>
        <v>0</v>
      </c>
      <c r="AK71" s="244">
        <f>投入係数!AK71*手順⑤!AK$122</f>
        <v>0</v>
      </c>
      <c r="AL71" s="244">
        <f>投入係数!AL71*手順⑤!AL$122</f>
        <v>0</v>
      </c>
      <c r="AM71" s="244">
        <f>投入係数!AM71*手順⑤!AM$122</f>
        <v>0</v>
      </c>
      <c r="AN71" s="244">
        <f>投入係数!AN71*手順⑤!AN$122</f>
        <v>0</v>
      </c>
      <c r="AO71" s="244">
        <f>投入係数!AO71*手順⑤!AO$122</f>
        <v>0</v>
      </c>
      <c r="AP71" s="244">
        <f>投入係数!AP71*手順⑤!AP$122</f>
        <v>0</v>
      </c>
      <c r="AQ71" s="244">
        <f>投入係数!AQ71*手順⑤!AQ$122</f>
        <v>0</v>
      </c>
      <c r="AR71" s="244">
        <f>投入係数!AR71*手順⑤!AR$122</f>
        <v>0</v>
      </c>
      <c r="AS71" s="244">
        <f>投入係数!AS71*手順⑤!AS$122</f>
        <v>0</v>
      </c>
      <c r="AT71" s="244">
        <f>投入係数!AT71*手順⑤!AT$122</f>
        <v>0</v>
      </c>
      <c r="AU71" s="244">
        <f>投入係数!AU71*手順⑤!AU$122</f>
        <v>0</v>
      </c>
      <c r="AV71" s="244">
        <f>投入係数!AV71*手順⑤!AV$122</f>
        <v>0</v>
      </c>
      <c r="AW71" s="244">
        <f>投入係数!AW71*手順⑤!AW$122</f>
        <v>0</v>
      </c>
      <c r="AX71" s="244">
        <f>投入係数!AX71*手順⑤!AX$122</f>
        <v>0</v>
      </c>
      <c r="AY71" s="244">
        <f>投入係数!AY71*手順⑤!AY$122</f>
        <v>0</v>
      </c>
      <c r="AZ71" s="244">
        <f>投入係数!AZ71*手順⑤!AZ$122</f>
        <v>0</v>
      </c>
      <c r="BA71" s="244">
        <f>投入係数!BA71*手順⑤!BA$122</f>
        <v>0</v>
      </c>
      <c r="BB71" s="244">
        <f>投入係数!BB71*手順⑤!BB$122</f>
        <v>0</v>
      </c>
      <c r="BC71" s="244">
        <f>投入係数!BC71*手順⑤!BC$122</f>
        <v>0</v>
      </c>
      <c r="BD71" s="244">
        <f>投入係数!BD71*手順⑤!BD$122</f>
        <v>0</v>
      </c>
      <c r="BE71" s="244">
        <f>投入係数!BE71*手順⑤!BE$122</f>
        <v>0</v>
      </c>
      <c r="BF71" s="244">
        <f>投入係数!BF71*手順⑤!BF$122</f>
        <v>0</v>
      </c>
      <c r="BG71" s="244">
        <f>投入係数!BG71*手順⑤!BG$122</f>
        <v>0</v>
      </c>
      <c r="BH71" s="244">
        <f>投入係数!BH71*手順⑤!BH$122</f>
        <v>0</v>
      </c>
      <c r="BI71" s="244">
        <f>投入係数!BI71*手順⑤!BI$122</f>
        <v>0</v>
      </c>
      <c r="BJ71" s="244">
        <f>投入係数!BJ71*手順⑤!BJ$122</f>
        <v>0</v>
      </c>
      <c r="BK71" s="244">
        <f>投入係数!BK71*手順⑤!BK$122</f>
        <v>0</v>
      </c>
      <c r="BL71" s="244">
        <f>投入係数!BL71*手順⑤!BL$122</f>
        <v>0</v>
      </c>
      <c r="BM71" s="244">
        <f>投入係数!BM71*手順⑤!BM$122</f>
        <v>0</v>
      </c>
      <c r="BN71" s="244">
        <f>投入係数!BN71*手順⑤!BN$122</f>
        <v>0</v>
      </c>
      <c r="BO71" s="244">
        <f>投入係数!BO71*手順⑤!BO$122</f>
        <v>0</v>
      </c>
      <c r="BP71" s="244">
        <f>投入係数!BP71*手順⑤!BP$122</f>
        <v>0</v>
      </c>
      <c r="BQ71" s="244">
        <f>投入係数!BQ71*手順⑤!BQ$122</f>
        <v>0</v>
      </c>
      <c r="BR71" s="244">
        <f>投入係数!BR71*手順⑤!BR$122</f>
        <v>0</v>
      </c>
      <c r="BS71" s="244">
        <f>投入係数!BS71*手順⑤!BS$122</f>
        <v>0</v>
      </c>
      <c r="BT71" s="244">
        <f>投入係数!BT71*手順⑤!BT$122</f>
        <v>0</v>
      </c>
      <c r="BU71" s="244">
        <f>投入係数!BU71*手順⑤!BU$122</f>
        <v>0</v>
      </c>
      <c r="BV71" s="244">
        <f>投入係数!BV71*手順⑤!BV$122</f>
        <v>0</v>
      </c>
      <c r="BW71" s="244">
        <f>投入係数!BW71*手順⑤!BW$122</f>
        <v>0</v>
      </c>
      <c r="BX71" s="244">
        <f>投入係数!BX71*手順⑤!BX$122</f>
        <v>0</v>
      </c>
      <c r="BY71" s="244">
        <f>投入係数!BY71*手順⑤!BY$122</f>
        <v>0</v>
      </c>
      <c r="BZ71" s="244">
        <f>投入係数!BZ71*手順⑤!BZ$122</f>
        <v>0</v>
      </c>
      <c r="CA71" s="244">
        <f>投入係数!CA71*手順⑤!CA$122</f>
        <v>0</v>
      </c>
      <c r="CB71" s="244">
        <f>投入係数!CB71*手順⑤!CB$122</f>
        <v>0</v>
      </c>
      <c r="CC71" s="244">
        <f>投入係数!CC71*手順⑤!CC$122</f>
        <v>0</v>
      </c>
      <c r="CD71" s="244">
        <f>投入係数!CD71*手順⑤!CD$122</f>
        <v>0</v>
      </c>
      <c r="CE71" s="244">
        <f>投入係数!CE71*手順⑤!CE$122</f>
        <v>0</v>
      </c>
      <c r="CF71" s="244">
        <f>投入係数!CF71*手順⑤!CF$122</f>
        <v>0</v>
      </c>
      <c r="CG71" s="244">
        <f>投入係数!CG71*手順⑤!CG$122</f>
        <v>0</v>
      </c>
      <c r="CH71" s="244">
        <f>投入係数!CH71*手順⑤!CH$122</f>
        <v>0</v>
      </c>
      <c r="CI71" s="244">
        <f>投入係数!CI71*手順⑤!CI$122</f>
        <v>0</v>
      </c>
      <c r="CJ71" s="244">
        <f>投入係数!CJ71*手順⑤!CJ$122</f>
        <v>0</v>
      </c>
      <c r="CK71" s="244">
        <f>投入係数!CK71*手順⑤!CK$122</f>
        <v>0</v>
      </c>
      <c r="CL71" s="244">
        <f>投入係数!CL71*手順⑤!CL$122</f>
        <v>0</v>
      </c>
      <c r="CM71" s="244">
        <f>投入係数!CM71*手順⑤!CM$122</f>
        <v>0</v>
      </c>
      <c r="CN71" s="244">
        <f>投入係数!CN71*手順⑤!CN$122</f>
        <v>0</v>
      </c>
      <c r="CO71" s="244">
        <f>投入係数!CO71*手順⑤!CO$122</f>
        <v>0</v>
      </c>
      <c r="CP71" s="244">
        <f>投入係数!CP71*手順⑤!CP$122</f>
        <v>0</v>
      </c>
      <c r="CQ71" s="244">
        <f>投入係数!CQ71*手順⑤!CQ$122</f>
        <v>0</v>
      </c>
      <c r="CR71" s="244">
        <f>投入係数!CR71*手順⑤!CR$122</f>
        <v>0</v>
      </c>
      <c r="CS71" s="244">
        <f>投入係数!CS71*手順⑤!CS$122</f>
        <v>0</v>
      </c>
      <c r="CT71" s="244">
        <f>投入係数!CT71*手順⑤!CT$122</f>
        <v>0</v>
      </c>
      <c r="CU71" s="244">
        <f>投入係数!CU71*手順⑤!CU$122</f>
        <v>0</v>
      </c>
      <c r="CV71" s="244">
        <f>投入係数!CV71*手順⑤!CV$122</f>
        <v>0</v>
      </c>
      <c r="CW71" s="244">
        <f>投入係数!CW71*手順⑤!CW$122</f>
        <v>0</v>
      </c>
      <c r="CX71" s="244">
        <f>投入係数!CX71*手順⑤!CX$122</f>
        <v>0</v>
      </c>
      <c r="CY71" s="244">
        <f>投入係数!CY71*手順⑤!CY$122</f>
        <v>0</v>
      </c>
      <c r="CZ71" s="244">
        <f>投入係数!CZ71*手順⑤!CZ$122</f>
        <v>0</v>
      </c>
      <c r="DA71" s="244">
        <f>投入係数!DA71*手順⑤!DA$122</f>
        <v>0</v>
      </c>
      <c r="DB71" s="244">
        <f>投入係数!DB71*手順⑤!DB$122</f>
        <v>0</v>
      </c>
      <c r="DC71" s="244">
        <f>投入係数!DC71*手順⑤!DC$122</f>
        <v>0</v>
      </c>
      <c r="DD71" s="244">
        <f>投入係数!DD71*手順⑤!DD$122</f>
        <v>0</v>
      </c>
      <c r="DE71" s="244">
        <f>投入係数!DE71*手順⑤!DE$122</f>
        <v>0</v>
      </c>
      <c r="DF71" s="244">
        <f>投入係数!DF71*手順⑤!DF$122</f>
        <v>0</v>
      </c>
      <c r="DG71" s="188">
        <f t="shared" si="2"/>
        <v>0</v>
      </c>
    </row>
    <row r="72" spans="2:111" ht="12" customHeight="1">
      <c r="B72" s="74" t="s">
        <v>550</v>
      </c>
      <c r="C72" s="273" t="s">
        <v>465</v>
      </c>
      <c r="D72" s="244">
        <f>投入係数!D72*手順⑤!D$122</f>
        <v>0</v>
      </c>
      <c r="E72" s="244">
        <f>投入係数!E72*手順⑤!E$122</f>
        <v>0</v>
      </c>
      <c r="F72" s="244">
        <f>投入係数!F72*手順⑤!F$122</f>
        <v>0</v>
      </c>
      <c r="G72" s="244">
        <f>投入係数!G72*手順⑤!G$122</f>
        <v>0</v>
      </c>
      <c r="H72" s="244">
        <f>投入係数!H72*手順⑤!H$122</f>
        <v>0</v>
      </c>
      <c r="I72" s="244">
        <f>投入係数!I72*手順⑤!I$122</f>
        <v>0</v>
      </c>
      <c r="J72" s="244">
        <f>投入係数!J72*手順⑤!J$122</f>
        <v>0</v>
      </c>
      <c r="K72" s="244">
        <f>投入係数!K72*手順⑤!K$122</f>
        <v>0</v>
      </c>
      <c r="L72" s="244">
        <f>投入係数!L72*手順⑤!L$122</f>
        <v>0</v>
      </c>
      <c r="M72" s="244">
        <f>投入係数!M72*手順⑤!M$122</f>
        <v>0</v>
      </c>
      <c r="N72" s="244">
        <f>投入係数!N72*手順⑤!N$122</f>
        <v>0</v>
      </c>
      <c r="O72" s="244">
        <f>投入係数!O72*手順⑤!O$122</f>
        <v>0</v>
      </c>
      <c r="P72" s="244">
        <f>投入係数!P72*手順⑤!P$122</f>
        <v>0</v>
      </c>
      <c r="Q72" s="244">
        <f>投入係数!Q72*手順⑤!Q$122</f>
        <v>0</v>
      </c>
      <c r="R72" s="244">
        <f>投入係数!R72*手順⑤!R$122</f>
        <v>0</v>
      </c>
      <c r="S72" s="244">
        <f>投入係数!S72*手順⑤!S$122</f>
        <v>0</v>
      </c>
      <c r="T72" s="244">
        <f>投入係数!T72*手順⑤!T$122</f>
        <v>0</v>
      </c>
      <c r="U72" s="244">
        <f>投入係数!U72*手順⑤!U$122</f>
        <v>0</v>
      </c>
      <c r="V72" s="244">
        <f>投入係数!V72*手順⑤!V$122</f>
        <v>0</v>
      </c>
      <c r="W72" s="244">
        <f>投入係数!W72*手順⑤!W$122</f>
        <v>0</v>
      </c>
      <c r="X72" s="244">
        <f>投入係数!X72*手順⑤!X$122</f>
        <v>0</v>
      </c>
      <c r="Y72" s="244">
        <f>投入係数!Y72*手順⑤!Y$122</f>
        <v>0</v>
      </c>
      <c r="Z72" s="244">
        <f>投入係数!Z72*手順⑤!Z$122</f>
        <v>0</v>
      </c>
      <c r="AA72" s="244">
        <f>投入係数!AA72*手順⑤!AA$122</f>
        <v>0</v>
      </c>
      <c r="AB72" s="244">
        <f>投入係数!AB72*手順⑤!AB$122</f>
        <v>0</v>
      </c>
      <c r="AC72" s="244">
        <f>投入係数!AC72*手順⑤!AC$122</f>
        <v>0</v>
      </c>
      <c r="AD72" s="244">
        <f>投入係数!AD72*手順⑤!AD$122</f>
        <v>0</v>
      </c>
      <c r="AE72" s="244">
        <f>投入係数!AE72*手順⑤!AE$122</f>
        <v>0</v>
      </c>
      <c r="AF72" s="244">
        <f>投入係数!AF72*手順⑤!AF$122</f>
        <v>0</v>
      </c>
      <c r="AG72" s="244">
        <f>投入係数!AG72*手順⑤!AG$122</f>
        <v>0</v>
      </c>
      <c r="AH72" s="244">
        <f>投入係数!AH72*手順⑤!AH$122</f>
        <v>0</v>
      </c>
      <c r="AI72" s="244">
        <f>投入係数!AI72*手順⑤!AI$122</f>
        <v>0</v>
      </c>
      <c r="AJ72" s="244">
        <f>投入係数!AJ72*手順⑤!AJ$122</f>
        <v>0</v>
      </c>
      <c r="AK72" s="244">
        <f>投入係数!AK72*手順⑤!AK$122</f>
        <v>0</v>
      </c>
      <c r="AL72" s="244">
        <f>投入係数!AL72*手順⑤!AL$122</f>
        <v>0</v>
      </c>
      <c r="AM72" s="244">
        <f>投入係数!AM72*手順⑤!AM$122</f>
        <v>0</v>
      </c>
      <c r="AN72" s="244">
        <f>投入係数!AN72*手順⑤!AN$122</f>
        <v>0</v>
      </c>
      <c r="AO72" s="244">
        <f>投入係数!AO72*手順⑤!AO$122</f>
        <v>0</v>
      </c>
      <c r="AP72" s="244">
        <f>投入係数!AP72*手順⑤!AP$122</f>
        <v>0</v>
      </c>
      <c r="AQ72" s="244">
        <f>投入係数!AQ72*手順⑤!AQ$122</f>
        <v>0</v>
      </c>
      <c r="AR72" s="244">
        <f>投入係数!AR72*手順⑤!AR$122</f>
        <v>0</v>
      </c>
      <c r="AS72" s="244">
        <f>投入係数!AS72*手順⑤!AS$122</f>
        <v>0</v>
      </c>
      <c r="AT72" s="244">
        <f>投入係数!AT72*手順⑤!AT$122</f>
        <v>0</v>
      </c>
      <c r="AU72" s="244">
        <f>投入係数!AU72*手順⑤!AU$122</f>
        <v>0</v>
      </c>
      <c r="AV72" s="244">
        <f>投入係数!AV72*手順⑤!AV$122</f>
        <v>0</v>
      </c>
      <c r="AW72" s="244">
        <f>投入係数!AW72*手順⑤!AW$122</f>
        <v>0</v>
      </c>
      <c r="AX72" s="244">
        <f>投入係数!AX72*手順⑤!AX$122</f>
        <v>0</v>
      </c>
      <c r="AY72" s="244">
        <f>投入係数!AY72*手順⑤!AY$122</f>
        <v>0</v>
      </c>
      <c r="AZ72" s="244">
        <f>投入係数!AZ72*手順⑤!AZ$122</f>
        <v>0</v>
      </c>
      <c r="BA72" s="244">
        <f>投入係数!BA72*手順⑤!BA$122</f>
        <v>0</v>
      </c>
      <c r="BB72" s="244">
        <f>投入係数!BB72*手順⑤!BB$122</f>
        <v>0</v>
      </c>
      <c r="BC72" s="244">
        <f>投入係数!BC72*手順⑤!BC$122</f>
        <v>0</v>
      </c>
      <c r="BD72" s="244">
        <f>投入係数!BD72*手順⑤!BD$122</f>
        <v>0</v>
      </c>
      <c r="BE72" s="244">
        <f>投入係数!BE72*手順⑤!BE$122</f>
        <v>0</v>
      </c>
      <c r="BF72" s="244">
        <f>投入係数!BF72*手順⑤!BF$122</f>
        <v>0</v>
      </c>
      <c r="BG72" s="244">
        <f>投入係数!BG72*手順⑤!BG$122</f>
        <v>0</v>
      </c>
      <c r="BH72" s="244">
        <f>投入係数!BH72*手順⑤!BH$122</f>
        <v>0</v>
      </c>
      <c r="BI72" s="244">
        <f>投入係数!BI72*手順⑤!BI$122</f>
        <v>0</v>
      </c>
      <c r="BJ72" s="244">
        <f>投入係数!BJ72*手順⑤!BJ$122</f>
        <v>0</v>
      </c>
      <c r="BK72" s="244">
        <f>投入係数!BK72*手順⑤!BK$122</f>
        <v>0</v>
      </c>
      <c r="BL72" s="244">
        <f>投入係数!BL72*手順⑤!BL$122</f>
        <v>0</v>
      </c>
      <c r="BM72" s="244">
        <f>投入係数!BM72*手順⑤!BM$122</f>
        <v>0</v>
      </c>
      <c r="BN72" s="244">
        <f>投入係数!BN72*手順⑤!BN$122</f>
        <v>0</v>
      </c>
      <c r="BO72" s="244">
        <f>投入係数!BO72*手順⑤!BO$122</f>
        <v>0</v>
      </c>
      <c r="BP72" s="244">
        <f>投入係数!BP72*手順⑤!BP$122</f>
        <v>0</v>
      </c>
      <c r="BQ72" s="244">
        <f>投入係数!BQ72*手順⑤!BQ$122</f>
        <v>0</v>
      </c>
      <c r="BR72" s="244">
        <f>投入係数!BR72*手順⑤!BR$122</f>
        <v>0</v>
      </c>
      <c r="BS72" s="244">
        <f>投入係数!BS72*手順⑤!BS$122</f>
        <v>0</v>
      </c>
      <c r="BT72" s="244">
        <f>投入係数!BT72*手順⑤!BT$122</f>
        <v>0</v>
      </c>
      <c r="BU72" s="244">
        <f>投入係数!BU72*手順⑤!BU$122</f>
        <v>0</v>
      </c>
      <c r="BV72" s="244">
        <f>投入係数!BV72*手順⑤!BV$122</f>
        <v>0</v>
      </c>
      <c r="BW72" s="244">
        <f>投入係数!BW72*手順⑤!BW$122</f>
        <v>0</v>
      </c>
      <c r="BX72" s="244">
        <f>投入係数!BX72*手順⑤!BX$122</f>
        <v>0</v>
      </c>
      <c r="BY72" s="244">
        <f>投入係数!BY72*手順⑤!BY$122</f>
        <v>0</v>
      </c>
      <c r="BZ72" s="244">
        <f>投入係数!BZ72*手順⑤!BZ$122</f>
        <v>0</v>
      </c>
      <c r="CA72" s="244">
        <f>投入係数!CA72*手順⑤!CA$122</f>
        <v>0</v>
      </c>
      <c r="CB72" s="244">
        <f>投入係数!CB72*手順⑤!CB$122</f>
        <v>0</v>
      </c>
      <c r="CC72" s="244">
        <f>投入係数!CC72*手順⑤!CC$122</f>
        <v>0</v>
      </c>
      <c r="CD72" s="244">
        <f>投入係数!CD72*手順⑤!CD$122</f>
        <v>0</v>
      </c>
      <c r="CE72" s="244">
        <f>投入係数!CE72*手順⑤!CE$122</f>
        <v>0</v>
      </c>
      <c r="CF72" s="244">
        <f>投入係数!CF72*手順⑤!CF$122</f>
        <v>0</v>
      </c>
      <c r="CG72" s="244">
        <f>投入係数!CG72*手順⑤!CG$122</f>
        <v>0</v>
      </c>
      <c r="CH72" s="244">
        <f>投入係数!CH72*手順⑤!CH$122</f>
        <v>0</v>
      </c>
      <c r="CI72" s="244">
        <f>投入係数!CI72*手順⑤!CI$122</f>
        <v>0</v>
      </c>
      <c r="CJ72" s="244">
        <f>投入係数!CJ72*手順⑤!CJ$122</f>
        <v>0</v>
      </c>
      <c r="CK72" s="244">
        <f>投入係数!CK72*手順⑤!CK$122</f>
        <v>0</v>
      </c>
      <c r="CL72" s="244">
        <f>投入係数!CL72*手順⑤!CL$122</f>
        <v>0</v>
      </c>
      <c r="CM72" s="244">
        <f>投入係数!CM72*手順⑤!CM$122</f>
        <v>0</v>
      </c>
      <c r="CN72" s="244">
        <f>投入係数!CN72*手順⑤!CN$122</f>
        <v>0</v>
      </c>
      <c r="CO72" s="244">
        <f>投入係数!CO72*手順⑤!CO$122</f>
        <v>0</v>
      </c>
      <c r="CP72" s="244">
        <f>投入係数!CP72*手順⑤!CP$122</f>
        <v>0</v>
      </c>
      <c r="CQ72" s="244">
        <f>投入係数!CQ72*手順⑤!CQ$122</f>
        <v>0</v>
      </c>
      <c r="CR72" s="244">
        <f>投入係数!CR72*手順⑤!CR$122</f>
        <v>0</v>
      </c>
      <c r="CS72" s="244">
        <f>投入係数!CS72*手順⑤!CS$122</f>
        <v>0</v>
      </c>
      <c r="CT72" s="244">
        <f>投入係数!CT72*手順⑤!CT$122</f>
        <v>0</v>
      </c>
      <c r="CU72" s="244">
        <f>投入係数!CU72*手順⑤!CU$122</f>
        <v>0</v>
      </c>
      <c r="CV72" s="244">
        <f>投入係数!CV72*手順⑤!CV$122</f>
        <v>0</v>
      </c>
      <c r="CW72" s="244">
        <f>投入係数!CW72*手順⑤!CW$122</f>
        <v>0</v>
      </c>
      <c r="CX72" s="244">
        <f>投入係数!CX72*手順⑤!CX$122</f>
        <v>0</v>
      </c>
      <c r="CY72" s="244">
        <f>投入係数!CY72*手順⑤!CY$122</f>
        <v>0</v>
      </c>
      <c r="CZ72" s="244">
        <f>投入係数!CZ72*手順⑤!CZ$122</f>
        <v>0</v>
      </c>
      <c r="DA72" s="244">
        <f>投入係数!DA72*手順⑤!DA$122</f>
        <v>0</v>
      </c>
      <c r="DB72" s="244">
        <f>投入係数!DB72*手順⑤!DB$122</f>
        <v>0</v>
      </c>
      <c r="DC72" s="244">
        <f>投入係数!DC72*手順⑤!DC$122</f>
        <v>0</v>
      </c>
      <c r="DD72" s="244">
        <f>投入係数!DD72*手順⑤!DD$122</f>
        <v>0</v>
      </c>
      <c r="DE72" s="244">
        <f>投入係数!DE72*手順⑤!DE$122</f>
        <v>0</v>
      </c>
      <c r="DF72" s="244">
        <f>投入係数!DF72*手順⑤!DF$122</f>
        <v>0</v>
      </c>
      <c r="DG72" s="188">
        <f t="shared" si="2"/>
        <v>0</v>
      </c>
    </row>
    <row r="73" spans="2:111" ht="12" customHeight="1">
      <c r="B73" s="74" t="s">
        <v>551</v>
      </c>
      <c r="C73" s="273" t="s">
        <v>466</v>
      </c>
      <c r="D73" s="244">
        <f>投入係数!D73*手順⑤!D$122</f>
        <v>0</v>
      </c>
      <c r="E73" s="244">
        <f>投入係数!E73*手順⑤!E$122</f>
        <v>0</v>
      </c>
      <c r="F73" s="244">
        <f>投入係数!F73*手順⑤!F$122</f>
        <v>0</v>
      </c>
      <c r="G73" s="244">
        <f>投入係数!G73*手順⑤!G$122</f>
        <v>0</v>
      </c>
      <c r="H73" s="244">
        <f>投入係数!H73*手順⑤!H$122</f>
        <v>0</v>
      </c>
      <c r="I73" s="244">
        <f>投入係数!I73*手順⑤!I$122</f>
        <v>0</v>
      </c>
      <c r="J73" s="244">
        <f>投入係数!J73*手順⑤!J$122</f>
        <v>0</v>
      </c>
      <c r="K73" s="244">
        <f>投入係数!K73*手順⑤!K$122</f>
        <v>0</v>
      </c>
      <c r="L73" s="244">
        <f>投入係数!L73*手順⑤!L$122</f>
        <v>0</v>
      </c>
      <c r="M73" s="244">
        <f>投入係数!M73*手順⑤!M$122</f>
        <v>0</v>
      </c>
      <c r="N73" s="244">
        <f>投入係数!N73*手順⑤!N$122</f>
        <v>0</v>
      </c>
      <c r="O73" s="244">
        <f>投入係数!O73*手順⑤!O$122</f>
        <v>0</v>
      </c>
      <c r="P73" s="244">
        <f>投入係数!P73*手順⑤!P$122</f>
        <v>0</v>
      </c>
      <c r="Q73" s="244">
        <f>投入係数!Q73*手順⑤!Q$122</f>
        <v>0</v>
      </c>
      <c r="R73" s="244">
        <f>投入係数!R73*手順⑤!R$122</f>
        <v>0</v>
      </c>
      <c r="S73" s="244">
        <f>投入係数!S73*手順⑤!S$122</f>
        <v>0</v>
      </c>
      <c r="T73" s="244">
        <f>投入係数!T73*手順⑤!T$122</f>
        <v>0</v>
      </c>
      <c r="U73" s="244">
        <f>投入係数!U73*手順⑤!U$122</f>
        <v>0</v>
      </c>
      <c r="V73" s="244">
        <f>投入係数!V73*手順⑤!V$122</f>
        <v>0</v>
      </c>
      <c r="W73" s="244">
        <f>投入係数!W73*手順⑤!W$122</f>
        <v>0</v>
      </c>
      <c r="X73" s="244">
        <f>投入係数!X73*手順⑤!X$122</f>
        <v>0</v>
      </c>
      <c r="Y73" s="244">
        <f>投入係数!Y73*手順⑤!Y$122</f>
        <v>0</v>
      </c>
      <c r="Z73" s="244">
        <f>投入係数!Z73*手順⑤!Z$122</f>
        <v>0</v>
      </c>
      <c r="AA73" s="244">
        <f>投入係数!AA73*手順⑤!AA$122</f>
        <v>0</v>
      </c>
      <c r="AB73" s="244">
        <f>投入係数!AB73*手順⑤!AB$122</f>
        <v>0</v>
      </c>
      <c r="AC73" s="244">
        <f>投入係数!AC73*手順⑤!AC$122</f>
        <v>0</v>
      </c>
      <c r="AD73" s="244">
        <f>投入係数!AD73*手順⑤!AD$122</f>
        <v>0</v>
      </c>
      <c r="AE73" s="244">
        <f>投入係数!AE73*手順⑤!AE$122</f>
        <v>0</v>
      </c>
      <c r="AF73" s="244">
        <f>投入係数!AF73*手順⑤!AF$122</f>
        <v>0</v>
      </c>
      <c r="AG73" s="244">
        <f>投入係数!AG73*手順⑤!AG$122</f>
        <v>0</v>
      </c>
      <c r="AH73" s="244">
        <f>投入係数!AH73*手順⑤!AH$122</f>
        <v>0</v>
      </c>
      <c r="AI73" s="244">
        <f>投入係数!AI73*手順⑤!AI$122</f>
        <v>0</v>
      </c>
      <c r="AJ73" s="244">
        <f>投入係数!AJ73*手順⑤!AJ$122</f>
        <v>0</v>
      </c>
      <c r="AK73" s="244">
        <f>投入係数!AK73*手順⑤!AK$122</f>
        <v>0</v>
      </c>
      <c r="AL73" s="244">
        <f>投入係数!AL73*手順⑤!AL$122</f>
        <v>0</v>
      </c>
      <c r="AM73" s="244">
        <f>投入係数!AM73*手順⑤!AM$122</f>
        <v>0</v>
      </c>
      <c r="AN73" s="244">
        <f>投入係数!AN73*手順⑤!AN$122</f>
        <v>0</v>
      </c>
      <c r="AO73" s="244">
        <f>投入係数!AO73*手順⑤!AO$122</f>
        <v>0</v>
      </c>
      <c r="AP73" s="244">
        <f>投入係数!AP73*手順⑤!AP$122</f>
        <v>0</v>
      </c>
      <c r="AQ73" s="244">
        <f>投入係数!AQ73*手順⑤!AQ$122</f>
        <v>0</v>
      </c>
      <c r="AR73" s="244">
        <f>投入係数!AR73*手順⑤!AR$122</f>
        <v>0</v>
      </c>
      <c r="AS73" s="244">
        <f>投入係数!AS73*手順⑤!AS$122</f>
        <v>0</v>
      </c>
      <c r="AT73" s="244">
        <f>投入係数!AT73*手順⑤!AT$122</f>
        <v>0</v>
      </c>
      <c r="AU73" s="244">
        <f>投入係数!AU73*手順⑤!AU$122</f>
        <v>0</v>
      </c>
      <c r="AV73" s="244">
        <f>投入係数!AV73*手順⑤!AV$122</f>
        <v>0</v>
      </c>
      <c r="AW73" s="244">
        <f>投入係数!AW73*手順⑤!AW$122</f>
        <v>0</v>
      </c>
      <c r="AX73" s="244">
        <f>投入係数!AX73*手順⑤!AX$122</f>
        <v>0</v>
      </c>
      <c r="AY73" s="244">
        <f>投入係数!AY73*手順⑤!AY$122</f>
        <v>0</v>
      </c>
      <c r="AZ73" s="244">
        <f>投入係数!AZ73*手順⑤!AZ$122</f>
        <v>0</v>
      </c>
      <c r="BA73" s="244">
        <f>投入係数!BA73*手順⑤!BA$122</f>
        <v>0</v>
      </c>
      <c r="BB73" s="244">
        <f>投入係数!BB73*手順⑤!BB$122</f>
        <v>0</v>
      </c>
      <c r="BC73" s="244">
        <f>投入係数!BC73*手順⑤!BC$122</f>
        <v>0</v>
      </c>
      <c r="BD73" s="244">
        <f>投入係数!BD73*手順⑤!BD$122</f>
        <v>0</v>
      </c>
      <c r="BE73" s="244">
        <f>投入係数!BE73*手順⑤!BE$122</f>
        <v>0</v>
      </c>
      <c r="BF73" s="244">
        <f>投入係数!BF73*手順⑤!BF$122</f>
        <v>0</v>
      </c>
      <c r="BG73" s="244">
        <f>投入係数!BG73*手順⑤!BG$122</f>
        <v>0</v>
      </c>
      <c r="BH73" s="244">
        <f>投入係数!BH73*手順⑤!BH$122</f>
        <v>0</v>
      </c>
      <c r="BI73" s="244">
        <f>投入係数!BI73*手順⑤!BI$122</f>
        <v>0</v>
      </c>
      <c r="BJ73" s="244">
        <f>投入係数!BJ73*手順⑤!BJ$122</f>
        <v>0</v>
      </c>
      <c r="BK73" s="244">
        <f>投入係数!BK73*手順⑤!BK$122</f>
        <v>0</v>
      </c>
      <c r="BL73" s="244">
        <f>投入係数!BL73*手順⑤!BL$122</f>
        <v>0</v>
      </c>
      <c r="BM73" s="244">
        <f>投入係数!BM73*手順⑤!BM$122</f>
        <v>0</v>
      </c>
      <c r="BN73" s="244">
        <f>投入係数!BN73*手順⑤!BN$122</f>
        <v>0</v>
      </c>
      <c r="BO73" s="244">
        <f>投入係数!BO73*手順⑤!BO$122</f>
        <v>0</v>
      </c>
      <c r="BP73" s="244">
        <f>投入係数!BP73*手順⑤!BP$122</f>
        <v>0</v>
      </c>
      <c r="BQ73" s="244">
        <f>投入係数!BQ73*手順⑤!BQ$122</f>
        <v>0</v>
      </c>
      <c r="BR73" s="244">
        <f>投入係数!BR73*手順⑤!BR$122</f>
        <v>0</v>
      </c>
      <c r="BS73" s="244">
        <f>投入係数!BS73*手順⑤!BS$122</f>
        <v>0</v>
      </c>
      <c r="BT73" s="244">
        <f>投入係数!BT73*手順⑤!BT$122</f>
        <v>0</v>
      </c>
      <c r="BU73" s="244">
        <f>投入係数!BU73*手順⑤!BU$122</f>
        <v>0</v>
      </c>
      <c r="BV73" s="244">
        <f>投入係数!BV73*手順⑤!BV$122</f>
        <v>0</v>
      </c>
      <c r="BW73" s="244">
        <f>投入係数!BW73*手順⑤!BW$122</f>
        <v>0</v>
      </c>
      <c r="BX73" s="244">
        <f>投入係数!BX73*手順⑤!BX$122</f>
        <v>0</v>
      </c>
      <c r="BY73" s="244">
        <f>投入係数!BY73*手順⑤!BY$122</f>
        <v>0</v>
      </c>
      <c r="BZ73" s="244">
        <f>投入係数!BZ73*手順⑤!BZ$122</f>
        <v>0</v>
      </c>
      <c r="CA73" s="244">
        <f>投入係数!CA73*手順⑤!CA$122</f>
        <v>0</v>
      </c>
      <c r="CB73" s="244">
        <f>投入係数!CB73*手順⑤!CB$122</f>
        <v>0</v>
      </c>
      <c r="CC73" s="244">
        <f>投入係数!CC73*手順⑤!CC$122</f>
        <v>0</v>
      </c>
      <c r="CD73" s="244">
        <f>投入係数!CD73*手順⑤!CD$122</f>
        <v>0</v>
      </c>
      <c r="CE73" s="244">
        <f>投入係数!CE73*手順⑤!CE$122</f>
        <v>0</v>
      </c>
      <c r="CF73" s="244">
        <f>投入係数!CF73*手順⑤!CF$122</f>
        <v>0</v>
      </c>
      <c r="CG73" s="244">
        <f>投入係数!CG73*手順⑤!CG$122</f>
        <v>0</v>
      </c>
      <c r="CH73" s="244">
        <f>投入係数!CH73*手順⑤!CH$122</f>
        <v>0</v>
      </c>
      <c r="CI73" s="244">
        <f>投入係数!CI73*手順⑤!CI$122</f>
        <v>0</v>
      </c>
      <c r="CJ73" s="244">
        <f>投入係数!CJ73*手順⑤!CJ$122</f>
        <v>0</v>
      </c>
      <c r="CK73" s="244">
        <f>投入係数!CK73*手順⑤!CK$122</f>
        <v>0</v>
      </c>
      <c r="CL73" s="244">
        <f>投入係数!CL73*手順⑤!CL$122</f>
        <v>0</v>
      </c>
      <c r="CM73" s="244">
        <f>投入係数!CM73*手順⑤!CM$122</f>
        <v>0</v>
      </c>
      <c r="CN73" s="244">
        <f>投入係数!CN73*手順⑤!CN$122</f>
        <v>0</v>
      </c>
      <c r="CO73" s="244">
        <f>投入係数!CO73*手順⑤!CO$122</f>
        <v>0</v>
      </c>
      <c r="CP73" s="244">
        <f>投入係数!CP73*手順⑤!CP$122</f>
        <v>0</v>
      </c>
      <c r="CQ73" s="244">
        <f>投入係数!CQ73*手順⑤!CQ$122</f>
        <v>0</v>
      </c>
      <c r="CR73" s="244">
        <f>投入係数!CR73*手順⑤!CR$122</f>
        <v>0</v>
      </c>
      <c r="CS73" s="244">
        <f>投入係数!CS73*手順⑤!CS$122</f>
        <v>0</v>
      </c>
      <c r="CT73" s="244">
        <f>投入係数!CT73*手順⑤!CT$122</f>
        <v>0</v>
      </c>
      <c r="CU73" s="244">
        <f>投入係数!CU73*手順⑤!CU$122</f>
        <v>0</v>
      </c>
      <c r="CV73" s="244">
        <f>投入係数!CV73*手順⑤!CV$122</f>
        <v>0</v>
      </c>
      <c r="CW73" s="244">
        <f>投入係数!CW73*手順⑤!CW$122</f>
        <v>0</v>
      </c>
      <c r="CX73" s="244">
        <f>投入係数!CX73*手順⑤!CX$122</f>
        <v>0</v>
      </c>
      <c r="CY73" s="244">
        <f>投入係数!CY73*手順⑤!CY$122</f>
        <v>0</v>
      </c>
      <c r="CZ73" s="244">
        <f>投入係数!CZ73*手順⑤!CZ$122</f>
        <v>0</v>
      </c>
      <c r="DA73" s="244">
        <f>投入係数!DA73*手順⑤!DA$122</f>
        <v>0</v>
      </c>
      <c r="DB73" s="244">
        <f>投入係数!DB73*手順⑤!DB$122</f>
        <v>0</v>
      </c>
      <c r="DC73" s="244">
        <f>投入係数!DC73*手順⑤!DC$122</f>
        <v>0</v>
      </c>
      <c r="DD73" s="244">
        <f>投入係数!DD73*手順⑤!DD$122</f>
        <v>0</v>
      </c>
      <c r="DE73" s="244">
        <f>投入係数!DE73*手順⑤!DE$122</f>
        <v>0</v>
      </c>
      <c r="DF73" s="244">
        <f>投入係数!DF73*手順⑤!DF$122</f>
        <v>0</v>
      </c>
      <c r="DG73" s="188">
        <f t="shared" si="2"/>
        <v>0</v>
      </c>
    </row>
    <row r="74" spans="2:111" ht="12" customHeight="1">
      <c r="B74" s="74" t="s">
        <v>552</v>
      </c>
      <c r="C74" s="273" t="s">
        <v>467</v>
      </c>
      <c r="D74" s="244">
        <f>投入係数!D74*手順⑤!D$122</f>
        <v>0</v>
      </c>
      <c r="E74" s="244">
        <f>投入係数!E74*手順⑤!E$122</f>
        <v>0</v>
      </c>
      <c r="F74" s="244">
        <f>投入係数!F74*手順⑤!F$122</f>
        <v>0</v>
      </c>
      <c r="G74" s="244">
        <f>投入係数!G74*手順⑤!G$122</f>
        <v>0</v>
      </c>
      <c r="H74" s="244">
        <f>投入係数!H74*手順⑤!H$122</f>
        <v>0</v>
      </c>
      <c r="I74" s="244">
        <f>投入係数!I74*手順⑤!I$122</f>
        <v>0</v>
      </c>
      <c r="J74" s="244">
        <f>投入係数!J74*手順⑤!J$122</f>
        <v>0</v>
      </c>
      <c r="K74" s="244">
        <f>投入係数!K74*手順⑤!K$122</f>
        <v>0</v>
      </c>
      <c r="L74" s="244">
        <f>投入係数!L74*手順⑤!L$122</f>
        <v>0</v>
      </c>
      <c r="M74" s="244">
        <f>投入係数!M74*手順⑤!M$122</f>
        <v>0</v>
      </c>
      <c r="N74" s="244">
        <f>投入係数!N74*手順⑤!N$122</f>
        <v>0</v>
      </c>
      <c r="O74" s="244">
        <f>投入係数!O74*手順⑤!O$122</f>
        <v>0</v>
      </c>
      <c r="P74" s="244">
        <f>投入係数!P74*手順⑤!P$122</f>
        <v>0</v>
      </c>
      <c r="Q74" s="244">
        <f>投入係数!Q74*手順⑤!Q$122</f>
        <v>0</v>
      </c>
      <c r="R74" s="244">
        <f>投入係数!R74*手順⑤!R$122</f>
        <v>0</v>
      </c>
      <c r="S74" s="244">
        <f>投入係数!S74*手順⑤!S$122</f>
        <v>0</v>
      </c>
      <c r="T74" s="244">
        <f>投入係数!T74*手順⑤!T$122</f>
        <v>0</v>
      </c>
      <c r="U74" s="244">
        <f>投入係数!U74*手順⑤!U$122</f>
        <v>0</v>
      </c>
      <c r="V74" s="244">
        <f>投入係数!V74*手順⑤!V$122</f>
        <v>0</v>
      </c>
      <c r="W74" s="244">
        <f>投入係数!W74*手順⑤!W$122</f>
        <v>0</v>
      </c>
      <c r="X74" s="244">
        <f>投入係数!X74*手順⑤!X$122</f>
        <v>0</v>
      </c>
      <c r="Y74" s="244">
        <f>投入係数!Y74*手順⑤!Y$122</f>
        <v>0</v>
      </c>
      <c r="Z74" s="244">
        <f>投入係数!Z74*手順⑤!Z$122</f>
        <v>0</v>
      </c>
      <c r="AA74" s="244">
        <f>投入係数!AA74*手順⑤!AA$122</f>
        <v>0</v>
      </c>
      <c r="AB74" s="244">
        <f>投入係数!AB74*手順⑤!AB$122</f>
        <v>0</v>
      </c>
      <c r="AC74" s="244">
        <f>投入係数!AC74*手順⑤!AC$122</f>
        <v>0</v>
      </c>
      <c r="AD74" s="244">
        <f>投入係数!AD74*手順⑤!AD$122</f>
        <v>0</v>
      </c>
      <c r="AE74" s="244">
        <f>投入係数!AE74*手順⑤!AE$122</f>
        <v>0</v>
      </c>
      <c r="AF74" s="244">
        <f>投入係数!AF74*手順⑤!AF$122</f>
        <v>0</v>
      </c>
      <c r="AG74" s="244">
        <f>投入係数!AG74*手順⑤!AG$122</f>
        <v>0</v>
      </c>
      <c r="AH74" s="244">
        <f>投入係数!AH74*手順⑤!AH$122</f>
        <v>0</v>
      </c>
      <c r="AI74" s="244">
        <f>投入係数!AI74*手順⑤!AI$122</f>
        <v>0</v>
      </c>
      <c r="AJ74" s="244">
        <f>投入係数!AJ74*手順⑤!AJ$122</f>
        <v>0</v>
      </c>
      <c r="AK74" s="244">
        <f>投入係数!AK74*手順⑤!AK$122</f>
        <v>0</v>
      </c>
      <c r="AL74" s="244">
        <f>投入係数!AL74*手順⑤!AL$122</f>
        <v>0</v>
      </c>
      <c r="AM74" s="244">
        <f>投入係数!AM74*手順⑤!AM$122</f>
        <v>0</v>
      </c>
      <c r="AN74" s="244">
        <f>投入係数!AN74*手順⑤!AN$122</f>
        <v>0</v>
      </c>
      <c r="AO74" s="244">
        <f>投入係数!AO74*手順⑤!AO$122</f>
        <v>0</v>
      </c>
      <c r="AP74" s="244">
        <f>投入係数!AP74*手順⑤!AP$122</f>
        <v>0</v>
      </c>
      <c r="AQ74" s="244">
        <f>投入係数!AQ74*手順⑤!AQ$122</f>
        <v>0</v>
      </c>
      <c r="AR74" s="244">
        <f>投入係数!AR74*手順⑤!AR$122</f>
        <v>0</v>
      </c>
      <c r="AS74" s="244">
        <f>投入係数!AS74*手順⑤!AS$122</f>
        <v>0</v>
      </c>
      <c r="AT74" s="244">
        <f>投入係数!AT74*手順⑤!AT$122</f>
        <v>0</v>
      </c>
      <c r="AU74" s="244">
        <f>投入係数!AU74*手順⑤!AU$122</f>
        <v>0</v>
      </c>
      <c r="AV74" s="244">
        <f>投入係数!AV74*手順⑤!AV$122</f>
        <v>0</v>
      </c>
      <c r="AW74" s="244">
        <f>投入係数!AW74*手順⑤!AW$122</f>
        <v>0</v>
      </c>
      <c r="AX74" s="244">
        <f>投入係数!AX74*手順⑤!AX$122</f>
        <v>0</v>
      </c>
      <c r="AY74" s="244">
        <f>投入係数!AY74*手順⑤!AY$122</f>
        <v>0</v>
      </c>
      <c r="AZ74" s="244">
        <f>投入係数!AZ74*手順⑤!AZ$122</f>
        <v>0</v>
      </c>
      <c r="BA74" s="244">
        <f>投入係数!BA74*手順⑤!BA$122</f>
        <v>0</v>
      </c>
      <c r="BB74" s="244">
        <f>投入係数!BB74*手順⑤!BB$122</f>
        <v>0</v>
      </c>
      <c r="BC74" s="244">
        <f>投入係数!BC74*手順⑤!BC$122</f>
        <v>0</v>
      </c>
      <c r="BD74" s="244">
        <f>投入係数!BD74*手順⑤!BD$122</f>
        <v>0</v>
      </c>
      <c r="BE74" s="244">
        <f>投入係数!BE74*手順⑤!BE$122</f>
        <v>0</v>
      </c>
      <c r="BF74" s="244">
        <f>投入係数!BF74*手順⑤!BF$122</f>
        <v>0</v>
      </c>
      <c r="BG74" s="244">
        <f>投入係数!BG74*手順⑤!BG$122</f>
        <v>0</v>
      </c>
      <c r="BH74" s="244">
        <f>投入係数!BH74*手順⑤!BH$122</f>
        <v>0</v>
      </c>
      <c r="BI74" s="244">
        <f>投入係数!BI74*手順⑤!BI$122</f>
        <v>0</v>
      </c>
      <c r="BJ74" s="244">
        <f>投入係数!BJ74*手順⑤!BJ$122</f>
        <v>0</v>
      </c>
      <c r="BK74" s="244">
        <f>投入係数!BK74*手順⑤!BK$122</f>
        <v>0</v>
      </c>
      <c r="BL74" s="244">
        <f>投入係数!BL74*手順⑤!BL$122</f>
        <v>0</v>
      </c>
      <c r="BM74" s="244">
        <f>投入係数!BM74*手順⑤!BM$122</f>
        <v>0</v>
      </c>
      <c r="BN74" s="244">
        <f>投入係数!BN74*手順⑤!BN$122</f>
        <v>0</v>
      </c>
      <c r="BO74" s="244">
        <f>投入係数!BO74*手順⑤!BO$122</f>
        <v>0</v>
      </c>
      <c r="BP74" s="244">
        <f>投入係数!BP74*手順⑤!BP$122</f>
        <v>0</v>
      </c>
      <c r="BQ74" s="244">
        <f>投入係数!BQ74*手順⑤!BQ$122</f>
        <v>0</v>
      </c>
      <c r="BR74" s="244">
        <f>投入係数!BR74*手順⑤!BR$122</f>
        <v>0</v>
      </c>
      <c r="BS74" s="244">
        <f>投入係数!BS74*手順⑤!BS$122</f>
        <v>0</v>
      </c>
      <c r="BT74" s="244">
        <f>投入係数!BT74*手順⑤!BT$122</f>
        <v>0</v>
      </c>
      <c r="BU74" s="244">
        <f>投入係数!BU74*手順⑤!BU$122</f>
        <v>0</v>
      </c>
      <c r="BV74" s="244">
        <f>投入係数!BV74*手順⑤!BV$122</f>
        <v>0</v>
      </c>
      <c r="BW74" s="244">
        <f>投入係数!BW74*手順⑤!BW$122</f>
        <v>0</v>
      </c>
      <c r="BX74" s="244">
        <f>投入係数!BX74*手順⑤!BX$122</f>
        <v>0</v>
      </c>
      <c r="BY74" s="244">
        <f>投入係数!BY74*手順⑤!BY$122</f>
        <v>0</v>
      </c>
      <c r="BZ74" s="244">
        <f>投入係数!BZ74*手順⑤!BZ$122</f>
        <v>0</v>
      </c>
      <c r="CA74" s="244">
        <f>投入係数!CA74*手順⑤!CA$122</f>
        <v>0</v>
      </c>
      <c r="CB74" s="244">
        <f>投入係数!CB74*手順⑤!CB$122</f>
        <v>0</v>
      </c>
      <c r="CC74" s="244">
        <f>投入係数!CC74*手順⑤!CC$122</f>
        <v>0</v>
      </c>
      <c r="CD74" s="244">
        <f>投入係数!CD74*手順⑤!CD$122</f>
        <v>0</v>
      </c>
      <c r="CE74" s="244">
        <f>投入係数!CE74*手順⑤!CE$122</f>
        <v>0</v>
      </c>
      <c r="CF74" s="244">
        <f>投入係数!CF74*手順⑤!CF$122</f>
        <v>0</v>
      </c>
      <c r="CG74" s="244">
        <f>投入係数!CG74*手順⑤!CG$122</f>
        <v>0</v>
      </c>
      <c r="CH74" s="244">
        <f>投入係数!CH74*手順⑤!CH$122</f>
        <v>0</v>
      </c>
      <c r="CI74" s="244">
        <f>投入係数!CI74*手順⑤!CI$122</f>
        <v>0</v>
      </c>
      <c r="CJ74" s="244">
        <f>投入係数!CJ74*手順⑤!CJ$122</f>
        <v>0</v>
      </c>
      <c r="CK74" s="244">
        <f>投入係数!CK74*手順⑤!CK$122</f>
        <v>0</v>
      </c>
      <c r="CL74" s="244">
        <f>投入係数!CL74*手順⑤!CL$122</f>
        <v>0</v>
      </c>
      <c r="CM74" s="244">
        <f>投入係数!CM74*手順⑤!CM$122</f>
        <v>0</v>
      </c>
      <c r="CN74" s="244">
        <f>投入係数!CN74*手順⑤!CN$122</f>
        <v>0</v>
      </c>
      <c r="CO74" s="244">
        <f>投入係数!CO74*手順⑤!CO$122</f>
        <v>0</v>
      </c>
      <c r="CP74" s="244">
        <f>投入係数!CP74*手順⑤!CP$122</f>
        <v>0</v>
      </c>
      <c r="CQ74" s="244">
        <f>投入係数!CQ74*手順⑤!CQ$122</f>
        <v>0</v>
      </c>
      <c r="CR74" s="244">
        <f>投入係数!CR74*手順⑤!CR$122</f>
        <v>0</v>
      </c>
      <c r="CS74" s="244">
        <f>投入係数!CS74*手順⑤!CS$122</f>
        <v>0</v>
      </c>
      <c r="CT74" s="244">
        <f>投入係数!CT74*手順⑤!CT$122</f>
        <v>0</v>
      </c>
      <c r="CU74" s="244">
        <f>投入係数!CU74*手順⑤!CU$122</f>
        <v>0</v>
      </c>
      <c r="CV74" s="244">
        <f>投入係数!CV74*手順⑤!CV$122</f>
        <v>0</v>
      </c>
      <c r="CW74" s="244">
        <f>投入係数!CW74*手順⑤!CW$122</f>
        <v>0</v>
      </c>
      <c r="CX74" s="244">
        <f>投入係数!CX74*手順⑤!CX$122</f>
        <v>0</v>
      </c>
      <c r="CY74" s="244">
        <f>投入係数!CY74*手順⑤!CY$122</f>
        <v>0</v>
      </c>
      <c r="CZ74" s="244">
        <f>投入係数!CZ74*手順⑤!CZ$122</f>
        <v>0</v>
      </c>
      <c r="DA74" s="244">
        <f>投入係数!DA74*手順⑤!DA$122</f>
        <v>0</v>
      </c>
      <c r="DB74" s="244">
        <f>投入係数!DB74*手順⑤!DB$122</f>
        <v>0</v>
      </c>
      <c r="DC74" s="244">
        <f>投入係数!DC74*手順⑤!DC$122</f>
        <v>0</v>
      </c>
      <c r="DD74" s="244">
        <f>投入係数!DD74*手順⑤!DD$122</f>
        <v>0</v>
      </c>
      <c r="DE74" s="244">
        <f>投入係数!DE74*手順⑤!DE$122</f>
        <v>0</v>
      </c>
      <c r="DF74" s="244">
        <f>投入係数!DF74*手順⑤!DF$122</f>
        <v>0</v>
      </c>
      <c r="DG74" s="188">
        <f t="shared" si="2"/>
        <v>0</v>
      </c>
    </row>
    <row r="75" spans="2:111" ht="12" customHeight="1">
      <c r="B75" s="74" t="s">
        <v>553</v>
      </c>
      <c r="C75" s="273" t="s">
        <v>3</v>
      </c>
      <c r="D75" s="244">
        <f>投入係数!D75*手順⑤!D$122</f>
        <v>0</v>
      </c>
      <c r="E75" s="244">
        <f>投入係数!E75*手順⑤!E$122</f>
        <v>0</v>
      </c>
      <c r="F75" s="244">
        <f>投入係数!F75*手順⑤!F$122</f>
        <v>0</v>
      </c>
      <c r="G75" s="244">
        <f>投入係数!G75*手順⑤!G$122</f>
        <v>0</v>
      </c>
      <c r="H75" s="244">
        <f>投入係数!H75*手順⑤!H$122</f>
        <v>0</v>
      </c>
      <c r="I75" s="244">
        <f>投入係数!I75*手順⑤!I$122</f>
        <v>0</v>
      </c>
      <c r="J75" s="244">
        <f>投入係数!J75*手順⑤!J$122</f>
        <v>0</v>
      </c>
      <c r="K75" s="244">
        <f>投入係数!K75*手順⑤!K$122</f>
        <v>0</v>
      </c>
      <c r="L75" s="244">
        <f>投入係数!L75*手順⑤!L$122</f>
        <v>0</v>
      </c>
      <c r="M75" s="244">
        <f>投入係数!M75*手順⑤!M$122</f>
        <v>0</v>
      </c>
      <c r="N75" s="244">
        <f>投入係数!N75*手順⑤!N$122</f>
        <v>0</v>
      </c>
      <c r="O75" s="244">
        <f>投入係数!O75*手順⑤!O$122</f>
        <v>0</v>
      </c>
      <c r="P75" s="244">
        <f>投入係数!P75*手順⑤!P$122</f>
        <v>0</v>
      </c>
      <c r="Q75" s="244">
        <f>投入係数!Q75*手順⑤!Q$122</f>
        <v>0</v>
      </c>
      <c r="R75" s="244">
        <f>投入係数!R75*手順⑤!R$122</f>
        <v>0</v>
      </c>
      <c r="S75" s="244">
        <f>投入係数!S75*手順⑤!S$122</f>
        <v>0</v>
      </c>
      <c r="T75" s="244">
        <f>投入係数!T75*手順⑤!T$122</f>
        <v>0</v>
      </c>
      <c r="U75" s="244">
        <f>投入係数!U75*手順⑤!U$122</f>
        <v>0</v>
      </c>
      <c r="V75" s="244">
        <f>投入係数!V75*手順⑤!V$122</f>
        <v>0</v>
      </c>
      <c r="W75" s="244">
        <f>投入係数!W75*手順⑤!W$122</f>
        <v>0</v>
      </c>
      <c r="X75" s="244">
        <f>投入係数!X75*手順⑤!X$122</f>
        <v>0</v>
      </c>
      <c r="Y75" s="244">
        <f>投入係数!Y75*手順⑤!Y$122</f>
        <v>0</v>
      </c>
      <c r="Z75" s="244">
        <f>投入係数!Z75*手順⑤!Z$122</f>
        <v>0</v>
      </c>
      <c r="AA75" s="244">
        <f>投入係数!AA75*手順⑤!AA$122</f>
        <v>0</v>
      </c>
      <c r="AB75" s="244">
        <f>投入係数!AB75*手順⑤!AB$122</f>
        <v>0</v>
      </c>
      <c r="AC75" s="244">
        <f>投入係数!AC75*手順⑤!AC$122</f>
        <v>0</v>
      </c>
      <c r="AD75" s="244">
        <f>投入係数!AD75*手順⑤!AD$122</f>
        <v>0</v>
      </c>
      <c r="AE75" s="244">
        <f>投入係数!AE75*手順⑤!AE$122</f>
        <v>0</v>
      </c>
      <c r="AF75" s="244">
        <f>投入係数!AF75*手順⑤!AF$122</f>
        <v>0</v>
      </c>
      <c r="AG75" s="244">
        <f>投入係数!AG75*手順⑤!AG$122</f>
        <v>0</v>
      </c>
      <c r="AH75" s="244">
        <f>投入係数!AH75*手順⑤!AH$122</f>
        <v>0</v>
      </c>
      <c r="AI75" s="244">
        <f>投入係数!AI75*手順⑤!AI$122</f>
        <v>0</v>
      </c>
      <c r="AJ75" s="244">
        <f>投入係数!AJ75*手順⑤!AJ$122</f>
        <v>0</v>
      </c>
      <c r="AK75" s="244">
        <f>投入係数!AK75*手順⑤!AK$122</f>
        <v>0</v>
      </c>
      <c r="AL75" s="244">
        <f>投入係数!AL75*手順⑤!AL$122</f>
        <v>0</v>
      </c>
      <c r="AM75" s="244">
        <f>投入係数!AM75*手順⑤!AM$122</f>
        <v>0</v>
      </c>
      <c r="AN75" s="244">
        <f>投入係数!AN75*手順⑤!AN$122</f>
        <v>0</v>
      </c>
      <c r="AO75" s="244">
        <f>投入係数!AO75*手順⑤!AO$122</f>
        <v>0</v>
      </c>
      <c r="AP75" s="244">
        <f>投入係数!AP75*手順⑤!AP$122</f>
        <v>0</v>
      </c>
      <c r="AQ75" s="244">
        <f>投入係数!AQ75*手順⑤!AQ$122</f>
        <v>0</v>
      </c>
      <c r="AR75" s="244">
        <f>投入係数!AR75*手順⑤!AR$122</f>
        <v>0</v>
      </c>
      <c r="AS75" s="244">
        <f>投入係数!AS75*手順⑤!AS$122</f>
        <v>0</v>
      </c>
      <c r="AT75" s="244">
        <f>投入係数!AT75*手順⑤!AT$122</f>
        <v>0</v>
      </c>
      <c r="AU75" s="244">
        <f>投入係数!AU75*手順⑤!AU$122</f>
        <v>0</v>
      </c>
      <c r="AV75" s="244">
        <f>投入係数!AV75*手順⑤!AV$122</f>
        <v>0</v>
      </c>
      <c r="AW75" s="244">
        <f>投入係数!AW75*手順⑤!AW$122</f>
        <v>0</v>
      </c>
      <c r="AX75" s="244">
        <f>投入係数!AX75*手順⑤!AX$122</f>
        <v>0</v>
      </c>
      <c r="AY75" s="244">
        <f>投入係数!AY75*手順⑤!AY$122</f>
        <v>0</v>
      </c>
      <c r="AZ75" s="244">
        <f>投入係数!AZ75*手順⑤!AZ$122</f>
        <v>0</v>
      </c>
      <c r="BA75" s="244">
        <f>投入係数!BA75*手順⑤!BA$122</f>
        <v>0</v>
      </c>
      <c r="BB75" s="244">
        <f>投入係数!BB75*手順⑤!BB$122</f>
        <v>0</v>
      </c>
      <c r="BC75" s="244">
        <f>投入係数!BC75*手順⑤!BC$122</f>
        <v>0</v>
      </c>
      <c r="BD75" s="244">
        <f>投入係数!BD75*手順⑤!BD$122</f>
        <v>0</v>
      </c>
      <c r="BE75" s="244">
        <f>投入係数!BE75*手順⑤!BE$122</f>
        <v>0</v>
      </c>
      <c r="BF75" s="244">
        <f>投入係数!BF75*手順⑤!BF$122</f>
        <v>0</v>
      </c>
      <c r="BG75" s="244">
        <f>投入係数!BG75*手順⑤!BG$122</f>
        <v>0</v>
      </c>
      <c r="BH75" s="244">
        <f>投入係数!BH75*手順⑤!BH$122</f>
        <v>0</v>
      </c>
      <c r="BI75" s="244">
        <f>投入係数!BI75*手順⑤!BI$122</f>
        <v>0</v>
      </c>
      <c r="BJ75" s="244">
        <f>投入係数!BJ75*手順⑤!BJ$122</f>
        <v>0</v>
      </c>
      <c r="BK75" s="244">
        <f>投入係数!BK75*手順⑤!BK$122</f>
        <v>0</v>
      </c>
      <c r="BL75" s="244">
        <f>投入係数!BL75*手順⑤!BL$122</f>
        <v>0</v>
      </c>
      <c r="BM75" s="244">
        <f>投入係数!BM75*手順⑤!BM$122</f>
        <v>0</v>
      </c>
      <c r="BN75" s="244">
        <f>投入係数!BN75*手順⑤!BN$122</f>
        <v>0</v>
      </c>
      <c r="BO75" s="244">
        <f>投入係数!BO75*手順⑤!BO$122</f>
        <v>0</v>
      </c>
      <c r="BP75" s="244">
        <f>投入係数!BP75*手順⑤!BP$122</f>
        <v>0</v>
      </c>
      <c r="BQ75" s="244">
        <f>投入係数!BQ75*手順⑤!BQ$122</f>
        <v>0</v>
      </c>
      <c r="BR75" s="244">
        <f>投入係数!BR75*手順⑤!BR$122</f>
        <v>0</v>
      </c>
      <c r="BS75" s="244">
        <f>投入係数!BS75*手順⑤!BS$122</f>
        <v>0</v>
      </c>
      <c r="BT75" s="244">
        <f>投入係数!BT75*手順⑤!BT$122</f>
        <v>0</v>
      </c>
      <c r="BU75" s="244">
        <f>投入係数!BU75*手順⑤!BU$122</f>
        <v>0</v>
      </c>
      <c r="BV75" s="244">
        <f>投入係数!BV75*手順⑤!BV$122</f>
        <v>0</v>
      </c>
      <c r="BW75" s="244">
        <f>投入係数!BW75*手順⑤!BW$122</f>
        <v>0</v>
      </c>
      <c r="BX75" s="244">
        <f>投入係数!BX75*手順⑤!BX$122</f>
        <v>0</v>
      </c>
      <c r="BY75" s="244">
        <f>投入係数!BY75*手順⑤!BY$122</f>
        <v>0</v>
      </c>
      <c r="BZ75" s="244">
        <f>投入係数!BZ75*手順⑤!BZ$122</f>
        <v>0</v>
      </c>
      <c r="CA75" s="244">
        <f>投入係数!CA75*手順⑤!CA$122</f>
        <v>0</v>
      </c>
      <c r="CB75" s="244">
        <f>投入係数!CB75*手順⑤!CB$122</f>
        <v>0</v>
      </c>
      <c r="CC75" s="244">
        <f>投入係数!CC75*手順⑤!CC$122</f>
        <v>0</v>
      </c>
      <c r="CD75" s="244">
        <f>投入係数!CD75*手順⑤!CD$122</f>
        <v>0</v>
      </c>
      <c r="CE75" s="244">
        <f>投入係数!CE75*手順⑤!CE$122</f>
        <v>0</v>
      </c>
      <c r="CF75" s="244">
        <f>投入係数!CF75*手順⑤!CF$122</f>
        <v>0</v>
      </c>
      <c r="CG75" s="244">
        <f>投入係数!CG75*手順⑤!CG$122</f>
        <v>0</v>
      </c>
      <c r="CH75" s="244">
        <f>投入係数!CH75*手順⑤!CH$122</f>
        <v>0</v>
      </c>
      <c r="CI75" s="244">
        <f>投入係数!CI75*手順⑤!CI$122</f>
        <v>0</v>
      </c>
      <c r="CJ75" s="244">
        <f>投入係数!CJ75*手順⑤!CJ$122</f>
        <v>0</v>
      </c>
      <c r="CK75" s="244">
        <f>投入係数!CK75*手順⑤!CK$122</f>
        <v>0</v>
      </c>
      <c r="CL75" s="244">
        <f>投入係数!CL75*手順⑤!CL$122</f>
        <v>0</v>
      </c>
      <c r="CM75" s="244">
        <f>投入係数!CM75*手順⑤!CM$122</f>
        <v>0</v>
      </c>
      <c r="CN75" s="244">
        <f>投入係数!CN75*手順⑤!CN$122</f>
        <v>0</v>
      </c>
      <c r="CO75" s="244">
        <f>投入係数!CO75*手順⑤!CO$122</f>
        <v>0</v>
      </c>
      <c r="CP75" s="244">
        <f>投入係数!CP75*手順⑤!CP$122</f>
        <v>0</v>
      </c>
      <c r="CQ75" s="244">
        <f>投入係数!CQ75*手順⑤!CQ$122</f>
        <v>0</v>
      </c>
      <c r="CR75" s="244">
        <f>投入係数!CR75*手順⑤!CR$122</f>
        <v>0</v>
      </c>
      <c r="CS75" s="244">
        <f>投入係数!CS75*手順⑤!CS$122</f>
        <v>0</v>
      </c>
      <c r="CT75" s="244">
        <f>投入係数!CT75*手順⑤!CT$122</f>
        <v>0</v>
      </c>
      <c r="CU75" s="244">
        <f>投入係数!CU75*手順⑤!CU$122</f>
        <v>0</v>
      </c>
      <c r="CV75" s="244">
        <f>投入係数!CV75*手順⑤!CV$122</f>
        <v>0</v>
      </c>
      <c r="CW75" s="244">
        <f>投入係数!CW75*手順⑤!CW$122</f>
        <v>0</v>
      </c>
      <c r="CX75" s="244">
        <f>投入係数!CX75*手順⑤!CX$122</f>
        <v>0</v>
      </c>
      <c r="CY75" s="244">
        <f>投入係数!CY75*手順⑤!CY$122</f>
        <v>0</v>
      </c>
      <c r="CZ75" s="244">
        <f>投入係数!CZ75*手順⑤!CZ$122</f>
        <v>0</v>
      </c>
      <c r="DA75" s="244">
        <f>投入係数!DA75*手順⑤!DA$122</f>
        <v>0</v>
      </c>
      <c r="DB75" s="244">
        <f>投入係数!DB75*手順⑤!DB$122</f>
        <v>0</v>
      </c>
      <c r="DC75" s="244">
        <f>投入係数!DC75*手順⑤!DC$122</f>
        <v>0</v>
      </c>
      <c r="DD75" s="244">
        <f>投入係数!DD75*手順⑤!DD$122</f>
        <v>0</v>
      </c>
      <c r="DE75" s="244">
        <f>投入係数!DE75*手順⑤!DE$122</f>
        <v>0</v>
      </c>
      <c r="DF75" s="244">
        <f>投入係数!DF75*手順⑤!DF$122</f>
        <v>0</v>
      </c>
      <c r="DG75" s="188">
        <f t="shared" si="2"/>
        <v>0</v>
      </c>
    </row>
    <row r="76" spans="2:111" ht="12" customHeight="1">
      <c r="B76" s="74" t="s">
        <v>554</v>
      </c>
      <c r="C76" s="273" t="s">
        <v>4</v>
      </c>
      <c r="D76" s="244">
        <f>投入係数!D76*手順⑤!D$122</f>
        <v>0</v>
      </c>
      <c r="E76" s="244">
        <f>投入係数!E76*手順⑤!E$122</f>
        <v>0</v>
      </c>
      <c r="F76" s="244">
        <f>投入係数!F76*手順⑤!F$122</f>
        <v>0</v>
      </c>
      <c r="G76" s="244">
        <f>投入係数!G76*手順⑤!G$122</f>
        <v>0</v>
      </c>
      <c r="H76" s="244">
        <f>投入係数!H76*手順⑤!H$122</f>
        <v>0</v>
      </c>
      <c r="I76" s="244">
        <f>投入係数!I76*手順⑤!I$122</f>
        <v>0</v>
      </c>
      <c r="J76" s="244">
        <f>投入係数!J76*手順⑤!J$122</f>
        <v>0</v>
      </c>
      <c r="K76" s="244">
        <f>投入係数!K76*手順⑤!K$122</f>
        <v>0</v>
      </c>
      <c r="L76" s="244">
        <f>投入係数!L76*手順⑤!L$122</f>
        <v>0</v>
      </c>
      <c r="M76" s="244">
        <f>投入係数!M76*手順⑤!M$122</f>
        <v>0</v>
      </c>
      <c r="N76" s="244">
        <f>投入係数!N76*手順⑤!N$122</f>
        <v>0</v>
      </c>
      <c r="O76" s="244">
        <f>投入係数!O76*手順⑤!O$122</f>
        <v>0</v>
      </c>
      <c r="P76" s="244">
        <f>投入係数!P76*手順⑤!P$122</f>
        <v>0</v>
      </c>
      <c r="Q76" s="244">
        <f>投入係数!Q76*手順⑤!Q$122</f>
        <v>0</v>
      </c>
      <c r="R76" s="244">
        <f>投入係数!R76*手順⑤!R$122</f>
        <v>0</v>
      </c>
      <c r="S76" s="244">
        <f>投入係数!S76*手順⑤!S$122</f>
        <v>0</v>
      </c>
      <c r="T76" s="244">
        <f>投入係数!T76*手順⑤!T$122</f>
        <v>0</v>
      </c>
      <c r="U76" s="244">
        <f>投入係数!U76*手順⑤!U$122</f>
        <v>0</v>
      </c>
      <c r="V76" s="244">
        <f>投入係数!V76*手順⑤!V$122</f>
        <v>0</v>
      </c>
      <c r="W76" s="244">
        <f>投入係数!W76*手順⑤!W$122</f>
        <v>0</v>
      </c>
      <c r="X76" s="244">
        <f>投入係数!X76*手順⑤!X$122</f>
        <v>0</v>
      </c>
      <c r="Y76" s="244">
        <f>投入係数!Y76*手順⑤!Y$122</f>
        <v>0</v>
      </c>
      <c r="Z76" s="244">
        <f>投入係数!Z76*手順⑤!Z$122</f>
        <v>0</v>
      </c>
      <c r="AA76" s="244">
        <f>投入係数!AA76*手順⑤!AA$122</f>
        <v>0</v>
      </c>
      <c r="AB76" s="244">
        <f>投入係数!AB76*手順⑤!AB$122</f>
        <v>0</v>
      </c>
      <c r="AC76" s="244">
        <f>投入係数!AC76*手順⑤!AC$122</f>
        <v>0</v>
      </c>
      <c r="AD76" s="244">
        <f>投入係数!AD76*手順⑤!AD$122</f>
        <v>0</v>
      </c>
      <c r="AE76" s="244">
        <f>投入係数!AE76*手順⑤!AE$122</f>
        <v>0</v>
      </c>
      <c r="AF76" s="244">
        <f>投入係数!AF76*手順⑤!AF$122</f>
        <v>0</v>
      </c>
      <c r="AG76" s="244">
        <f>投入係数!AG76*手順⑤!AG$122</f>
        <v>0</v>
      </c>
      <c r="AH76" s="244">
        <f>投入係数!AH76*手順⑤!AH$122</f>
        <v>0</v>
      </c>
      <c r="AI76" s="244">
        <f>投入係数!AI76*手順⑤!AI$122</f>
        <v>0</v>
      </c>
      <c r="AJ76" s="244">
        <f>投入係数!AJ76*手順⑤!AJ$122</f>
        <v>0</v>
      </c>
      <c r="AK76" s="244">
        <f>投入係数!AK76*手順⑤!AK$122</f>
        <v>0</v>
      </c>
      <c r="AL76" s="244">
        <f>投入係数!AL76*手順⑤!AL$122</f>
        <v>0</v>
      </c>
      <c r="AM76" s="244">
        <f>投入係数!AM76*手順⑤!AM$122</f>
        <v>0</v>
      </c>
      <c r="AN76" s="244">
        <f>投入係数!AN76*手順⑤!AN$122</f>
        <v>0</v>
      </c>
      <c r="AO76" s="244">
        <f>投入係数!AO76*手順⑤!AO$122</f>
        <v>0</v>
      </c>
      <c r="AP76" s="244">
        <f>投入係数!AP76*手順⑤!AP$122</f>
        <v>0</v>
      </c>
      <c r="AQ76" s="244">
        <f>投入係数!AQ76*手順⑤!AQ$122</f>
        <v>0</v>
      </c>
      <c r="AR76" s="244">
        <f>投入係数!AR76*手順⑤!AR$122</f>
        <v>0</v>
      </c>
      <c r="AS76" s="244">
        <f>投入係数!AS76*手順⑤!AS$122</f>
        <v>0</v>
      </c>
      <c r="AT76" s="244">
        <f>投入係数!AT76*手順⑤!AT$122</f>
        <v>0</v>
      </c>
      <c r="AU76" s="244">
        <f>投入係数!AU76*手順⑤!AU$122</f>
        <v>0</v>
      </c>
      <c r="AV76" s="244">
        <f>投入係数!AV76*手順⑤!AV$122</f>
        <v>0</v>
      </c>
      <c r="AW76" s="244">
        <f>投入係数!AW76*手順⑤!AW$122</f>
        <v>0</v>
      </c>
      <c r="AX76" s="244">
        <f>投入係数!AX76*手順⑤!AX$122</f>
        <v>0</v>
      </c>
      <c r="AY76" s="244">
        <f>投入係数!AY76*手順⑤!AY$122</f>
        <v>0</v>
      </c>
      <c r="AZ76" s="244">
        <f>投入係数!AZ76*手順⑤!AZ$122</f>
        <v>0</v>
      </c>
      <c r="BA76" s="244">
        <f>投入係数!BA76*手順⑤!BA$122</f>
        <v>0</v>
      </c>
      <c r="BB76" s="244">
        <f>投入係数!BB76*手順⑤!BB$122</f>
        <v>0</v>
      </c>
      <c r="BC76" s="244">
        <f>投入係数!BC76*手順⑤!BC$122</f>
        <v>0</v>
      </c>
      <c r="BD76" s="244">
        <f>投入係数!BD76*手順⑤!BD$122</f>
        <v>0</v>
      </c>
      <c r="BE76" s="244">
        <f>投入係数!BE76*手順⑤!BE$122</f>
        <v>0</v>
      </c>
      <c r="BF76" s="244">
        <f>投入係数!BF76*手順⑤!BF$122</f>
        <v>0</v>
      </c>
      <c r="BG76" s="244">
        <f>投入係数!BG76*手順⑤!BG$122</f>
        <v>0</v>
      </c>
      <c r="BH76" s="244">
        <f>投入係数!BH76*手順⑤!BH$122</f>
        <v>0</v>
      </c>
      <c r="BI76" s="244">
        <f>投入係数!BI76*手順⑤!BI$122</f>
        <v>0</v>
      </c>
      <c r="BJ76" s="244">
        <f>投入係数!BJ76*手順⑤!BJ$122</f>
        <v>0</v>
      </c>
      <c r="BK76" s="244">
        <f>投入係数!BK76*手順⑤!BK$122</f>
        <v>0</v>
      </c>
      <c r="BL76" s="244">
        <f>投入係数!BL76*手順⑤!BL$122</f>
        <v>0</v>
      </c>
      <c r="BM76" s="244">
        <f>投入係数!BM76*手順⑤!BM$122</f>
        <v>0</v>
      </c>
      <c r="BN76" s="244">
        <f>投入係数!BN76*手順⑤!BN$122</f>
        <v>0</v>
      </c>
      <c r="BO76" s="244">
        <f>投入係数!BO76*手順⑤!BO$122</f>
        <v>0</v>
      </c>
      <c r="BP76" s="244">
        <f>投入係数!BP76*手順⑤!BP$122</f>
        <v>0</v>
      </c>
      <c r="BQ76" s="244">
        <f>投入係数!BQ76*手順⑤!BQ$122</f>
        <v>0</v>
      </c>
      <c r="BR76" s="244">
        <f>投入係数!BR76*手順⑤!BR$122</f>
        <v>0</v>
      </c>
      <c r="BS76" s="244">
        <f>投入係数!BS76*手順⑤!BS$122</f>
        <v>0</v>
      </c>
      <c r="BT76" s="244">
        <f>投入係数!BT76*手順⑤!BT$122</f>
        <v>0</v>
      </c>
      <c r="BU76" s="244">
        <f>投入係数!BU76*手順⑤!BU$122</f>
        <v>0</v>
      </c>
      <c r="BV76" s="244">
        <f>投入係数!BV76*手順⑤!BV$122</f>
        <v>0</v>
      </c>
      <c r="BW76" s="244">
        <f>投入係数!BW76*手順⑤!BW$122</f>
        <v>0</v>
      </c>
      <c r="BX76" s="244">
        <f>投入係数!BX76*手順⑤!BX$122</f>
        <v>0</v>
      </c>
      <c r="BY76" s="244">
        <f>投入係数!BY76*手順⑤!BY$122</f>
        <v>0</v>
      </c>
      <c r="BZ76" s="244">
        <f>投入係数!BZ76*手順⑤!BZ$122</f>
        <v>0</v>
      </c>
      <c r="CA76" s="244">
        <f>投入係数!CA76*手順⑤!CA$122</f>
        <v>0</v>
      </c>
      <c r="CB76" s="244">
        <f>投入係数!CB76*手順⑤!CB$122</f>
        <v>0</v>
      </c>
      <c r="CC76" s="244">
        <f>投入係数!CC76*手順⑤!CC$122</f>
        <v>0</v>
      </c>
      <c r="CD76" s="244">
        <f>投入係数!CD76*手順⑤!CD$122</f>
        <v>0</v>
      </c>
      <c r="CE76" s="244">
        <f>投入係数!CE76*手順⑤!CE$122</f>
        <v>0</v>
      </c>
      <c r="CF76" s="244">
        <f>投入係数!CF76*手順⑤!CF$122</f>
        <v>0</v>
      </c>
      <c r="CG76" s="244">
        <f>投入係数!CG76*手順⑤!CG$122</f>
        <v>0</v>
      </c>
      <c r="CH76" s="244">
        <f>投入係数!CH76*手順⑤!CH$122</f>
        <v>0</v>
      </c>
      <c r="CI76" s="244">
        <f>投入係数!CI76*手順⑤!CI$122</f>
        <v>0</v>
      </c>
      <c r="CJ76" s="244">
        <f>投入係数!CJ76*手順⑤!CJ$122</f>
        <v>0</v>
      </c>
      <c r="CK76" s="244">
        <f>投入係数!CK76*手順⑤!CK$122</f>
        <v>0</v>
      </c>
      <c r="CL76" s="244">
        <f>投入係数!CL76*手順⑤!CL$122</f>
        <v>0</v>
      </c>
      <c r="CM76" s="244">
        <f>投入係数!CM76*手順⑤!CM$122</f>
        <v>0</v>
      </c>
      <c r="CN76" s="244">
        <f>投入係数!CN76*手順⑤!CN$122</f>
        <v>0</v>
      </c>
      <c r="CO76" s="244">
        <f>投入係数!CO76*手順⑤!CO$122</f>
        <v>0</v>
      </c>
      <c r="CP76" s="244">
        <f>投入係数!CP76*手順⑤!CP$122</f>
        <v>0</v>
      </c>
      <c r="CQ76" s="244">
        <f>投入係数!CQ76*手順⑤!CQ$122</f>
        <v>0</v>
      </c>
      <c r="CR76" s="244">
        <f>投入係数!CR76*手順⑤!CR$122</f>
        <v>0</v>
      </c>
      <c r="CS76" s="244">
        <f>投入係数!CS76*手順⑤!CS$122</f>
        <v>0</v>
      </c>
      <c r="CT76" s="244">
        <f>投入係数!CT76*手順⑤!CT$122</f>
        <v>0</v>
      </c>
      <c r="CU76" s="244">
        <f>投入係数!CU76*手順⑤!CU$122</f>
        <v>0</v>
      </c>
      <c r="CV76" s="244">
        <f>投入係数!CV76*手順⑤!CV$122</f>
        <v>0</v>
      </c>
      <c r="CW76" s="244">
        <f>投入係数!CW76*手順⑤!CW$122</f>
        <v>0</v>
      </c>
      <c r="CX76" s="244">
        <f>投入係数!CX76*手順⑤!CX$122</f>
        <v>0</v>
      </c>
      <c r="CY76" s="244">
        <f>投入係数!CY76*手順⑤!CY$122</f>
        <v>0</v>
      </c>
      <c r="CZ76" s="244">
        <f>投入係数!CZ76*手順⑤!CZ$122</f>
        <v>0</v>
      </c>
      <c r="DA76" s="244">
        <f>投入係数!DA76*手順⑤!DA$122</f>
        <v>0</v>
      </c>
      <c r="DB76" s="244">
        <f>投入係数!DB76*手順⑤!DB$122</f>
        <v>0</v>
      </c>
      <c r="DC76" s="244">
        <f>投入係数!DC76*手順⑤!DC$122</f>
        <v>0</v>
      </c>
      <c r="DD76" s="244">
        <f>投入係数!DD76*手順⑤!DD$122</f>
        <v>0</v>
      </c>
      <c r="DE76" s="244">
        <f>投入係数!DE76*手順⑤!DE$122</f>
        <v>0</v>
      </c>
      <c r="DF76" s="244">
        <f>投入係数!DF76*手順⑤!DF$122</f>
        <v>0</v>
      </c>
      <c r="DG76" s="188">
        <f t="shared" si="2"/>
        <v>0</v>
      </c>
    </row>
    <row r="77" spans="2:111" ht="12" customHeight="1">
      <c r="B77" s="74" t="s">
        <v>555</v>
      </c>
      <c r="C77" s="273" t="s">
        <v>468</v>
      </c>
      <c r="D77" s="244">
        <f>投入係数!D77*手順⑤!D$122</f>
        <v>0</v>
      </c>
      <c r="E77" s="244">
        <f>投入係数!E77*手順⑤!E$122</f>
        <v>0</v>
      </c>
      <c r="F77" s="244">
        <f>投入係数!F77*手順⑤!F$122</f>
        <v>0</v>
      </c>
      <c r="G77" s="244">
        <f>投入係数!G77*手順⑤!G$122</f>
        <v>0</v>
      </c>
      <c r="H77" s="244">
        <f>投入係数!H77*手順⑤!H$122</f>
        <v>0</v>
      </c>
      <c r="I77" s="244">
        <f>投入係数!I77*手順⑤!I$122</f>
        <v>0</v>
      </c>
      <c r="J77" s="244">
        <f>投入係数!J77*手順⑤!J$122</f>
        <v>0</v>
      </c>
      <c r="K77" s="244">
        <f>投入係数!K77*手順⑤!K$122</f>
        <v>0</v>
      </c>
      <c r="L77" s="244">
        <f>投入係数!L77*手順⑤!L$122</f>
        <v>0</v>
      </c>
      <c r="M77" s="244">
        <f>投入係数!M77*手順⑤!M$122</f>
        <v>0</v>
      </c>
      <c r="N77" s="244">
        <f>投入係数!N77*手順⑤!N$122</f>
        <v>0</v>
      </c>
      <c r="O77" s="244">
        <f>投入係数!O77*手順⑤!O$122</f>
        <v>0</v>
      </c>
      <c r="P77" s="244">
        <f>投入係数!P77*手順⑤!P$122</f>
        <v>0</v>
      </c>
      <c r="Q77" s="244">
        <f>投入係数!Q77*手順⑤!Q$122</f>
        <v>0</v>
      </c>
      <c r="R77" s="244">
        <f>投入係数!R77*手順⑤!R$122</f>
        <v>0</v>
      </c>
      <c r="S77" s="244">
        <f>投入係数!S77*手順⑤!S$122</f>
        <v>0</v>
      </c>
      <c r="T77" s="244">
        <f>投入係数!T77*手順⑤!T$122</f>
        <v>0</v>
      </c>
      <c r="U77" s="244">
        <f>投入係数!U77*手順⑤!U$122</f>
        <v>0</v>
      </c>
      <c r="V77" s="244">
        <f>投入係数!V77*手順⑤!V$122</f>
        <v>0</v>
      </c>
      <c r="W77" s="244">
        <f>投入係数!W77*手順⑤!W$122</f>
        <v>0</v>
      </c>
      <c r="X77" s="244">
        <f>投入係数!X77*手順⑤!X$122</f>
        <v>0</v>
      </c>
      <c r="Y77" s="244">
        <f>投入係数!Y77*手順⑤!Y$122</f>
        <v>0</v>
      </c>
      <c r="Z77" s="244">
        <f>投入係数!Z77*手順⑤!Z$122</f>
        <v>0</v>
      </c>
      <c r="AA77" s="244">
        <f>投入係数!AA77*手順⑤!AA$122</f>
        <v>0</v>
      </c>
      <c r="AB77" s="244">
        <f>投入係数!AB77*手順⑤!AB$122</f>
        <v>0</v>
      </c>
      <c r="AC77" s="244">
        <f>投入係数!AC77*手順⑤!AC$122</f>
        <v>0</v>
      </c>
      <c r="AD77" s="244">
        <f>投入係数!AD77*手順⑤!AD$122</f>
        <v>0</v>
      </c>
      <c r="AE77" s="244">
        <f>投入係数!AE77*手順⑤!AE$122</f>
        <v>0</v>
      </c>
      <c r="AF77" s="244">
        <f>投入係数!AF77*手順⑤!AF$122</f>
        <v>0</v>
      </c>
      <c r="AG77" s="244">
        <f>投入係数!AG77*手順⑤!AG$122</f>
        <v>0</v>
      </c>
      <c r="AH77" s="244">
        <f>投入係数!AH77*手順⑤!AH$122</f>
        <v>0</v>
      </c>
      <c r="AI77" s="244">
        <f>投入係数!AI77*手順⑤!AI$122</f>
        <v>0</v>
      </c>
      <c r="AJ77" s="244">
        <f>投入係数!AJ77*手順⑤!AJ$122</f>
        <v>0</v>
      </c>
      <c r="AK77" s="244">
        <f>投入係数!AK77*手順⑤!AK$122</f>
        <v>0</v>
      </c>
      <c r="AL77" s="244">
        <f>投入係数!AL77*手順⑤!AL$122</f>
        <v>0</v>
      </c>
      <c r="AM77" s="244">
        <f>投入係数!AM77*手順⑤!AM$122</f>
        <v>0</v>
      </c>
      <c r="AN77" s="244">
        <f>投入係数!AN77*手順⑤!AN$122</f>
        <v>0</v>
      </c>
      <c r="AO77" s="244">
        <f>投入係数!AO77*手順⑤!AO$122</f>
        <v>0</v>
      </c>
      <c r="AP77" s="244">
        <f>投入係数!AP77*手順⑤!AP$122</f>
        <v>0</v>
      </c>
      <c r="AQ77" s="244">
        <f>投入係数!AQ77*手順⑤!AQ$122</f>
        <v>0</v>
      </c>
      <c r="AR77" s="244">
        <f>投入係数!AR77*手順⑤!AR$122</f>
        <v>0</v>
      </c>
      <c r="AS77" s="244">
        <f>投入係数!AS77*手順⑤!AS$122</f>
        <v>0</v>
      </c>
      <c r="AT77" s="244">
        <f>投入係数!AT77*手順⑤!AT$122</f>
        <v>0</v>
      </c>
      <c r="AU77" s="244">
        <f>投入係数!AU77*手順⑤!AU$122</f>
        <v>0</v>
      </c>
      <c r="AV77" s="244">
        <f>投入係数!AV77*手順⑤!AV$122</f>
        <v>0</v>
      </c>
      <c r="AW77" s="244">
        <f>投入係数!AW77*手順⑤!AW$122</f>
        <v>0</v>
      </c>
      <c r="AX77" s="244">
        <f>投入係数!AX77*手順⑤!AX$122</f>
        <v>0</v>
      </c>
      <c r="AY77" s="244">
        <f>投入係数!AY77*手順⑤!AY$122</f>
        <v>0</v>
      </c>
      <c r="AZ77" s="244">
        <f>投入係数!AZ77*手順⑤!AZ$122</f>
        <v>0</v>
      </c>
      <c r="BA77" s="244">
        <f>投入係数!BA77*手順⑤!BA$122</f>
        <v>0</v>
      </c>
      <c r="BB77" s="244">
        <f>投入係数!BB77*手順⑤!BB$122</f>
        <v>0</v>
      </c>
      <c r="BC77" s="244">
        <f>投入係数!BC77*手順⑤!BC$122</f>
        <v>0</v>
      </c>
      <c r="BD77" s="244">
        <f>投入係数!BD77*手順⑤!BD$122</f>
        <v>0</v>
      </c>
      <c r="BE77" s="244">
        <f>投入係数!BE77*手順⑤!BE$122</f>
        <v>0</v>
      </c>
      <c r="BF77" s="244">
        <f>投入係数!BF77*手順⑤!BF$122</f>
        <v>0</v>
      </c>
      <c r="BG77" s="244">
        <f>投入係数!BG77*手順⑤!BG$122</f>
        <v>0</v>
      </c>
      <c r="BH77" s="244">
        <f>投入係数!BH77*手順⑤!BH$122</f>
        <v>0</v>
      </c>
      <c r="BI77" s="244">
        <f>投入係数!BI77*手順⑤!BI$122</f>
        <v>0</v>
      </c>
      <c r="BJ77" s="244">
        <f>投入係数!BJ77*手順⑤!BJ$122</f>
        <v>0</v>
      </c>
      <c r="BK77" s="244">
        <f>投入係数!BK77*手順⑤!BK$122</f>
        <v>0</v>
      </c>
      <c r="BL77" s="244">
        <f>投入係数!BL77*手順⑤!BL$122</f>
        <v>0</v>
      </c>
      <c r="BM77" s="244">
        <f>投入係数!BM77*手順⑤!BM$122</f>
        <v>0</v>
      </c>
      <c r="BN77" s="244">
        <f>投入係数!BN77*手順⑤!BN$122</f>
        <v>0</v>
      </c>
      <c r="BO77" s="244">
        <f>投入係数!BO77*手順⑤!BO$122</f>
        <v>0</v>
      </c>
      <c r="BP77" s="244">
        <f>投入係数!BP77*手順⑤!BP$122</f>
        <v>0</v>
      </c>
      <c r="BQ77" s="244">
        <f>投入係数!BQ77*手順⑤!BQ$122</f>
        <v>0</v>
      </c>
      <c r="BR77" s="244">
        <f>投入係数!BR77*手順⑤!BR$122</f>
        <v>0</v>
      </c>
      <c r="BS77" s="244">
        <f>投入係数!BS77*手順⑤!BS$122</f>
        <v>0</v>
      </c>
      <c r="BT77" s="244">
        <f>投入係数!BT77*手順⑤!BT$122</f>
        <v>0</v>
      </c>
      <c r="BU77" s="244">
        <f>投入係数!BU77*手順⑤!BU$122</f>
        <v>0</v>
      </c>
      <c r="BV77" s="244">
        <f>投入係数!BV77*手順⑤!BV$122</f>
        <v>0</v>
      </c>
      <c r="BW77" s="244">
        <f>投入係数!BW77*手順⑤!BW$122</f>
        <v>0</v>
      </c>
      <c r="BX77" s="244">
        <f>投入係数!BX77*手順⑤!BX$122</f>
        <v>0</v>
      </c>
      <c r="BY77" s="244">
        <f>投入係数!BY77*手順⑤!BY$122</f>
        <v>0</v>
      </c>
      <c r="BZ77" s="244">
        <f>投入係数!BZ77*手順⑤!BZ$122</f>
        <v>0</v>
      </c>
      <c r="CA77" s="244">
        <f>投入係数!CA77*手順⑤!CA$122</f>
        <v>0</v>
      </c>
      <c r="CB77" s="244">
        <f>投入係数!CB77*手順⑤!CB$122</f>
        <v>0</v>
      </c>
      <c r="CC77" s="244">
        <f>投入係数!CC77*手順⑤!CC$122</f>
        <v>0</v>
      </c>
      <c r="CD77" s="244">
        <f>投入係数!CD77*手順⑤!CD$122</f>
        <v>0</v>
      </c>
      <c r="CE77" s="244">
        <f>投入係数!CE77*手順⑤!CE$122</f>
        <v>0</v>
      </c>
      <c r="CF77" s="244">
        <f>投入係数!CF77*手順⑤!CF$122</f>
        <v>0</v>
      </c>
      <c r="CG77" s="244">
        <f>投入係数!CG77*手順⑤!CG$122</f>
        <v>0</v>
      </c>
      <c r="CH77" s="244">
        <f>投入係数!CH77*手順⑤!CH$122</f>
        <v>0</v>
      </c>
      <c r="CI77" s="244">
        <f>投入係数!CI77*手順⑤!CI$122</f>
        <v>0</v>
      </c>
      <c r="CJ77" s="244">
        <f>投入係数!CJ77*手順⑤!CJ$122</f>
        <v>0</v>
      </c>
      <c r="CK77" s="244">
        <f>投入係数!CK77*手順⑤!CK$122</f>
        <v>0</v>
      </c>
      <c r="CL77" s="244">
        <f>投入係数!CL77*手順⑤!CL$122</f>
        <v>0</v>
      </c>
      <c r="CM77" s="244">
        <f>投入係数!CM77*手順⑤!CM$122</f>
        <v>0</v>
      </c>
      <c r="CN77" s="244">
        <f>投入係数!CN77*手順⑤!CN$122</f>
        <v>0</v>
      </c>
      <c r="CO77" s="244">
        <f>投入係数!CO77*手順⑤!CO$122</f>
        <v>0</v>
      </c>
      <c r="CP77" s="244">
        <f>投入係数!CP77*手順⑤!CP$122</f>
        <v>0</v>
      </c>
      <c r="CQ77" s="244">
        <f>投入係数!CQ77*手順⑤!CQ$122</f>
        <v>0</v>
      </c>
      <c r="CR77" s="244">
        <f>投入係数!CR77*手順⑤!CR$122</f>
        <v>0</v>
      </c>
      <c r="CS77" s="244">
        <f>投入係数!CS77*手順⑤!CS$122</f>
        <v>0</v>
      </c>
      <c r="CT77" s="244">
        <f>投入係数!CT77*手順⑤!CT$122</f>
        <v>0</v>
      </c>
      <c r="CU77" s="244">
        <f>投入係数!CU77*手順⑤!CU$122</f>
        <v>0</v>
      </c>
      <c r="CV77" s="244">
        <f>投入係数!CV77*手順⑤!CV$122</f>
        <v>0</v>
      </c>
      <c r="CW77" s="244">
        <f>投入係数!CW77*手順⑤!CW$122</f>
        <v>0</v>
      </c>
      <c r="CX77" s="244">
        <f>投入係数!CX77*手順⑤!CX$122</f>
        <v>0</v>
      </c>
      <c r="CY77" s="244">
        <f>投入係数!CY77*手順⑤!CY$122</f>
        <v>0</v>
      </c>
      <c r="CZ77" s="244">
        <f>投入係数!CZ77*手順⑤!CZ$122</f>
        <v>0</v>
      </c>
      <c r="DA77" s="244">
        <f>投入係数!DA77*手順⑤!DA$122</f>
        <v>0</v>
      </c>
      <c r="DB77" s="244">
        <f>投入係数!DB77*手順⑤!DB$122</f>
        <v>0</v>
      </c>
      <c r="DC77" s="244">
        <f>投入係数!DC77*手順⑤!DC$122</f>
        <v>0</v>
      </c>
      <c r="DD77" s="244">
        <f>投入係数!DD77*手順⑤!DD$122</f>
        <v>0</v>
      </c>
      <c r="DE77" s="244">
        <f>投入係数!DE77*手順⑤!DE$122</f>
        <v>0</v>
      </c>
      <c r="DF77" s="244">
        <f>投入係数!DF77*手順⑤!DF$122</f>
        <v>0</v>
      </c>
      <c r="DG77" s="188">
        <f t="shared" si="2"/>
        <v>0</v>
      </c>
    </row>
    <row r="78" spans="2:111" ht="12" customHeight="1">
      <c r="B78" s="74" t="s">
        <v>556</v>
      </c>
      <c r="C78" s="273" t="s">
        <v>469</v>
      </c>
      <c r="D78" s="244">
        <f>投入係数!D78*手順⑤!D$122</f>
        <v>0</v>
      </c>
      <c r="E78" s="244">
        <f>投入係数!E78*手順⑤!E$122</f>
        <v>0</v>
      </c>
      <c r="F78" s="244">
        <f>投入係数!F78*手順⑤!F$122</f>
        <v>0</v>
      </c>
      <c r="G78" s="244">
        <f>投入係数!G78*手順⑤!G$122</f>
        <v>0</v>
      </c>
      <c r="H78" s="244">
        <f>投入係数!H78*手順⑤!H$122</f>
        <v>0</v>
      </c>
      <c r="I78" s="244">
        <f>投入係数!I78*手順⑤!I$122</f>
        <v>0</v>
      </c>
      <c r="J78" s="244">
        <f>投入係数!J78*手順⑤!J$122</f>
        <v>0</v>
      </c>
      <c r="K78" s="244">
        <f>投入係数!K78*手順⑤!K$122</f>
        <v>0</v>
      </c>
      <c r="L78" s="244">
        <f>投入係数!L78*手順⑤!L$122</f>
        <v>0</v>
      </c>
      <c r="M78" s="244">
        <f>投入係数!M78*手順⑤!M$122</f>
        <v>0</v>
      </c>
      <c r="N78" s="244">
        <f>投入係数!N78*手順⑤!N$122</f>
        <v>0</v>
      </c>
      <c r="O78" s="244">
        <f>投入係数!O78*手順⑤!O$122</f>
        <v>0</v>
      </c>
      <c r="P78" s="244">
        <f>投入係数!P78*手順⑤!P$122</f>
        <v>0</v>
      </c>
      <c r="Q78" s="244">
        <f>投入係数!Q78*手順⑤!Q$122</f>
        <v>0</v>
      </c>
      <c r="R78" s="244">
        <f>投入係数!R78*手順⑤!R$122</f>
        <v>0</v>
      </c>
      <c r="S78" s="244">
        <f>投入係数!S78*手順⑤!S$122</f>
        <v>0</v>
      </c>
      <c r="T78" s="244">
        <f>投入係数!T78*手順⑤!T$122</f>
        <v>0</v>
      </c>
      <c r="U78" s="244">
        <f>投入係数!U78*手順⑤!U$122</f>
        <v>0</v>
      </c>
      <c r="V78" s="244">
        <f>投入係数!V78*手順⑤!V$122</f>
        <v>0</v>
      </c>
      <c r="W78" s="244">
        <f>投入係数!W78*手順⑤!W$122</f>
        <v>0</v>
      </c>
      <c r="X78" s="244">
        <f>投入係数!X78*手順⑤!X$122</f>
        <v>0</v>
      </c>
      <c r="Y78" s="244">
        <f>投入係数!Y78*手順⑤!Y$122</f>
        <v>0</v>
      </c>
      <c r="Z78" s="244">
        <f>投入係数!Z78*手順⑤!Z$122</f>
        <v>0</v>
      </c>
      <c r="AA78" s="244">
        <f>投入係数!AA78*手順⑤!AA$122</f>
        <v>0</v>
      </c>
      <c r="AB78" s="244">
        <f>投入係数!AB78*手順⑤!AB$122</f>
        <v>0</v>
      </c>
      <c r="AC78" s="244">
        <f>投入係数!AC78*手順⑤!AC$122</f>
        <v>0</v>
      </c>
      <c r="AD78" s="244">
        <f>投入係数!AD78*手順⑤!AD$122</f>
        <v>0</v>
      </c>
      <c r="AE78" s="244">
        <f>投入係数!AE78*手順⑤!AE$122</f>
        <v>0</v>
      </c>
      <c r="AF78" s="244">
        <f>投入係数!AF78*手順⑤!AF$122</f>
        <v>0</v>
      </c>
      <c r="AG78" s="244">
        <f>投入係数!AG78*手順⑤!AG$122</f>
        <v>0</v>
      </c>
      <c r="AH78" s="244">
        <f>投入係数!AH78*手順⑤!AH$122</f>
        <v>0</v>
      </c>
      <c r="AI78" s="244">
        <f>投入係数!AI78*手順⑤!AI$122</f>
        <v>0</v>
      </c>
      <c r="AJ78" s="244">
        <f>投入係数!AJ78*手順⑤!AJ$122</f>
        <v>0</v>
      </c>
      <c r="AK78" s="244">
        <f>投入係数!AK78*手順⑤!AK$122</f>
        <v>0</v>
      </c>
      <c r="AL78" s="244">
        <f>投入係数!AL78*手順⑤!AL$122</f>
        <v>0</v>
      </c>
      <c r="AM78" s="244">
        <f>投入係数!AM78*手順⑤!AM$122</f>
        <v>0</v>
      </c>
      <c r="AN78" s="244">
        <f>投入係数!AN78*手順⑤!AN$122</f>
        <v>0</v>
      </c>
      <c r="AO78" s="244">
        <f>投入係数!AO78*手順⑤!AO$122</f>
        <v>0</v>
      </c>
      <c r="AP78" s="244">
        <f>投入係数!AP78*手順⑤!AP$122</f>
        <v>0</v>
      </c>
      <c r="AQ78" s="244">
        <f>投入係数!AQ78*手順⑤!AQ$122</f>
        <v>0</v>
      </c>
      <c r="AR78" s="244">
        <f>投入係数!AR78*手順⑤!AR$122</f>
        <v>0</v>
      </c>
      <c r="AS78" s="244">
        <f>投入係数!AS78*手順⑤!AS$122</f>
        <v>0</v>
      </c>
      <c r="AT78" s="244">
        <f>投入係数!AT78*手順⑤!AT$122</f>
        <v>0</v>
      </c>
      <c r="AU78" s="244">
        <f>投入係数!AU78*手順⑤!AU$122</f>
        <v>0</v>
      </c>
      <c r="AV78" s="244">
        <f>投入係数!AV78*手順⑤!AV$122</f>
        <v>0</v>
      </c>
      <c r="AW78" s="244">
        <f>投入係数!AW78*手順⑤!AW$122</f>
        <v>0</v>
      </c>
      <c r="AX78" s="244">
        <f>投入係数!AX78*手順⑤!AX$122</f>
        <v>0</v>
      </c>
      <c r="AY78" s="244">
        <f>投入係数!AY78*手順⑤!AY$122</f>
        <v>0</v>
      </c>
      <c r="AZ78" s="244">
        <f>投入係数!AZ78*手順⑤!AZ$122</f>
        <v>0</v>
      </c>
      <c r="BA78" s="244">
        <f>投入係数!BA78*手順⑤!BA$122</f>
        <v>0</v>
      </c>
      <c r="BB78" s="244">
        <f>投入係数!BB78*手順⑤!BB$122</f>
        <v>0</v>
      </c>
      <c r="BC78" s="244">
        <f>投入係数!BC78*手順⑤!BC$122</f>
        <v>0</v>
      </c>
      <c r="BD78" s="244">
        <f>投入係数!BD78*手順⑤!BD$122</f>
        <v>0</v>
      </c>
      <c r="BE78" s="244">
        <f>投入係数!BE78*手順⑤!BE$122</f>
        <v>0</v>
      </c>
      <c r="BF78" s="244">
        <f>投入係数!BF78*手順⑤!BF$122</f>
        <v>0</v>
      </c>
      <c r="BG78" s="244">
        <f>投入係数!BG78*手順⑤!BG$122</f>
        <v>0</v>
      </c>
      <c r="BH78" s="244">
        <f>投入係数!BH78*手順⑤!BH$122</f>
        <v>0</v>
      </c>
      <c r="BI78" s="244">
        <f>投入係数!BI78*手順⑤!BI$122</f>
        <v>0</v>
      </c>
      <c r="BJ78" s="244">
        <f>投入係数!BJ78*手順⑤!BJ$122</f>
        <v>0</v>
      </c>
      <c r="BK78" s="244">
        <f>投入係数!BK78*手順⑤!BK$122</f>
        <v>0</v>
      </c>
      <c r="BL78" s="244">
        <f>投入係数!BL78*手順⑤!BL$122</f>
        <v>0</v>
      </c>
      <c r="BM78" s="244">
        <f>投入係数!BM78*手順⑤!BM$122</f>
        <v>0</v>
      </c>
      <c r="BN78" s="244">
        <f>投入係数!BN78*手順⑤!BN$122</f>
        <v>0</v>
      </c>
      <c r="BO78" s="244">
        <f>投入係数!BO78*手順⑤!BO$122</f>
        <v>0</v>
      </c>
      <c r="BP78" s="244">
        <f>投入係数!BP78*手順⑤!BP$122</f>
        <v>0</v>
      </c>
      <c r="BQ78" s="244">
        <f>投入係数!BQ78*手順⑤!BQ$122</f>
        <v>0</v>
      </c>
      <c r="BR78" s="244">
        <f>投入係数!BR78*手順⑤!BR$122</f>
        <v>0</v>
      </c>
      <c r="BS78" s="244">
        <f>投入係数!BS78*手順⑤!BS$122</f>
        <v>0</v>
      </c>
      <c r="BT78" s="244">
        <f>投入係数!BT78*手順⑤!BT$122</f>
        <v>0</v>
      </c>
      <c r="BU78" s="244">
        <f>投入係数!BU78*手順⑤!BU$122</f>
        <v>0</v>
      </c>
      <c r="BV78" s="244">
        <f>投入係数!BV78*手順⑤!BV$122</f>
        <v>0</v>
      </c>
      <c r="BW78" s="244">
        <f>投入係数!BW78*手順⑤!BW$122</f>
        <v>0</v>
      </c>
      <c r="BX78" s="244">
        <f>投入係数!BX78*手順⑤!BX$122</f>
        <v>0</v>
      </c>
      <c r="BY78" s="244">
        <f>投入係数!BY78*手順⑤!BY$122</f>
        <v>0</v>
      </c>
      <c r="BZ78" s="244">
        <f>投入係数!BZ78*手順⑤!BZ$122</f>
        <v>0</v>
      </c>
      <c r="CA78" s="244">
        <f>投入係数!CA78*手順⑤!CA$122</f>
        <v>0</v>
      </c>
      <c r="CB78" s="244">
        <f>投入係数!CB78*手順⑤!CB$122</f>
        <v>0</v>
      </c>
      <c r="CC78" s="244">
        <f>投入係数!CC78*手順⑤!CC$122</f>
        <v>0</v>
      </c>
      <c r="CD78" s="244">
        <f>投入係数!CD78*手順⑤!CD$122</f>
        <v>0</v>
      </c>
      <c r="CE78" s="244">
        <f>投入係数!CE78*手順⑤!CE$122</f>
        <v>0</v>
      </c>
      <c r="CF78" s="244">
        <f>投入係数!CF78*手順⑤!CF$122</f>
        <v>0</v>
      </c>
      <c r="CG78" s="244">
        <f>投入係数!CG78*手順⑤!CG$122</f>
        <v>0</v>
      </c>
      <c r="CH78" s="244">
        <f>投入係数!CH78*手順⑤!CH$122</f>
        <v>0</v>
      </c>
      <c r="CI78" s="244">
        <f>投入係数!CI78*手順⑤!CI$122</f>
        <v>0</v>
      </c>
      <c r="CJ78" s="244">
        <f>投入係数!CJ78*手順⑤!CJ$122</f>
        <v>0</v>
      </c>
      <c r="CK78" s="244">
        <f>投入係数!CK78*手順⑤!CK$122</f>
        <v>0</v>
      </c>
      <c r="CL78" s="244">
        <f>投入係数!CL78*手順⑤!CL$122</f>
        <v>0</v>
      </c>
      <c r="CM78" s="244">
        <f>投入係数!CM78*手順⑤!CM$122</f>
        <v>0</v>
      </c>
      <c r="CN78" s="244">
        <f>投入係数!CN78*手順⑤!CN$122</f>
        <v>0</v>
      </c>
      <c r="CO78" s="244">
        <f>投入係数!CO78*手順⑤!CO$122</f>
        <v>0</v>
      </c>
      <c r="CP78" s="244">
        <f>投入係数!CP78*手順⑤!CP$122</f>
        <v>0</v>
      </c>
      <c r="CQ78" s="244">
        <f>投入係数!CQ78*手順⑤!CQ$122</f>
        <v>0</v>
      </c>
      <c r="CR78" s="244">
        <f>投入係数!CR78*手順⑤!CR$122</f>
        <v>0</v>
      </c>
      <c r="CS78" s="244">
        <f>投入係数!CS78*手順⑤!CS$122</f>
        <v>0</v>
      </c>
      <c r="CT78" s="244">
        <f>投入係数!CT78*手順⑤!CT$122</f>
        <v>0</v>
      </c>
      <c r="CU78" s="244">
        <f>投入係数!CU78*手順⑤!CU$122</f>
        <v>0</v>
      </c>
      <c r="CV78" s="244">
        <f>投入係数!CV78*手順⑤!CV$122</f>
        <v>0</v>
      </c>
      <c r="CW78" s="244">
        <f>投入係数!CW78*手順⑤!CW$122</f>
        <v>0</v>
      </c>
      <c r="CX78" s="244">
        <f>投入係数!CX78*手順⑤!CX$122</f>
        <v>0</v>
      </c>
      <c r="CY78" s="244">
        <f>投入係数!CY78*手順⑤!CY$122</f>
        <v>0</v>
      </c>
      <c r="CZ78" s="244">
        <f>投入係数!CZ78*手順⑤!CZ$122</f>
        <v>0</v>
      </c>
      <c r="DA78" s="244">
        <f>投入係数!DA78*手順⑤!DA$122</f>
        <v>0</v>
      </c>
      <c r="DB78" s="244">
        <f>投入係数!DB78*手順⑤!DB$122</f>
        <v>0</v>
      </c>
      <c r="DC78" s="244">
        <f>投入係数!DC78*手順⑤!DC$122</f>
        <v>0</v>
      </c>
      <c r="DD78" s="244">
        <f>投入係数!DD78*手順⑤!DD$122</f>
        <v>0</v>
      </c>
      <c r="DE78" s="244">
        <f>投入係数!DE78*手順⑤!DE$122</f>
        <v>0</v>
      </c>
      <c r="DF78" s="244">
        <f>投入係数!DF78*手順⑤!DF$122</f>
        <v>0</v>
      </c>
      <c r="DG78" s="188">
        <f t="shared" si="2"/>
        <v>0</v>
      </c>
    </row>
    <row r="79" spans="2:111" ht="12" customHeight="1">
      <c r="B79" s="74" t="s">
        <v>557</v>
      </c>
      <c r="C79" s="273" t="s">
        <v>660</v>
      </c>
      <c r="D79" s="244">
        <f>投入係数!D79*手順⑤!D$122</f>
        <v>0</v>
      </c>
      <c r="E79" s="244">
        <f>投入係数!E79*手順⑤!E$122</f>
        <v>0</v>
      </c>
      <c r="F79" s="244">
        <f>投入係数!F79*手順⑤!F$122</f>
        <v>0</v>
      </c>
      <c r="G79" s="244">
        <f>投入係数!G79*手順⑤!G$122</f>
        <v>0</v>
      </c>
      <c r="H79" s="244">
        <f>投入係数!H79*手順⑤!H$122</f>
        <v>0</v>
      </c>
      <c r="I79" s="244">
        <f>投入係数!I79*手順⑤!I$122</f>
        <v>0</v>
      </c>
      <c r="J79" s="244">
        <f>投入係数!J79*手順⑤!J$122</f>
        <v>0</v>
      </c>
      <c r="K79" s="244">
        <f>投入係数!K79*手順⑤!K$122</f>
        <v>0</v>
      </c>
      <c r="L79" s="244">
        <f>投入係数!L79*手順⑤!L$122</f>
        <v>0</v>
      </c>
      <c r="M79" s="244">
        <f>投入係数!M79*手順⑤!M$122</f>
        <v>0</v>
      </c>
      <c r="N79" s="244">
        <f>投入係数!N79*手順⑤!N$122</f>
        <v>0</v>
      </c>
      <c r="O79" s="244">
        <f>投入係数!O79*手順⑤!O$122</f>
        <v>0</v>
      </c>
      <c r="P79" s="244">
        <f>投入係数!P79*手順⑤!P$122</f>
        <v>0</v>
      </c>
      <c r="Q79" s="244">
        <f>投入係数!Q79*手順⑤!Q$122</f>
        <v>0</v>
      </c>
      <c r="R79" s="244">
        <f>投入係数!R79*手順⑤!R$122</f>
        <v>0</v>
      </c>
      <c r="S79" s="244">
        <f>投入係数!S79*手順⑤!S$122</f>
        <v>0</v>
      </c>
      <c r="T79" s="244">
        <f>投入係数!T79*手順⑤!T$122</f>
        <v>0</v>
      </c>
      <c r="U79" s="244">
        <f>投入係数!U79*手順⑤!U$122</f>
        <v>0</v>
      </c>
      <c r="V79" s="244">
        <f>投入係数!V79*手順⑤!V$122</f>
        <v>0</v>
      </c>
      <c r="W79" s="244">
        <f>投入係数!W79*手順⑤!W$122</f>
        <v>0</v>
      </c>
      <c r="X79" s="244">
        <f>投入係数!X79*手順⑤!X$122</f>
        <v>0</v>
      </c>
      <c r="Y79" s="244">
        <f>投入係数!Y79*手順⑤!Y$122</f>
        <v>0</v>
      </c>
      <c r="Z79" s="244">
        <f>投入係数!Z79*手順⑤!Z$122</f>
        <v>0</v>
      </c>
      <c r="AA79" s="244">
        <f>投入係数!AA79*手順⑤!AA$122</f>
        <v>0</v>
      </c>
      <c r="AB79" s="244">
        <f>投入係数!AB79*手順⑤!AB$122</f>
        <v>0</v>
      </c>
      <c r="AC79" s="244">
        <f>投入係数!AC79*手順⑤!AC$122</f>
        <v>0</v>
      </c>
      <c r="AD79" s="244">
        <f>投入係数!AD79*手順⑤!AD$122</f>
        <v>0</v>
      </c>
      <c r="AE79" s="244">
        <f>投入係数!AE79*手順⑤!AE$122</f>
        <v>0</v>
      </c>
      <c r="AF79" s="244">
        <f>投入係数!AF79*手順⑤!AF$122</f>
        <v>0</v>
      </c>
      <c r="AG79" s="244">
        <f>投入係数!AG79*手順⑤!AG$122</f>
        <v>0</v>
      </c>
      <c r="AH79" s="244">
        <f>投入係数!AH79*手順⑤!AH$122</f>
        <v>0</v>
      </c>
      <c r="AI79" s="244">
        <f>投入係数!AI79*手順⑤!AI$122</f>
        <v>0</v>
      </c>
      <c r="AJ79" s="244">
        <f>投入係数!AJ79*手順⑤!AJ$122</f>
        <v>0</v>
      </c>
      <c r="AK79" s="244">
        <f>投入係数!AK79*手順⑤!AK$122</f>
        <v>0</v>
      </c>
      <c r="AL79" s="244">
        <f>投入係数!AL79*手順⑤!AL$122</f>
        <v>0</v>
      </c>
      <c r="AM79" s="244">
        <f>投入係数!AM79*手順⑤!AM$122</f>
        <v>0</v>
      </c>
      <c r="AN79" s="244">
        <f>投入係数!AN79*手順⑤!AN$122</f>
        <v>0</v>
      </c>
      <c r="AO79" s="244">
        <f>投入係数!AO79*手順⑤!AO$122</f>
        <v>0</v>
      </c>
      <c r="AP79" s="244">
        <f>投入係数!AP79*手順⑤!AP$122</f>
        <v>0</v>
      </c>
      <c r="AQ79" s="244">
        <f>投入係数!AQ79*手順⑤!AQ$122</f>
        <v>0</v>
      </c>
      <c r="AR79" s="244">
        <f>投入係数!AR79*手順⑤!AR$122</f>
        <v>0</v>
      </c>
      <c r="AS79" s="244">
        <f>投入係数!AS79*手順⑤!AS$122</f>
        <v>0</v>
      </c>
      <c r="AT79" s="244">
        <f>投入係数!AT79*手順⑤!AT$122</f>
        <v>0</v>
      </c>
      <c r="AU79" s="244">
        <f>投入係数!AU79*手順⑤!AU$122</f>
        <v>0</v>
      </c>
      <c r="AV79" s="244">
        <f>投入係数!AV79*手順⑤!AV$122</f>
        <v>0</v>
      </c>
      <c r="AW79" s="244">
        <f>投入係数!AW79*手順⑤!AW$122</f>
        <v>0</v>
      </c>
      <c r="AX79" s="244">
        <f>投入係数!AX79*手順⑤!AX$122</f>
        <v>0</v>
      </c>
      <c r="AY79" s="244">
        <f>投入係数!AY79*手順⑤!AY$122</f>
        <v>0</v>
      </c>
      <c r="AZ79" s="244">
        <f>投入係数!AZ79*手順⑤!AZ$122</f>
        <v>0</v>
      </c>
      <c r="BA79" s="244">
        <f>投入係数!BA79*手順⑤!BA$122</f>
        <v>0</v>
      </c>
      <c r="BB79" s="244">
        <f>投入係数!BB79*手順⑤!BB$122</f>
        <v>0</v>
      </c>
      <c r="BC79" s="244">
        <f>投入係数!BC79*手順⑤!BC$122</f>
        <v>0</v>
      </c>
      <c r="BD79" s="244">
        <f>投入係数!BD79*手順⑤!BD$122</f>
        <v>0</v>
      </c>
      <c r="BE79" s="244">
        <f>投入係数!BE79*手順⑤!BE$122</f>
        <v>0</v>
      </c>
      <c r="BF79" s="244">
        <f>投入係数!BF79*手順⑤!BF$122</f>
        <v>0</v>
      </c>
      <c r="BG79" s="244">
        <f>投入係数!BG79*手順⑤!BG$122</f>
        <v>0</v>
      </c>
      <c r="BH79" s="244">
        <f>投入係数!BH79*手順⑤!BH$122</f>
        <v>0</v>
      </c>
      <c r="BI79" s="244">
        <f>投入係数!BI79*手順⑤!BI$122</f>
        <v>0</v>
      </c>
      <c r="BJ79" s="244">
        <f>投入係数!BJ79*手順⑤!BJ$122</f>
        <v>0</v>
      </c>
      <c r="BK79" s="244">
        <f>投入係数!BK79*手順⑤!BK$122</f>
        <v>0</v>
      </c>
      <c r="BL79" s="244">
        <f>投入係数!BL79*手順⑤!BL$122</f>
        <v>0</v>
      </c>
      <c r="BM79" s="244">
        <f>投入係数!BM79*手順⑤!BM$122</f>
        <v>0</v>
      </c>
      <c r="BN79" s="244">
        <f>投入係数!BN79*手順⑤!BN$122</f>
        <v>0</v>
      </c>
      <c r="BO79" s="244">
        <f>投入係数!BO79*手順⑤!BO$122</f>
        <v>0</v>
      </c>
      <c r="BP79" s="244">
        <f>投入係数!BP79*手順⑤!BP$122</f>
        <v>0</v>
      </c>
      <c r="BQ79" s="244">
        <f>投入係数!BQ79*手順⑤!BQ$122</f>
        <v>0</v>
      </c>
      <c r="BR79" s="244">
        <f>投入係数!BR79*手順⑤!BR$122</f>
        <v>0</v>
      </c>
      <c r="BS79" s="244">
        <f>投入係数!BS79*手順⑤!BS$122</f>
        <v>0</v>
      </c>
      <c r="BT79" s="244">
        <f>投入係数!BT79*手順⑤!BT$122</f>
        <v>0</v>
      </c>
      <c r="BU79" s="244">
        <f>投入係数!BU79*手順⑤!BU$122</f>
        <v>0</v>
      </c>
      <c r="BV79" s="244">
        <f>投入係数!BV79*手順⑤!BV$122</f>
        <v>0</v>
      </c>
      <c r="BW79" s="244">
        <f>投入係数!BW79*手順⑤!BW$122</f>
        <v>0</v>
      </c>
      <c r="BX79" s="244">
        <f>投入係数!BX79*手順⑤!BX$122</f>
        <v>0</v>
      </c>
      <c r="BY79" s="244">
        <f>投入係数!BY79*手順⑤!BY$122</f>
        <v>0</v>
      </c>
      <c r="BZ79" s="244">
        <f>投入係数!BZ79*手順⑤!BZ$122</f>
        <v>0</v>
      </c>
      <c r="CA79" s="244">
        <f>投入係数!CA79*手順⑤!CA$122</f>
        <v>0</v>
      </c>
      <c r="CB79" s="244">
        <f>投入係数!CB79*手順⑤!CB$122</f>
        <v>0</v>
      </c>
      <c r="CC79" s="244">
        <f>投入係数!CC79*手順⑤!CC$122</f>
        <v>0</v>
      </c>
      <c r="CD79" s="244">
        <f>投入係数!CD79*手順⑤!CD$122</f>
        <v>0</v>
      </c>
      <c r="CE79" s="244">
        <f>投入係数!CE79*手順⑤!CE$122</f>
        <v>0</v>
      </c>
      <c r="CF79" s="244">
        <f>投入係数!CF79*手順⑤!CF$122</f>
        <v>0</v>
      </c>
      <c r="CG79" s="244">
        <f>投入係数!CG79*手順⑤!CG$122</f>
        <v>0</v>
      </c>
      <c r="CH79" s="244">
        <f>投入係数!CH79*手順⑤!CH$122</f>
        <v>0</v>
      </c>
      <c r="CI79" s="244">
        <f>投入係数!CI79*手順⑤!CI$122</f>
        <v>0</v>
      </c>
      <c r="CJ79" s="244">
        <f>投入係数!CJ79*手順⑤!CJ$122</f>
        <v>0</v>
      </c>
      <c r="CK79" s="244">
        <f>投入係数!CK79*手順⑤!CK$122</f>
        <v>0</v>
      </c>
      <c r="CL79" s="244">
        <f>投入係数!CL79*手順⑤!CL$122</f>
        <v>0</v>
      </c>
      <c r="CM79" s="244">
        <f>投入係数!CM79*手順⑤!CM$122</f>
        <v>0</v>
      </c>
      <c r="CN79" s="244">
        <f>投入係数!CN79*手順⑤!CN$122</f>
        <v>0</v>
      </c>
      <c r="CO79" s="244">
        <f>投入係数!CO79*手順⑤!CO$122</f>
        <v>0</v>
      </c>
      <c r="CP79" s="244">
        <f>投入係数!CP79*手順⑤!CP$122</f>
        <v>0</v>
      </c>
      <c r="CQ79" s="244">
        <f>投入係数!CQ79*手順⑤!CQ$122</f>
        <v>0</v>
      </c>
      <c r="CR79" s="244">
        <f>投入係数!CR79*手順⑤!CR$122</f>
        <v>0</v>
      </c>
      <c r="CS79" s="244">
        <f>投入係数!CS79*手順⑤!CS$122</f>
        <v>0</v>
      </c>
      <c r="CT79" s="244">
        <f>投入係数!CT79*手順⑤!CT$122</f>
        <v>0</v>
      </c>
      <c r="CU79" s="244">
        <f>投入係数!CU79*手順⑤!CU$122</f>
        <v>0</v>
      </c>
      <c r="CV79" s="244">
        <f>投入係数!CV79*手順⑤!CV$122</f>
        <v>0</v>
      </c>
      <c r="CW79" s="244">
        <f>投入係数!CW79*手順⑤!CW$122</f>
        <v>0</v>
      </c>
      <c r="CX79" s="244">
        <f>投入係数!CX79*手順⑤!CX$122</f>
        <v>0</v>
      </c>
      <c r="CY79" s="244">
        <f>投入係数!CY79*手順⑤!CY$122</f>
        <v>0</v>
      </c>
      <c r="CZ79" s="244">
        <f>投入係数!CZ79*手順⑤!CZ$122</f>
        <v>0</v>
      </c>
      <c r="DA79" s="244">
        <f>投入係数!DA79*手順⑤!DA$122</f>
        <v>0</v>
      </c>
      <c r="DB79" s="244">
        <f>投入係数!DB79*手順⑤!DB$122</f>
        <v>0</v>
      </c>
      <c r="DC79" s="244">
        <f>投入係数!DC79*手順⑤!DC$122</f>
        <v>0</v>
      </c>
      <c r="DD79" s="244">
        <f>投入係数!DD79*手順⑤!DD$122</f>
        <v>0</v>
      </c>
      <c r="DE79" s="244">
        <f>投入係数!DE79*手順⑤!DE$122</f>
        <v>0</v>
      </c>
      <c r="DF79" s="244">
        <f>投入係数!DF79*手順⑤!DF$122</f>
        <v>0</v>
      </c>
      <c r="DG79" s="188">
        <f t="shared" si="2"/>
        <v>0</v>
      </c>
    </row>
    <row r="80" spans="2:111" ht="12" customHeight="1">
      <c r="B80" s="74" t="s">
        <v>558</v>
      </c>
      <c r="C80" s="273" t="s">
        <v>470</v>
      </c>
      <c r="D80" s="244">
        <f>投入係数!D80*手順⑤!D$122</f>
        <v>0</v>
      </c>
      <c r="E80" s="244">
        <f>投入係数!E80*手順⑤!E$122</f>
        <v>0</v>
      </c>
      <c r="F80" s="244">
        <f>投入係数!F80*手順⑤!F$122</f>
        <v>0</v>
      </c>
      <c r="G80" s="244">
        <f>投入係数!G80*手順⑤!G$122</f>
        <v>0</v>
      </c>
      <c r="H80" s="244">
        <f>投入係数!H80*手順⑤!H$122</f>
        <v>0</v>
      </c>
      <c r="I80" s="244">
        <f>投入係数!I80*手順⑤!I$122</f>
        <v>0</v>
      </c>
      <c r="J80" s="244">
        <f>投入係数!J80*手順⑤!J$122</f>
        <v>0</v>
      </c>
      <c r="K80" s="244">
        <f>投入係数!K80*手順⑤!K$122</f>
        <v>0</v>
      </c>
      <c r="L80" s="244">
        <f>投入係数!L80*手順⑤!L$122</f>
        <v>0</v>
      </c>
      <c r="M80" s="244">
        <f>投入係数!M80*手順⑤!M$122</f>
        <v>0</v>
      </c>
      <c r="N80" s="244">
        <f>投入係数!N80*手順⑤!N$122</f>
        <v>0</v>
      </c>
      <c r="O80" s="244">
        <f>投入係数!O80*手順⑤!O$122</f>
        <v>0</v>
      </c>
      <c r="P80" s="244">
        <f>投入係数!P80*手順⑤!P$122</f>
        <v>0</v>
      </c>
      <c r="Q80" s="244">
        <f>投入係数!Q80*手順⑤!Q$122</f>
        <v>0</v>
      </c>
      <c r="R80" s="244">
        <f>投入係数!R80*手順⑤!R$122</f>
        <v>0</v>
      </c>
      <c r="S80" s="244">
        <f>投入係数!S80*手順⑤!S$122</f>
        <v>0</v>
      </c>
      <c r="T80" s="244">
        <f>投入係数!T80*手順⑤!T$122</f>
        <v>0</v>
      </c>
      <c r="U80" s="244">
        <f>投入係数!U80*手順⑤!U$122</f>
        <v>0</v>
      </c>
      <c r="V80" s="244">
        <f>投入係数!V80*手順⑤!V$122</f>
        <v>0</v>
      </c>
      <c r="W80" s="244">
        <f>投入係数!W80*手順⑤!W$122</f>
        <v>0</v>
      </c>
      <c r="X80" s="244">
        <f>投入係数!X80*手順⑤!X$122</f>
        <v>0</v>
      </c>
      <c r="Y80" s="244">
        <f>投入係数!Y80*手順⑤!Y$122</f>
        <v>0</v>
      </c>
      <c r="Z80" s="244">
        <f>投入係数!Z80*手順⑤!Z$122</f>
        <v>0</v>
      </c>
      <c r="AA80" s="244">
        <f>投入係数!AA80*手順⑤!AA$122</f>
        <v>0</v>
      </c>
      <c r="AB80" s="244">
        <f>投入係数!AB80*手順⑤!AB$122</f>
        <v>0</v>
      </c>
      <c r="AC80" s="244">
        <f>投入係数!AC80*手順⑤!AC$122</f>
        <v>0</v>
      </c>
      <c r="AD80" s="244">
        <f>投入係数!AD80*手順⑤!AD$122</f>
        <v>0</v>
      </c>
      <c r="AE80" s="244">
        <f>投入係数!AE80*手順⑤!AE$122</f>
        <v>0</v>
      </c>
      <c r="AF80" s="244">
        <f>投入係数!AF80*手順⑤!AF$122</f>
        <v>0</v>
      </c>
      <c r="AG80" s="244">
        <f>投入係数!AG80*手順⑤!AG$122</f>
        <v>0</v>
      </c>
      <c r="AH80" s="244">
        <f>投入係数!AH80*手順⑤!AH$122</f>
        <v>0</v>
      </c>
      <c r="AI80" s="244">
        <f>投入係数!AI80*手順⑤!AI$122</f>
        <v>0</v>
      </c>
      <c r="AJ80" s="244">
        <f>投入係数!AJ80*手順⑤!AJ$122</f>
        <v>0</v>
      </c>
      <c r="AK80" s="244">
        <f>投入係数!AK80*手順⑤!AK$122</f>
        <v>0</v>
      </c>
      <c r="AL80" s="244">
        <f>投入係数!AL80*手順⑤!AL$122</f>
        <v>0</v>
      </c>
      <c r="AM80" s="244">
        <f>投入係数!AM80*手順⑤!AM$122</f>
        <v>0</v>
      </c>
      <c r="AN80" s="244">
        <f>投入係数!AN80*手順⑤!AN$122</f>
        <v>0</v>
      </c>
      <c r="AO80" s="244">
        <f>投入係数!AO80*手順⑤!AO$122</f>
        <v>0</v>
      </c>
      <c r="AP80" s="244">
        <f>投入係数!AP80*手順⑤!AP$122</f>
        <v>0</v>
      </c>
      <c r="AQ80" s="244">
        <f>投入係数!AQ80*手順⑤!AQ$122</f>
        <v>0</v>
      </c>
      <c r="AR80" s="244">
        <f>投入係数!AR80*手順⑤!AR$122</f>
        <v>0</v>
      </c>
      <c r="AS80" s="244">
        <f>投入係数!AS80*手順⑤!AS$122</f>
        <v>0</v>
      </c>
      <c r="AT80" s="244">
        <f>投入係数!AT80*手順⑤!AT$122</f>
        <v>0</v>
      </c>
      <c r="AU80" s="244">
        <f>投入係数!AU80*手順⑤!AU$122</f>
        <v>0</v>
      </c>
      <c r="AV80" s="244">
        <f>投入係数!AV80*手順⑤!AV$122</f>
        <v>0</v>
      </c>
      <c r="AW80" s="244">
        <f>投入係数!AW80*手順⑤!AW$122</f>
        <v>0</v>
      </c>
      <c r="AX80" s="244">
        <f>投入係数!AX80*手順⑤!AX$122</f>
        <v>0</v>
      </c>
      <c r="AY80" s="244">
        <f>投入係数!AY80*手順⑤!AY$122</f>
        <v>0</v>
      </c>
      <c r="AZ80" s="244">
        <f>投入係数!AZ80*手順⑤!AZ$122</f>
        <v>0</v>
      </c>
      <c r="BA80" s="244">
        <f>投入係数!BA80*手順⑤!BA$122</f>
        <v>0</v>
      </c>
      <c r="BB80" s="244">
        <f>投入係数!BB80*手順⑤!BB$122</f>
        <v>0</v>
      </c>
      <c r="BC80" s="244">
        <f>投入係数!BC80*手順⑤!BC$122</f>
        <v>0</v>
      </c>
      <c r="BD80" s="244">
        <f>投入係数!BD80*手順⑤!BD$122</f>
        <v>0</v>
      </c>
      <c r="BE80" s="244">
        <f>投入係数!BE80*手順⑤!BE$122</f>
        <v>0</v>
      </c>
      <c r="BF80" s="244">
        <f>投入係数!BF80*手順⑤!BF$122</f>
        <v>0</v>
      </c>
      <c r="BG80" s="244">
        <f>投入係数!BG80*手順⑤!BG$122</f>
        <v>0</v>
      </c>
      <c r="BH80" s="244">
        <f>投入係数!BH80*手順⑤!BH$122</f>
        <v>0</v>
      </c>
      <c r="BI80" s="244">
        <f>投入係数!BI80*手順⑤!BI$122</f>
        <v>0</v>
      </c>
      <c r="BJ80" s="244">
        <f>投入係数!BJ80*手順⑤!BJ$122</f>
        <v>0</v>
      </c>
      <c r="BK80" s="244">
        <f>投入係数!BK80*手順⑤!BK$122</f>
        <v>0</v>
      </c>
      <c r="BL80" s="244">
        <f>投入係数!BL80*手順⑤!BL$122</f>
        <v>0</v>
      </c>
      <c r="BM80" s="244">
        <f>投入係数!BM80*手順⑤!BM$122</f>
        <v>0</v>
      </c>
      <c r="BN80" s="244">
        <f>投入係数!BN80*手順⑤!BN$122</f>
        <v>0</v>
      </c>
      <c r="BO80" s="244">
        <f>投入係数!BO80*手順⑤!BO$122</f>
        <v>0</v>
      </c>
      <c r="BP80" s="244">
        <f>投入係数!BP80*手順⑤!BP$122</f>
        <v>0</v>
      </c>
      <c r="BQ80" s="244">
        <f>投入係数!BQ80*手順⑤!BQ$122</f>
        <v>0</v>
      </c>
      <c r="BR80" s="244">
        <f>投入係数!BR80*手順⑤!BR$122</f>
        <v>0</v>
      </c>
      <c r="BS80" s="244">
        <f>投入係数!BS80*手順⑤!BS$122</f>
        <v>0</v>
      </c>
      <c r="BT80" s="244">
        <f>投入係数!BT80*手順⑤!BT$122</f>
        <v>0</v>
      </c>
      <c r="BU80" s="244">
        <f>投入係数!BU80*手順⑤!BU$122</f>
        <v>0</v>
      </c>
      <c r="BV80" s="244">
        <f>投入係数!BV80*手順⑤!BV$122</f>
        <v>0</v>
      </c>
      <c r="BW80" s="244">
        <f>投入係数!BW80*手順⑤!BW$122</f>
        <v>0</v>
      </c>
      <c r="BX80" s="244">
        <f>投入係数!BX80*手順⑤!BX$122</f>
        <v>0</v>
      </c>
      <c r="BY80" s="244">
        <f>投入係数!BY80*手順⑤!BY$122</f>
        <v>0</v>
      </c>
      <c r="BZ80" s="244">
        <f>投入係数!BZ80*手順⑤!BZ$122</f>
        <v>0</v>
      </c>
      <c r="CA80" s="244">
        <f>投入係数!CA80*手順⑤!CA$122</f>
        <v>0</v>
      </c>
      <c r="CB80" s="244">
        <f>投入係数!CB80*手順⑤!CB$122</f>
        <v>0</v>
      </c>
      <c r="CC80" s="244">
        <f>投入係数!CC80*手順⑤!CC$122</f>
        <v>0</v>
      </c>
      <c r="CD80" s="244">
        <f>投入係数!CD80*手順⑤!CD$122</f>
        <v>0</v>
      </c>
      <c r="CE80" s="244">
        <f>投入係数!CE80*手順⑤!CE$122</f>
        <v>0</v>
      </c>
      <c r="CF80" s="244">
        <f>投入係数!CF80*手順⑤!CF$122</f>
        <v>0</v>
      </c>
      <c r="CG80" s="244">
        <f>投入係数!CG80*手順⑤!CG$122</f>
        <v>0</v>
      </c>
      <c r="CH80" s="244">
        <f>投入係数!CH80*手順⑤!CH$122</f>
        <v>0</v>
      </c>
      <c r="CI80" s="244">
        <f>投入係数!CI80*手順⑤!CI$122</f>
        <v>0</v>
      </c>
      <c r="CJ80" s="244">
        <f>投入係数!CJ80*手順⑤!CJ$122</f>
        <v>0</v>
      </c>
      <c r="CK80" s="244">
        <f>投入係数!CK80*手順⑤!CK$122</f>
        <v>0</v>
      </c>
      <c r="CL80" s="244">
        <f>投入係数!CL80*手順⑤!CL$122</f>
        <v>0</v>
      </c>
      <c r="CM80" s="244">
        <f>投入係数!CM80*手順⑤!CM$122</f>
        <v>0</v>
      </c>
      <c r="CN80" s="244">
        <f>投入係数!CN80*手順⑤!CN$122</f>
        <v>0</v>
      </c>
      <c r="CO80" s="244">
        <f>投入係数!CO80*手順⑤!CO$122</f>
        <v>0</v>
      </c>
      <c r="CP80" s="244">
        <f>投入係数!CP80*手順⑤!CP$122</f>
        <v>0</v>
      </c>
      <c r="CQ80" s="244">
        <f>投入係数!CQ80*手順⑤!CQ$122</f>
        <v>0</v>
      </c>
      <c r="CR80" s="244">
        <f>投入係数!CR80*手順⑤!CR$122</f>
        <v>0</v>
      </c>
      <c r="CS80" s="244">
        <f>投入係数!CS80*手順⑤!CS$122</f>
        <v>0</v>
      </c>
      <c r="CT80" s="244">
        <f>投入係数!CT80*手順⑤!CT$122</f>
        <v>0</v>
      </c>
      <c r="CU80" s="244">
        <f>投入係数!CU80*手順⑤!CU$122</f>
        <v>0</v>
      </c>
      <c r="CV80" s="244">
        <f>投入係数!CV80*手順⑤!CV$122</f>
        <v>0</v>
      </c>
      <c r="CW80" s="244">
        <f>投入係数!CW80*手順⑤!CW$122</f>
        <v>0</v>
      </c>
      <c r="CX80" s="244">
        <f>投入係数!CX80*手順⑤!CX$122</f>
        <v>0</v>
      </c>
      <c r="CY80" s="244">
        <f>投入係数!CY80*手順⑤!CY$122</f>
        <v>0</v>
      </c>
      <c r="CZ80" s="244">
        <f>投入係数!CZ80*手順⑤!CZ$122</f>
        <v>0</v>
      </c>
      <c r="DA80" s="244">
        <f>投入係数!DA80*手順⑤!DA$122</f>
        <v>0</v>
      </c>
      <c r="DB80" s="244">
        <f>投入係数!DB80*手順⑤!DB$122</f>
        <v>0</v>
      </c>
      <c r="DC80" s="244">
        <f>投入係数!DC80*手順⑤!DC$122</f>
        <v>0</v>
      </c>
      <c r="DD80" s="244">
        <f>投入係数!DD80*手順⑤!DD$122</f>
        <v>0</v>
      </c>
      <c r="DE80" s="244">
        <f>投入係数!DE80*手順⑤!DE$122</f>
        <v>0</v>
      </c>
      <c r="DF80" s="244">
        <f>投入係数!DF80*手順⑤!DF$122</f>
        <v>0</v>
      </c>
      <c r="DG80" s="188">
        <f t="shared" si="2"/>
        <v>0</v>
      </c>
    </row>
    <row r="81" spans="2:111" ht="12" customHeight="1">
      <c r="B81" s="74" t="s">
        <v>559</v>
      </c>
      <c r="C81" s="273" t="s">
        <v>661</v>
      </c>
      <c r="D81" s="244">
        <f>投入係数!D81*手順⑤!D$122</f>
        <v>0</v>
      </c>
      <c r="E81" s="244">
        <f>投入係数!E81*手順⑤!E$122</f>
        <v>0</v>
      </c>
      <c r="F81" s="244">
        <f>投入係数!F81*手順⑤!F$122</f>
        <v>0</v>
      </c>
      <c r="G81" s="244">
        <f>投入係数!G81*手順⑤!G$122</f>
        <v>0</v>
      </c>
      <c r="H81" s="244">
        <f>投入係数!H81*手順⑤!H$122</f>
        <v>0</v>
      </c>
      <c r="I81" s="244">
        <f>投入係数!I81*手順⑤!I$122</f>
        <v>0</v>
      </c>
      <c r="J81" s="244">
        <f>投入係数!J81*手順⑤!J$122</f>
        <v>0</v>
      </c>
      <c r="K81" s="244">
        <f>投入係数!K81*手順⑤!K$122</f>
        <v>0</v>
      </c>
      <c r="L81" s="244">
        <f>投入係数!L81*手順⑤!L$122</f>
        <v>0</v>
      </c>
      <c r="M81" s="244">
        <f>投入係数!M81*手順⑤!M$122</f>
        <v>0</v>
      </c>
      <c r="N81" s="244">
        <f>投入係数!N81*手順⑤!N$122</f>
        <v>0</v>
      </c>
      <c r="O81" s="244">
        <f>投入係数!O81*手順⑤!O$122</f>
        <v>0</v>
      </c>
      <c r="P81" s="244">
        <f>投入係数!P81*手順⑤!P$122</f>
        <v>0</v>
      </c>
      <c r="Q81" s="244">
        <f>投入係数!Q81*手順⑤!Q$122</f>
        <v>0</v>
      </c>
      <c r="R81" s="244">
        <f>投入係数!R81*手順⑤!R$122</f>
        <v>0</v>
      </c>
      <c r="S81" s="244">
        <f>投入係数!S81*手順⑤!S$122</f>
        <v>0</v>
      </c>
      <c r="T81" s="244">
        <f>投入係数!T81*手順⑤!T$122</f>
        <v>0</v>
      </c>
      <c r="U81" s="244">
        <f>投入係数!U81*手順⑤!U$122</f>
        <v>0</v>
      </c>
      <c r="V81" s="244">
        <f>投入係数!V81*手順⑤!V$122</f>
        <v>0</v>
      </c>
      <c r="W81" s="244">
        <f>投入係数!W81*手順⑤!W$122</f>
        <v>0</v>
      </c>
      <c r="X81" s="244">
        <f>投入係数!X81*手順⑤!X$122</f>
        <v>0</v>
      </c>
      <c r="Y81" s="244">
        <f>投入係数!Y81*手順⑤!Y$122</f>
        <v>0</v>
      </c>
      <c r="Z81" s="244">
        <f>投入係数!Z81*手順⑤!Z$122</f>
        <v>0</v>
      </c>
      <c r="AA81" s="244">
        <f>投入係数!AA81*手順⑤!AA$122</f>
        <v>0</v>
      </c>
      <c r="AB81" s="244">
        <f>投入係数!AB81*手順⑤!AB$122</f>
        <v>0</v>
      </c>
      <c r="AC81" s="244">
        <f>投入係数!AC81*手順⑤!AC$122</f>
        <v>0</v>
      </c>
      <c r="AD81" s="244">
        <f>投入係数!AD81*手順⑤!AD$122</f>
        <v>0</v>
      </c>
      <c r="AE81" s="244">
        <f>投入係数!AE81*手順⑤!AE$122</f>
        <v>0</v>
      </c>
      <c r="AF81" s="244">
        <f>投入係数!AF81*手順⑤!AF$122</f>
        <v>0</v>
      </c>
      <c r="AG81" s="244">
        <f>投入係数!AG81*手順⑤!AG$122</f>
        <v>0</v>
      </c>
      <c r="AH81" s="244">
        <f>投入係数!AH81*手順⑤!AH$122</f>
        <v>0</v>
      </c>
      <c r="AI81" s="244">
        <f>投入係数!AI81*手順⑤!AI$122</f>
        <v>0</v>
      </c>
      <c r="AJ81" s="244">
        <f>投入係数!AJ81*手順⑤!AJ$122</f>
        <v>0</v>
      </c>
      <c r="AK81" s="244">
        <f>投入係数!AK81*手順⑤!AK$122</f>
        <v>0</v>
      </c>
      <c r="AL81" s="244">
        <f>投入係数!AL81*手順⑤!AL$122</f>
        <v>0</v>
      </c>
      <c r="AM81" s="244">
        <f>投入係数!AM81*手順⑤!AM$122</f>
        <v>0</v>
      </c>
      <c r="AN81" s="244">
        <f>投入係数!AN81*手順⑤!AN$122</f>
        <v>0</v>
      </c>
      <c r="AO81" s="244">
        <f>投入係数!AO81*手順⑤!AO$122</f>
        <v>0</v>
      </c>
      <c r="AP81" s="244">
        <f>投入係数!AP81*手順⑤!AP$122</f>
        <v>0</v>
      </c>
      <c r="AQ81" s="244">
        <f>投入係数!AQ81*手順⑤!AQ$122</f>
        <v>0</v>
      </c>
      <c r="AR81" s="244">
        <f>投入係数!AR81*手順⑤!AR$122</f>
        <v>0</v>
      </c>
      <c r="AS81" s="244">
        <f>投入係数!AS81*手順⑤!AS$122</f>
        <v>0</v>
      </c>
      <c r="AT81" s="244">
        <f>投入係数!AT81*手順⑤!AT$122</f>
        <v>0</v>
      </c>
      <c r="AU81" s="244">
        <f>投入係数!AU81*手順⑤!AU$122</f>
        <v>0</v>
      </c>
      <c r="AV81" s="244">
        <f>投入係数!AV81*手順⑤!AV$122</f>
        <v>0</v>
      </c>
      <c r="AW81" s="244">
        <f>投入係数!AW81*手順⑤!AW$122</f>
        <v>0</v>
      </c>
      <c r="AX81" s="244">
        <f>投入係数!AX81*手順⑤!AX$122</f>
        <v>0</v>
      </c>
      <c r="AY81" s="244">
        <f>投入係数!AY81*手順⑤!AY$122</f>
        <v>0</v>
      </c>
      <c r="AZ81" s="244">
        <f>投入係数!AZ81*手順⑤!AZ$122</f>
        <v>0</v>
      </c>
      <c r="BA81" s="244">
        <f>投入係数!BA81*手順⑤!BA$122</f>
        <v>0</v>
      </c>
      <c r="BB81" s="244">
        <f>投入係数!BB81*手順⑤!BB$122</f>
        <v>0</v>
      </c>
      <c r="BC81" s="244">
        <f>投入係数!BC81*手順⑤!BC$122</f>
        <v>0</v>
      </c>
      <c r="BD81" s="244">
        <f>投入係数!BD81*手順⑤!BD$122</f>
        <v>0</v>
      </c>
      <c r="BE81" s="244">
        <f>投入係数!BE81*手順⑤!BE$122</f>
        <v>0</v>
      </c>
      <c r="BF81" s="244">
        <f>投入係数!BF81*手順⑤!BF$122</f>
        <v>0</v>
      </c>
      <c r="BG81" s="244">
        <f>投入係数!BG81*手順⑤!BG$122</f>
        <v>0</v>
      </c>
      <c r="BH81" s="244">
        <f>投入係数!BH81*手順⑤!BH$122</f>
        <v>0</v>
      </c>
      <c r="BI81" s="244">
        <f>投入係数!BI81*手順⑤!BI$122</f>
        <v>0</v>
      </c>
      <c r="BJ81" s="244">
        <f>投入係数!BJ81*手順⑤!BJ$122</f>
        <v>0</v>
      </c>
      <c r="BK81" s="244">
        <f>投入係数!BK81*手順⑤!BK$122</f>
        <v>0</v>
      </c>
      <c r="BL81" s="244">
        <f>投入係数!BL81*手順⑤!BL$122</f>
        <v>0</v>
      </c>
      <c r="BM81" s="244">
        <f>投入係数!BM81*手順⑤!BM$122</f>
        <v>0</v>
      </c>
      <c r="BN81" s="244">
        <f>投入係数!BN81*手順⑤!BN$122</f>
        <v>0</v>
      </c>
      <c r="BO81" s="244">
        <f>投入係数!BO81*手順⑤!BO$122</f>
        <v>0</v>
      </c>
      <c r="BP81" s="244">
        <f>投入係数!BP81*手順⑤!BP$122</f>
        <v>0</v>
      </c>
      <c r="BQ81" s="244">
        <f>投入係数!BQ81*手順⑤!BQ$122</f>
        <v>0</v>
      </c>
      <c r="BR81" s="244">
        <f>投入係数!BR81*手順⑤!BR$122</f>
        <v>0</v>
      </c>
      <c r="BS81" s="244">
        <f>投入係数!BS81*手順⑤!BS$122</f>
        <v>0</v>
      </c>
      <c r="BT81" s="244">
        <f>投入係数!BT81*手順⑤!BT$122</f>
        <v>0</v>
      </c>
      <c r="BU81" s="244">
        <f>投入係数!BU81*手順⑤!BU$122</f>
        <v>0</v>
      </c>
      <c r="BV81" s="244">
        <f>投入係数!BV81*手順⑤!BV$122</f>
        <v>0</v>
      </c>
      <c r="BW81" s="244">
        <f>投入係数!BW81*手順⑤!BW$122</f>
        <v>0</v>
      </c>
      <c r="BX81" s="244">
        <f>投入係数!BX81*手順⑤!BX$122</f>
        <v>0</v>
      </c>
      <c r="BY81" s="244">
        <f>投入係数!BY81*手順⑤!BY$122</f>
        <v>0</v>
      </c>
      <c r="BZ81" s="244">
        <f>投入係数!BZ81*手順⑤!BZ$122</f>
        <v>0</v>
      </c>
      <c r="CA81" s="244">
        <f>投入係数!CA81*手順⑤!CA$122</f>
        <v>0</v>
      </c>
      <c r="CB81" s="244">
        <f>投入係数!CB81*手順⑤!CB$122</f>
        <v>0</v>
      </c>
      <c r="CC81" s="244">
        <f>投入係数!CC81*手順⑤!CC$122</f>
        <v>0</v>
      </c>
      <c r="CD81" s="244">
        <f>投入係数!CD81*手順⑤!CD$122</f>
        <v>0</v>
      </c>
      <c r="CE81" s="244">
        <f>投入係数!CE81*手順⑤!CE$122</f>
        <v>0</v>
      </c>
      <c r="CF81" s="244">
        <f>投入係数!CF81*手順⑤!CF$122</f>
        <v>0</v>
      </c>
      <c r="CG81" s="244">
        <f>投入係数!CG81*手順⑤!CG$122</f>
        <v>0</v>
      </c>
      <c r="CH81" s="244">
        <f>投入係数!CH81*手順⑤!CH$122</f>
        <v>0</v>
      </c>
      <c r="CI81" s="244">
        <f>投入係数!CI81*手順⑤!CI$122</f>
        <v>0</v>
      </c>
      <c r="CJ81" s="244">
        <f>投入係数!CJ81*手順⑤!CJ$122</f>
        <v>0</v>
      </c>
      <c r="CK81" s="244">
        <f>投入係数!CK81*手順⑤!CK$122</f>
        <v>0</v>
      </c>
      <c r="CL81" s="244">
        <f>投入係数!CL81*手順⑤!CL$122</f>
        <v>0</v>
      </c>
      <c r="CM81" s="244">
        <f>投入係数!CM81*手順⑤!CM$122</f>
        <v>0</v>
      </c>
      <c r="CN81" s="244">
        <f>投入係数!CN81*手順⑤!CN$122</f>
        <v>0</v>
      </c>
      <c r="CO81" s="244">
        <f>投入係数!CO81*手順⑤!CO$122</f>
        <v>0</v>
      </c>
      <c r="CP81" s="244">
        <f>投入係数!CP81*手順⑤!CP$122</f>
        <v>0</v>
      </c>
      <c r="CQ81" s="244">
        <f>投入係数!CQ81*手順⑤!CQ$122</f>
        <v>0</v>
      </c>
      <c r="CR81" s="244">
        <f>投入係数!CR81*手順⑤!CR$122</f>
        <v>0</v>
      </c>
      <c r="CS81" s="244">
        <f>投入係数!CS81*手順⑤!CS$122</f>
        <v>0</v>
      </c>
      <c r="CT81" s="244">
        <f>投入係数!CT81*手順⑤!CT$122</f>
        <v>0</v>
      </c>
      <c r="CU81" s="244">
        <f>投入係数!CU81*手順⑤!CU$122</f>
        <v>0</v>
      </c>
      <c r="CV81" s="244">
        <f>投入係数!CV81*手順⑤!CV$122</f>
        <v>0</v>
      </c>
      <c r="CW81" s="244">
        <f>投入係数!CW81*手順⑤!CW$122</f>
        <v>0</v>
      </c>
      <c r="CX81" s="244">
        <f>投入係数!CX81*手順⑤!CX$122</f>
        <v>0</v>
      </c>
      <c r="CY81" s="244">
        <f>投入係数!CY81*手順⑤!CY$122</f>
        <v>0</v>
      </c>
      <c r="CZ81" s="244">
        <f>投入係数!CZ81*手順⑤!CZ$122</f>
        <v>0</v>
      </c>
      <c r="DA81" s="244">
        <f>投入係数!DA81*手順⑤!DA$122</f>
        <v>0</v>
      </c>
      <c r="DB81" s="244">
        <f>投入係数!DB81*手順⑤!DB$122</f>
        <v>0</v>
      </c>
      <c r="DC81" s="244">
        <f>投入係数!DC81*手順⑤!DC$122</f>
        <v>0</v>
      </c>
      <c r="DD81" s="244">
        <f>投入係数!DD81*手順⑤!DD$122</f>
        <v>0</v>
      </c>
      <c r="DE81" s="244">
        <f>投入係数!DE81*手順⑤!DE$122</f>
        <v>0</v>
      </c>
      <c r="DF81" s="244">
        <f>投入係数!DF81*手順⑤!DF$122</f>
        <v>0</v>
      </c>
      <c r="DG81" s="188">
        <f t="shared" si="2"/>
        <v>0</v>
      </c>
    </row>
    <row r="82" spans="2:111" ht="12" customHeight="1">
      <c r="B82" s="74" t="s">
        <v>560</v>
      </c>
      <c r="C82" s="273" t="s">
        <v>471</v>
      </c>
      <c r="D82" s="244">
        <f>投入係数!D82*手順⑤!D$122</f>
        <v>0</v>
      </c>
      <c r="E82" s="244">
        <f>投入係数!E82*手順⑤!E$122</f>
        <v>0</v>
      </c>
      <c r="F82" s="244">
        <f>投入係数!F82*手順⑤!F$122</f>
        <v>0</v>
      </c>
      <c r="G82" s="244">
        <f>投入係数!G82*手順⑤!G$122</f>
        <v>0</v>
      </c>
      <c r="H82" s="244">
        <f>投入係数!H82*手順⑤!H$122</f>
        <v>0</v>
      </c>
      <c r="I82" s="244">
        <f>投入係数!I82*手順⑤!I$122</f>
        <v>0</v>
      </c>
      <c r="J82" s="244">
        <f>投入係数!J82*手順⑤!J$122</f>
        <v>0</v>
      </c>
      <c r="K82" s="244">
        <f>投入係数!K82*手順⑤!K$122</f>
        <v>0</v>
      </c>
      <c r="L82" s="244">
        <f>投入係数!L82*手順⑤!L$122</f>
        <v>0</v>
      </c>
      <c r="M82" s="244">
        <f>投入係数!M82*手順⑤!M$122</f>
        <v>0</v>
      </c>
      <c r="N82" s="244">
        <f>投入係数!N82*手順⑤!N$122</f>
        <v>0</v>
      </c>
      <c r="O82" s="244">
        <f>投入係数!O82*手順⑤!O$122</f>
        <v>0</v>
      </c>
      <c r="P82" s="244">
        <f>投入係数!P82*手順⑤!P$122</f>
        <v>0</v>
      </c>
      <c r="Q82" s="244">
        <f>投入係数!Q82*手順⑤!Q$122</f>
        <v>0</v>
      </c>
      <c r="R82" s="244">
        <f>投入係数!R82*手順⑤!R$122</f>
        <v>0</v>
      </c>
      <c r="S82" s="244">
        <f>投入係数!S82*手順⑤!S$122</f>
        <v>0</v>
      </c>
      <c r="T82" s="244">
        <f>投入係数!T82*手順⑤!T$122</f>
        <v>0</v>
      </c>
      <c r="U82" s="244">
        <f>投入係数!U82*手順⑤!U$122</f>
        <v>0</v>
      </c>
      <c r="V82" s="244">
        <f>投入係数!V82*手順⑤!V$122</f>
        <v>0</v>
      </c>
      <c r="W82" s="244">
        <f>投入係数!W82*手順⑤!W$122</f>
        <v>0</v>
      </c>
      <c r="X82" s="244">
        <f>投入係数!X82*手順⑤!X$122</f>
        <v>0</v>
      </c>
      <c r="Y82" s="244">
        <f>投入係数!Y82*手順⑤!Y$122</f>
        <v>0</v>
      </c>
      <c r="Z82" s="244">
        <f>投入係数!Z82*手順⑤!Z$122</f>
        <v>0</v>
      </c>
      <c r="AA82" s="244">
        <f>投入係数!AA82*手順⑤!AA$122</f>
        <v>0</v>
      </c>
      <c r="AB82" s="244">
        <f>投入係数!AB82*手順⑤!AB$122</f>
        <v>0</v>
      </c>
      <c r="AC82" s="244">
        <f>投入係数!AC82*手順⑤!AC$122</f>
        <v>0</v>
      </c>
      <c r="AD82" s="244">
        <f>投入係数!AD82*手順⑤!AD$122</f>
        <v>0</v>
      </c>
      <c r="AE82" s="244">
        <f>投入係数!AE82*手順⑤!AE$122</f>
        <v>0</v>
      </c>
      <c r="AF82" s="244">
        <f>投入係数!AF82*手順⑤!AF$122</f>
        <v>0</v>
      </c>
      <c r="AG82" s="244">
        <f>投入係数!AG82*手順⑤!AG$122</f>
        <v>0</v>
      </c>
      <c r="AH82" s="244">
        <f>投入係数!AH82*手順⑤!AH$122</f>
        <v>0</v>
      </c>
      <c r="AI82" s="244">
        <f>投入係数!AI82*手順⑤!AI$122</f>
        <v>0</v>
      </c>
      <c r="AJ82" s="244">
        <f>投入係数!AJ82*手順⑤!AJ$122</f>
        <v>0</v>
      </c>
      <c r="AK82" s="244">
        <f>投入係数!AK82*手順⑤!AK$122</f>
        <v>0</v>
      </c>
      <c r="AL82" s="244">
        <f>投入係数!AL82*手順⑤!AL$122</f>
        <v>0</v>
      </c>
      <c r="AM82" s="244">
        <f>投入係数!AM82*手順⑤!AM$122</f>
        <v>0</v>
      </c>
      <c r="AN82" s="244">
        <f>投入係数!AN82*手順⑤!AN$122</f>
        <v>0</v>
      </c>
      <c r="AO82" s="244">
        <f>投入係数!AO82*手順⑤!AO$122</f>
        <v>0</v>
      </c>
      <c r="AP82" s="244">
        <f>投入係数!AP82*手順⑤!AP$122</f>
        <v>0</v>
      </c>
      <c r="AQ82" s="244">
        <f>投入係数!AQ82*手順⑤!AQ$122</f>
        <v>0</v>
      </c>
      <c r="AR82" s="244">
        <f>投入係数!AR82*手順⑤!AR$122</f>
        <v>0</v>
      </c>
      <c r="AS82" s="244">
        <f>投入係数!AS82*手順⑤!AS$122</f>
        <v>0</v>
      </c>
      <c r="AT82" s="244">
        <f>投入係数!AT82*手順⑤!AT$122</f>
        <v>0</v>
      </c>
      <c r="AU82" s="244">
        <f>投入係数!AU82*手順⑤!AU$122</f>
        <v>0</v>
      </c>
      <c r="AV82" s="244">
        <f>投入係数!AV82*手順⑤!AV$122</f>
        <v>0</v>
      </c>
      <c r="AW82" s="244">
        <f>投入係数!AW82*手順⑤!AW$122</f>
        <v>0</v>
      </c>
      <c r="AX82" s="244">
        <f>投入係数!AX82*手順⑤!AX$122</f>
        <v>0</v>
      </c>
      <c r="AY82" s="244">
        <f>投入係数!AY82*手順⑤!AY$122</f>
        <v>0</v>
      </c>
      <c r="AZ82" s="244">
        <f>投入係数!AZ82*手順⑤!AZ$122</f>
        <v>0</v>
      </c>
      <c r="BA82" s="244">
        <f>投入係数!BA82*手順⑤!BA$122</f>
        <v>0</v>
      </c>
      <c r="BB82" s="244">
        <f>投入係数!BB82*手順⑤!BB$122</f>
        <v>0</v>
      </c>
      <c r="BC82" s="244">
        <f>投入係数!BC82*手順⑤!BC$122</f>
        <v>0</v>
      </c>
      <c r="BD82" s="244">
        <f>投入係数!BD82*手順⑤!BD$122</f>
        <v>0</v>
      </c>
      <c r="BE82" s="244">
        <f>投入係数!BE82*手順⑤!BE$122</f>
        <v>0</v>
      </c>
      <c r="BF82" s="244">
        <f>投入係数!BF82*手順⑤!BF$122</f>
        <v>0</v>
      </c>
      <c r="BG82" s="244">
        <f>投入係数!BG82*手順⑤!BG$122</f>
        <v>0</v>
      </c>
      <c r="BH82" s="244">
        <f>投入係数!BH82*手順⑤!BH$122</f>
        <v>0</v>
      </c>
      <c r="BI82" s="244">
        <f>投入係数!BI82*手順⑤!BI$122</f>
        <v>0</v>
      </c>
      <c r="BJ82" s="244">
        <f>投入係数!BJ82*手順⑤!BJ$122</f>
        <v>0</v>
      </c>
      <c r="BK82" s="244">
        <f>投入係数!BK82*手順⑤!BK$122</f>
        <v>0</v>
      </c>
      <c r="BL82" s="244">
        <f>投入係数!BL82*手順⑤!BL$122</f>
        <v>0</v>
      </c>
      <c r="BM82" s="244">
        <f>投入係数!BM82*手順⑤!BM$122</f>
        <v>0</v>
      </c>
      <c r="BN82" s="244">
        <f>投入係数!BN82*手順⑤!BN$122</f>
        <v>0</v>
      </c>
      <c r="BO82" s="244">
        <f>投入係数!BO82*手順⑤!BO$122</f>
        <v>0</v>
      </c>
      <c r="BP82" s="244">
        <f>投入係数!BP82*手順⑤!BP$122</f>
        <v>0</v>
      </c>
      <c r="BQ82" s="244">
        <f>投入係数!BQ82*手順⑤!BQ$122</f>
        <v>0</v>
      </c>
      <c r="BR82" s="244">
        <f>投入係数!BR82*手順⑤!BR$122</f>
        <v>0</v>
      </c>
      <c r="BS82" s="244">
        <f>投入係数!BS82*手順⑤!BS$122</f>
        <v>0</v>
      </c>
      <c r="BT82" s="244">
        <f>投入係数!BT82*手順⑤!BT$122</f>
        <v>0</v>
      </c>
      <c r="BU82" s="244">
        <f>投入係数!BU82*手順⑤!BU$122</f>
        <v>0</v>
      </c>
      <c r="BV82" s="244">
        <f>投入係数!BV82*手順⑤!BV$122</f>
        <v>0</v>
      </c>
      <c r="BW82" s="244">
        <f>投入係数!BW82*手順⑤!BW$122</f>
        <v>0</v>
      </c>
      <c r="BX82" s="244">
        <f>投入係数!BX82*手順⑤!BX$122</f>
        <v>0</v>
      </c>
      <c r="BY82" s="244">
        <f>投入係数!BY82*手順⑤!BY$122</f>
        <v>0</v>
      </c>
      <c r="BZ82" s="244">
        <f>投入係数!BZ82*手順⑤!BZ$122</f>
        <v>0</v>
      </c>
      <c r="CA82" s="244">
        <f>投入係数!CA82*手順⑤!CA$122</f>
        <v>0</v>
      </c>
      <c r="CB82" s="244">
        <f>投入係数!CB82*手順⑤!CB$122</f>
        <v>0</v>
      </c>
      <c r="CC82" s="244">
        <f>投入係数!CC82*手順⑤!CC$122</f>
        <v>0</v>
      </c>
      <c r="CD82" s="244">
        <f>投入係数!CD82*手順⑤!CD$122</f>
        <v>0</v>
      </c>
      <c r="CE82" s="244">
        <f>投入係数!CE82*手順⑤!CE$122</f>
        <v>0</v>
      </c>
      <c r="CF82" s="244">
        <f>投入係数!CF82*手順⑤!CF$122</f>
        <v>0</v>
      </c>
      <c r="CG82" s="244">
        <f>投入係数!CG82*手順⑤!CG$122</f>
        <v>0</v>
      </c>
      <c r="CH82" s="244">
        <f>投入係数!CH82*手順⑤!CH$122</f>
        <v>0</v>
      </c>
      <c r="CI82" s="244">
        <f>投入係数!CI82*手順⑤!CI$122</f>
        <v>0</v>
      </c>
      <c r="CJ82" s="244">
        <f>投入係数!CJ82*手順⑤!CJ$122</f>
        <v>0</v>
      </c>
      <c r="CK82" s="244">
        <f>投入係数!CK82*手順⑤!CK$122</f>
        <v>0</v>
      </c>
      <c r="CL82" s="244">
        <f>投入係数!CL82*手順⑤!CL$122</f>
        <v>0</v>
      </c>
      <c r="CM82" s="244">
        <f>投入係数!CM82*手順⑤!CM$122</f>
        <v>0</v>
      </c>
      <c r="CN82" s="244">
        <f>投入係数!CN82*手順⑤!CN$122</f>
        <v>0</v>
      </c>
      <c r="CO82" s="244">
        <f>投入係数!CO82*手順⑤!CO$122</f>
        <v>0</v>
      </c>
      <c r="CP82" s="244">
        <f>投入係数!CP82*手順⑤!CP$122</f>
        <v>0</v>
      </c>
      <c r="CQ82" s="244">
        <f>投入係数!CQ82*手順⑤!CQ$122</f>
        <v>0</v>
      </c>
      <c r="CR82" s="244">
        <f>投入係数!CR82*手順⑤!CR$122</f>
        <v>0</v>
      </c>
      <c r="CS82" s="244">
        <f>投入係数!CS82*手順⑤!CS$122</f>
        <v>0</v>
      </c>
      <c r="CT82" s="244">
        <f>投入係数!CT82*手順⑤!CT$122</f>
        <v>0</v>
      </c>
      <c r="CU82" s="244">
        <f>投入係数!CU82*手順⑤!CU$122</f>
        <v>0</v>
      </c>
      <c r="CV82" s="244">
        <f>投入係数!CV82*手順⑤!CV$122</f>
        <v>0</v>
      </c>
      <c r="CW82" s="244">
        <f>投入係数!CW82*手順⑤!CW$122</f>
        <v>0</v>
      </c>
      <c r="CX82" s="244">
        <f>投入係数!CX82*手順⑤!CX$122</f>
        <v>0</v>
      </c>
      <c r="CY82" s="244">
        <f>投入係数!CY82*手順⑤!CY$122</f>
        <v>0</v>
      </c>
      <c r="CZ82" s="244">
        <f>投入係数!CZ82*手順⑤!CZ$122</f>
        <v>0</v>
      </c>
      <c r="DA82" s="244">
        <f>投入係数!DA82*手順⑤!DA$122</f>
        <v>0</v>
      </c>
      <c r="DB82" s="244">
        <f>投入係数!DB82*手順⑤!DB$122</f>
        <v>0</v>
      </c>
      <c r="DC82" s="244">
        <f>投入係数!DC82*手順⑤!DC$122</f>
        <v>0</v>
      </c>
      <c r="DD82" s="244">
        <f>投入係数!DD82*手順⑤!DD$122</f>
        <v>0</v>
      </c>
      <c r="DE82" s="244">
        <f>投入係数!DE82*手順⑤!DE$122</f>
        <v>0</v>
      </c>
      <c r="DF82" s="244">
        <f>投入係数!DF82*手順⑤!DF$122</f>
        <v>0</v>
      </c>
      <c r="DG82" s="188">
        <f t="shared" si="2"/>
        <v>0</v>
      </c>
    </row>
    <row r="83" spans="2:111" ht="12" customHeight="1">
      <c r="B83" s="74" t="s">
        <v>561</v>
      </c>
      <c r="C83" s="273" t="s">
        <v>472</v>
      </c>
      <c r="D83" s="244">
        <f>投入係数!D83*手順⑤!D$122</f>
        <v>0</v>
      </c>
      <c r="E83" s="244">
        <f>投入係数!E83*手順⑤!E$122</f>
        <v>0</v>
      </c>
      <c r="F83" s="244">
        <f>投入係数!F83*手順⑤!F$122</f>
        <v>0</v>
      </c>
      <c r="G83" s="244">
        <f>投入係数!G83*手順⑤!G$122</f>
        <v>0</v>
      </c>
      <c r="H83" s="244">
        <f>投入係数!H83*手順⑤!H$122</f>
        <v>0</v>
      </c>
      <c r="I83" s="244">
        <f>投入係数!I83*手順⑤!I$122</f>
        <v>0</v>
      </c>
      <c r="J83" s="244">
        <f>投入係数!J83*手順⑤!J$122</f>
        <v>0</v>
      </c>
      <c r="K83" s="244">
        <f>投入係数!K83*手順⑤!K$122</f>
        <v>0</v>
      </c>
      <c r="L83" s="244">
        <f>投入係数!L83*手順⑤!L$122</f>
        <v>0</v>
      </c>
      <c r="M83" s="244">
        <f>投入係数!M83*手順⑤!M$122</f>
        <v>0</v>
      </c>
      <c r="N83" s="244">
        <f>投入係数!N83*手順⑤!N$122</f>
        <v>0</v>
      </c>
      <c r="O83" s="244">
        <f>投入係数!O83*手順⑤!O$122</f>
        <v>0</v>
      </c>
      <c r="P83" s="244">
        <f>投入係数!P83*手順⑤!P$122</f>
        <v>0</v>
      </c>
      <c r="Q83" s="244">
        <f>投入係数!Q83*手順⑤!Q$122</f>
        <v>0</v>
      </c>
      <c r="R83" s="244">
        <f>投入係数!R83*手順⑤!R$122</f>
        <v>0</v>
      </c>
      <c r="S83" s="244">
        <f>投入係数!S83*手順⑤!S$122</f>
        <v>0</v>
      </c>
      <c r="T83" s="244">
        <f>投入係数!T83*手順⑤!T$122</f>
        <v>0</v>
      </c>
      <c r="U83" s="244">
        <f>投入係数!U83*手順⑤!U$122</f>
        <v>0</v>
      </c>
      <c r="V83" s="244">
        <f>投入係数!V83*手順⑤!V$122</f>
        <v>0</v>
      </c>
      <c r="W83" s="244">
        <f>投入係数!W83*手順⑤!W$122</f>
        <v>0</v>
      </c>
      <c r="X83" s="244">
        <f>投入係数!X83*手順⑤!X$122</f>
        <v>0</v>
      </c>
      <c r="Y83" s="244">
        <f>投入係数!Y83*手順⑤!Y$122</f>
        <v>0</v>
      </c>
      <c r="Z83" s="244">
        <f>投入係数!Z83*手順⑤!Z$122</f>
        <v>0</v>
      </c>
      <c r="AA83" s="244">
        <f>投入係数!AA83*手順⑤!AA$122</f>
        <v>0</v>
      </c>
      <c r="AB83" s="244">
        <f>投入係数!AB83*手順⑤!AB$122</f>
        <v>0</v>
      </c>
      <c r="AC83" s="244">
        <f>投入係数!AC83*手順⑤!AC$122</f>
        <v>0</v>
      </c>
      <c r="AD83" s="244">
        <f>投入係数!AD83*手順⑤!AD$122</f>
        <v>0</v>
      </c>
      <c r="AE83" s="244">
        <f>投入係数!AE83*手順⑤!AE$122</f>
        <v>0</v>
      </c>
      <c r="AF83" s="244">
        <f>投入係数!AF83*手順⑤!AF$122</f>
        <v>0</v>
      </c>
      <c r="AG83" s="244">
        <f>投入係数!AG83*手順⑤!AG$122</f>
        <v>0</v>
      </c>
      <c r="AH83" s="244">
        <f>投入係数!AH83*手順⑤!AH$122</f>
        <v>0</v>
      </c>
      <c r="AI83" s="244">
        <f>投入係数!AI83*手順⑤!AI$122</f>
        <v>0</v>
      </c>
      <c r="AJ83" s="244">
        <f>投入係数!AJ83*手順⑤!AJ$122</f>
        <v>0</v>
      </c>
      <c r="AK83" s="244">
        <f>投入係数!AK83*手順⑤!AK$122</f>
        <v>0</v>
      </c>
      <c r="AL83" s="244">
        <f>投入係数!AL83*手順⑤!AL$122</f>
        <v>0</v>
      </c>
      <c r="AM83" s="244">
        <f>投入係数!AM83*手順⑤!AM$122</f>
        <v>0</v>
      </c>
      <c r="AN83" s="244">
        <f>投入係数!AN83*手順⑤!AN$122</f>
        <v>0</v>
      </c>
      <c r="AO83" s="244">
        <f>投入係数!AO83*手順⑤!AO$122</f>
        <v>0</v>
      </c>
      <c r="AP83" s="244">
        <f>投入係数!AP83*手順⑤!AP$122</f>
        <v>0</v>
      </c>
      <c r="AQ83" s="244">
        <f>投入係数!AQ83*手順⑤!AQ$122</f>
        <v>0</v>
      </c>
      <c r="AR83" s="244">
        <f>投入係数!AR83*手順⑤!AR$122</f>
        <v>0</v>
      </c>
      <c r="AS83" s="244">
        <f>投入係数!AS83*手順⑤!AS$122</f>
        <v>0</v>
      </c>
      <c r="AT83" s="244">
        <f>投入係数!AT83*手順⑤!AT$122</f>
        <v>0</v>
      </c>
      <c r="AU83" s="244">
        <f>投入係数!AU83*手順⑤!AU$122</f>
        <v>0</v>
      </c>
      <c r="AV83" s="244">
        <f>投入係数!AV83*手順⑤!AV$122</f>
        <v>0</v>
      </c>
      <c r="AW83" s="244">
        <f>投入係数!AW83*手順⑤!AW$122</f>
        <v>0</v>
      </c>
      <c r="AX83" s="244">
        <f>投入係数!AX83*手順⑤!AX$122</f>
        <v>0</v>
      </c>
      <c r="AY83" s="244">
        <f>投入係数!AY83*手順⑤!AY$122</f>
        <v>0</v>
      </c>
      <c r="AZ83" s="244">
        <f>投入係数!AZ83*手順⑤!AZ$122</f>
        <v>0</v>
      </c>
      <c r="BA83" s="244">
        <f>投入係数!BA83*手順⑤!BA$122</f>
        <v>0</v>
      </c>
      <c r="BB83" s="244">
        <f>投入係数!BB83*手順⑤!BB$122</f>
        <v>0</v>
      </c>
      <c r="BC83" s="244">
        <f>投入係数!BC83*手順⑤!BC$122</f>
        <v>0</v>
      </c>
      <c r="BD83" s="244">
        <f>投入係数!BD83*手順⑤!BD$122</f>
        <v>0</v>
      </c>
      <c r="BE83" s="244">
        <f>投入係数!BE83*手順⑤!BE$122</f>
        <v>0</v>
      </c>
      <c r="BF83" s="244">
        <f>投入係数!BF83*手順⑤!BF$122</f>
        <v>0</v>
      </c>
      <c r="BG83" s="244">
        <f>投入係数!BG83*手順⑤!BG$122</f>
        <v>0</v>
      </c>
      <c r="BH83" s="244">
        <f>投入係数!BH83*手順⑤!BH$122</f>
        <v>0</v>
      </c>
      <c r="BI83" s="244">
        <f>投入係数!BI83*手順⑤!BI$122</f>
        <v>0</v>
      </c>
      <c r="BJ83" s="244">
        <f>投入係数!BJ83*手順⑤!BJ$122</f>
        <v>0</v>
      </c>
      <c r="BK83" s="244">
        <f>投入係数!BK83*手順⑤!BK$122</f>
        <v>0</v>
      </c>
      <c r="BL83" s="244">
        <f>投入係数!BL83*手順⑤!BL$122</f>
        <v>0</v>
      </c>
      <c r="BM83" s="244">
        <f>投入係数!BM83*手順⑤!BM$122</f>
        <v>0</v>
      </c>
      <c r="BN83" s="244">
        <f>投入係数!BN83*手順⑤!BN$122</f>
        <v>0</v>
      </c>
      <c r="BO83" s="244">
        <f>投入係数!BO83*手順⑤!BO$122</f>
        <v>0</v>
      </c>
      <c r="BP83" s="244">
        <f>投入係数!BP83*手順⑤!BP$122</f>
        <v>0</v>
      </c>
      <c r="BQ83" s="244">
        <f>投入係数!BQ83*手順⑤!BQ$122</f>
        <v>0</v>
      </c>
      <c r="BR83" s="244">
        <f>投入係数!BR83*手順⑤!BR$122</f>
        <v>0</v>
      </c>
      <c r="BS83" s="244">
        <f>投入係数!BS83*手順⑤!BS$122</f>
        <v>0</v>
      </c>
      <c r="BT83" s="244">
        <f>投入係数!BT83*手順⑤!BT$122</f>
        <v>0</v>
      </c>
      <c r="BU83" s="244">
        <f>投入係数!BU83*手順⑤!BU$122</f>
        <v>0</v>
      </c>
      <c r="BV83" s="244">
        <f>投入係数!BV83*手順⑤!BV$122</f>
        <v>0</v>
      </c>
      <c r="BW83" s="244">
        <f>投入係数!BW83*手順⑤!BW$122</f>
        <v>0</v>
      </c>
      <c r="BX83" s="244">
        <f>投入係数!BX83*手順⑤!BX$122</f>
        <v>0</v>
      </c>
      <c r="BY83" s="244">
        <f>投入係数!BY83*手順⑤!BY$122</f>
        <v>0</v>
      </c>
      <c r="BZ83" s="244">
        <f>投入係数!BZ83*手順⑤!BZ$122</f>
        <v>0</v>
      </c>
      <c r="CA83" s="244">
        <f>投入係数!CA83*手順⑤!CA$122</f>
        <v>0</v>
      </c>
      <c r="CB83" s="244">
        <f>投入係数!CB83*手順⑤!CB$122</f>
        <v>0</v>
      </c>
      <c r="CC83" s="244">
        <f>投入係数!CC83*手順⑤!CC$122</f>
        <v>0</v>
      </c>
      <c r="CD83" s="244">
        <f>投入係数!CD83*手順⑤!CD$122</f>
        <v>0</v>
      </c>
      <c r="CE83" s="244">
        <f>投入係数!CE83*手順⑤!CE$122</f>
        <v>0</v>
      </c>
      <c r="CF83" s="244">
        <f>投入係数!CF83*手順⑤!CF$122</f>
        <v>0</v>
      </c>
      <c r="CG83" s="244">
        <f>投入係数!CG83*手順⑤!CG$122</f>
        <v>0</v>
      </c>
      <c r="CH83" s="244">
        <f>投入係数!CH83*手順⑤!CH$122</f>
        <v>0</v>
      </c>
      <c r="CI83" s="244">
        <f>投入係数!CI83*手順⑤!CI$122</f>
        <v>0</v>
      </c>
      <c r="CJ83" s="244">
        <f>投入係数!CJ83*手順⑤!CJ$122</f>
        <v>0</v>
      </c>
      <c r="CK83" s="244">
        <f>投入係数!CK83*手順⑤!CK$122</f>
        <v>0</v>
      </c>
      <c r="CL83" s="244">
        <f>投入係数!CL83*手順⑤!CL$122</f>
        <v>0</v>
      </c>
      <c r="CM83" s="244">
        <f>投入係数!CM83*手順⑤!CM$122</f>
        <v>0</v>
      </c>
      <c r="CN83" s="244">
        <f>投入係数!CN83*手順⑤!CN$122</f>
        <v>0</v>
      </c>
      <c r="CO83" s="244">
        <f>投入係数!CO83*手順⑤!CO$122</f>
        <v>0</v>
      </c>
      <c r="CP83" s="244">
        <f>投入係数!CP83*手順⑤!CP$122</f>
        <v>0</v>
      </c>
      <c r="CQ83" s="244">
        <f>投入係数!CQ83*手順⑤!CQ$122</f>
        <v>0</v>
      </c>
      <c r="CR83" s="244">
        <f>投入係数!CR83*手順⑤!CR$122</f>
        <v>0</v>
      </c>
      <c r="CS83" s="244">
        <f>投入係数!CS83*手順⑤!CS$122</f>
        <v>0</v>
      </c>
      <c r="CT83" s="244">
        <f>投入係数!CT83*手順⑤!CT$122</f>
        <v>0</v>
      </c>
      <c r="CU83" s="244">
        <f>投入係数!CU83*手順⑤!CU$122</f>
        <v>0</v>
      </c>
      <c r="CV83" s="244">
        <f>投入係数!CV83*手順⑤!CV$122</f>
        <v>0</v>
      </c>
      <c r="CW83" s="244">
        <f>投入係数!CW83*手順⑤!CW$122</f>
        <v>0</v>
      </c>
      <c r="CX83" s="244">
        <f>投入係数!CX83*手順⑤!CX$122</f>
        <v>0</v>
      </c>
      <c r="CY83" s="244">
        <f>投入係数!CY83*手順⑤!CY$122</f>
        <v>0</v>
      </c>
      <c r="CZ83" s="244">
        <f>投入係数!CZ83*手順⑤!CZ$122</f>
        <v>0</v>
      </c>
      <c r="DA83" s="244">
        <f>投入係数!DA83*手順⑤!DA$122</f>
        <v>0</v>
      </c>
      <c r="DB83" s="244">
        <f>投入係数!DB83*手順⑤!DB$122</f>
        <v>0</v>
      </c>
      <c r="DC83" s="244">
        <f>投入係数!DC83*手順⑤!DC$122</f>
        <v>0</v>
      </c>
      <c r="DD83" s="244">
        <f>投入係数!DD83*手順⑤!DD$122</f>
        <v>0</v>
      </c>
      <c r="DE83" s="244">
        <f>投入係数!DE83*手順⑤!DE$122</f>
        <v>0</v>
      </c>
      <c r="DF83" s="244">
        <f>投入係数!DF83*手順⑤!DF$122</f>
        <v>0</v>
      </c>
      <c r="DG83" s="188">
        <f t="shared" si="2"/>
        <v>0</v>
      </c>
    </row>
    <row r="84" spans="2:111" ht="12" customHeight="1">
      <c r="B84" s="74" t="s">
        <v>562</v>
      </c>
      <c r="C84" s="273" t="s">
        <v>473</v>
      </c>
      <c r="D84" s="244">
        <f>投入係数!D84*手順⑤!D$122</f>
        <v>0</v>
      </c>
      <c r="E84" s="244">
        <f>投入係数!E84*手順⑤!E$122</f>
        <v>0</v>
      </c>
      <c r="F84" s="244">
        <f>投入係数!F84*手順⑤!F$122</f>
        <v>0</v>
      </c>
      <c r="G84" s="244">
        <f>投入係数!G84*手順⑤!G$122</f>
        <v>0</v>
      </c>
      <c r="H84" s="244">
        <f>投入係数!H84*手順⑤!H$122</f>
        <v>0</v>
      </c>
      <c r="I84" s="244">
        <f>投入係数!I84*手順⑤!I$122</f>
        <v>0</v>
      </c>
      <c r="J84" s="244">
        <f>投入係数!J84*手順⑤!J$122</f>
        <v>0</v>
      </c>
      <c r="K84" s="244">
        <f>投入係数!K84*手順⑤!K$122</f>
        <v>0</v>
      </c>
      <c r="L84" s="244">
        <f>投入係数!L84*手順⑤!L$122</f>
        <v>0</v>
      </c>
      <c r="M84" s="244">
        <f>投入係数!M84*手順⑤!M$122</f>
        <v>0</v>
      </c>
      <c r="N84" s="244">
        <f>投入係数!N84*手順⑤!N$122</f>
        <v>0</v>
      </c>
      <c r="O84" s="244">
        <f>投入係数!O84*手順⑤!O$122</f>
        <v>0</v>
      </c>
      <c r="P84" s="244">
        <f>投入係数!P84*手順⑤!P$122</f>
        <v>0</v>
      </c>
      <c r="Q84" s="244">
        <f>投入係数!Q84*手順⑤!Q$122</f>
        <v>0</v>
      </c>
      <c r="R84" s="244">
        <f>投入係数!R84*手順⑤!R$122</f>
        <v>0</v>
      </c>
      <c r="S84" s="244">
        <f>投入係数!S84*手順⑤!S$122</f>
        <v>0</v>
      </c>
      <c r="T84" s="244">
        <f>投入係数!T84*手順⑤!T$122</f>
        <v>0</v>
      </c>
      <c r="U84" s="244">
        <f>投入係数!U84*手順⑤!U$122</f>
        <v>0</v>
      </c>
      <c r="V84" s="244">
        <f>投入係数!V84*手順⑤!V$122</f>
        <v>0</v>
      </c>
      <c r="W84" s="244">
        <f>投入係数!W84*手順⑤!W$122</f>
        <v>0</v>
      </c>
      <c r="X84" s="244">
        <f>投入係数!X84*手順⑤!X$122</f>
        <v>0</v>
      </c>
      <c r="Y84" s="244">
        <f>投入係数!Y84*手順⑤!Y$122</f>
        <v>0</v>
      </c>
      <c r="Z84" s="244">
        <f>投入係数!Z84*手順⑤!Z$122</f>
        <v>0</v>
      </c>
      <c r="AA84" s="244">
        <f>投入係数!AA84*手順⑤!AA$122</f>
        <v>0</v>
      </c>
      <c r="AB84" s="244">
        <f>投入係数!AB84*手順⑤!AB$122</f>
        <v>0</v>
      </c>
      <c r="AC84" s="244">
        <f>投入係数!AC84*手順⑤!AC$122</f>
        <v>0</v>
      </c>
      <c r="AD84" s="244">
        <f>投入係数!AD84*手順⑤!AD$122</f>
        <v>0</v>
      </c>
      <c r="AE84" s="244">
        <f>投入係数!AE84*手順⑤!AE$122</f>
        <v>0</v>
      </c>
      <c r="AF84" s="244">
        <f>投入係数!AF84*手順⑤!AF$122</f>
        <v>0</v>
      </c>
      <c r="AG84" s="244">
        <f>投入係数!AG84*手順⑤!AG$122</f>
        <v>0</v>
      </c>
      <c r="AH84" s="244">
        <f>投入係数!AH84*手順⑤!AH$122</f>
        <v>0</v>
      </c>
      <c r="AI84" s="244">
        <f>投入係数!AI84*手順⑤!AI$122</f>
        <v>0</v>
      </c>
      <c r="AJ84" s="244">
        <f>投入係数!AJ84*手順⑤!AJ$122</f>
        <v>0</v>
      </c>
      <c r="AK84" s="244">
        <f>投入係数!AK84*手順⑤!AK$122</f>
        <v>0</v>
      </c>
      <c r="AL84" s="244">
        <f>投入係数!AL84*手順⑤!AL$122</f>
        <v>0</v>
      </c>
      <c r="AM84" s="244">
        <f>投入係数!AM84*手順⑤!AM$122</f>
        <v>0</v>
      </c>
      <c r="AN84" s="244">
        <f>投入係数!AN84*手順⑤!AN$122</f>
        <v>0</v>
      </c>
      <c r="AO84" s="244">
        <f>投入係数!AO84*手順⑤!AO$122</f>
        <v>0</v>
      </c>
      <c r="AP84" s="244">
        <f>投入係数!AP84*手順⑤!AP$122</f>
        <v>0</v>
      </c>
      <c r="AQ84" s="244">
        <f>投入係数!AQ84*手順⑤!AQ$122</f>
        <v>0</v>
      </c>
      <c r="AR84" s="244">
        <f>投入係数!AR84*手順⑤!AR$122</f>
        <v>0</v>
      </c>
      <c r="AS84" s="244">
        <f>投入係数!AS84*手順⑤!AS$122</f>
        <v>0</v>
      </c>
      <c r="AT84" s="244">
        <f>投入係数!AT84*手順⑤!AT$122</f>
        <v>0</v>
      </c>
      <c r="AU84" s="244">
        <f>投入係数!AU84*手順⑤!AU$122</f>
        <v>0</v>
      </c>
      <c r="AV84" s="244">
        <f>投入係数!AV84*手順⑤!AV$122</f>
        <v>0</v>
      </c>
      <c r="AW84" s="244">
        <f>投入係数!AW84*手順⑤!AW$122</f>
        <v>0</v>
      </c>
      <c r="AX84" s="244">
        <f>投入係数!AX84*手順⑤!AX$122</f>
        <v>0</v>
      </c>
      <c r="AY84" s="244">
        <f>投入係数!AY84*手順⑤!AY$122</f>
        <v>0</v>
      </c>
      <c r="AZ84" s="244">
        <f>投入係数!AZ84*手順⑤!AZ$122</f>
        <v>0</v>
      </c>
      <c r="BA84" s="244">
        <f>投入係数!BA84*手順⑤!BA$122</f>
        <v>0</v>
      </c>
      <c r="BB84" s="244">
        <f>投入係数!BB84*手順⑤!BB$122</f>
        <v>0</v>
      </c>
      <c r="BC84" s="244">
        <f>投入係数!BC84*手順⑤!BC$122</f>
        <v>0</v>
      </c>
      <c r="BD84" s="244">
        <f>投入係数!BD84*手順⑤!BD$122</f>
        <v>0</v>
      </c>
      <c r="BE84" s="244">
        <f>投入係数!BE84*手順⑤!BE$122</f>
        <v>0</v>
      </c>
      <c r="BF84" s="244">
        <f>投入係数!BF84*手順⑤!BF$122</f>
        <v>0</v>
      </c>
      <c r="BG84" s="244">
        <f>投入係数!BG84*手順⑤!BG$122</f>
        <v>0</v>
      </c>
      <c r="BH84" s="244">
        <f>投入係数!BH84*手順⑤!BH$122</f>
        <v>0</v>
      </c>
      <c r="BI84" s="244">
        <f>投入係数!BI84*手順⑤!BI$122</f>
        <v>0</v>
      </c>
      <c r="BJ84" s="244">
        <f>投入係数!BJ84*手順⑤!BJ$122</f>
        <v>0</v>
      </c>
      <c r="BK84" s="244">
        <f>投入係数!BK84*手順⑤!BK$122</f>
        <v>0</v>
      </c>
      <c r="BL84" s="244">
        <f>投入係数!BL84*手順⑤!BL$122</f>
        <v>0</v>
      </c>
      <c r="BM84" s="244">
        <f>投入係数!BM84*手順⑤!BM$122</f>
        <v>0</v>
      </c>
      <c r="BN84" s="244">
        <f>投入係数!BN84*手順⑤!BN$122</f>
        <v>0</v>
      </c>
      <c r="BO84" s="244">
        <f>投入係数!BO84*手順⑤!BO$122</f>
        <v>0</v>
      </c>
      <c r="BP84" s="244">
        <f>投入係数!BP84*手順⑤!BP$122</f>
        <v>0</v>
      </c>
      <c r="BQ84" s="244">
        <f>投入係数!BQ84*手順⑤!BQ$122</f>
        <v>0</v>
      </c>
      <c r="BR84" s="244">
        <f>投入係数!BR84*手順⑤!BR$122</f>
        <v>0</v>
      </c>
      <c r="BS84" s="244">
        <f>投入係数!BS84*手順⑤!BS$122</f>
        <v>0</v>
      </c>
      <c r="BT84" s="244">
        <f>投入係数!BT84*手順⑤!BT$122</f>
        <v>0</v>
      </c>
      <c r="BU84" s="244">
        <f>投入係数!BU84*手順⑤!BU$122</f>
        <v>0</v>
      </c>
      <c r="BV84" s="244">
        <f>投入係数!BV84*手順⑤!BV$122</f>
        <v>0</v>
      </c>
      <c r="BW84" s="244">
        <f>投入係数!BW84*手順⑤!BW$122</f>
        <v>0</v>
      </c>
      <c r="BX84" s="244">
        <f>投入係数!BX84*手順⑤!BX$122</f>
        <v>0</v>
      </c>
      <c r="BY84" s="244">
        <f>投入係数!BY84*手順⑤!BY$122</f>
        <v>0</v>
      </c>
      <c r="BZ84" s="244">
        <f>投入係数!BZ84*手順⑤!BZ$122</f>
        <v>0</v>
      </c>
      <c r="CA84" s="244">
        <f>投入係数!CA84*手順⑤!CA$122</f>
        <v>0</v>
      </c>
      <c r="CB84" s="244">
        <f>投入係数!CB84*手順⑤!CB$122</f>
        <v>0</v>
      </c>
      <c r="CC84" s="244">
        <f>投入係数!CC84*手順⑤!CC$122</f>
        <v>0</v>
      </c>
      <c r="CD84" s="244">
        <f>投入係数!CD84*手順⑤!CD$122</f>
        <v>0</v>
      </c>
      <c r="CE84" s="244">
        <f>投入係数!CE84*手順⑤!CE$122</f>
        <v>0</v>
      </c>
      <c r="CF84" s="244">
        <f>投入係数!CF84*手順⑤!CF$122</f>
        <v>0</v>
      </c>
      <c r="CG84" s="244">
        <f>投入係数!CG84*手順⑤!CG$122</f>
        <v>0</v>
      </c>
      <c r="CH84" s="244">
        <f>投入係数!CH84*手順⑤!CH$122</f>
        <v>0</v>
      </c>
      <c r="CI84" s="244">
        <f>投入係数!CI84*手順⑤!CI$122</f>
        <v>0</v>
      </c>
      <c r="CJ84" s="244">
        <f>投入係数!CJ84*手順⑤!CJ$122</f>
        <v>0</v>
      </c>
      <c r="CK84" s="244">
        <f>投入係数!CK84*手順⑤!CK$122</f>
        <v>0</v>
      </c>
      <c r="CL84" s="244">
        <f>投入係数!CL84*手順⑤!CL$122</f>
        <v>0</v>
      </c>
      <c r="CM84" s="244">
        <f>投入係数!CM84*手順⑤!CM$122</f>
        <v>0</v>
      </c>
      <c r="CN84" s="244">
        <f>投入係数!CN84*手順⑤!CN$122</f>
        <v>0</v>
      </c>
      <c r="CO84" s="244">
        <f>投入係数!CO84*手順⑤!CO$122</f>
        <v>0</v>
      </c>
      <c r="CP84" s="244">
        <f>投入係数!CP84*手順⑤!CP$122</f>
        <v>0</v>
      </c>
      <c r="CQ84" s="244">
        <f>投入係数!CQ84*手順⑤!CQ$122</f>
        <v>0</v>
      </c>
      <c r="CR84" s="244">
        <f>投入係数!CR84*手順⑤!CR$122</f>
        <v>0</v>
      </c>
      <c r="CS84" s="244">
        <f>投入係数!CS84*手順⑤!CS$122</f>
        <v>0</v>
      </c>
      <c r="CT84" s="244">
        <f>投入係数!CT84*手順⑤!CT$122</f>
        <v>0</v>
      </c>
      <c r="CU84" s="244">
        <f>投入係数!CU84*手順⑤!CU$122</f>
        <v>0</v>
      </c>
      <c r="CV84" s="244">
        <f>投入係数!CV84*手順⑤!CV$122</f>
        <v>0</v>
      </c>
      <c r="CW84" s="244">
        <f>投入係数!CW84*手順⑤!CW$122</f>
        <v>0</v>
      </c>
      <c r="CX84" s="244">
        <f>投入係数!CX84*手順⑤!CX$122</f>
        <v>0</v>
      </c>
      <c r="CY84" s="244">
        <f>投入係数!CY84*手順⑤!CY$122</f>
        <v>0</v>
      </c>
      <c r="CZ84" s="244">
        <f>投入係数!CZ84*手順⑤!CZ$122</f>
        <v>0</v>
      </c>
      <c r="DA84" s="244">
        <f>投入係数!DA84*手順⑤!DA$122</f>
        <v>0</v>
      </c>
      <c r="DB84" s="244">
        <f>投入係数!DB84*手順⑤!DB$122</f>
        <v>0</v>
      </c>
      <c r="DC84" s="244">
        <f>投入係数!DC84*手順⑤!DC$122</f>
        <v>0</v>
      </c>
      <c r="DD84" s="244">
        <f>投入係数!DD84*手順⑤!DD$122</f>
        <v>0</v>
      </c>
      <c r="DE84" s="244">
        <f>投入係数!DE84*手順⑤!DE$122</f>
        <v>0</v>
      </c>
      <c r="DF84" s="244">
        <f>投入係数!DF84*手順⑤!DF$122</f>
        <v>0</v>
      </c>
      <c r="DG84" s="188">
        <f t="shared" si="2"/>
        <v>0</v>
      </c>
    </row>
    <row r="85" spans="2:111" ht="12" customHeight="1">
      <c r="B85" s="74" t="s">
        <v>563</v>
      </c>
      <c r="C85" s="273" t="s">
        <v>662</v>
      </c>
      <c r="D85" s="244">
        <f>投入係数!D85*手順⑤!D$122</f>
        <v>0</v>
      </c>
      <c r="E85" s="244">
        <f>投入係数!E85*手順⑤!E$122</f>
        <v>0</v>
      </c>
      <c r="F85" s="244">
        <f>投入係数!F85*手順⑤!F$122</f>
        <v>0</v>
      </c>
      <c r="G85" s="244">
        <f>投入係数!G85*手順⑤!G$122</f>
        <v>0</v>
      </c>
      <c r="H85" s="244">
        <f>投入係数!H85*手順⑤!H$122</f>
        <v>0</v>
      </c>
      <c r="I85" s="244">
        <f>投入係数!I85*手順⑤!I$122</f>
        <v>0</v>
      </c>
      <c r="J85" s="244">
        <f>投入係数!J85*手順⑤!J$122</f>
        <v>0</v>
      </c>
      <c r="K85" s="244">
        <f>投入係数!K85*手順⑤!K$122</f>
        <v>0</v>
      </c>
      <c r="L85" s="244">
        <f>投入係数!L85*手順⑤!L$122</f>
        <v>0</v>
      </c>
      <c r="M85" s="244">
        <f>投入係数!M85*手順⑤!M$122</f>
        <v>0</v>
      </c>
      <c r="N85" s="244">
        <f>投入係数!N85*手順⑤!N$122</f>
        <v>0</v>
      </c>
      <c r="O85" s="244">
        <f>投入係数!O85*手順⑤!O$122</f>
        <v>0</v>
      </c>
      <c r="P85" s="244">
        <f>投入係数!P85*手順⑤!P$122</f>
        <v>0</v>
      </c>
      <c r="Q85" s="244">
        <f>投入係数!Q85*手順⑤!Q$122</f>
        <v>0</v>
      </c>
      <c r="R85" s="244">
        <f>投入係数!R85*手順⑤!R$122</f>
        <v>0</v>
      </c>
      <c r="S85" s="244">
        <f>投入係数!S85*手順⑤!S$122</f>
        <v>0</v>
      </c>
      <c r="T85" s="244">
        <f>投入係数!T85*手順⑤!T$122</f>
        <v>0</v>
      </c>
      <c r="U85" s="244">
        <f>投入係数!U85*手順⑤!U$122</f>
        <v>0</v>
      </c>
      <c r="V85" s="244">
        <f>投入係数!V85*手順⑤!V$122</f>
        <v>0</v>
      </c>
      <c r="W85" s="244">
        <f>投入係数!W85*手順⑤!W$122</f>
        <v>0</v>
      </c>
      <c r="X85" s="244">
        <f>投入係数!X85*手順⑤!X$122</f>
        <v>0</v>
      </c>
      <c r="Y85" s="244">
        <f>投入係数!Y85*手順⑤!Y$122</f>
        <v>0</v>
      </c>
      <c r="Z85" s="244">
        <f>投入係数!Z85*手順⑤!Z$122</f>
        <v>0</v>
      </c>
      <c r="AA85" s="244">
        <f>投入係数!AA85*手順⑤!AA$122</f>
        <v>0</v>
      </c>
      <c r="AB85" s="244">
        <f>投入係数!AB85*手順⑤!AB$122</f>
        <v>0</v>
      </c>
      <c r="AC85" s="244">
        <f>投入係数!AC85*手順⑤!AC$122</f>
        <v>0</v>
      </c>
      <c r="AD85" s="244">
        <f>投入係数!AD85*手順⑤!AD$122</f>
        <v>0</v>
      </c>
      <c r="AE85" s="244">
        <f>投入係数!AE85*手順⑤!AE$122</f>
        <v>0</v>
      </c>
      <c r="AF85" s="244">
        <f>投入係数!AF85*手順⑤!AF$122</f>
        <v>0</v>
      </c>
      <c r="AG85" s="244">
        <f>投入係数!AG85*手順⑤!AG$122</f>
        <v>0</v>
      </c>
      <c r="AH85" s="244">
        <f>投入係数!AH85*手順⑤!AH$122</f>
        <v>0</v>
      </c>
      <c r="AI85" s="244">
        <f>投入係数!AI85*手順⑤!AI$122</f>
        <v>0</v>
      </c>
      <c r="AJ85" s="244">
        <f>投入係数!AJ85*手順⑤!AJ$122</f>
        <v>0</v>
      </c>
      <c r="AK85" s="244">
        <f>投入係数!AK85*手順⑤!AK$122</f>
        <v>0</v>
      </c>
      <c r="AL85" s="244">
        <f>投入係数!AL85*手順⑤!AL$122</f>
        <v>0</v>
      </c>
      <c r="AM85" s="244">
        <f>投入係数!AM85*手順⑤!AM$122</f>
        <v>0</v>
      </c>
      <c r="AN85" s="244">
        <f>投入係数!AN85*手順⑤!AN$122</f>
        <v>0</v>
      </c>
      <c r="AO85" s="244">
        <f>投入係数!AO85*手順⑤!AO$122</f>
        <v>0</v>
      </c>
      <c r="AP85" s="244">
        <f>投入係数!AP85*手順⑤!AP$122</f>
        <v>0</v>
      </c>
      <c r="AQ85" s="244">
        <f>投入係数!AQ85*手順⑤!AQ$122</f>
        <v>0</v>
      </c>
      <c r="AR85" s="244">
        <f>投入係数!AR85*手順⑤!AR$122</f>
        <v>0</v>
      </c>
      <c r="AS85" s="244">
        <f>投入係数!AS85*手順⑤!AS$122</f>
        <v>0</v>
      </c>
      <c r="AT85" s="244">
        <f>投入係数!AT85*手順⑤!AT$122</f>
        <v>0</v>
      </c>
      <c r="AU85" s="244">
        <f>投入係数!AU85*手順⑤!AU$122</f>
        <v>0</v>
      </c>
      <c r="AV85" s="244">
        <f>投入係数!AV85*手順⑤!AV$122</f>
        <v>0</v>
      </c>
      <c r="AW85" s="244">
        <f>投入係数!AW85*手順⑤!AW$122</f>
        <v>0</v>
      </c>
      <c r="AX85" s="244">
        <f>投入係数!AX85*手順⑤!AX$122</f>
        <v>0</v>
      </c>
      <c r="AY85" s="244">
        <f>投入係数!AY85*手順⑤!AY$122</f>
        <v>0</v>
      </c>
      <c r="AZ85" s="244">
        <f>投入係数!AZ85*手順⑤!AZ$122</f>
        <v>0</v>
      </c>
      <c r="BA85" s="244">
        <f>投入係数!BA85*手順⑤!BA$122</f>
        <v>0</v>
      </c>
      <c r="BB85" s="244">
        <f>投入係数!BB85*手順⑤!BB$122</f>
        <v>0</v>
      </c>
      <c r="BC85" s="244">
        <f>投入係数!BC85*手順⑤!BC$122</f>
        <v>0</v>
      </c>
      <c r="BD85" s="244">
        <f>投入係数!BD85*手順⑤!BD$122</f>
        <v>0</v>
      </c>
      <c r="BE85" s="244">
        <f>投入係数!BE85*手順⑤!BE$122</f>
        <v>0</v>
      </c>
      <c r="BF85" s="244">
        <f>投入係数!BF85*手順⑤!BF$122</f>
        <v>0</v>
      </c>
      <c r="BG85" s="244">
        <f>投入係数!BG85*手順⑤!BG$122</f>
        <v>0</v>
      </c>
      <c r="BH85" s="244">
        <f>投入係数!BH85*手順⑤!BH$122</f>
        <v>0</v>
      </c>
      <c r="BI85" s="244">
        <f>投入係数!BI85*手順⑤!BI$122</f>
        <v>0</v>
      </c>
      <c r="BJ85" s="244">
        <f>投入係数!BJ85*手順⑤!BJ$122</f>
        <v>0</v>
      </c>
      <c r="BK85" s="244">
        <f>投入係数!BK85*手順⑤!BK$122</f>
        <v>0</v>
      </c>
      <c r="BL85" s="244">
        <f>投入係数!BL85*手順⑤!BL$122</f>
        <v>0</v>
      </c>
      <c r="BM85" s="244">
        <f>投入係数!BM85*手順⑤!BM$122</f>
        <v>0</v>
      </c>
      <c r="BN85" s="244">
        <f>投入係数!BN85*手順⑤!BN$122</f>
        <v>0</v>
      </c>
      <c r="BO85" s="244">
        <f>投入係数!BO85*手順⑤!BO$122</f>
        <v>0</v>
      </c>
      <c r="BP85" s="244">
        <f>投入係数!BP85*手順⑤!BP$122</f>
        <v>0</v>
      </c>
      <c r="BQ85" s="244">
        <f>投入係数!BQ85*手順⑤!BQ$122</f>
        <v>0</v>
      </c>
      <c r="BR85" s="244">
        <f>投入係数!BR85*手順⑤!BR$122</f>
        <v>0</v>
      </c>
      <c r="BS85" s="244">
        <f>投入係数!BS85*手順⑤!BS$122</f>
        <v>0</v>
      </c>
      <c r="BT85" s="244">
        <f>投入係数!BT85*手順⑤!BT$122</f>
        <v>0</v>
      </c>
      <c r="BU85" s="244">
        <f>投入係数!BU85*手順⑤!BU$122</f>
        <v>0</v>
      </c>
      <c r="BV85" s="244">
        <f>投入係数!BV85*手順⑤!BV$122</f>
        <v>0</v>
      </c>
      <c r="BW85" s="244">
        <f>投入係数!BW85*手順⑤!BW$122</f>
        <v>0</v>
      </c>
      <c r="BX85" s="244">
        <f>投入係数!BX85*手順⑤!BX$122</f>
        <v>0</v>
      </c>
      <c r="BY85" s="244">
        <f>投入係数!BY85*手順⑤!BY$122</f>
        <v>0</v>
      </c>
      <c r="BZ85" s="244">
        <f>投入係数!BZ85*手順⑤!BZ$122</f>
        <v>0</v>
      </c>
      <c r="CA85" s="244">
        <f>投入係数!CA85*手順⑤!CA$122</f>
        <v>0</v>
      </c>
      <c r="CB85" s="244">
        <f>投入係数!CB85*手順⑤!CB$122</f>
        <v>0</v>
      </c>
      <c r="CC85" s="244">
        <f>投入係数!CC85*手順⑤!CC$122</f>
        <v>0</v>
      </c>
      <c r="CD85" s="244">
        <f>投入係数!CD85*手順⑤!CD$122</f>
        <v>0</v>
      </c>
      <c r="CE85" s="244">
        <f>投入係数!CE85*手順⑤!CE$122</f>
        <v>0</v>
      </c>
      <c r="CF85" s="244">
        <f>投入係数!CF85*手順⑤!CF$122</f>
        <v>0</v>
      </c>
      <c r="CG85" s="244">
        <f>投入係数!CG85*手順⑤!CG$122</f>
        <v>0</v>
      </c>
      <c r="CH85" s="244">
        <f>投入係数!CH85*手順⑤!CH$122</f>
        <v>0</v>
      </c>
      <c r="CI85" s="244">
        <f>投入係数!CI85*手順⑤!CI$122</f>
        <v>0</v>
      </c>
      <c r="CJ85" s="244">
        <f>投入係数!CJ85*手順⑤!CJ$122</f>
        <v>0</v>
      </c>
      <c r="CK85" s="244">
        <f>投入係数!CK85*手順⑤!CK$122</f>
        <v>0</v>
      </c>
      <c r="CL85" s="244">
        <f>投入係数!CL85*手順⑤!CL$122</f>
        <v>0</v>
      </c>
      <c r="CM85" s="244">
        <f>投入係数!CM85*手順⑤!CM$122</f>
        <v>0</v>
      </c>
      <c r="CN85" s="244">
        <f>投入係数!CN85*手順⑤!CN$122</f>
        <v>0</v>
      </c>
      <c r="CO85" s="244">
        <f>投入係数!CO85*手順⑤!CO$122</f>
        <v>0</v>
      </c>
      <c r="CP85" s="244">
        <f>投入係数!CP85*手順⑤!CP$122</f>
        <v>0</v>
      </c>
      <c r="CQ85" s="244">
        <f>投入係数!CQ85*手順⑤!CQ$122</f>
        <v>0</v>
      </c>
      <c r="CR85" s="244">
        <f>投入係数!CR85*手順⑤!CR$122</f>
        <v>0</v>
      </c>
      <c r="CS85" s="244">
        <f>投入係数!CS85*手順⑤!CS$122</f>
        <v>0</v>
      </c>
      <c r="CT85" s="244">
        <f>投入係数!CT85*手順⑤!CT$122</f>
        <v>0</v>
      </c>
      <c r="CU85" s="244">
        <f>投入係数!CU85*手順⑤!CU$122</f>
        <v>0</v>
      </c>
      <c r="CV85" s="244">
        <f>投入係数!CV85*手順⑤!CV$122</f>
        <v>0</v>
      </c>
      <c r="CW85" s="244">
        <f>投入係数!CW85*手順⑤!CW$122</f>
        <v>0</v>
      </c>
      <c r="CX85" s="244">
        <f>投入係数!CX85*手順⑤!CX$122</f>
        <v>0</v>
      </c>
      <c r="CY85" s="244">
        <f>投入係数!CY85*手順⑤!CY$122</f>
        <v>0</v>
      </c>
      <c r="CZ85" s="244">
        <f>投入係数!CZ85*手順⑤!CZ$122</f>
        <v>0</v>
      </c>
      <c r="DA85" s="244">
        <f>投入係数!DA85*手順⑤!DA$122</f>
        <v>0</v>
      </c>
      <c r="DB85" s="244">
        <f>投入係数!DB85*手順⑤!DB$122</f>
        <v>0</v>
      </c>
      <c r="DC85" s="244">
        <f>投入係数!DC85*手順⑤!DC$122</f>
        <v>0</v>
      </c>
      <c r="DD85" s="244">
        <f>投入係数!DD85*手順⑤!DD$122</f>
        <v>0</v>
      </c>
      <c r="DE85" s="244">
        <f>投入係数!DE85*手順⑤!DE$122</f>
        <v>0</v>
      </c>
      <c r="DF85" s="244">
        <f>投入係数!DF85*手順⑤!DF$122</f>
        <v>0</v>
      </c>
      <c r="DG85" s="188">
        <f t="shared" si="2"/>
        <v>0</v>
      </c>
    </row>
    <row r="86" spans="2:111" ht="12" customHeight="1">
      <c r="B86" s="74" t="s">
        <v>564</v>
      </c>
      <c r="C86" s="273" t="s">
        <v>474</v>
      </c>
      <c r="D86" s="244">
        <f>投入係数!D86*手順⑤!D$122</f>
        <v>0</v>
      </c>
      <c r="E86" s="244">
        <f>投入係数!E86*手順⑤!E$122</f>
        <v>0</v>
      </c>
      <c r="F86" s="244">
        <f>投入係数!F86*手順⑤!F$122</f>
        <v>0</v>
      </c>
      <c r="G86" s="244">
        <f>投入係数!G86*手順⑤!G$122</f>
        <v>0</v>
      </c>
      <c r="H86" s="244">
        <f>投入係数!H86*手順⑤!H$122</f>
        <v>0</v>
      </c>
      <c r="I86" s="244">
        <f>投入係数!I86*手順⑤!I$122</f>
        <v>0</v>
      </c>
      <c r="J86" s="244">
        <f>投入係数!J86*手順⑤!J$122</f>
        <v>0</v>
      </c>
      <c r="K86" s="244">
        <f>投入係数!K86*手順⑤!K$122</f>
        <v>0</v>
      </c>
      <c r="L86" s="244">
        <f>投入係数!L86*手順⑤!L$122</f>
        <v>0</v>
      </c>
      <c r="M86" s="244">
        <f>投入係数!M86*手順⑤!M$122</f>
        <v>0</v>
      </c>
      <c r="N86" s="244">
        <f>投入係数!N86*手順⑤!N$122</f>
        <v>0</v>
      </c>
      <c r="O86" s="244">
        <f>投入係数!O86*手順⑤!O$122</f>
        <v>0</v>
      </c>
      <c r="P86" s="244">
        <f>投入係数!P86*手順⑤!P$122</f>
        <v>0</v>
      </c>
      <c r="Q86" s="244">
        <f>投入係数!Q86*手順⑤!Q$122</f>
        <v>0</v>
      </c>
      <c r="R86" s="244">
        <f>投入係数!R86*手順⑤!R$122</f>
        <v>0</v>
      </c>
      <c r="S86" s="244">
        <f>投入係数!S86*手順⑤!S$122</f>
        <v>0</v>
      </c>
      <c r="T86" s="244">
        <f>投入係数!T86*手順⑤!T$122</f>
        <v>0</v>
      </c>
      <c r="U86" s="244">
        <f>投入係数!U86*手順⑤!U$122</f>
        <v>0</v>
      </c>
      <c r="V86" s="244">
        <f>投入係数!V86*手順⑤!V$122</f>
        <v>0</v>
      </c>
      <c r="W86" s="244">
        <f>投入係数!W86*手順⑤!W$122</f>
        <v>0</v>
      </c>
      <c r="X86" s="244">
        <f>投入係数!X86*手順⑤!X$122</f>
        <v>0</v>
      </c>
      <c r="Y86" s="244">
        <f>投入係数!Y86*手順⑤!Y$122</f>
        <v>0</v>
      </c>
      <c r="Z86" s="244">
        <f>投入係数!Z86*手順⑤!Z$122</f>
        <v>0</v>
      </c>
      <c r="AA86" s="244">
        <f>投入係数!AA86*手順⑤!AA$122</f>
        <v>0</v>
      </c>
      <c r="AB86" s="244">
        <f>投入係数!AB86*手順⑤!AB$122</f>
        <v>0</v>
      </c>
      <c r="AC86" s="244">
        <f>投入係数!AC86*手順⑤!AC$122</f>
        <v>0</v>
      </c>
      <c r="AD86" s="244">
        <f>投入係数!AD86*手順⑤!AD$122</f>
        <v>0</v>
      </c>
      <c r="AE86" s="244">
        <f>投入係数!AE86*手順⑤!AE$122</f>
        <v>0</v>
      </c>
      <c r="AF86" s="244">
        <f>投入係数!AF86*手順⑤!AF$122</f>
        <v>0</v>
      </c>
      <c r="AG86" s="244">
        <f>投入係数!AG86*手順⑤!AG$122</f>
        <v>0</v>
      </c>
      <c r="AH86" s="244">
        <f>投入係数!AH86*手順⑤!AH$122</f>
        <v>0</v>
      </c>
      <c r="AI86" s="244">
        <f>投入係数!AI86*手順⑤!AI$122</f>
        <v>0</v>
      </c>
      <c r="AJ86" s="244">
        <f>投入係数!AJ86*手順⑤!AJ$122</f>
        <v>0</v>
      </c>
      <c r="AK86" s="244">
        <f>投入係数!AK86*手順⑤!AK$122</f>
        <v>0</v>
      </c>
      <c r="AL86" s="244">
        <f>投入係数!AL86*手順⑤!AL$122</f>
        <v>0</v>
      </c>
      <c r="AM86" s="244">
        <f>投入係数!AM86*手順⑤!AM$122</f>
        <v>0</v>
      </c>
      <c r="AN86" s="244">
        <f>投入係数!AN86*手順⑤!AN$122</f>
        <v>0</v>
      </c>
      <c r="AO86" s="244">
        <f>投入係数!AO86*手順⑤!AO$122</f>
        <v>0</v>
      </c>
      <c r="AP86" s="244">
        <f>投入係数!AP86*手順⑤!AP$122</f>
        <v>0</v>
      </c>
      <c r="AQ86" s="244">
        <f>投入係数!AQ86*手順⑤!AQ$122</f>
        <v>0</v>
      </c>
      <c r="AR86" s="244">
        <f>投入係数!AR86*手順⑤!AR$122</f>
        <v>0</v>
      </c>
      <c r="AS86" s="244">
        <f>投入係数!AS86*手順⑤!AS$122</f>
        <v>0</v>
      </c>
      <c r="AT86" s="244">
        <f>投入係数!AT86*手順⑤!AT$122</f>
        <v>0</v>
      </c>
      <c r="AU86" s="244">
        <f>投入係数!AU86*手順⑤!AU$122</f>
        <v>0</v>
      </c>
      <c r="AV86" s="244">
        <f>投入係数!AV86*手順⑤!AV$122</f>
        <v>0</v>
      </c>
      <c r="AW86" s="244">
        <f>投入係数!AW86*手順⑤!AW$122</f>
        <v>0</v>
      </c>
      <c r="AX86" s="244">
        <f>投入係数!AX86*手順⑤!AX$122</f>
        <v>0</v>
      </c>
      <c r="AY86" s="244">
        <f>投入係数!AY86*手順⑤!AY$122</f>
        <v>0</v>
      </c>
      <c r="AZ86" s="244">
        <f>投入係数!AZ86*手順⑤!AZ$122</f>
        <v>0</v>
      </c>
      <c r="BA86" s="244">
        <f>投入係数!BA86*手順⑤!BA$122</f>
        <v>0</v>
      </c>
      <c r="BB86" s="244">
        <f>投入係数!BB86*手順⑤!BB$122</f>
        <v>0</v>
      </c>
      <c r="BC86" s="244">
        <f>投入係数!BC86*手順⑤!BC$122</f>
        <v>0</v>
      </c>
      <c r="BD86" s="244">
        <f>投入係数!BD86*手順⑤!BD$122</f>
        <v>0</v>
      </c>
      <c r="BE86" s="244">
        <f>投入係数!BE86*手順⑤!BE$122</f>
        <v>0</v>
      </c>
      <c r="BF86" s="244">
        <f>投入係数!BF86*手順⑤!BF$122</f>
        <v>0</v>
      </c>
      <c r="BG86" s="244">
        <f>投入係数!BG86*手順⑤!BG$122</f>
        <v>0</v>
      </c>
      <c r="BH86" s="244">
        <f>投入係数!BH86*手順⑤!BH$122</f>
        <v>0</v>
      </c>
      <c r="BI86" s="244">
        <f>投入係数!BI86*手順⑤!BI$122</f>
        <v>0</v>
      </c>
      <c r="BJ86" s="244">
        <f>投入係数!BJ86*手順⑤!BJ$122</f>
        <v>0</v>
      </c>
      <c r="BK86" s="244">
        <f>投入係数!BK86*手順⑤!BK$122</f>
        <v>0</v>
      </c>
      <c r="BL86" s="244">
        <f>投入係数!BL86*手順⑤!BL$122</f>
        <v>0</v>
      </c>
      <c r="BM86" s="244">
        <f>投入係数!BM86*手順⑤!BM$122</f>
        <v>0</v>
      </c>
      <c r="BN86" s="244">
        <f>投入係数!BN86*手順⑤!BN$122</f>
        <v>0</v>
      </c>
      <c r="BO86" s="244">
        <f>投入係数!BO86*手順⑤!BO$122</f>
        <v>0</v>
      </c>
      <c r="BP86" s="244">
        <f>投入係数!BP86*手順⑤!BP$122</f>
        <v>0</v>
      </c>
      <c r="BQ86" s="244">
        <f>投入係数!BQ86*手順⑤!BQ$122</f>
        <v>0</v>
      </c>
      <c r="BR86" s="244">
        <f>投入係数!BR86*手順⑤!BR$122</f>
        <v>0</v>
      </c>
      <c r="BS86" s="244">
        <f>投入係数!BS86*手順⑤!BS$122</f>
        <v>0</v>
      </c>
      <c r="BT86" s="244">
        <f>投入係数!BT86*手順⑤!BT$122</f>
        <v>0</v>
      </c>
      <c r="BU86" s="244">
        <f>投入係数!BU86*手順⑤!BU$122</f>
        <v>0</v>
      </c>
      <c r="BV86" s="244">
        <f>投入係数!BV86*手順⑤!BV$122</f>
        <v>0</v>
      </c>
      <c r="BW86" s="244">
        <f>投入係数!BW86*手順⑤!BW$122</f>
        <v>0</v>
      </c>
      <c r="BX86" s="244">
        <f>投入係数!BX86*手順⑤!BX$122</f>
        <v>0</v>
      </c>
      <c r="BY86" s="244">
        <f>投入係数!BY86*手順⑤!BY$122</f>
        <v>0</v>
      </c>
      <c r="BZ86" s="244">
        <f>投入係数!BZ86*手順⑤!BZ$122</f>
        <v>0</v>
      </c>
      <c r="CA86" s="244">
        <f>投入係数!CA86*手順⑤!CA$122</f>
        <v>0</v>
      </c>
      <c r="CB86" s="244">
        <f>投入係数!CB86*手順⑤!CB$122</f>
        <v>0</v>
      </c>
      <c r="CC86" s="244">
        <f>投入係数!CC86*手順⑤!CC$122</f>
        <v>0</v>
      </c>
      <c r="CD86" s="244">
        <f>投入係数!CD86*手順⑤!CD$122</f>
        <v>0</v>
      </c>
      <c r="CE86" s="244">
        <f>投入係数!CE86*手順⑤!CE$122</f>
        <v>0</v>
      </c>
      <c r="CF86" s="244">
        <f>投入係数!CF86*手順⑤!CF$122</f>
        <v>0</v>
      </c>
      <c r="CG86" s="244">
        <f>投入係数!CG86*手順⑤!CG$122</f>
        <v>0</v>
      </c>
      <c r="CH86" s="244">
        <f>投入係数!CH86*手順⑤!CH$122</f>
        <v>0</v>
      </c>
      <c r="CI86" s="244">
        <f>投入係数!CI86*手順⑤!CI$122</f>
        <v>0</v>
      </c>
      <c r="CJ86" s="244">
        <f>投入係数!CJ86*手順⑤!CJ$122</f>
        <v>0</v>
      </c>
      <c r="CK86" s="244">
        <f>投入係数!CK86*手順⑤!CK$122</f>
        <v>0</v>
      </c>
      <c r="CL86" s="244">
        <f>投入係数!CL86*手順⑤!CL$122</f>
        <v>0</v>
      </c>
      <c r="CM86" s="244">
        <f>投入係数!CM86*手順⑤!CM$122</f>
        <v>0</v>
      </c>
      <c r="CN86" s="244">
        <f>投入係数!CN86*手順⑤!CN$122</f>
        <v>0</v>
      </c>
      <c r="CO86" s="244">
        <f>投入係数!CO86*手順⑤!CO$122</f>
        <v>0</v>
      </c>
      <c r="CP86" s="244">
        <f>投入係数!CP86*手順⑤!CP$122</f>
        <v>0</v>
      </c>
      <c r="CQ86" s="244">
        <f>投入係数!CQ86*手順⑤!CQ$122</f>
        <v>0</v>
      </c>
      <c r="CR86" s="244">
        <f>投入係数!CR86*手順⑤!CR$122</f>
        <v>0</v>
      </c>
      <c r="CS86" s="244">
        <f>投入係数!CS86*手順⑤!CS$122</f>
        <v>0</v>
      </c>
      <c r="CT86" s="244">
        <f>投入係数!CT86*手順⑤!CT$122</f>
        <v>0</v>
      </c>
      <c r="CU86" s="244">
        <f>投入係数!CU86*手順⑤!CU$122</f>
        <v>0</v>
      </c>
      <c r="CV86" s="244">
        <f>投入係数!CV86*手順⑤!CV$122</f>
        <v>0</v>
      </c>
      <c r="CW86" s="244">
        <f>投入係数!CW86*手順⑤!CW$122</f>
        <v>0</v>
      </c>
      <c r="CX86" s="244">
        <f>投入係数!CX86*手順⑤!CX$122</f>
        <v>0</v>
      </c>
      <c r="CY86" s="244">
        <f>投入係数!CY86*手順⑤!CY$122</f>
        <v>0</v>
      </c>
      <c r="CZ86" s="244">
        <f>投入係数!CZ86*手順⑤!CZ$122</f>
        <v>0</v>
      </c>
      <c r="DA86" s="244">
        <f>投入係数!DA86*手順⑤!DA$122</f>
        <v>0</v>
      </c>
      <c r="DB86" s="244">
        <f>投入係数!DB86*手順⑤!DB$122</f>
        <v>0</v>
      </c>
      <c r="DC86" s="244">
        <f>投入係数!DC86*手順⑤!DC$122</f>
        <v>0</v>
      </c>
      <c r="DD86" s="244">
        <f>投入係数!DD86*手順⑤!DD$122</f>
        <v>0</v>
      </c>
      <c r="DE86" s="244">
        <f>投入係数!DE86*手順⑤!DE$122</f>
        <v>0</v>
      </c>
      <c r="DF86" s="244">
        <f>投入係数!DF86*手順⑤!DF$122</f>
        <v>0</v>
      </c>
      <c r="DG86" s="188">
        <f t="shared" si="2"/>
        <v>0</v>
      </c>
    </row>
    <row r="87" spans="2:111" ht="12" customHeight="1">
      <c r="B87" s="74" t="s">
        <v>565</v>
      </c>
      <c r="C87" s="273" t="s">
        <v>663</v>
      </c>
      <c r="D87" s="244">
        <f>投入係数!D87*手順⑤!D$122</f>
        <v>0</v>
      </c>
      <c r="E87" s="244">
        <f>投入係数!E87*手順⑤!E$122</f>
        <v>0</v>
      </c>
      <c r="F87" s="244">
        <f>投入係数!F87*手順⑤!F$122</f>
        <v>0</v>
      </c>
      <c r="G87" s="244">
        <f>投入係数!G87*手順⑤!G$122</f>
        <v>0</v>
      </c>
      <c r="H87" s="244">
        <f>投入係数!H87*手順⑤!H$122</f>
        <v>0</v>
      </c>
      <c r="I87" s="244">
        <f>投入係数!I87*手順⑤!I$122</f>
        <v>0</v>
      </c>
      <c r="J87" s="244">
        <f>投入係数!J87*手順⑤!J$122</f>
        <v>0</v>
      </c>
      <c r="K87" s="244">
        <f>投入係数!K87*手順⑤!K$122</f>
        <v>0</v>
      </c>
      <c r="L87" s="244">
        <f>投入係数!L87*手順⑤!L$122</f>
        <v>0</v>
      </c>
      <c r="M87" s="244">
        <f>投入係数!M87*手順⑤!M$122</f>
        <v>0</v>
      </c>
      <c r="N87" s="244">
        <f>投入係数!N87*手順⑤!N$122</f>
        <v>0</v>
      </c>
      <c r="O87" s="244">
        <f>投入係数!O87*手順⑤!O$122</f>
        <v>0</v>
      </c>
      <c r="P87" s="244">
        <f>投入係数!P87*手順⑤!P$122</f>
        <v>0</v>
      </c>
      <c r="Q87" s="244">
        <f>投入係数!Q87*手順⑤!Q$122</f>
        <v>0</v>
      </c>
      <c r="R87" s="244">
        <f>投入係数!R87*手順⑤!R$122</f>
        <v>0</v>
      </c>
      <c r="S87" s="244">
        <f>投入係数!S87*手順⑤!S$122</f>
        <v>0</v>
      </c>
      <c r="T87" s="244">
        <f>投入係数!T87*手順⑤!T$122</f>
        <v>0</v>
      </c>
      <c r="U87" s="244">
        <f>投入係数!U87*手順⑤!U$122</f>
        <v>0</v>
      </c>
      <c r="V87" s="244">
        <f>投入係数!V87*手順⑤!V$122</f>
        <v>0</v>
      </c>
      <c r="W87" s="244">
        <f>投入係数!W87*手順⑤!W$122</f>
        <v>0</v>
      </c>
      <c r="X87" s="244">
        <f>投入係数!X87*手順⑤!X$122</f>
        <v>0</v>
      </c>
      <c r="Y87" s="244">
        <f>投入係数!Y87*手順⑤!Y$122</f>
        <v>0</v>
      </c>
      <c r="Z87" s="244">
        <f>投入係数!Z87*手順⑤!Z$122</f>
        <v>0</v>
      </c>
      <c r="AA87" s="244">
        <f>投入係数!AA87*手順⑤!AA$122</f>
        <v>0</v>
      </c>
      <c r="AB87" s="244">
        <f>投入係数!AB87*手順⑤!AB$122</f>
        <v>0</v>
      </c>
      <c r="AC87" s="244">
        <f>投入係数!AC87*手順⑤!AC$122</f>
        <v>0</v>
      </c>
      <c r="AD87" s="244">
        <f>投入係数!AD87*手順⑤!AD$122</f>
        <v>0</v>
      </c>
      <c r="AE87" s="244">
        <f>投入係数!AE87*手順⑤!AE$122</f>
        <v>0</v>
      </c>
      <c r="AF87" s="244">
        <f>投入係数!AF87*手順⑤!AF$122</f>
        <v>0</v>
      </c>
      <c r="AG87" s="244">
        <f>投入係数!AG87*手順⑤!AG$122</f>
        <v>0</v>
      </c>
      <c r="AH87" s="244">
        <f>投入係数!AH87*手順⑤!AH$122</f>
        <v>0</v>
      </c>
      <c r="AI87" s="244">
        <f>投入係数!AI87*手順⑤!AI$122</f>
        <v>0</v>
      </c>
      <c r="AJ87" s="244">
        <f>投入係数!AJ87*手順⑤!AJ$122</f>
        <v>0</v>
      </c>
      <c r="AK87" s="244">
        <f>投入係数!AK87*手順⑤!AK$122</f>
        <v>0</v>
      </c>
      <c r="AL87" s="244">
        <f>投入係数!AL87*手順⑤!AL$122</f>
        <v>0</v>
      </c>
      <c r="AM87" s="244">
        <f>投入係数!AM87*手順⑤!AM$122</f>
        <v>0</v>
      </c>
      <c r="AN87" s="244">
        <f>投入係数!AN87*手順⑤!AN$122</f>
        <v>0</v>
      </c>
      <c r="AO87" s="244">
        <f>投入係数!AO87*手順⑤!AO$122</f>
        <v>0</v>
      </c>
      <c r="AP87" s="244">
        <f>投入係数!AP87*手順⑤!AP$122</f>
        <v>0</v>
      </c>
      <c r="AQ87" s="244">
        <f>投入係数!AQ87*手順⑤!AQ$122</f>
        <v>0</v>
      </c>
      <c r="AR87" s="244">
        <f>投入係数!AR87*手順⑤!AR$122</f>
        <v>0</v>
      </c>
      <c r="AS87" s="244">
        <f>投入係数!AS87*手順⑤!AS$122</f>
        <v>0</v>
      </c>
      <c r="AT87" s="244">
        <f>投入係数!AT87*手順⑤!AT$122</f>
        <v>0</v>
      </c>
      <c r="AU87" s="244">
        <f>投入係数!AU87*手順⑤!AU$122</f>
        <v>0</v>
      </c>
      <c r="AV87" s="244">
        <f>投入係数!AV87*手順⑤!AV$122</f>
        <v>0</v>
      </c>
      <c r="AW87" s="244">
        <f>投入係数!AW87*手順⑤!AW$122</f>
        <v>0</v>
      </c>
      <c r="AX87" s="244">
        <f>投入係数!AX87*手順⑤!AX$122</f>
        <v>0</v>
      </c>
      <c r="AY87" s="244">
        <f>投入係数!AY87*手順⑤!AY$122</f>
        <v>0</v>
      </c>
      <c r="AZ87" s="244">
        <f>投入係数!AZ87*手順⑤!AZ$122</f>
        <v>0</v>
      </c>
      <c r="BA87" s="244">
        <f>投入係数!BA87*手順⑤!BA$122</f>
        <v>0</v>
      </c>
      <c r="BB87" s="244">
        <f>投入係数!BB87*手順⑤!BB$122</f>
        <v>0</v>
      </c>
      <c r="BC87" s="244">
        <f>投入係数!BC87*手順⑤!BC$122</f>
        <v>0</v>
      </c>
      <c r="BD87" s="244">
        <f>投入係数!BD87*手順⑤!BD$122</f>
        <v>0</v>
      </c>
      <c r="BE87" s="244">
        <f>投入係数!BE87*手順⑤!BE$122</f>
        <v>0</v>
      </c>
      <c r="BF87" s="244">
        <f>投入係数!BF87*手順⑤!BF$122</f>
        <v>0</v>
      </c>
      <c r="BG87" s="244">
        <f>投入係数!BG87*手順⑤!BG$122</f>
        <v>0</v>
      </c>
      <c r="BH87" s="244">
        <f>投入係数!BH87*手順⑤!BH$122</f>
        <v>0</v>
      </c>
      <c r="BI87" s="244">
        <f>投入係数!BI87*手順⑤!BI$122</f>
        <v>0</v>
      </c>
      <c r="BJ87" s="244">
        <f>投入係数!BJ87*手順⑤!BJ$122</f>
        <v>0</v>
      </c>
      <c r="BK87" s="244">
        <f>投入係数!BK87*手順⑤!BK$122</f>
        <v>0</v>
      </c>
      <c r="BL87" s="244">
        <f>投入係数!BL87*手順⑤!BL$122</f>
        <v>0</v>
      </c>
      <c r="BM87" s="244">
        <f>投入係数!BM87*手順⑤!BM$122</f>
        <v>0</v>
      </c>
      <c r="BN87" s="244">
        <f>投入係数!BN87*手順⑤!BN$122</f>
        <v>0</v>
      </c>
      <c r="BO87" s="244">
        <f>投入係数!BO87*手順⑤!BO$122</f>
        <v>0</v>
      </c>
      <c r="BP87" s="244">
        <f>投入係数!BP87*手順⑤!BP$122</f>
        <v>0</v>
      </c>
      <c r="BQ87" s="244">
        <f>投入係数!BQ87*手順⑤!BQ$122</f>
        <v>0</v>
      </c>
      <c r="BR87" s="244">
        <f>投入係数!BR87*手順⑤!BR$122</f>
        <v>0</v>
      </c>
      <c r="BS87" s="244">
        <f>投入係数!BS87*手順⑤!BS$122</f>
        <v>0</v>
      </c>
      <c r="BT87" s="244">
        <f>投入係数!BT87*手順⑤!BT$122</f>
        <v>0</v>
      </c>
      <c r="BU87" s="244">
        <f>投入係数!BU87*手順⑤!BU$122</f>
        <v>0</v>
      </c>
      <c r="BV87" s="244">
        <f>投入係数!BV87*手順⑤!BV$122</f>
        <v>0</v>
      </c>
      <c r="BW87" s="244">
        <f>投入係数!BW87*手順⑤!BW$122</f>
        <v>0</v>
      </c>
      <c r="BX87" s="244">
        <f>投入係数!BX87*手順⑤!BX$122</f>
        <v>0</v>
      </c>
      <c r="BY87" s="244">
        <f>投入係数!BY87*手順⑤!BY$122</f>
        <v>0</v>
      </c>
      <c r="BZ87" s="244">
        <f>投入係数!BZ87*手順⑤!BZ$122</f>
        <v>0</v>
      </c>
      <c r="CA87" s="244">
        <f>投入係数!CA87*手順⑤!CA$122</f>
        <v>0</v>
      </c>
      <c r="CB87" s="244">
        <f>投入係数!CB87*手順⑤!CB$122</f>
        <v>0</v>
      </c>
      <c r="CC87" s="244">
        <f>投入係数!CC87*手順⑤!CC$122</f>
        <v>0</v>
      </c>
      <c r="CD87" s="244">
        <f>投入係数!CD87*手順⑤!CD$122</f>
        <v>0</v>
      </c>
      <c r="CE87" s="244">
        <f>投入係数!CE87*手順⑤!CE$122</f>
        <v>0</v>
      </c>
      <c r="CF87" s="244">
        <f>投入係数!CF87*手順⑤!CF$122</f>
        <v>0</v>
      </c>
      <c r="CG87" s="244">
        <f>投入係数!CG87*手順⑤!CG$122</f>
        <v>0</v>
      </c>
      <c r="CH87" s="244">
        <f>投入係数!CH87*手順⑤!CH$122</f>
        <v>0</v>
      </c>
      <c r="CI87" s="244">
        <f>投入係数!CI87*手順⑤!CI$122</f>
        <v>0</v>
      </c>
      <c r="CJ87" s="244">
        <f>投入係数!CJ87*手順⑤!CJ$122</f>
        <v>0</v>
      </c>
      <c r="CK87" s="244">
        <f>投入係数!CK87*手順⑤!CK$122</f>
        <v>0</v>
      </c>
      <c r="CL87" s="244">
        <f>投入係数!CL87*手順⑤!CL$122</f>
        <v>0</v>
      </c>
      <c r="CM87" s="244">
        <f>投入係数!CM87*手順⑤!CM$122</f>
        <v>0</v>
      </c>
      <c r="CN87" s="244">
        <f>投入係数!CN87*手順⑤!CN$122</f>
        <v>0</v>
      </c>
      <c r="CO87" s="244">
        <f>投入係数!CO87*手順⑤!CO$122</f>
        <v>0</v>
      </c>
      <c r="CP87" s="244">
        <f>投入係数!CP87*手順⑤!CP$122</f>
        <v>0</v>
      </c>
      <c r="CQ87" s="244">
        <f>投入係数!CQ87*手順⑤!CQ$122</f>
        <v>0</v>
      </c>
      <c r="CR87" s="244">
        <f>投入係数!CR87*手順⑤!CR$122</f>
        <v>0</v>
      </c>
      <c r="CS87" s="244">
        <f>投入係数!CS87*手順⑤!CS$122</f>
        <v>0</v>
      </c>
      <c r="CT87" s="244">
        <f>投入係数!CT87*手順⑤!CT$122</f>
        <v>0</v>
      </c>
      <c r="CU87" s="244">
        <f>投入係数!CU87*手順⑤!CU$122</f>
        <v>0</v>
      </c>
      <c r="CV87" s="244">
        <f>投入係数!CV87*手順⑤!CV$122</f>
        <v>0</v>
      </c>
      <c r="CW87" s="244">
        <f>投入係数!CW87*手順⑤!CW$122</f>
        <v>0</v>
      </c>
      <c r="CX87" s="244">
        <f>投入係数!CX87*手順⑤!CX$122</f>
        <v>0</v>
      </c>
      <c r="CY87" s="244">
        <f>投入係数!CY87*手順⑤!CY$122</f>
        <v>0</v>
      </c>
      <c r="CZ87" s="244">
        <f>投入係数!CZ87*手順⑤!CZ$122</f>
        <v>0</v>
      </c>
      <c r="DA87" s="244">
        <f>投入係数!DA87*手順⑤!DA$122</f>
        <v>0</v>
      </c>
      <c r="DB87" s="244">
        <f>投入係数!DB87*手順⑤!DB$122</f>
        <v>0</v>
      </c>
      <c r="DC87" s="244">
        <f>投入係数!DC87*手順⑤!DC$122</f>
        <v>0</v>
      </c>
      <c r="DD87" s="244">
        <f>投入係数!DD87*手順⑤!DD$122</f>
        <v>0</v>
      </c>
      <c r="DE87" s="244">
        <f>投入係数!DE87*手順⑤!DE$122</f>
        <v>0</v>
      </c>
      <c r="DF87" s="244">
        <f>投入係数!DF87*手順⑤!DF$122</f>
        <v>0</v>
      </c>
      <c r="DG87" s="188">
        <f t="shared" si="2"/>
        <v>0</v>
      </c>
    </row>
    <row r="88" spans="2:111" ht="12" customHeight="1">
      <c r="B88" s="74" t="s">
        <v>566</v>
      </c>
      <c r="C88" s="273" t="s">
        <v>664</v>
      </c>
      <c r="D88" s="244">
        <f>投入係数!D88*手順⑤!D$122</f>
        <v>0</v>
      </c>
      <c r="E88" s="244">
        <f>投入係数!E88*手順⑤!E$122</f>
        <v>0</v>
      </c>
      <c r="F88" s="244">
        <f>投入係数!F88*手順⑤!F$122</f>
        <v>0</v>
      </c>
      <c r="G88" s="244">
        <f>投入係数!G88*手順⑤!G$122</f>
        <v>0</v>
      </c>
      <c r="H88" s="244">
        <f>投入係数!H88*手順⑤!H$122</f>
        <v>0</v>
      </c>
      <c r="I88" s="244">
        <f>投入係数!I88*手順⑤!I$122</f>
        <v>0</v>
      </c>
      <c r="J88" s="244">
        <f>投入係数!J88*手順⑤!J$122</f>
        <v>0</v>
      </c>
      <c r="K88" s="244">
        <f>投入係数!K88*手順⑤!K$122</f>
        <v>0</v>
      </c>
      <c r="L88" s="244">
        <f>投入係数!L88*手順⑤!L$122</f>
        <v>0</v>
      </c>
      <c r="M88" s="244">
        <f>投入係数!M88*手順⑤!M$122</f>
        <v>0</v>
      </c>
      <c r="N88" s="244">
        <f>投入係数!N88*手順⑤!N$122</f>
        <v>0</v>
      </c>
      <c r="O88" s="244">
        <f>投入係数!O88*手順⑤!O$122</f>
        <v>0</v>
      </c>
      <c r="P88" s="244">
        <f>投入係数!P88*手順⑤!P$122</f>
        <v>0</v>
      </c>
      <c r="Q88" s="244">
        <f>投入係数!Q88*手順⑤!Q$122</f>
        <v>0</v>
      </c>
      <c r="R88" s="244">
        <f>投入係数!R88*手順⑤!R$122</f>
        <v>0</v>
      </c>
      <c r="S88" s="244">
        <f>投入係数!S88*手順⑤!S$122</f>
        <v>0</v>
      </c>
      <c r="T88" s="244">
        <f>投入係数!T88*手順⑤!T$122</f>
        <v>0</v>
      </c>
      <c r="U88" s="244">
        <f>投入係数!U88*手順⑤!U$122</f>
        <v>0</v>
      </c>
      <c r="V88" s="244">
        <f>投入係数!V88*手順⑤!V$122</f>
        <v>0</v>
      </c>
      <c r="W88" s="244">
        <f>投入係数!W88*手順⑤!W$122</f>
        <v>0</v>
      </c>
      <c r="X88" s="244">
        <f>投入係数!X88*手順⑤!X$122</f>
        <v>0</v>
      </c>
      <c r="Y88" s="244">
        <f>投入係数!Y88*手順⑤!Y$122</f>
        <v>0</v>
      </c>
      <c r="Z88" s="244">
        <f>投入係数!Z88*手順⑤!Z$122</f>
        <v>0</v>
      </c>
      <c r="AA88" s="244">
        <f>投入係数!AA88*手順⑤!AA$122</f>
        <v>0</v>
      </c>
      <c r="AB88" s="244">
        <f>投入係数!AB88*手順⑤!AB$122</f>
        <v>0</v>
      </c>
      <c r="AC88" s="244">
        <f>投入係数!AC88*手順⑤!AC$122</f>
        <v>0</v>
      </c>
      <c r="AD88" s="244">
        <f>投入係数!AD88*手順⑤!AD$122</f>
        <v>0</v>
      </c>
      <c r="AE88" s="244">
        <f>投入係数!AE88*手順⑤!AE$122</f>
        <v>0</v>
      </c>
      <c r="AF88" s="244">
        <f>投入係数!AF88*手順⑤!AF$122</f>
        <v>0</v>
      </c>
      <c r="AG88" s="244">
        <f>投入係数!AG88*手順⑤!AG$122</f>
        <v>0</v>
      </c>
      <c r="AH88" s="244">
        <f>投入係数!AH88*手順⑤!AH$122</f>
        <v>0</v>
      </c>
      <c r="AI88" s="244">
        <f>投入係数!AI88*手順⑤!AI$122</f>
        <v>0</v>
      </c>
      <c r="AJ88" s="244">
        <f>投入係数!AJ88*手順⑤!AJ$122</f>
        <v>0</v>
      </c>
      <c r="AK88" s="244">
        <f>投入係数!AK88*手順⑤!AK$122</f>
        <v>0</v>
      </c>
      <c r="AL88" s="244">
        <f>投入係数!AL88*手順⑤!AL$122</f>
        <v>0</v>
      </c>
      <c r="AM88" s="244">
        <f>投入係数!AM88*手順⑤!AM$122</f>
        <v>0</v>
      </c>
      <c r="AN88" s="244">
        <f>投入係数!AN88*手順⑤!AN$122</f>
        <v>0</v>
      </c>
      <c r="AO88" s="244">
        <f>投入係数!AO88*手順⑤!AO$122</f>
        <v>0</v>
      </c>
      <c r="AP88" s="244">
        <f>投入係数!AP88*手順⑤!AP$122</f>
        <v>0</v>
      </c>
      <c r="AQ88" s="244">
        <f>投入係数!AQ88*手順⑤!AQ$122</f>
        <v>0</v>
      </c>
      <c r="AR88" s="244">
        <f>投入係数!AR88*手順⑤!AR$122</f>
        <v>0</v>
      </c>
      <c r="AS88" s="244">
        <f>投入係数!AS88*手順⑤!AS$122</f>
        <v>0</v>
      </c>
      <c r="AT88" s="244">
        <f>投入係数!AT88*手順⑤!AT$122</f>
        <v>0</v>
      </c>
      <c r="AU88" s="244">
        <f>投入係数!AU88*手順⑤!AU$122</f>
        <v>0</v>
      </c>
      <c r="AV88" s="244">
        <f>投入係数!AV88*手順⑤!AV$122</f>
        <v>0</v>
      </c>
      <c r="AW88" s="244">
        <f>投入係数!AW88*手順⑤!AW$122</f>
        <v>0</v>
      </c>
      <c r="AX88" s="244">
        <f>投入係数!AX88*手順⑤!AX$122</f>
        <v>0</v>
      </c>
      <c r="AY88" s="244">
        <f>投入係数!AY88*手順⑤!AY$122</f>
        <v>0</v>
      </c>
      <c r="AZ88" s="244">
        <f>投入係数!AZ88*手順⑤!AZ$122</f>
        <v>0</v>
      </c>
      <c r="BA88" s="244">
        <f>投入係数!BA88*手順⑤!BA$122</f>
        <v>0</v>
      </c>
      <c r="BB88" s="244">
        <f>投入係数!BB88*手順⑤!BB$122</f>
        <v>0</v>
      </c>
      <c r="BC88" s="244">
        <f>投入係数!BC88*手順⑤!BC$122</f>
        <v>0</v>
      </c>
      <c r="BD88" s="244">
        <f>投入係数!BD88*手順⑤!BD$122</f>
        <v>0</v>
      </c>
      <c r="BE88" s="244">
        <f>投入係数!BE88*手順⑤!BE$122</f>
        <v>0</v>
      </c>
      <c r="BF88" s="244">
        <f>投入係数!BF88*手順⑤!BF$122</f>
        <v>0</v>
      </c>
      <c r="BG88" s="244">
        <f>投入係数!BG88*手順⑤!BG$122</f>
        <v>0</v>
      </c>
      <c r="BH88" s="244">
        <f>投入係数!BH88*手順⑤!BH$122</f>
        <v>0</v>
      </c>
      <c r="BI88" s="244">
        <f>投入係数!BI88*手順⑤!BI$122</f>
        <v>0</v>
      </c>
      <c r="BJ88" s="244">
        <f>投入係数!BJ88*手順⑤!BJ$122</f>
        <v>0</v>
      </c>
      <c r="BK88" s="244">
        <f>投入係数!BK88*手順⑤!BK$122</f>
        <v>0</v>
      </c>
      <c r="BL88" s="244">
        <f>投入係数!BL88*手順⑤!BL$122</f>
        <v>0</v>
      </c>
      <c r="BM88" s="244">
        <f>投入係数!BM88*手順⑤!BM$122</f>
        <v>0</v>
      </c>
      <c r="BN88" s="244">
        <f>投入係数!BN88*手順⑤!BN$122</f>
        <v>0</v>
      </c>
      <c r="BO88" s="244">
        <f>投入係数!BO88*手順⑤!BO$122</f>
        <v>0</v>
      </c>
      <c r="BP88" s="244">
        <f>投入係数!BP88*手順⑤!BP$122</f>
        <v>0</v>
      </c>
      <c r="BQ88" s="244">
        <f>投入係数!BQ88*手順⑤!BQ$122</f>
        <v>0</v>
      </c>
      <c r="BR88" s="244">
        <f>投入係数!BR88*手順⑤!BR$122</f>
        <v>0</v>
      </c>
      <c r="BS88" s="244">
        <f>投入係数!BS88*手順⑤!BS$122</f>
        <v>0</v>
      </c>
      <c r="BT88" s="244">
        <f>投入係数!BT88*手順⑤!BT$122</f>
        <v>0</v>
      </c>
      <c r="BU88" s="244">
        <f>投入係数!BU88*手順⑤!BU$122</f>
        <v>0</v>
      </c>
      <c r="BV88" s="244">
        <f>投入係数!BV88*手順⑤!BV$122</f>
        <v>0</v>
      </c>
      <c r="BW88" s="244">
        <f>投入係数!BW88*手順⑤!BW$122</f>
        <v>0</v>
      </c>
      <c r="BX88" s="244">
        <f>投入係数!BX88*手順⑤!BX$122</f>
        <v>0</v>
      </c>
      <c r="BY88" s="244">
        <f>投入係数!BY88*手順⑤!BY$122</f>
        <v>0</v>
      </c>
      <c r="BZ88" s="244">
        <f>投入係数!BZ88*手順⑤!BZ$122</f>
        <v>0</v>
      </c>
      <c r="CA88" s="244">
        <f>投入係数!CA88*手順⑤!CA$122</f>
        <v>0</v>
      </c>
      <c r="CB88" s="244">
        <f>投入係数!CB88*手順⑤!CB$122</f>
        <v>0</v>
      </c>
      <c r="CC88" s="244">
        <f>投入係数!CC88*手順⑤!CC$122</f>
        <v>0</v>
      </c>
      <c r="CD88" s="244">
        <f>投入係数!CD88*手順⑤!CD$122</f>
        <v>0</v>
      </c>
      <c r="CE88" s="244">
        <f>投入係数!CE88*手順⑤!CE$122</f>
        <v>0</v>
      </c>
      <c r="CF88" s="244">
        <f>投入係数!CF88*手順⑤!CF$122</f>
        <v>0</v>
      </c>
      <c r="CG88" s="244">
        <f>投入係数!CG88*手順⑤!CG$122</f>
        <v>0</v>
      </c>
      <c r="CH88" s="244">
        <f>投入係数!CH88*手順⑤!CH$122</f>
        <v>0</v>
      </c>
      <c r="CI88" s="244">
        <f>投入係数!CI88*手順⑤!CI$122</f>
        <v>0</v>
      </c>
      <c r="CJ88" s="244">
        <f>投入係数!CJ88*手順⑤!CJ$122</f>
        <v>0</v>
      </c>
      <c r="CK88" s="244">
        <f>投入係数!CK88*手順⑤!CK$122</f>
        <v>0</v>
      </c>
      <c r="CL88" s="244">
        <f>投入係数!CL88*手順⑤!CL$122</f>
        <v>0</v>
      </c>
      <c r="CM88" s="244">
        <f>投入係数!CM88*手順⑤!CM$122</f>
        <v>0</v>
      </c>
      <c r="CN88" s="244">
        <f>投入係数!CN88*手順⑤!CN$122</f>
        <v>0</v>
      </c>
      <c r="CO88" s="244">
        <f>投入係数!CO88*手順⑤!CO$122</f>
        <v>0</v>
      </c>
      <c r="CP88" s="244">
        <f>投入係数!CP88*手順⑤!CP$122</f>
        <v>0</v>
      </c>
      <c r="CQ88" s="244">
        <f>投入係数!CQ88*手順⑤!CQ$122</f>
        <v>0</v>
      </c>
      <c r="CR88" s="244">
        <f>投入係数!CR88*手順⑤!CR$122</f>
        <v>0</v>
      </c>
      <c r="CS88" s="244">
        <f>投入係数!CS88*手順⑤!CS$122</f>
        <v>0</v>
      </c>
      <c r="CT88" s="244">
        <f>投入係数!CT88*手順⑤!CT$122</f>
        <v>0</v>
      </c>
      <c r="CU88" s="244">
        <f>投入係数!CU88*手順⑤!CU$122</f>
        <v>0</v>
      </c>
      <c r="CV88" s="244">
        <f>投入係数!CV88*手順⑤!CV$122</f>
        <v>0</v>
      </c>
      <c r="CW88" s="244">
        <f>投入係数!CW88*手順⑤!CW$122</f>
        <v>0</v>
      </c>
      <c r="CX88" s="244">
        <f>投入係数!CX88*手順⑤!CX$122</f>
        <v>0</v>
      </c>
      <c r="CY88" s="244">
        <f>投入係数!CY88*手順⑤!CY$122</f>
        <v>0</v>
      </c>
      <c r="CZ88" s="244">
        <f>投入係数!CZ88*手順⑤!CZ$122</f>
        <v>0</v>
      </c>
      <c r="DA88" s="244">
        <f>投入係数!DA88*手順⑤!DA$122</f>
        <v>0</v>
      </c>
      <c r="DB88" s="244">
        <f>投入係数!DB88*手順⑤!DB$122</f>
        <v>0</v>
      </c>
      <c r="DC88" s="244">
        <f>投入係数!DC88*手順⑤!DC$122</f>
        <v>0</v>
      </c>
      <c r="DD88" s="244">
        <f>投入係数!DD88*手順⑤!DD$122</f>
        <v>0</v>
      </c>
      <c r="DE88" s="244">
        <f>投入係数!DE88*手順⑤!DE$122</f>
        <v>0</v>
      </c>
      <c r="DF88" s="244">
        <f>投入係数!DF88*手順⑤!DF$122</f>
        <v>0</v>
      </c>
      <c r="DG88" s="188">
        <f t="shared" si="2"/>
        <v>0</v>
      </c>
    </row>
    <row r="89" spans="2:111" ht="12" customHeight="1">
      <c r="B89" s="74" t="s">
        <v>567</v>
      </c>
      <c r="C89" s="273" t="s">
        <v>475</v>
      </c>
      <c r="D89" s="244">
        <f>投入係数!D89*手順⑤!D$122</f>
        <v>0</v>
      </c>
      <c r="E89" s="244">
        <f>投入係数!E89*手順⑤!E$122</f>
        <v>0</v>
      </c>
      <c r="F89" s="244">
        <f>投入係数!F89*手順⑤!F$122</f>
        <v>0</v>
      </c>
      <c r="G89" s="244">
        <f>投入係数!G89*手順⑤!G$122</f>
        <v>0</v>
      </c>
      <c r="H89" s="244">
        <f>投入係数!H89*手順⑤!H$122</f>
        <v>0</v>
      </c>
      <c r="I89" s="244">
        <f>投入係数!I89*手順⑤!I$122</f>
        <v>0</v>
      </c>
      <c r="J89" s="244">
        <f>投入係数!J89*手順⑤!J$122</f>
        <v>0</v>
      </c>
      <c r="K89" s="244">
        <f>投入係数!K89*手順⑤!K$122</f>
        <v>0</v>
      </c>
      <c r="L89" s="244">
        <f>投入係数!L89*手順⑤!L$122</f>
        <v>0</v>
      </c>
      <c r="M89" s="244">
        <f>投入係数!M89*手順⑤!M$122</f>
        <v>0</v>
      </c>
      <c r="N89" s="244">
        <f>投入係数!N89*手順⑤!N$122</f>
        <v>0</v>
      </c>
      <c r="O89" s="244">
        <f>投入係数!O89*手順⑤!O$122</f>
        <v>0</v>
      </c>
      <c r="P89" s="244">
        <f>投入係数!P89*手順⑤!P$122</f>
        <v>0</v>
      </c>
      <c r="Q89" s="244">
        <f>投入係数!Q89*手順⑤!Q$122</f>
        <v>0</v>
      </c>
      <c r="R89" s="244">
        <f>投入係数!R89*手順⑤!R$122</f>
        <v>0</v>
      </c>
      <c r="S89" s="244">
        <f>投入係数!S89*手順⑤!S$122</f>
        <v>0</v>
      </c>
      <c r="T89" s="244">
        <f>投入係数!T89*手順⑤!T$122</f>
        <v>0</v>
      </c>
      <c r="U89" s="244">
        <f>投入係数!U89*手順⑤!U$122</f>
        <v>0</v>
      </c>
      <c r="V89" s="244">
        <f>投入係数!V89*手順⑤!V$122</f>
        <v>0</v>
      </c>
      <c r="W89" s="244">
        <f>投入係数!W89*手順⑤!W$122</f>
        <v>0</v>
      </c>
      <c r="X89" s="244">
        <f>投入係数!X89*手順⑤!X$122</f>
        <v>0</v>
      </c>
      <c r="Y89" s="244">
        <f>投入係数!Y89*手順⑤!Y$122</f>
        <v>0</v>
      </c>
      <c r="Z89" s="244">
        <f>投入係数!Z89*手順⑤!Z$122</f>
        <v>0</v>
      </c>
      <c r="AA89" s="244">
        <f>投入係数!AA89*手順⑤!AA$122</f>
        <v>0</v>
      </c>
      <c r="AB89" s="244">
        <f>投入係数!AB89*手順⑤!AB$122</f>
        <v>0</v>
      </c>
      <c r="AC89" s="244">
        <f>投入係数!AC89*手順⑤!AC$122</f>
        <v>0</v>
      </c>
      <c r="AD89" s="244">
        <f>投入係数!AD89*手順⑤!AD$122</f>
        <v>0</v>
      </c>
      <c r="AE89" s="244">
        <f>投入係数!AE89*手順⑤!AE$122</f>
        <v>0</v>
      </c>
      <c r="AF89" s="244">
        <f>投入係数!AF89*手順⑤!AF$122</f>
        <v>0</v>
      </c>
      <c r="AG89" s="244">
        <f>投入係数!AG89*手順⑤!AG$122</f>
        <v>0</v>
      </c>
      <c r="AH89" s="244">
        <f>投入係数!AH89*手順⑤!AH$122</f>
        <v>0</v>
      </c>
      <c r="AI89" s="244">
        <f>投入係数!AI89*手順⑤!AI$122</f>
        <v>0</v>
      </c>
      <c r="AJ89" s="244">
        <f>投入係数!AJ89*手順⑤!AJ$122</f>
        <v>0</v>
      </c>
      <c r="AK89" s="244">
        <f>投入係数!AK89*手順⑤!AK$122</f>
        <v>0</v>
      </c>
      <c r="AL89" s="244">
        <f>投入係数!AL89*手順⑤!AL$122</f>
        <v>0</v>
      </c>
      <c r="AM89" s="244">
        <f>投入係数!AM89*手順⑤!AM$122</f>
        <v>0</v>
      </c>
      <c r="AN89" s="244">
        <f>投入係数!AN89*手順⑤!AN$122</f>
        <v>0</v>
      </c>
      <c r="AO89" s="244">
        <f>投入係数!AO89*手順⑤!AO$122</f>
        <v>0</v>
      </c>
      <c r="AP89" s="244">
        <f>投入係数!AP89*手順⑤!AP$122</f>
        <v>0</v>
      </c>
      <c r="AQ89" s="244">
        <f>投入係数!AQ89*手順⑤!AQ$122</f>
        <v>0</v>
      </c>
      <c r="AR89" s="244">
        <f>投入係数!AR89*手順⑤!AR$122</f>
        <v>0</v>
      </c>
      <c r="AS89" s="244">
        <f>投入係数!AS89*手順⑤!AS$122</f>
        <v>0</v>
      </c>
      <c r="AT89" s="244">
        <f>投入係数!AT89*手順⑤!AT$122</f>
        <v>0</v>
      </c>
      <c r="AU89" s="244">
        <f>投入係数!AU89*手順⑤!AU$122</f>
        <v>0</v>
      </c>
      <c r="AV89" s="244">
        <f>投入係数!AV89*手順⑤!AV$122</f>
        <v>0</v>
      </c>
      <c r="AW89" s="244">
        <f>投入係数!AW89*手順⑤!AW$122</f>
        <v>0</v>
      </c>
      <c r="AX89" s="244">
        <f>投入係数!AX89*手順⑤!AX$122</f>
        <v>0</v>
      </c>
      <c r="AY89" s="244">
        <f>投入係数!AY89*手順⑤!AY$122</f>
        <v>0</v>
      </c>
      <c r="AZ89" s="244">
        <f>投入係数!AZ89*手順⑤!AZ$122</f>
        <v>0</v>
      </c>
      <c r="BA89" s="244">
        <f>投入係数!BA89*手順⑤!BA$122</f>
        <v>0</v>
      </c>
      <c r="BB89" s="244">
        <f>投入係数!BB89*手順⑤!BB$122</f>
        <v>0</v>
      </c>
      <c r="BC89" s="244">
        <f>投入係数!BC89*手順⑤!BC$122</f>
        <v>0</v>
      </c>
      <c r="BD89" s="244">
        <f>投入係数!BD89*手順⑤!BD$122</f>
        <v>0</v>
      </c>
      <c r="BE89" s="244">
        <f>投入係数!BE89*手順⑤!BE$122</f>
        <v>0</v>
      </c>
      <c r="BF89" s="244">
        <f>投入係数!BF89*手順⑤!BF$122</f>
        <v>0</v>
      </c>
      <c r="BG89" s="244">
        <f>投入係数!BG89*手順⑤!BG$122</f>
        <v>0</v>
      </c>
      <c r="BH89" s="244">
        <f>投入係数!BH89*手順⑤!BH$122</f>
        <v>0</v>
      </c>
      <c r="BI89" s="244">
        <f>投入係数!BI89*手順⑤!BI$122</f>
        <v>0</v>
      </c>
      <c r="BJ89" s="244">
        <f>投入係数!BJ89*手順⑤!BJ$122</f>
        <v>0</v>
      </c>
      <c r="BK89" s="244">
        <f>投入係数!BK89*手順⑤!BK$122</f>
        <v>0</v>
      </c>
      <c r="BL89" s="244">
        <f>投入係数!BL89*手順⑤!BL$122</f>
        <v>0</v>
      </c>
      <c r="BM89" s="244">
        <f>投入係数!BM89*手順⑤!BM$122</f>
        <v>0</v>
      </c>
      <c r="BN89" s="244">
        <f>投入係数!BN89*手順⑤!BN$122</f>
        <v>0</v>
      </c>
      <c r="BO89" s="244">
        <f>投入係数!BO89*手順⑤!BO$122</f>
        <v>0</v>
      </c>
      <c r="BP89" s="244">
        <f>投入係数!BP89*手順⑤!BP$122</f>
        <v>0</v>
      </c>
      <c r="BQ89" s="244">
        <f>投入係数!BQ89*手順⑤!BQ$122</f>
        <v>0</v>
      </c>
      <c r="BR89" s="244">
        <f>投入係数!BR89*手順⑤!BR$122</f>
        <v>0</v>
      </c>
      <c r="BS89" s="244">
        <f>投入係数!BS89*手順⑤!BS$122</f>
        <v>0</v>
      </c>
      <c r="BT89" s="244">
        <f>投入係数!BT89*手順⑤!BT$122</f>
        <v>0</v>
      </c>
      <c r="BU89" s="244">
        <f>投入係数!BU89*手順⑤!BU$122</f>
        <v>0</v>
      </c>
      <c r="BV89" s="244">
        <f>投入係数!BV89*手順⑤!BV$122</f>
        <v>0</v>
      </c>
      <c r="BW89" s="244">
        <f>投入係数!BW89*手順⑤!BW$122</f>
        <v>0</v>
      </c>
      <c r="BX89" s="244">
        <f>投入係数!BX89*手順⑤!BX$122</f>
        <v>0</v>
      </c>
      <c r="BY89" s="244">
        <f>投入係数!BY89*手順⑤!BY$122</f>
        <v>0</v>
      </c>
      <c r="BZ89" s="244">
        <f>投入係数!BZ89*手順⑤!BZ$122</f>
        <v>0</v>
      </c>
      <c r="CA89" s="244">
        <f>投入係数!CA89*手順⑤!CA$122</f>
        <v>0</v>
      </c>
      <c r="CB89" s="244">
        <f>投入係数!CB89*手順⑤!CB$122</f>
        <v>0</v>
      </c>
      <c r="CC89" s="244">
        <f>投入係数!CC89*手順⑤!CC$122</f>
        <v>0</v>
      </c>
      <c r="CD89" s="244">
        <f>投入係数!CD89*手順⑤!CD$122</f>
        <v>0</v>
      </c>
      <c r="CE89" s="244">
        <f>投入係数!CE89*手順⑤!CE$122</f>
        <v>0</v>
      </c>
      <c r="CF89" s="244">
        <f>投入係数!CF89*手順⑤!CF$122</f>
        <v>0</v>
      </c>
      <c r="CG89" s="244">
        <f>投入係数!CG89*手順⑤!CG$122</f>
        <v>0</v>
      </c>
      <c r="CH89" s="244">
        <f>投入係数!CH89*手順⑤!CH$122</f>
        <v>0</v>
      </c>
      <c r="CI89" s="244">
        <f>投入係数!CI89*手順⑤!CI$122</f>
        <v>0</v>
      </c>
      <c r="CJ89" s="244">
        <f>投入係数!CJ89*手順⑤!CJ$122</f>
        <v>0</v>
      </c>
      <c r="CK89" s="244">
        <f>投入係数!CK89*手順⑤!CK$122</f>
        <v>0</v>
      </c>
      <c r="CL89" s="244">
        <f>投入係数!CL89*手順⑤!CL$122</f>
        <v>0</v>
      </c>
      <c r="CM89" s="244">
        <f>投入係数!CM89*手順⑤!CM$122</f>
        <v>0</v>
      </c>
      <c r="CN89" s="244">
        <f>投入係数!CN89*手順⑤!CN$122</f>
        <v>0</v>
      </c>
      <c r="CO89" s="244">
        <f>投入係数!CO89*手順⑤!CO$122</f>
        <v>0</v>
      </c>
      <c r="CP89" s="244">
        <f>投入係数!CP89*手順⑤!CP$122</f>
        <v>0</v>
      </c>
      <c r="CQ89" s="244">
        <f>投入係数!CQ89*手順⑤!CQ$122</f>
        <v>0</v>
      </c>
      <c r="CR89" s="244">
        <f>投入係数!CR89*手順⑤!CR$122</f>
        <v>0</v>
      </c>
      <c r="CS89" s="244">
        <f>投入係数!CS89*手順⑤!CS$122</f>
        <v>0</v>
      </c>
      <c r="CT89" s="244">
        <f>投入係数!CT89*手順⑤!CT$122</f>
        <v>0</v>
      </c>
      <c r="CU89" s="244">
        <f>投入係数!CU89*手順⑤!CU$122</f>
        <v>0</v>
      </c>
      <c r="CV89" s="244">
        <f>投入係数!CV89*手順⑤!CV$122</f>
        <v>0</v>
      </c>
      <c r="CW89" s="244">
        <f>投入係数!CW89*手順⑤!CW$122</f>
        <v>0</v>
      </c>
      <c r="CX89" s="244">
        <f>投入係数!CX89*手順⑤!CX$122</f>
        <v>0</v>
      </c>
      <c r="CY89" s="244">
        <f>投入係数!CY89*手順⑤!CY$122</f>
        <v>0</v>
      </c>
      <c r="CZ89" s="244">
        <f>投入係数!CZ89*手順⑤!CZ$122</f>
        <v>0</v>
      </c>
      <c r="DA89" s="244">
        <f>投入係数!DA89*手順⑤!DA$122</f>
        <v>0</v>
      </c>
      <c r="DB89" s="244">
        <f>投入係数!DB89*手順⑤!DB$122</f>
        <v>0</v>
      </c>
      <c r="DC89" s="244">
        <f>投入係数!DC89*手順⑤!DC$122</f>
        <v>0</v>
      </c>
      <c r="DD89" s="244">
        <f>投入係数!DD89*手順⑤!DD$122</f>
        <v>0</v>
      </c>
      <c r="DE89" s="244">
        <f>投入係数!DE89*手順⑤!DE$122</f>
        <v>0</v>
      </c>
      <c r="DF89" s="244">
        <f>投入係数!DF89*手順⑤!DF$122</f>
        <v>0</v>
      </c>
      <c r="DG89" s="188">
        <f t="shared" si="2"/>
        <v>0</v>
      </c>
    </row>
    <row r="90" spans="2:111" ht="12" customHeight="1">
      <c r="B90" s="74" t="s">
        <v>568</v>
      </c>
      <c r="C90" s="273" t="s">
        <v>476</v>
      </c>
      <c r="D90" s="244">
        <f>投入係数!D90*手順⑤!D$122</f>
        <v>0</v>
      </c>
      <c r="E90" s="244">
        <f>投入係数!E90*手順⑤!E$122</f>
        <v>0</v>
      </c>
      <c r="F90" s="244">
        <f>投入係数!F90*手順⑤!F$122</f>
        <v>0</v>
      </c>
      <c r="G90" s="244">
        <f>投入係数!G90*手順⑤!G$122</f>
        <v>0</v>
      </c>
      <c r="H90" s="244">
        <f>投入係数!H90*手順⑤!H$122</f>
        <v>0</v>
      </c>
      <c r="I90" s="244">
        <f>投入係数!I90*手順⑤!I$122</f>
        <v>0</v>
      </c>
      <c r="J90" s="244">
        <f>投入係数!J90*手順⑤!J$122</f>
        <v>0</v>
      </c>
      <c r="K90" s="244">
        <f>投入係数!K90*手順⑤!K$122</f>
        <v>0</v>
      </c>
      <c r="L90" s="244">
        <f>投入係数!L90*手順⑤!L$122</f>
        <v>0</v>
      </c>
      <c r="M90" s="244">
        <f>投入係数!M90*手順⑤!M$122</f>
        <v>0</v>
      </c>
      <c r="N90" s="244">
        <f>投入係数!N90*手順⑤!N$122</f>
        <v>0</v>
      </c>
      <c r="O90" s="244">
        <f>投入係数!O90*手順⑤!O$122</f>
        <v>0</v>
      </c>
      <c r="P90" s="244">
        <f>投入係数!P90*手順⑤!P$122</f>
        <v>0</v>
      </c>
      <c r="Q90" s="244">
        <f>投入係数!Q90*手順⑤!Q$122</f>
        <v>0</v>
      </c>
      <c r="R90" s="244">
        <f>投入係数!R90*手順⑤!R$122</f>
        <v>0</v>
      </c>
      <c r="S90" s="244">
        <f>投入係数!S90*手順⑤!S$122</f>
        <v>0</v>
      </c>
      <c r="T90" s="244">
        <f>投入係数!T90*手順⑤!T$122</f>
        <v>0</v>
      </c>
      <c r="U90" s="244">
        <f>投入係数!U90*手順⑤!U$122</f>
        <v>0</v>
      </c>
      <c r="V90" s="244">
        <f>投入係数!V90*手順⑤!V$122</f>
        <v>0</v>
      </c>
      <c r="W90" s="244">
        <f>投入係数!W90*手順⑤!W$122</f>
        <v>0</v>
      </c>
      <c r="X90" s="244">
        <f>投入係数!X90*手順⑤!X$122</f>
        <v>0</v>
      </c>
      <c r="Y90" s="244">
        <f>投入係数!Y90*手順⑤!Y$122</f>
        <v>0</v>
      </c>
      <c r="Z90" s="244">
        <f>投入係数!Z90*手順⑤!Z$122</f>
        <v>0</v>
      </c>
      <c r="AA90" s="244">
        <f>投入係数!AA90*手順⑤!AA$122</f>
        <v>0</v>
      </c>
      <c r="AB90" s="244">
        <f>投入係数!AB90*手順⑤!AB$122</f>
        <v>0</v>
      </c>
      <c r="AC90" s="244">
        <f>投入係数!AC90*手順⑤!AC$122</f>
        <v>0</v>
      </c>
      <c r="AD90" s="244">
        <f>投入係数!AD90*手順⑤!AD$122</f>
        <v>0</v>
      </c>
      <c r="AE90" s="244">
        <f>投入係数!AE90*手順⑤!AE$122</f>
        <v>0</v>
      </c>
      <c r="AF90" s="244">
        <f>投入係数!AF90*手順⑤!AF$122</f>
        <v>0</v>
      </c>
      <c r="AG90" s="244">
        <f>投入係数!AG90*手順⑤!AG$122</f>
        <v>0</v>
      </c>
      <c r="AH90" s="244">
        <f>投入係数!AH90*手順⑤!AH$122</f>
        <v>0</v>
      </c>
      <c r="AI90" s="244">
        <f>投入係数!AI90*手順⑤!AI$122</f>
        <v>0</v>
      </c>
      <c r="AJ90" s="244">
        <f>投入係数!AJ90*手順⑤!AJ$122</f>
        <v>0</v>
      </c>
      <c r="AK90" s="244">
        <f>投入係数!AK90*手順⑤!AK$122</f>
        <v>0</v>
      </c>
      <c r="AL90" s="244">
        <f>投入係数!AL90*手順⑤!AL$122</f>
        <v>0</v>
      </c>
      <c r="AM90" s="244">
        <f>投入係数!AM90*手順⑤!AM$122</f>
        <v>0</v>
      </c>
      <c r="AN90" s="244">
        <f>投入係数!AN90*手順⑤!AN$122</f>
        <v>0</v>
      </c>
      <c r="AO90" s="244">
        <f>投入係数!AO90*手順⑤!AO$122</f>
        <v>0</v>
      </c>
      <c r="AP90" s="244">
        <f>投入係数!AP90*手順⑤!AP$122</f>
        <v>0</v>
      </c>
      <c r="AQ90" s="244">
        <f>投入係数!AQ90*手順⑤!AQ$122</f>
        <v>0</v>
      </c>
      <c r="AR90" s="244">
        <f>投入係数!AR90*手順⑤!AR$122</f>
        <v>0</v>
      </c>
      <c r="AS90" s="244">
        <f>投入係数!AS90*手順⑤!AS$122</f>
        <v>0</v>
      </c>
      <c r="AT90" s="244">
        <f>投入係数!AT90*手順⑤!AT$122</f>
        <v>0</v>
      </c>
      <c r="AU90" s="244">
        <f>投入係数!AU90*手順⑤!AU$122</f>
        <v>0</v>
      </c>
      <c r="AV90" s="244">
        <f>投入係数!AV90*手順⑤!AV$122</f>
        <v>0</v>
      </c>
      <c r="AW90" s="244">
        <f>投入係数!AW90*手順⑤!AW$122</f>
        <v>0</v>
      </c>
      <c r="AX90" s="244">
        <f>投入係数!AX90*手順⑤!AX$122</f>
        <v>0</v>
      </c>
      <c r="AY90" s="244">
        <f>投入係数!AY90*手順⑤!AY$122</f>
        <v>0</v>
      </c>
      <c r="AZ90" s="244">
        <f>投入係数!AZ90*手順⑤!AZ$122</f>
        <v>0</v>
      </c>
      <c r="BA90" s="244">
        <f>投入係数!BA90*手順⑤!BA$122</f>
        <v>0</v>
      </c>
      <c r="BB90" s="244">
        <f>投入係数!BB90*手順⑤!BB$122</f>
        <v>0</v>
      </c>
      <c r="BC90" s="244">
        <f>投入係数!BC90*手順⑤!BC$122</f>
        <v>0</v>
      </c>
      <c r="BD90" s="244">
        <f>投入係数!BD90*手順⑤!BD$122</f>
        <v>0</v>
      </c>
      <c r="BE90" s="244">
        <f>投入係数!BE90*手順⑤!BE$122</f>
        <v>0</v>
      </c>
      <c r="BF90" s="244">
        <f>投入係数!BF90*手順⑤!BF$122</f>
        <v>0</v>
      </c>
      <c r="BG90" s="244">
        <f>投入係数!BG90*手順⑤!BG$122</f>
        <v>0</v>
      </c>
      <c r="BH90" s="244">
        <f>投入係数!BH90*手順⑤!BH$122</f>
        <v>0</v>
      </c>
      <c r="BI90" s="244">
        <f>投入係数!BI90*手順⑤!BI$122</f>
        <v>0</v>
      </c>
      <c r="BJ90" s="244">
        <f>投入係数!BJ90*手順⑤!BJ$122</f>
        <v>0</v>
      </c>
      <c r="BK90" s="244">
        <f>投入係数!BK90*手順⑤!BK$122</f>
        <v>0</v>
      </c>
      <c r="BL90" s="244">
        <f>投入係数!BL90*手順⑤!BL$122</f>
        <v>0</v>
      </c>
      <c r="BM90" s="244">
        <f>投入係数!BM90*手順⑤!BM$122</f>
        <v>0</v>
      </c>
      <c r="BN90" s="244">
        <f>投入係数!BN90*手順⑤!BN$122</f>
        <v>0</v>
      </c>
      <c r="BO90" s="244">
        <f>投入係数!BO90*手順⑤!BO$122</f>
        <v>0</v>
      </c>
      <c r="BP90" s="244">
        <f>投入係数!BP90*手順⑤!BP$122</f>
        <v>0</v>
      </c>
      <c r="BQ90" s="244">
        <f>投入係数!BQ90*手順⑤!BQ$122</f>
        <v>0</v>
      </c>
      <c r="BR90" s="244">
        <f>投入係数!BR90*手順⑤!BR$122</f>
        <v>0</v>
      </c>
      <c r="BS90" s="244">
        <f>投入係数!BS90*手順⑤!BS$122</f>
        <v>0</v>
      </c>
      <c r="BT90" s="244">
        <f>投入係数!BT90*手順⑤!BT$122</f>
        <v>0</v>
      </c>
      <c r="BU90" s="244">
        <f>投入係数!BU90*手順⑤!BU$122</f>
        <v>0</v>
      </c>
      <c r="BV90" s="244">
        <f>投入係数!BV90*手順⑤!BV$122</f>
        <v>0</v>
      </c>
      <c r="BW90" s="244">
        <f>投入係数!BW90*手順⑤!BW$122</f>
        <v>0</v>
      </c>
      <c r="BX90" s="244">
        <f>投入係数!BX90*手順⑤!BX$122</f>
        <v>0</v>
      </c>
      <c r="BY90" s="244">
        <f>投入係数!BY90*手順⑤!BY$122</f>
        <v>0</v>
      </c>
      <c r="BZ90" s="244">
        <f>投入係数!BZ90*手順⑤!BZ$122</f>
        <v>0</v>
      </c>
      <c r="CA90" s="244">
        <f>投入係数!CA90*手順⑤!CA$122</f>
        <v>0</v>
      </c>
      <c r="CB90" s="244">
        <f>投入係数!CB90*手順⑤!CB$122</f>
        <v>0</v>
      </c>
      <c r="CC90" s="244">
        <f>投入係数!CC90*手順⑤!CC$122</f>
        <v>0</v>
      </c>
      <c r="CD90" s="244">
        <f>投入係数!CD90*手順⑤!CD$122</f>
        <v>0</v>
      </c>
      <c r="CE90" s="244">
        <f>投入係数!CE90*手順⑤!CE$122</f>
        <v>0</v>
      </c>
      <c r="CF90" s="244">
        <f>投入係数!CF90*手順⑤!CF$122</f>
        <v>0</v>
      </c>
      <c r="CG90" s="244">
        <f>投入係数!CG90*手順⑤!CG$122</f>
        <v>0</v>
      </c>
      <c r="CH90" s="244">
        <f>投入係数!CH90*手順⑤!CH$122</f>
        <v>0</v>
      </c>
      <c r="CI90" s="244">
        <f>投入係数!CI90*手順⑤!CI$122</f>
        <v>0</v>
      </c>
      <c r="CJ90" s="244">
        <f>投入係数!CJ90*手順⑤!CJ$122</f>
        <v>0</v>
      </c>
      <c r="CK90" s="244">
        <f>投入係数!CK90*手順⑤!CK$122</f>
        <v>0</v>
      </c>
      <c r="CL90" s="244">
        <f>投入係数!CL90*手順⑤!CL$122</f>
        <v>0</v>
      </c>
      <c r="CM90" s="244">
        <f>投入係数!CM90*手順⑤!CM$122</f>
        <v>0</v>
      </c>
      <c r="CN90" s="244">
        <f>投入係数!CN90*手順⑤!CN$122</f>
        <v>0</v>
      </c>
      <c r="CO90" s="244">
        <f>投入係数!CO90*手順⑤!CO$122</f>
        <v>0</v>
      </c>
      <c r="CP90" s="244">
        <f>投入係数!CP90*手順⑤!CP$122</f>
        <v>0</v>
      </c>
      <c r="CQ90" s="244">
        <f>投入係数!CQ90*手順⑤!CQ$122</f>
        <v>0</v>
      </c>
      <c r="CR90" s="244">
        <f>投入係数!CR90*手順⑤!CR$122</f>
        <v>0</v>
      </c>
      <c r="CS90" s="244">
        <f>投入係数!CS90*手順⑤!CS$122</f>
        <v>0</v>
      </c>
      <c r="CT90" s="244">
        <f>投入係数!CT90*手順⑤!CT$122</f>
        <v>0</v>
      </c>
      <c r="CU90" s="244">
        <f>投入係数!CU90*手順⑤!CU$122</f>
        <v>0</v>
      </c>
      <c r="CV90" s="244">
        <f>投入係数!CV90*手順⑤!CV$122</f>
        <v>0</v>
      </c>
      <c r="CW90" s="244">
        <f>投入係数!CW90*手順⑤!CW$122</f>
        <v>0</v>
      </c>
      <c r="CX90" s="244">
        <f>投入係数!CX90*手順⑤!CX$122</f>
        <v>0</v>
      </c>
      <c r="CY90" s="244">
        <f>投入係数!CY90*手順⑤!CY$122</f>
        <v>0</v>
      </c>
      <c r="CZ90" s="244">
        <f>投入係数!CZ90*手順⑤!CZ$122</f>
        <v>0</v>
      </c>
      <c r="DA90" s="244">
        <f>投入係数!DA90*手順⑤!DA$122</f>
        <v>0</v>
      </c>
      <c r="DB90" s="244">
        <f>投入係数!DB90*手順⑤!DB$122</f>
        <v>0</v>
      </c>
      <c r="DC90" s="244">
        <f>投入係数!DC90*手順⑤!DC$122</f>
        <v>0</v>
      </c>
      <c r="DD90" s="244">
        <f>投入係数!DD90*手順⑤!DD$122</f>
        <v>0</v>
      </c>
      <c r="DE90" s="244">
        <f>投入係数!DE90*手順⑤!DE$122</f>
        <v>0</v>
      </c>
      <c r="DF90" s="244">
        <f>投入係数!DF90*手順⑤!DF$122</f>
        <v>0</v>
      </c>
      <c r="DG90" s="188">
        <f t="shared" si="2"/>
        <v>0</v>
      </c>
    </row>
    <row r="91" spans="2:111" ht="12" customHeight="1">
      <c r="B91" s="74" t="s">
        <v>569</v>
      </c>
      <c r="C91" s="273" t="s">
        <v>665</v>
      </c>
      <c r="D91" s="244">
        <f>投入係数!D91*手順⑤!D$122</f>
        <v>0</v>
      </c>
      <c r="E91" s="244">
        <f>投入係数!E91*手順⑤!E$122</f>
        <v>0</v>
      </c>
      <c r="F91" s="244">
        <f>投入係数!F91*手順⑤!F$122</f>
        <v>0</v>
      </c>
      <c r="G91" s="244">
        <f>投入係数!G91*手順⑤!G$122</f>
        <v>0</v>
      </c>
      <c r="H91" s="244">
        <f>投入係数!H91*手順⑤!H$122</f>
        <v>0</v>
      </c>
      <c r="I91" s="244">
        <f>投入係数!I91*手順⑤!I$122</f>
        <v>0</v>
      </c>
      <c r="J91" s="244">
        <f>投入係数!J91*手順⑤!J$122</f>
        <v>0</v>
      </c>
      <c r="K91" s="244">
        <f>投入係数!K91*手順⑤!K$122</f>
        <v>0</v>
      </c>
      <c r="L91" s="244">
        <f>投入係数!L91*手順⑤!L$122</f>
        <v>0</v>
      </c>
      <c r="M91" s="244">
        <f>投入係数!M91*手順⑤!M$122</f>
        <v>0</v>
      </c>
      <c r="N91" s="244">
        <f>投入係数!N91*手順⑤!N$122</f>
        <v>0</v>
      </c>
      <c r="O91" s="244">
        <f>投入係数!O91*手順⑤!O$122</f>
        <v>0</v>
      </c>
      <c r="P91" s="244">
        <f>投入係数!P91*手順⑤!P$122</f>
        <v>0</v>
      </c>
      <c r="Q91" s="244">
        <f>投入係数!Q91*手順⑤!Q$122</f>
        <v>0</v>
      </c>
      <c r="R91" s="244">
        <f>投入係数!R91*手順⑤!R$122</f>
        <v>0</v>
      </c>
      <c r="S91" s="244">
        <f>投入係数!S91*手順⑤!S$122</f>
        <v>0</v>
      </c>
      <c r="T91" s="244">
        <f>投入係数!T91*手順⑤!T$122</f>
        <v>0</v>
      </c>
      <c r="U91" s="244">
        <f>投入係数!U91*手順⑤!U$122</f>
        <v>0</v>
      </c>
      <c r="V91" s="244">
        <f>投入係数!V91*手順⑤!V$122</f>
        <v>0</v>
      </c>
      <c r="W91" s="244">
        <f>投入係数!W91*手順⑤!W$122</f>
        <v>0</v>
      </c>
      <c r="X91" s="244">
        <f>投入係数!X91*手順⑤!X$122</f>
        <v>0</v>
      </c>
      <c r="Y91" s="244">
        <f>投入係数!Y91*手順⑤!Y$122</f>
        <v>0</v>
      </c>
      <c r="Z91" s="244">
        <f>投入係数!Z91*手順⑤!Z$122</f>
        <v>0</v>
      </c>
      <c r="AA91" s="244">
        <f>投入係数!AA91*手順⑤!AA$122</f>
        <v>0</v>
      </c>
      <c r="AB91" s="244">
        <f>投入係数!AB91*手順⑤!AB$122</f>
        <v>0</v>
      </c>
      <c r="AC91" s="244">
        <f>投入係数!AC91*手順⑤!AC$122</f>
        <v>0</v>
      </c>
      <c r="AD91" s="244">
        <f>投入係数!AD91*手順⑤!AD$122</f>
        <v>0</v>
      </c>
      <c r="AE91" s="244">
        <f>投入係数!AE91*手順⑤!AE$122</f>
        <v>0</v>
      </c>
      <c r="AF91" s="244">
        <f>投入係数!AF91*手順⑤!AF$122</f>
        <v>0</v>
      </c>
      <c r="AG91" s="244">
        <f>投入係数!AG91*手順⑤!AG$122</f>
        <v>0</v>
      </c>
      <c r="AH91" s="244">
        <f>投入係数!AH91*手順⑤!AH$122</f>
        <v>0</v>
      </c>
      <c r="AI91" s="244">
        <f>投入係数!AI91*手順⑤!AI$122</f>
        <v>0</v>
      </c>
      <c r="AJ91" s="244">
        <f>投入係数!AJ91*手順⑤!AJ$122</f>
        <v>0</v>
      </c>
      <c r="AK91" s="244">
        <f>投入係数!AK91*手順⑤!AK$122</f>
        <v>0</v>
      </c>
      <c r="AL91" s="244">
        <f>投入係数!AL91*手順⑤!AL$122</f>
        <v>0</v>
      </c>
      <c r="AM91" s="244">
        <f>投入係数!AM91*手順⑤!AM$122</f>
        <v>0</v>
      </c>
      <c r="AN91" s="244">
        <f>投入係数!AN91*手順⑤!AN$122</f>
        <v>0</v>
      </c>
      <c r="AO91" s="244">
        <f>投入係数!AO91*手順⑤!AO$122</f>
        <v>0</v>
      </c>
      <c r="AP91" s="244">
        <f>投入係数!AP91*手順⑤!AP$122</f>
        <v>0</v>
      </c>
      <c r="AQ91" s="244">
        <f>投入係数!AQ91*手順⑤!AQ$122</f>
        <v>0</v>
      </c>
      <c r="AR91" s="244">
        <f>投入係数!AR91*手順⑤!AR$122</f>
        <v>0</v>
      </c>
      <c r="AS91" s="244">
        <f>投入係数!AS91*手順⑤!AS$122</f>
        <v>0</v>
      </c>
      <c r="AT91" s="244">
        <f>投入係数!AT91*手順⑤!AT$122</f>
        <v>0</v>
      </c>
      <c r="AU91" s="244">
        <f>投入係数!AU91*手順⑤!AU$122</f>
        <v>0</v>
      </c>
      <c r="AV91" s="244">
        <f>投入係数!AV91*手順⑤!AV$122</f>
        <v>0</v>
      </c>
      <c r="AW91" s="244">
        <f>投入係数!AW91*手順⑤!AW$122</f>
        <v>0</v>
      </c>
      <c r="AX91" s="244">
        <f>投入係数!AX91*手順⑤!AX$122</f>
        <v>0</v>
      </c>
      <c r="AY91" s="244">
        <f>投入係数!AY91*手順⑤!AY$122</f>
        <v>0</v>
      </c>
      <c r="AZ91" s="244">
        <f>投入係数!AZ91*手順⑤!AZ$122</f>
        <v>0</v>
      </c>
      <c r="BA91" s="244">
        <f>投入係数!BA91*手順⑤!BA$122</f>
        <v>0</v>
      </c>
      <c r="BB91" s="244">
        <f>投入係数!BB91*手順⑤!BB$122</f>
        <v>0</v>
      </c>
      <c r="BC91" s="244">
        <f>投入係数!BC91*手順⑤!BC$122</f>
        <v>0</v>
      </c>
      <c r="BD91" s="244">
        <f>投入係数!BD91*手順⑤!BD$122</f>
        <v>0</v>
      </c>
      <c r="BE91" s="244">
        <f>投入係数!BE91*手順⑤!BE$122</f>
        <v>0</v>
      </c>
      <c r="BF91" s="244">
        <f>投入係数!BF91*手順⑤!BF$122</f>
        <v>0</v>
      </c>
      <c r="BG91" s="244">
        <f>投入係数!BG91*手順⑤!BG$122</f>
        <v>0</v>
      </c>
      <c r="BH91" s="244">
        <f>投入係数!BH91*手順⑤!BH$122</f>
        <v>0</v>
      </c>
      <c r="BI91" s="244">
        <f>投入係数!BI91*手順⑤!BI$122</f>
        <v>0</v>
      </c>
      <c r="BJ91" s="244">
        <f>投入係数!BJ91*手順⑤!BJ$122</f>
        <v>0</v>
      </c>
      <c r="BK91" s="244">
        <f>投入係数!BK91*手順⑤!BK$122</f>
        <v>0</v>
      </c>
      <c r="BL91" s="244">
        <f>投入係数!BL91*手順⑤!BL$122</f>
        <v>0</v>
      </c>
      <c r="BM91" s="244">
        <f>投入係数!BM91*手順⑤!BM$122</f>
        <v>0</v>
      </c>
      <c r="BN91" s="244">
        <f>投入係数!BN91*手順⑤!BN$122</f>
        <v>0</v>
      </c>
      <c r="BO91" s="244">
        <f>投入係数!BO91*手順⑤!BO$122</f>
        <v>0</v>
      </c>
      <c r="BP91" s="244">
        <f>投入係数!BP91*手順⑤!BP$122</f>
        <v>0</v>
      </c>
      <c r="BQ91" s="244">
        <f>投入係数!BQ91*手順⑤!BQ$122</f>
        <v>0</v>
      </c>
      <c r="BR91" s="244">
        <f>投入係数!BR91*手順⑤!BR$122</f>
        <v>0</v>
      </c>
      <c r="BS91" s="244">
        <f>投入係数!BS91*手順⑤!BS$122</f>
        <v>0</v>
      </c>
      <c r="BT91" s="244">
        <f>投入係数!BT91*手順⑤!BT$122</f>
        <v>0</v>
      </c>
      <c r="BU91" s="244">
        <f>投入係数!BU91*手順⑤!BU$122</f>
        <v>0</v>
      </c>
      <c r="BV91" s="244">
        <f>投入係数!BV91*手順⑤!BV$122</f>
        <v>0</v>
      </c>
      <c r="BW91" s="244">
        <f>投入係数!BW91*手順⑤!BW$122</f>
        <v>0</v>
      </c>
      <c r="BX91" s="244">
        <f>投入係数!BX91*手順⑤!BX$122</f>
        <v>0</v>
      </c>
      <c r="BY91" s="244">
        <f>投入係数!BY91*手順⑤!BY$122</f>
        <v>0</v>
      </c>
      <c r="BZ91" s="244">
        <f>投入係数!BZ91*手順⑤!BZ$122</f>
        <v>0</v>
      </c>
      <c r="CA91" s="244">
        <f>投入係数!CA91*手順⑤!CA$122</f>
        <v>0</v>
      </c>
      <c r="CB91" s="244">
        <f>投入係数!CB91*手順⑤!CB$122</f>
        <v>0</v>
      </c>
      <c r="CC91" s="244">
        <f>投入係数!CC91*手順⑤!CC$122</f>
        <v>0</v>
      </c>
      <c r="CD91" s="244">
        <f>投入係数!CD91*手順⑤!CD$122</f>
        <v>0</v>
      </c>
      <c r="CE91" s="244">
        <f>投入係数!CE91*手順⑤!CE$122</f>
        <v>0</v>
      </c>
      <c r="CF91" s="244">
        <f>投入係数!CF91*手順⑤!CF$122</f>
        <v>0</v>
      </c>
      <c r="CG91" s="244">
        <f>投入係数!CG91*手順⑤!CG$122</f>
        <v>0</v>
      </c>
      <c r="CH91" s="244">
        <f>投入係数!CH91*手順⑤!CH$122</f>
        <v>0</v>
      </c>
      <c r="CI91" s="244">
        <f>投入係数!CI91*手順⑤!CI$122</f>
        <v>0</v>
      </c>
      <c r="CJ91" s="244">
        <f>投入係数!CJ91*手順⑤!CJ$122</f>
        <v>0</v>
      </c>
      <c r="CK91" s="244">
        <f>投入係数!CK91*手順⑤!CK$122</f>
        <v>0</v>
      </c>
      <c r="CL91" s="244">
        <f>投入係数!CL91*手順⑤!CL$122</f>
        <v>0</v>
      </c>
      <c r="CM91" s="244">
        <f>投入係数!CM91*手順⑤!CM$122</f>
        <v>0</v>
      </c>
      <c r="CN91" s="244">
        <f>投入係数!CN91*手順⑤!CN$122</f>
        <v>0</v>
      </c>
      <c r="CO91" s="244">
        <f>投入係数!CO91*手順⑤!CO$122</f>
        <v>0</v>
      </c>
      <c r="CP91" s="244">
        <f>投入係数!CP91*手順⑤!CP$122</f>
        <v>0</v>
      </c>
      <c r="CQ91" s="244">
        <f>投入係数!CQ91*手順⑤!CQ$122</f>
        <v>0</v>
      </c>
      <c r="CR91" s="244">
        <f>投入係数!CR91*手順⑤!CR$122</f>
        <v>0</v>
      </c>
      <c r="CS91" s="244">
        <f>投入係数!CS91*手順⑤!CS$122</f>
        <v>0</v>
      </c>
      <c r="CT91" s="244">
        <f>投入係数!CT91*手順⑤!CT$122</f>
        <v>0</v>
      </c>
      <c r="CU91" s="244">
        <f>投入係数!CU91*手順⑤!CU$122</f>
        <v>0</v>
      </c>
      <c r="CV91" s="244">
        <f>投入係数!CV91*手順⑤!CV$122</f>
        <v>0</v>
      </c>
      <c r="CW91" s="244">
        <f>投入係数!CW91*手順⑤!CW$122</f>
        <v>0</v>
      </c>
      <c r="CX91" s="244">
        <f>投入係数!CX91*手順⑤!CX$122</f>
        <v>0</v>
      </c>
      <c r="CY91" s="244">
        <f>投入係数!CY91*手順⑤!CY$122</f>
        <v>0</v>
      </c>
      <c r="CZ91" s="244">
        <f>投入係数!CZ91*手順⑤!CZ$122</f>
        <v>0</v>
      </c>
      <c r="DA91" s="244">
        <f>投入係数!DA91*手順⑤!DA$122</f>
        <v>0</v>
      </c>
      <c r="DB91" s="244">
        <f>投入係数!DB91*手順⑤!DB$122</f>
        <v>0</v>
      </c>
      <c r="DC91" s="244">
        <f>投入係数!DC91*手順⑤!DC$122</f>
        <v>0</v>
      </c>
      <c r="DD91" s="244">
        <f>投入係数!DD91*手順⑤!DD$122</f>
        <v>0</v>
      </c>
      <c r="DE91" s="244">
        <f>投入係数!DE91*手順⑤!DE$122</f>
        <v>0</v>
      </c>
      <c r="DF91" s="244">
        <f>投入係数!DF91*手順⑤!DF$122</f>
        <v>0</v>
      </c>
      <c r="DG91" s="188">
        <f t="shared" si="2"/>
        <v>0</v>
      </c>
    </row>
    <row r="92" spans="2:111" ht="12" customHeight="1">
      <c r="B92" s="74" t="s">
        <v>570</v>
      </c>
      <c r="C92" s="273" t="s">
        <v>666</v>
      </c>
      <c r="D92" s="244">
        <f>投入係数!D92*手順⑤!D$122</f>
        <v>0</v>
      </c>
      <c r="E92" s="244">
        <f>投入係数!E92*手順⑤!E$122</f>
        <v>0</v>
      </c>
      <c r="F92" s="244">
        <f>投入係数!F92*手順⑤!F$122</f>
        <v>0</v>
      </c>
      <c r="G92" s="244">
        <f>投入係数!G92*手順⑤!G$122</f>
        <v>0</v>
      </c>
      <c r="H92" s="244">
        <f>投入係数!H92*手順⑤!H$122</f>
        <v>0</v>
      </c>
      <c r="I92" s="244">
        <f>投入係数!I92*手順⑤!I$122</f>
        <v>0</v>
      </c>
      <c r="J92" s="244">
        <f>投入係数!J92*手順⑤!J$122</f>
        <v>0</v>
      </c>
      <c r="K92" s="244">
        <f>投入係数!K92*手順⑤!K$122</f>
        <v>0</v>
      </c>
      <c r="L92" s="244">
        <f>投入係数!L92*手順⑤!L$122</f>
        <v>0</v>
      </c>
      <c r="M92" s="244">
        <f>投入係数!M92*手順⑤!M$122</f>
        <v>0</v>
      </c>
      <c r="N92" s="244">
        <f>投入係数!N92*手順⑤!N$122</f>
        <v>0</v>
      </c>
      <c r="O92" s="244">
        <f>投入係数!O92*手順⑤!O$122</f>
        <v>0</v>
      </c>
      <c r="P92" s="244">
        <f>投入係数!P92*手順⑤!P$122</f>
        <v>0</v>
      </c>
      <c r="Q92" s="244">
        <f>投入係数!Q92*手順⑤!Q$122</f>
        <v>0</v>
      </c>
      <c r="R92" s="244">
        <f>投入係数!R92*手順⑤!R$122</f>
        <v>0</v>
      </c>
      <c r="S92" s="244">
        <f>投入係数!S92*手順⑤!S$122</f>
        <v>0</v>
      </c>
      <c r="T92" s="244">
        <f>投入係数!T92*手順⑤!T$122</f>
        <v>0</v>
      </c>
      <c r="U92" s="244">
        <f>投入係数!U92*手順⑤!U$122</f>
        <v>0</v>
      </c>
      <c r="V92" s="244">
        <f>投入係数!V92*手順⑤!V$122</f>
        <v>0</v>
      </c>
      <c r="W92" s="244">
        <f>投入係数!W92*手順⑤!W$122</f>
        <v>0</v>
      </c>
      <c r="X92" s="244">
        <f>投入係数!X92*手順⑤!X$122</f>
        <v>0</v>
      </c>
      <c r="Y92" s="244">
        <f>投入係数!Y92*手順⑤!Y$122</f>
        <v>0</v>
      </c>
      <c r="Z92" s="244">
        <f>投入係数!Z92*手順⑤!Z$122</f>
        <v>0</v>
      </c>
      <c r="AA92" s="244">
        <f>投入係数!AA92*手順⑤!AA$122</f>
        <v>0</v>
      </c>
      <c r="AB92" s="244">
        <f>投入係数!AB92*手順⑤!AB$122</f>
        <v>0</v>
      </c>
      <c r="AC92" s="244">
        <f>投入係数!AC92*手順⑤!AC$122</f>
        <v>0</v>
      </c>
      <c r="AD92" s="244">
        <f>投入係数!AD92*手順⑤!AD$122</f>
        <v>0</v>
      </c>
      <c r="AE92" s="244">
        <f>投入係数!AE92*手順⑤!AE$122</f>
        <v>0</v>
      </c>
      <c r="AF92" s="244">
        <f>投入係数!AF92*手順⑤!AF$122</f>
        <v>0</v>
      </c>
      <c r="AG92" s="244">
        <f>投入係数!AG92*手順⑤!AG$122</f>
        <v>0</v>
      </c>
      <c r="AH92" s="244">
        <f>投入係数!AH92*手順⑤!AH$122</f>
        <v>0</v>
      </c>
      <c r="AI92" s="244">
        <f>投入係数!AI92*手順⑤!AI$122</f>
        <v>0</v>
      </c>
      <c r="AJ92" s="244">
        <f>投入係数!AJ92*手順⑤!AJ$122</f>
        <v>0</v>
      </c>
      <c r="AK92" s="244">
        <f>投入係数!AK92*手順⑤!AK$122</f>
        <v>0</v>
      </c>
      <c r="AL92" s="244">
        <f>投入係数!AL92*手順⑤!AL$122</f>
        <v>0</v>
      </c>
      <c r="AM92" s="244">
        <f>投入係数!AM92*手順⑤!AM$122</f>
        <v>0</v>
      </c>
      <c r="AN92" s="244">
        <f>投入係数!AN92*手順⑤!AN$122</f>
        <v>0</v>
      </c>
      <c r="AO92" s="244">
        <f>投入係数!AO92*手順⑤!AO$122</f>
        <v>0</v>
      </c>
      <c r="AP92" s="244">
        <f>投入係数!AP92*手順⑤!AP$122</f>
        <v>0</v>
      </c>
      <c r="AQ92" s="244">
        <f>投入係数!AQ92*手順⑤!AQ$122</f>
        <v>0</v>
      </c>
      <c r="AR92" s="244">
        <f>投入係数!AR92*手順⑤!AR$122</f>
        <v>0</v>
      </c>
      <c r="AS92" s="244">
        <f>投入係数!AS92*手順⑤!AS$122</f>
        <v>0</v>
      </c>
      <c r="AT92" s="244">
        <f>投入係数!AT92*手順⑤!AT$122</f>
        <v>0</v>
      </c>
      <c r="AU92" s="244">
        <f>投入係数!AU92*手順⑤!AU$122</f>
        <v>0</v>
      </c>
      <c r="AV92" s="244">
        <f>投入係数!AV92*手順⑤!AV$122</f>
        <v>0</v>
      </c>
      <c r="AW92" s="244">
        <f>投入係数!AW92*手順⑤!AW$122</f>
        <v>0</v>
      </c>
      <c r="AX92" s="244">
        <f>投入係数!AX92*手順⑤!AX$122</f>
        <v>0</v>
      </c>
      <c r="AY92" s="244">
        <f>投入係数!AY92*手順⑤!AY$122</f>
        <v>0</v>
      </c>
      <c r="AZ92" s="244">
        <f>投入係数!AZ92*手順⑤!AZ$122</f>
        <v>0</v>
      </c>
      <c r="BA92" s="244">
        <f>投入係数!BA92*手順⑤!BA$122</f>
        <v>0</v>
      </c>
      <c r="BB92" s="244">
        <f>投入係数!BB92*手順⑤!BB$122</f>
        <v>0</v>
      </c>
      <c r="BC92" s="244">
        <f>投入係数!BC92*手順⑤!BC$122</f>
        <v>0</v>
      </c>
      <c r="BD92" s="244">
        <f>投入係数!BD92*手順⑤!BD$122</f>
        <v>0</v>
      </c>
      <c r="BE92" s="244">
        <f>投入係数!BE92*手順⑤!BE$122</f>
        <v>0</v>
      </c>
      <c r="BF92" s="244">
        <f>投入係数!BF92*手順⑤!BF$122</f>
        <v>0</v>
      </c>
      <c r="BG92" s="244">
        <f>投入係数!BG92*手順⑤!BG$122</f>
        <v>0</v>
      </c>
      <c r="BH92" s="244">
        <f>投入係数!BH92*手順⑤!BH$122</f>
        <v>0</v>
      </c>
      <c r="BI92" s="244">
        <f>投入係数!BI92*手順⑤!BI$122</f>
        <v>0</v>
      </c>
      <c r="BJ92" s="244">
        <f>投入係数!BJ92*手順⑤!BJ$122</f>
        <v>0</v>
      </c>
      <c r="BK92" s="244">
        <f>投入係数!BK92*手順⑤!BK$122</f>
        <v>0</v>
      </c>
      <c r="BL92" s="244">
        <f>投入係数!BL92*手順⑤!BL$122</f>
        <v>0</v>
      </c>
      <c r="BM92" s="244">
        <f>投入係数!BM92*手順⑤!BM$122</f>
        <v>0</v>
      </c>
      <c r="BN92" s="244">
        <f>投入係数!BN92*手順⑤!BN$122</f>
        <v>0</v>
      </c>
      <c r="BO92" s="244">
        <f>投入係数!BO92*手順⑤!BO$122</f>
        <v>0</v>
      </c>
      <c r="BP92" s="244">
        <f>投入係数!BP92*手順⑤!BP$122</f>
        <v>0</v>
      </c>
      <c r="BQ92" s="244">
        <f>投入係数!BQ92*手順⑤!BQ$122</f>
        <v>0</v>
      </c>
      <c r="BR92" s="244">
        <f>投入係数!BR92*手順⑤!BR$122</f>
        <v>0</v>
      </c>
      <c r="BS92" s="244">
        <f>投入係数!BS92*手順⑤!BS$122</f>
        <v>0</v>
      </c>
      <c r="BT92" s="244">
        <f>投入係数!BT92*手順⑤!BT$122</f>
        <v>0</v>
      </c>
      <c r="BU92" s="244">
        <f>投入係数!BU92*手順⑤!BU$122</f>
        <v>0</v>
      </c>
      <c r="BV92" s="244">
        <f>投入係数!BV92*手順⑤!BV$122</f>
        <v>0</v>
      </c>
      <c r="BW92" s="244">
        <f>投入係数!BW92*手順⑤!BW$122</f>
        <v>0</v>
      </c>
      <c r="BX92" s="244">
        <f>投入係数!BX92*手順⑤!BX$122</f>
        <v>0</v>
      </c>
      <c r="BY92" s="244">
        <f>投入係数!BY92*手順⑤!BY$122</f>
        <v>0</v>
      </c>
      <c r="BZ92" s="244">
        <f>投入係数!BZ92*手順⑤!BZ$122</f>
        <v>0</v>
      </c>
      <c r="CA92" s="244">
        <f>投入係数!CA92*手順⑤!CA$122</f>
        <v>0</v>
      </c>
      <c r="CB92" s="244">
        <f>投入係数!CB92*手順⑤!CB$122</f>
        <v>0</v>
      </c>
      <c r="CC92" s="244">
        <f>投入係数!CC92*手順⑤!CC$122</f>
        <v>0</v>
      </c>
      <c r="CD92" s="244">
        <f>投入係数!CD92*手順⑤!CD$122</f>
        <v>0</v>
      </c>
      <c r="CE92" s="244">
        <f>投入係数!CE92*手順⑤!CE$122</f>
        <v>0</v>
      </c>
      <c r="CF92" s="244">
        <f>投入係数!CF92*手順⑤!CF$122</f>
        <v>0</v>
      </c>
      <c r="CG92" s="244">
        <f>投入係数!CG92*手順⑤!CG$122</f>
        <v>0</v>
      </c>
      <c r="CH92" s="244">
        <f>投入係数!CH92*手順⑤!CH$122</f>
        <v>0</v>
      </c>
      <c r="CI92" s="244">
        <f>投入係数!CI92*手順⑤!CI$122</f>
        <v>0</v>
      </c>
      <c r="CJ92" s="244">
        <f>投入係数!CJ92*手順⑤!CJ$122</f>
        <v>0</v>
      </c>
      <c r="CK92" s="244">
        <f>投入係数!CK92*手順⑤!CK$122</f>
        <v>0</v>
      </c>
      <c r="CL92" s="244">
        <f>投入係数!CL92*手順⑤!CL$122</f>
        <v>0</v>
      </c>
      <c r="CM92" s="244">
        <f>投入係数!CM92*手順⑤!CM$122</f>
        <v>0</v>
      </c>
      <c r="CN92" s="244">
        <f>投入係数!CN92*手順⑤!CN$122</f>
        <v>0</v>
      </c>
      <c r="CO92" s="244">
        <f>投入係数!CO92*手順⑤!CO$122</f>
        <v>0</v>
      </c>
      <c r="CP92" s="244">
        <f>投入係数!CP92*手順⑤!CP$122</f>
        <v>0</v>
      </c>
      <c r="CQ92" s="244">
        <f>投入係数!CQ92*手順⑤!CQ$122</f>
        <v>0</v>
      </c>
      <c r="CR92" s="244">
        <f>投入係数!CR92*手順⑤!CR$122</f>
        <v>0</v>
      </c>
      <c r="CS92" s="244">
        <f>投入係数!CS92*手順⑤!CS$122</f>
        <v>0</v>
      </c>
      <c r="CT92" s="244">
        <f>投入係数!CT92*手順⑤!CT$122</f>
        <v>0</v>
      </c>
      <c r="CU92" s="244">
        <f>投入係数!CU92*手順⑤!CU$122</f>
        <v>0</v>
      </c>
      <c r="CV92" s="244">
        <f>投入係数!CV92*手順⑤!CV$122</f>
        <v>0</v>
      </c>
      <c r="CW92" s="244">
        <f>投入係数!CW92*手順⑤!CW$122</f>
        <v>0</v>
      </c>
      <c r="CX92" s="244">
        <f>投入係数!CX92*手順⑤!CX$122</f>
        <v>0</v>
      </c>
      <c r="CY92" s="244">
        <f>投入係数!CY92*手順⑤!CY$122</f>
        <v>0</v>
      </c>
      <c r="CZ92" s="244">
        <f>投入係数!CZ92*手順⑤!CZ$122</f>
        <v>0</v>
      </c>
      <c r="DA92" s="244">
        <f>投入係数!DA92*手順⑤!DA$122</f>
        <v>0</v>
      </c>
      <c r="DB92" s="244">
        <f>投入係数!DB92*手順⑤!DB$122</f>
        <v>0</v>
      </c>
      <c r="DC92" s="244">
        <f>投入係数!DC92*手順⑤!DC$122</f>
        <v>0</v>
      </c>
      <c r="DD92" s="244">
        <f>投入係数!DD92*手順⑤!DD$122</f>
        <v>0</v>
      </c>
      <c r="DE92" s="244">
        <f>投入係数!DE92*手順⑤!DE$122</f>
        <v>0</v>
      </c>
      <c r="DF92" s="244">
        <f>投入係数!DF92*手順⑤!DF$122</f>
        <v>0</v>
      </c>
      <c r="DG92" s="188">
        <f t="shared" si="2"/>
        <v>0</v>
      </c>
    </row>
    <row r="93" spans="2:111" ht="12" customHeight="1">
      <c r="B93" s="74" t="s">
        <v>571</v>
      </c>
      <c r="C93" s="273" t="s">
        <v>667</v>
      </c>
      <c r="D93" s="244">
        <f>投入係数!D93*手順⑤!D$122</f>
        <v>0</v>
      </c>
      <c r="E93" s="244">
        <f>投入係数!E93*手順⑤!E$122</f>
        <v>0</v>
      </c>
      <c r="F93" s="244">
        <f>投入係数!F93*手順⑤!F$122</f>
        <v>0</v>
      </c>
      <c r="G93" s="244">
        <f>投入係数!G93*手順⑤!G$122</f>
        <v>0</v>
      </c>
      <c r="H93" s="244">
        <f>投入係数!H93*手順⑤!H$122</f>
        <v>0</v>
      </c>
      <c r="I93" s="244">
        <f>投入係数!I93*手順⑤!I$122</f>
        <v>0</v>
      </c>
      <c r="J93" s="244">
        <f>投入係数!J93*手順⑤!J$122</f>
        <v>0</v>
      </c>
      <c r="K93" s="244">
        <f>投入係数!K93*手順⑤!K$122</f>
        <v>0</v>
      </c>
      <c r="L93" s="244">
        <f>投入係数!L93*手順⑤!L$122</f>
        <v>0</v>
      </c>
      <c r="M93" s="244">
        <f>投入係数!M93*手順⑤!M$122</f>
        <v>0</v>
      </c>
      <c r="N93" s="244">
        <f>投入係数!N93*手順⑤!N$122</f>
        <v>0</v>
      </c>
      <c r="O93" s="244">
        <f>投入係数!O93*手順⑤!O$122</f>
        <v>0</v>
      </c>
      <c r="P93" s="244">
        <f>投入係数!P93*手順⑤!P$122</f>
        <v>0</v>
      </c>
      <c r="Q93" s="244">
        <f>投入係数!Q93*手順⑤!Q$122</f>
        <v>0</v>
      </c>
      <c r="R93" s="244">
        <f>投入係数!R93*手順⑤!R$122</f>
        <v>0</v>
      </c>
      <c r="S93" s="244">
        <f>投入係数!S93*手順⑤!S$122</f>
        <v>0</v>
      </c>
      <c r="T93" s="244">
        <f>投入係数!T93*手順⑤!T$122</f>
        <v>0</v>
      </c>
      <c r="U93" s="244">
        <f>投入係数!U93*手順⑤!U$122</f>
        <v>0</v>
      </c>
      <c r="V93" s="244">
        <f>投入係数!V93*手順⑤!V$122</f>
        <v>0</v>
      </c>
      <c r="W93" s="244">
        <f>投入係数!W93*手順⑤!W$122</f>
        <v>0</v>
      </c>
      <c r="X93" s="244">
        <f>投入係数!X93*手順⑤!X$122</f>
        <v>0</v>
      </c>
      <c r="Y93" s="244">
        <f>投入係数!Y93*手順⑤!Y$122</f>
        <v>0</v>
      </c>
      <c r="Z93" s="244">
        <f>投入係数!Z93*手順⑤!Z$122</f>
        <v>0</v>
      </c>
      <c r="AA93" s="244">
        <f>投入係数!AA93*手順⑤!AA$122</f>
        <v>0</v>
      </c>
      <c r="AB93" s="244">
        <f>投入係数!AB93*手順⑤!AB$122</f>
        <v>0</v>
      </c>
      <c r="AC93" s="244">
        <f>投入係数!AC93*手順⑤!AC$122</f>
        <v>0</v>
      </c>
      <c r="AD93" s="244">
        <f>投入係数!AD93*手順⑤!AD$122</f>
        <v>0</v>
      </c>
      <c r="AE93" s="244">
        <f>投入係数!AE93*手順⑤!AE$122</f>
        <v>0</v>
      </c>
      <c r="AF93" s="244">
        <f>投入係数!AF93*手順⑤!AF$122</f>
        <v>0</v>
      </c>
      <c r="AG93" s="244">
        <f>投入係数!AG93*手順⑤!AG$122</f>
        <v>0</v>
      </c>
      <c r="AH93" s="244">
        <f>投入係数!AH93*手順⑤!AH$122</f>
        <v>0</v>
      </c>
      <c r="AI93" s="244">
        <f>投入係数!AI93*手順⑤!AI$122</f>
        <v>0</v>
      </c>
      <c r="AJ93" s="244">
        <f>投入係数!AJ93*手順⑤!AJ$122</f>
        <v>0</v>
      </c>
      <c r="AK93" s="244">
        <f>投入係数!AK93*手順⑤!AK$122</f>
        <v>0</v>
      </c>
      <c r="AL93" s="244">
        <f>投入係数!AL93*手順⑤!AL$122</f>
        <v>0</v>
      </c>
      <c r="AM93" s="244">
        <f>投入係数!AM93*手順⑤!AM$122</f>
        <v>0</v>
      </c>
      <c r="AN93" s="244">
        <f>投入係数!AN93*手順⑤!AN$122</f>
        <v>0</v>
      </c>
      <c r="AO93" s="244">
        <f>投入係数!AO93*手順⑤!AO$122</f>
        <v>0</v>
      </c>
      <c r="AP93" s="244">
        <f>投入係数!AP93*手順⑤!AP$122</f>
        <v>0</v>
      </c>
      <c r="AQ93" s="244">
        <f>投入係数!AQ93*手順⑤!AQ$122</f>
        <v>0</v>
      </c>
      <c r="AR93" s="244">
        <f>投入係数!AR93*手順⑤!AR$122</f>
        <v>0</v>
      </c>
      <c r="AS93" s="244">
        <f>投入係数!AS93*手順⑤!AS$122</f>
        <v>0</v>
      </c>
      <c r="AT93" s="244">
        <f>投入係数!AT93*手順⑤!AT$122</f>
        <v>0</v>
      </c>
      <c r="AU93" s="244">
        <f>投入係数!AU93*手順⑤!AU$122</f>
        <v>0</v>
      </c>
      <c r="AV93" s="244">
        <f>投入係数!AV93*手順⑤!AV$122</f>
        <v>0</v>
      </c>
      <c r="AW93" s="244">
        <f>投入係数!AW93*手順⑤!AW$122</f>
        <v>0</v>
      </c>
      <c r="AX93" s="244">
        <f>投入係数!AX93*手順⑤!AX$122</f>
        <v>0</v>
      </c>
      <c r="AY93" s="244">
        <f>投入係数!AY93*手順⑤!AY$122</f>
        <v>0</v>
      </c>
      <c r="AZ93" s="244">
        <f>投入係数!AZ93*手順⑤!AZ$122</f>
        <v>0</v>
      </c>
      <c r="BA93" s="244">
        <f>投入係数!BA93*手順⑤!BA$122</f>
        <v>0</v>
      </c>
      <c r="BB93" s="244">
        <f>投入係数!BB93*手順⑤!BB$122</f>
        <v>0</v>
      </c>
      <c r="BC93" s="244">
        <f>投入係数!BC93*手順⑤!BC$122</f>
        <v>0</v>
      </c>
      <c r="BD93" s="244">
        <f>投入係数!BD93*手順⑤!BD$122</f>
        <v>0</v>
      </c>
      <c r="BE93" s="244">
        <f>投入係数!BE93*手順⑤!BE$122</f>
        <v>0</v>
      </c>
      <c r="BF93" s="244">
        <f>投入係数!BF93*手順⑤!BF$122</f>
        <v>0</v>
      </c>
      <c r="BG93" s="244">
        <f>投入係数!BG93*手順⑤!BG$122</f>
        <v>0</v>
      </c>
      <c r="BH93" s="244">
        <f>投入係数!BH93*手順⑤!BH$122</f>
        <v>0</v>
      </c>
      <c r="BI93" s="244">
        <f>投入係数!BI93*手順⑤!BI$122</f>
        <v>0</v>
      </c>
      <c r="BJ93" s="244">
        <f>投入係数!BJ93*手順⑤!BJ$122</f>
        <v>0</v>
      </c>
      <c r="BK93" s="244">
        <f>投入係数!BK93*手順⑤!BK$122</f>
        <v>0</v>
      </c>
      <c r="BL93" s="244">
        <f>投入係数!BL93*手順⑤!BL$122</f>
        <v>0</v>
      </c>
      <c r="BM93" s="244">
        <f>投入係数!BM93*手順⑤!BM$122</f>
        <v>0</v>
      </c>
      <c r="BN93" s="244">
        <f>投入係数!BN93*手順⑤!BN$122</f>
        <v>0</v>
      </c>
      <c r="BO93" s="244">
        <f>投入係数!BO93*手順⑤!BO$122</f>
        <v>0</v>
      </c>
      <c r="BP93" s="244">
        <f>投入係数!BP93*手順⑤!BP$122</f>
        <v>0</v>
      </c>
      <c r="BQ93" s="244">
        <f>投入係数!BQ93*手順⑤!BQ$122</f>
        <v>0</v>
      </c>
      <c r="BR93" s="244">
        <f>投入係数!BR93*手順⑤!BR$122</f>
        <v>0</v>
      </c>
      <c r="BS93" s="244">
        <f>投入係数!BS93*手順⑤!BS$122</f>
        <v>0</v>
      </c>
      <c r="BT93" s="244">
        <f>投入係数!BT93*手順⑤!BT$122</f>
        <v>0</v>
      </c>
      <c r="BU93" s="244">
        <f>投入係数!BU93*手順⑤!BU$122</f>
        <v>0</v>
      </c>
      <c r="BV93" s="244">
        <f>投入係数!BV93*手順⑤!BV$122</f>
        <v>0</v>
      </c>
      <c r="BW93" s="244">
        <f>投入係数!BW93*手順⑤!BW$122</f>
        <v>0</v>
      </c>
      <c r="BX93" s="244">
        <f>投入係数!BX93*手順⑤!BX$122</f>
        <v>0</v>
      </c>
      <c r="BY93" s="244">
        <f>投入係数!BY93*手順⑤!BY$122</f>
        <v>0</v>
      </c>
      <c r="BZ93" s="244">
        <f>投入係数!BZ93*手順⑤!BZ$122</f>
        <v>0</v>
      </c>
      <c r="CA93" s="244">
        <f>投入係数!CA93*手順⑤!CA$122</f>
        <v>0</v>
      </c>
      <c r="CB93" s="244">
        <f>投入係数!CB93*手順⑤!CB$122</f>
        <v>0</v>
      </c>
      <c r="CC93" s="244">
        <f>投入係数!CC93*手順⑤!CC$122</f>
        <v>0</v>
      </c>
      <c r="CD93" s="244">
        <f>投入係数!CD93*手順⑤!CD$122</f>
        <v>0</v>
      </c>
      <c r="CE93" s="244">
        <f>投入係数!CE93*手順⑤!CE$122</f>
        <v>0</v>
      </c>
      <c r="CF93" s="244">
        <f>投入係数!CF93*手順⑤!CF$122</f>
        <v>0</v>
      </c>
      <c r="CG93" s="244">
        <f>投入係数!CG93*手順⑤!CG$122</f>
        <v>0</v>
      </c>
      <c r="CH93" s="244">
        <f>投入係数!CH93*手順⑤!CH$122</f>
        <v>0</v>
      </c>
      <c r="CI93" s="244">
        <f>投入係数!CI93*手順⑤!CI$122</f>
        <v>0</v>
      </c>
      <c r="CJ93" s="244">
        <f>投入係数!CJ93*手順⑤!CJ$122</f>
        <v>0</v>
      </c>
      <c r="CK93" s="244">
        <f>投入係数!CK93*手順⑤!CK$122</f>
        <v>0</v>
      </c>
      <c r="CL93" s="244">
        <f>投入係数!CL93*手順⑤!CL$122</f>
        <v>0</v>
      </c>
      <c r="CM93" s="244">
        <f>投入係数!CM93*手順⑤!CM$122</f>
        <v>0</v>
      </c>
      <c r="CN93" s="244">
        <f>投入係数!CN93*手順⑤!CN$122</f>
        <v>0</v>
      </c>
      <c r="CO93" s="244">
        <f>投入係数!CO93*手順⑤!CO$122</f>
        <v>0</v>
      </c>
      <c r="CP93" s="244">
        <f>投入係数!CP93*手順⑤!CP$122</f>
        <v>0</v>
      </c>
      <c r="CQ93" s="244">
        <f>投入係数!CQ93*手順⑤!CQ$122</f>
        <v>0</v>
      </c>
      <c r="CR93" s="244">
        <f>投入係数!CR93*手順⑤!CR$122</f>
        <v>0</v>
      </c>
      <c r="CS93" s="244">
        <f>投入係数!CS93*手順⑤!CS$122</f>
        <v>0</v>
      </c>
      <c r="CT93" s="244">
        <f>投入係数!CT93*手順⑤!CT$122</f>
        <v>0</v>
      </c>
      <c r="CU93" s="244">
        <f>投入係数!CU93*手順⑤!CU$122</f>
        <v>0</v>
      </c>
      <c r="CV93" s="244">
        <f>投入係数!CV93*手順⑤!CV$122</f>
        <v>0</v>
      </c>
      <c r="CW93" s="244">
        <f>投入係数!CW93*手順⑤!CW$122</f>
        <v>0</v>
      </c>
      <c r="CX93" s="244">
        <f>投入係数!CX93*手順⑤!CX$122</f>
        <v>0</v>
      </c>
      <c r="CY93" s="244">
        <f>投入係数!CY93*手順⑤!CY$122</f>
        <v>0</v>
      </c>
      <c r="CZ93" s="244">
        <f>投入係数!CZ93*手順⑤!CZ$122</f>
        <v>0</v>
      </c>
      <c r="DA93" s="244">
        <f>投入係数!DA93*手順⑤!DA$122</f>
        <v>0</v>
      </c>
      <c r="DB93" s="244">
        <f>投入係数!DB93*手順⑤!DB$122</f>
        <v>0</v>
      </c>
      <c r="DC93" s="244">
        <f>投入係数!DC93*手順⑤!DC$122</f>
        <v>0</v>
      </c>
      <c r="DD93" s="244">
        <f>投入係数!DD93*手順⑤!DD$122</f>
        <v>0</v>
      </c>
      <c r="DE93" s="244">
        <f>投入係数!DE93*手順⑤!DE$122</f>
        <v>0</v>
      </c>
      <c r="DF93" s="244">
        <f>投入係数!DF93*手順⑤!DF$122</f>
        <v>0</v>
      </c>
      <c r="DG93" s="188">
        <f t="shared" si="2"/>
        <v>0</v>
      </c>
    </row>
    <row r="94" spans="2:111" ht="12" customHeight="1">
      <c r="B94" s="74" t="s">
        <v>572</v>
      </c>
      <c r="C94" s="273" t="s">
        <v>5</v>
      </c>
      <c r="D94" s="244">
        <f>投入係数!D94*手順⑤!D$122</f>
        <v>0</v>
      </c>
      <c r="E94" s="244">
        <f>投入係数!E94*手順⑤!E$122</f>
        <v>0</v>
      </c>
      <c r="F94" s="244">
        <f>投入係数!F94*手順⑤!F$122</f>
        <v>0</v>
      </c>
      <c r="G94" s="244">
        <f>投入係数!G94*手順⑤!G$122</f>
        <v>0</v>
      </c>
      <c r="H94" s="244">
        <f>投入係数!H94*手順⑤!H$122</f>
        <v>0</v>
      </c>
      <c r="I94" s="244">
        <f>投入係数!I94*手順⑤!I$122</f>
        <v>0</v>
      </c>
      <c r="J94" s="244">
        <f>投入係数!J94*手順⑤!J$122</f>
        <v>0</v>
      </c>
      <c r="K94" s="244">
        <f>投入係数!K94*手順⑤!K$122</f>
        <v>0</v>
      </c>
      <c r="L94" s="244">
        <f>投入係数!L94*手順⑤!L$122</f>
        <v>0</v>
      </c>
      <c r="M94" s="244">
        <f>投入係数!M94*手順⑤!M$122</f>
        <v>0</v>
      </c>
      <c r="N94" s="244">
        <f>投入係数!N94*手順⑤!N$122</f>
        <v>0</v>
      </c>
      <c r="O94" s="244">
        <f>投入係数!O94*手順⑤!O$122</f>
        <v>0</v>
      </c>
      <c r="P94" s="244">
        <f>投入係数!P94*手順⑤!P$122</f>
        <v>0</v>
      </c>
      <c r="Q94" s="244">
        <f>投入係数!Q94*手順⑤!Q$122</f>
        <v>0</v>
      </c>
      <c r="R94" s="244">
        <f>投入係数!R94*手順⑤!R$122</f>
        <v>0</v>
      </c>
      <c r="S94" s="244">
        <f>投入係数!S94*手順⑤!S$122</f>
        <v>0</v>
      </c>
      <c r="T94" s="244">
        <f>投入係数!T94*手順⑤!T$122</f>
        <v>0</v>
      </c>
      <c r="U94" s="244">
        <f>投入係数!U94*手順⑤!U$122</f>
        <v>0</v>
      </c>
      <c r="V94" s="244">
        <f>投入係数!V94*手順⑤!V$122</f>
        <v>0</v>
      </c>
      <c r="W94" s="244">
        <f>投入係数!W94*手順⑤!W$122</f>
        <v>0</v>
      </c>
      <c r="X94" s="244">
        <f>投入係数!X94*手順⑤!X$122</f>
        <v>0</v>
      </c>
      <c r="Y94" s="244">
        <f>投入係数!Y94*手順⑤!Y$122</f>
        <v>0</v>
      </c>
      <c r="Z94" s="244">
        <f>投入係数!Z94*手順⑤!Z$122</f>
        <v>0</v>
      </c>
      <c r="AA94" s="244">
        <f>投入係数!AA94*手順⑤!AA$122</f>
        <v>0</v>
      </c>
      <c r="AB94" s="244">
        <f>投入係数!AB94*手順⑤!AB$122</f>
        <v>0</v>
      </c>
      <c r="AC94" s="244">
        <f>投入係数!AC94*手順⑤!AC$122</f>
        <v>0</v>
      </c>
      <c r="AD94" s="244">
        <f>投入係数!AD94*手順⑤!AD$122</f>
        <v>0</v>
      </c>
      <c r="AE94" s="244">
        <f>投入係数!AE94*手順⑤!AE$122</f>
        <v>0</v>
      </c>
      <c r="AF94" s="244">
        <f>投入係数!AF94*手順⑤!AF$122</f>
        <v>0</v>
      </c>
      <c r="AG94" s="244">
        <f>投入係数!AG94*手順⑤!AG$122</f>
        <v>0</v>
      </c>
      <c r="AH94" s="244">
        <f>投入係数!AH94*手順⑤!AH$122</f>
        <v>0</v>
      </c>
      <c r="AI94" s="244">
        <f>投入係数!AI94*手順⑤!AI$122</f>
        <v>0</v>
      </c>
      <c r="AJ94" s="244">
        <f>投入係数!AJ94*手順⑤!AJ$122</f>
        <v>0</v>
      </c>
      <c r="AK94" s="244">
        <f>投入係数!AK94*手順⑤!AK$122</f>
        <v>0</v>
      </c>
      <c r="AL94" s="244">
        <f>投入係数!AL94*手順⑤!AL$122</f>
        <v>0</v>
      </c>
      <c r="AM94" s="244">
        <f>投入係数!AM94*手順⑤!AM$122</f>
        <v>0</v>
      </c>
      <c r="AN94" s="244">
        <f>投入係数!AN94*手順⑤!AN$122</f>
        <v>0</v>
      </c>
      <c r="AO94" s="244">
        <f>投入係数!AO94*手順⑤!AO$122</f>
        <v>0</v>
      </c>
      <c r="AP94" s="244">
        <f>投入係数!AP94*手順⑤!AP$122</f>
        <v>0</v>
      </c>
      <c r="AQ94" s="244">
        <f>投入係数!AQ94*手順⑤!AQ$122</f>
        <v>0</v>
      </c>
      <c r="AR94" s="244">
        <f>投入係数!AR94*手順⑤!AR$122</f>
        <v>0</v>
      </c>
      <c r="AS94" s="244">
        <f>投入係数!AS94*手順⑤!AS$122</f>
        <v>0</v>
      </c>
      <c r="AT94" s="244">
        <f>投入係数!AT94*手順⑤!AT$122</f>
        <v>0</v>
      </c>
      <c r="AU94" s="244">
        <f>投入係数!AU94*手順⑤!AU$122</f>
        <v>0</v>
      </c>
      <c r="AV94" s="244">
        <f>投入係数!AV94*手順⑤!AV$122</f>
        <v>0</v>
      </c>
      <c r="AW94" s="244">
        <f>投入係数!AW94*手順⑤!AW$122</f>
        <v>0</v>
      </c>
      <c r="AX94" s="244">
        <f>投入係数!AX94*手順⑤!AX$122</f>
        <v>0</v>
      </c>
      <c r="AY94" s="244">
        <f>投入係数!AY94*手順⑤!AY$122</f>
        <v>0</v>
      </c>
      <c r="AZ94" s="244">
        <f>投入係数!AZ94*手順⑤!AZ$122</f>
        <v>0</v>
      </c>
      <c r="BA94" s="244">
        <f>投入係数!BA94*手順⑤!BA$122</f>
        <v>0</v>
      </c>
      <c r="BB94" s="244">
        <f>投入係数!BB94*手順⑤!BB$122</f>
        <v>0</v>
      </c>
      <c r="BC94" s="244">
        <f>投入係数!BC94*手順⑤!BC$122</f>
        <v>0</v>
      </c>
      <c r="BD94" s="244">
        <f>投入係数!BD94*手順⑤!BD$122</f>
        <v>0</v>
      </c>
      <c r="BE94" s="244">
        <f>投入係数!BE94*手順⑤!BE$122</f>
        <v>0</v>
      </c>
      <c r="BF94" s="244">
        <f>投入係数!BF94*手順⑤!BF$122</f>
        <v>0</v>
      </c>
      <c r="BG94" s="244">
        <f>投入係数!BG94*手順⑤!BG$122</f>
        <v>0</v>
      </c>
      <c r="BH94" s="244">
        <f>投入係数!BH94*手順⑤!BH$122</f>
        <v>0</v>
      </c>
      <c r="BI94" s="244">
        <f>投入係数!BI94*手順⑤!BI$122</f>
        <v>0</v>
      </c>
      <c r="BJ94" s="244">
        <f>投入係数!BJ94*手順⑤!BJ$122</f>
        <v>0</v>
      </c>
      <c r="BK94" s="244">
        <f>投入係数!BK94*手順⑤!BK$122</f>
        <v>0</v>
      </c>
      <c r="BL94" s="244">
        <f>投入係数!BL94*手順⑤!BL$122</f>
        <v>0</v>
      </c>
      <c r="BM94" s="244">
        <f>投入係数!BM94*手順⑤!BM$122</f>
        <v>0</v>
      </c>
      <c r="BN94" s="244">
        <f>投入係数!BN94*手順⑤!BN$122</f>
        <v>0</v>
      </c>
      <c r="BO94" s="244">
        <f>投入係数!BO94*手順⑤!BO$122</f>
        <v>0</v>
      </c>
      <c r="BP94" s="244">
        <f>投入係数!BP94*手順⑤!BP$122</f>
        <v>0</v>
      </c>
      <c r="BQ94" s="244">
        <f>投入係数!BQ94*手順⑤!BQ$122</f>
        <v>0</v>
      </c>
      <c r="BR94" s="244">
        <f>投入係数!BR94*手順⑤!BR$122</f>
        <v>0</v>
      </c>
      <c r="BS94" s="244">
        <f>投入係数!BS94*手順⑤!BS$122</f>
        <v>0</v>
      </c>
      <c r="BT94" s="244">
        <f>投入係数!BT94*手順⑤!BT$122</f>
        <v>0</v>
      </c>
      <c r="BU94" s="244">
        <f>投入係数!BU94*手順⑤!BU$122</f>
        <v>0</v>
      </c>
      <c r="BV94" s="244">
        <f>投入係数!BV94*手順⑤!BV$122</f>
        <v>0</v>
      </c>
      <c r="BW94" s="244">
        <f>投入係数!BW94*手順⑤!BW$122</f>
        <v>0</v>
      </c>
      <c r="BX94" s="244">
        <f>投入係数!BX94*手順⑤!BX$122</f>
        <v>0</v>
      </c>
      <c r="BY94" s="244">
        <f>投入係数!BY94*手順⑤!BY$122</f>
        <v>0</v>
      </c>
      <c r="BZ94" s="244">
        <f>投入係数!BZ94*手順⑤!BZ$122</f>
        <v>0</v>
      </c>
      <c r="CA94" s="244">
        <f>投入係数!CA94*手順⑤!CA$122</f>
        <v>0</v>
      </c>
      <c r="CB94" s="244">
        <f>投入係数!CB94*手順⑤!CB$122</f>
        <v>0</v>
      </c>
      <c r="CC94" s="244">
        <f>投入係数!CC94*手順⑤!CC$122</f>
        <v>0</v>
      </c>
      <c r="CD94" s="244">
        <f>投入係数!CD94*手順⑤!CD$122</f>
        <v>0</v>
      </c>
      <c r="CE94" s="244">
        <f>投入係数!CE94*手順⑤!CE$122</f>
        <v>0</v>
      </c>
      <c r="CF94" s="244">
        <f>投入係数!CF94*手順⑤!CF$122</f>
        <v>0</v>
      </c>
      <c r="CG94" s="244">
        <f>投入係数!CG94*手順⑤!CG$122</f>
        <v>0</v>
      </c>
      <c r="CH94" s="244">
        <f>投入係数!CH94*手順⑤!CH$122</f>
        <v>0</v>
      </c>
      <c r="CI94" s="244">
        <f>投入係数!CI94*手順⑤!CI$122</f>
        <v>0</v>
      </c>
      <c r="CJ94" s="244">
        <f>投入係数!CJ94*手順⑤!CJ$122</f>
        <v>0</v>
      </c>
      <c r="CK94" s="244">
        <f>投入係数!CK94*手順⑤!CK$122</f>
        <v>0</v>
      </c>
      <c r="CL94" s="244">
        <f>投入係数!CL94*手順⑤!CL$122</f>
        <v>0</v>
      </c>
      <c r="CM94" s="244">
        <f>投入係数!CM94*手順⑤!CM$122</f>
        <v>0</v>
      </c>
      <c r="CN94" s="244">
        <f>投入係数!CN94*手順⑤!CN$122</f>
        <v>0</v>
      </c>
      <c r="CO94" s="244">
        <f>投入係数!CO94*手順⑤!CO$122</f>
        <v>0</v>
      </c>
      <c r="CP94" s="244">
        <f>投入係数!CP94*手順⑤!CP$122</f>
        <v>0</v>
      </c>
      <c r="CQ94" s="244">
        <f>投入係数!CQ94*手順⑤!CQ$122</f>
        <v>0</v>
      </c>
      <c r="CR94" s="244">
        <f>投入係数!CR94*手順⑤!CR$122</f>
        <v>0</v>
      </c>
      <c r="CS94" s="244">
        <f>投入係数!CS94*手順⑤!CS$122</f>
        <v>0</v>
      </c>
      <c r="CT94" s="244">
        <f>投入係数!CT94*手順⑤!CT$122</f>
        <v>0</v>
      </c>
      <c r="CU94" s="244">
        <f>投入係数!CU94*手順⑤!CU$122</f>
        <v>0</v>
      </c>
      <c r="CV94" s="244">
        <f>投入係数!CV94*手順⑤!CV$122</f>
        <v>0</v>
      </c>
      <c r="CW94" s="244">
        <f>投入係数!CW94*手順⑤!CW$122</f>
        <v>0</v>
      </c>
      <c r="CX94" s="244">
        <f>投入係数!CX94*手順⑤!CX$122</f>
        <v>0</v>
      </c>
      <c r="CY94" s="244">
        <f>投入係数!CY94*手順⑤!CY$122</f>
        <v>0</v>
      </c>
      <c r="CZ94" s="244">
        <f>投入係数!CZ94*手順⑤!CZ$122</f>
        <v>0</v>
      </c>
      <c r="DA94" s="244">
        <f>投入係数!DA94*手順⑤!DA$122</f>
        <v>0</v>
      </c>
      <c r="DB94" s="244">
        <f>投入係数!DB94*手順⑤!DB$122</f>
        <v>0</v>
      </c>
      <c r="DC94" s="244">
        <f>投入係数!DC94*手順⑤!DC$122</f>
        <v>0</v>
      </c>
      <c r="DD94" s="244">
        <f>投入係数!DD94*手順⑤!DD$122</f>
        <v>0</v>
      </c>
      <c r="DE94" s="244">
        <f>投入係数!DE94*手順⑤!DE$122</f>
        <v>0</v>
      </c>
      <c r="DF94" s="244">
        <f>投入係数!DF94*手順⑤!DF$122</f>
        <v>0</v>
      </c>
      <c r="DG94" s="188">
        <f t="shared" si="2"/>
        <v>0</v>
      </c>
    </row>
    <row r="95" spans="2:111" ht="12" customHeight="1">
      <c r="B95" s="74" t="s">
        <v>573</v>
      </c>
      <c r="C95" s="273" t="s">
        <v>477</v>
      </c>
      <c r="D95" s="244">
        <f>投入係数!D95*手順⑤!D$122</f>
        <v>0</v>
      </c>
      <c r="E95" s="244">
        <f>投入係数!E95*手順⑤!E$122</f>
        <v>0</v>
      </c>
      <c r="F95" s="244">
        <f>投入係数!F95*手順⑤!F$122</f>
        <v>0</v>
      </c>
      <c r="G95" s="244">
        <f>投入係数!G95*手順⑤!G$122</f>
        <v>0</v>
      </c>
      <c r="H95" s="244">
        <f>投入係数!H95*手順⑤!H$122</f>
        <v>0</v>
      </c>
      <c r="I95" s="244">
        <f>投入係数!I95*手順⑤!I$122</f>
        <v>0</v>
      </c>
      <c r="J95" s="244">
        <f>投入係数!J95*手順⑤!J$122</f>
        <v>0</v>
      </c>
      <c r="K95" s="244">
        <f>投入係数!K95*手順⑤!K$122</f>
        <v>0</v>
      </c>
      <c r="L95" s="244">
        <f>投入係数!L95*手順⑤!L$122</f>
        <v>0</v>
      </c>
      <c r="M95" s="244">
        <f>投入係数!M95*手順⑤!M$122</f>
        <v>0</v>
      </c>
      <c r="N95" s="244">
        <f>投入係数!N95*手順⑤!N$122</f>
        <v>0</v>
      </c>
      <c r="O95" s="244">
        <f>投入係数!O95*手順⑤!O$122</f>
        <v>0</v>
      </c>
      <c r="P95" s="244">
        <f>投入係数!P95*手順⑤!P$122</f>
        <v>0</v>
      </c>
      <c r="Q95" s="244">
        <f>投入係数!Q95*手順⑤!Q$122</f>
        <v>0</v>
      </c>
      <c r="R95" s="244">
        <f>投入係数!R95*手順⑤!R$122</f>
        <v>0</v>
      </c>
      <c r="S95" s="244">
        <f>投入係数!S95*手順⑤!S$122</f>
        <v>0</v>
      </c>
      <c r="T95" s="244">
        <f>投入係数!T95*手順⑤!T$122</f>
        <v>0</v>
      </c>
      <c r="U95" s="244">
        <f>投入係数!U95*手順⑤!U$122</f>
        <v>0</v>
      </c>
      <c r="V95" s="244">
        <f>投入係数!V95*手順⑤!V$122</f>
        <v>0</v>
      </c>
      <c r="W95" s="244">
        <f>投入係数!W95*手順⑤!W$122</f>
        <v>0</v>
      </c>
      <c r="X95" s="244">
        <f>投入係数!X95*手順⑤!X$122</f>
        <v>0</v>
      </c>
      <c r="Y95" s="244">
        <f>投入係数!Y95*手順⑤!Y$122</f>
        <v>0</v>
      </c>
      <c r="Z95" s="244">
        <f>投入係数!Z95*手順⑤!Z$122</f>
        <v>0</v>
      </c>
      <c r="AA95" s="244">
        <f>投入係数!AA95*手順⑤!AA$122</f>
        <v>0</v>
      </c>
      <c r="AB95" s="244">
        <f>投入係数!AB95*手順⑤!AB$122</f>
        <v>0</v>
      </c>
      <c r="AC95" s="244">
        <f>投入係数!AC95*手順⑤!AC$122</f>
        <v>0</v>
      </c>
      <c r="AD95" s="244">
        <f>投入係数!AD95*手順⑤!AD$122</f>
        <v>0</v>
      </c>
      <c r="AE95" s="244">
        <f>投入係数!AE95*手順⑤!AE$122</f>
        <v>0</v>
      </c>
      <c r="AF95" s="244">
        <f>投入係数!AF95*手順⑤!AF$122</f>
        <v>0</v>
      </c>
      <c r="AG95" s="244">
        <f>投入係数!AG95*手順⑤!AG$122</f>
        <v>0</v>
      </c>
      <c r="AH95" s="244">
        <f>投入係数!AH95*手順⑤!AH$122</f>
        <v>0</v>
      </c>
      <c r="AI95" s="244">
        <f>投入係数!AI95*手順⑤!AI$122</f>
        <v>0</v>
      </c>
      <c r="AJ95" s="244">
        <f>投入係数!AJ95*手順⑤!AJ$122</f>
        <v>0</v>
      </c>
      <c r="AK95" s="244">
        <f>投入係数!AK95*手順⑤!AK$122</f>
        <v>0</v>
      </c>
      <c r="AL95" s="244">
        <f>投入係数!AL95*手順⑤!AL$122</f>
        <v>0</v>
      </c>
      <c r="AM95" s="244">
        <f>投入係数!AM95*手順⑤!AM$122</f>
        <v>0</v>
      </c>
      <c r="AN95" s="244">
        <f>投入係数!AN95*手順⑤!AN$122</f>
        <v>0</v>
      </c>
      <c r="AO95" s="244">
        <f>投入係数!AO95*手順⑤!AO$122</f>
        <v>0</v>
      </c>
      <c r="AP95" s="244">
        <f>投入係数!AP95*手順⑤!AP$122</f>
        <v>0</v>
      </c>
      <c r="AQ95" s="244">
        <f>投入係数!AQ95*手順⑤!AQ$122</f>
        <v>0</v>
      </c>
      <c r="AR95" s="244">
        <f>投入係数!AR95*手順⑤!AR$122</f>
        <v>0</v>
      </c>
      <c r="AS95" s="244">
        <f>投入係数!AS95*手順⑤!AS$122</f>
        <v>0</v>
      </c>
      <c r="AT95" s="244">
        <f>投入係数!AT95*手順⑤!AT$122</f>
        <v>0</v>
      </c>
      <c r="AU95" s="244">
        <f>投入係数!AU95*手順⑤!AU$122</f>
        <v>0</v>
      </c>
      <c r="AV95" s="244">
        <f>投入係数!AV95*手順⑤!AV$122</f>
        <v>0</v>
      </c>
      <c r="AW95" s="244">
        <f>投入係数!AW95*手順⑤!AW$122</f>
        <v>0</v>
      </c>
      <c r="AX95" s="244">
        <f>投入係数!AX95*手順⑤!AX$122</f>
        <v>0</v>
      </c>
      <c r="AY95" s="244">
        <f>投入係数!AY95*手順⑤!AY$122</f>
        <v>0</v>
      </c>
      <c r="AZ95" s="244">
        <f>投入係数!AZ95*手順⑤!AZ$122</f>
        <v>0</v>
      </c>
      <c r="BA95" s="244">
        <f>投入係数!BA95*手順⑤!BA$122</f>
        <v>0</v>
      </c>
      <c r="BB95" s="244">
        <f>投入係数!BB95*手順⑤!BB$122</f>
        <v>0</v>
      </c>
      <c r="BC95" s="244">
        <f>投入係数!BC95*手順⑤!BC$122</f>
        <v>0</v>
      </c>
      <c r="BD95" s="244">
        <f>投入係数!BD95*手順⑤!BD$122</f>
        <v>0</v>
      </c>
      <c r="BE95" s="244">
        <f>投入係数!BE95*手順⑤!BE$122</f>
        <v>0</v>
      </c>
      <c r="BF95" s="244">
        <f>投入係数!BF95*手順⑤!BF$122</f>
        <v>0</v>
      </c>
      <c r="BG95" s="244">
        <f>投入係数!BG95*手順⑤!BG$122</f>
        <v>0</v>
      </c>
      <c r="BH95" s="244">
        <f>投入係数!BH95*手順⑤!BH$122</f>
        <v>0</v>
      </c>
      <c r="BI95" s="244">
        <f>投入係数!BI95*手順⑤!BI$122</f>
        <v>0</v>
      </c>
      <c r="BJ95" s="244">
        <f>投入係数!BJ95*手順⑤!BJ$122</f>
        <v>0</v>
      </c>
      <c r="BK95" s="244">
        <f>投入係数!BK95*手順⑤!BK$122</f>
        <v>0</v>
      </c>
      <c r="BL95" s="244">
        <f>投入係数!BL95*手順⑤!BL$122</f>
        <v>0</v>
      </c>
      <c r="BM95" s="244">
        <f>投入係数!BM95*手順⑤!BM$122</f>
        <v>0</v>
      </c>
      <c r="BN95" s="244">
        <f>投入係数!BN95*手順⑤!BN$122</f>
        <v>0</v>
      </c>
      <c r="BO95" s="244">
        <f>投入係数!BO95*手順⑤!BO$122</f>
        <v>0</v>
      </c>
      <c r="BP95" s="244">
        <f>投入係数!BP95*手順⑤!BP$122</f>
        <v>0</v>
      </c>
      <c r="BQ95" s="244">
        <f>投入係数!BQ95*手順⑤!BQ$122</f>
        <v>0</v>
      </c>
      <c r="BR95" s="244">
        <f>投入係数!BR95*手順⑤!BR$122</f>
        <v>0</v>
      </c>
      <c r="BS95" s="244">
        <f>投入係数!BS95*手順⑤!BS$122</f>
        <v>0</v>
      </c>
      <c r="BT95" s="244">
        <f>投入係数!BT95*手順⑤!BT$122</f>
        <v>0</v>
      </c>
      <c r="BU95" s="244">
        <f>投入係数!BU95*手順⑤!BU$122</f>
        <v>0</v>
      </c>
      <c r="BV95" s="244">
        <f>投入係数!BV95*手順⑤!BV$122</f>
        <v>0</v>
      </c>
      <c r="BW95" s="244">
        <f>投入係数!BW95*手順⑤!BW$122</f>
        <v>0</v>
      </c>
      <c r="BX95" s="244">
        <f>投入係数!BX95*手順⑤!BX$122</f>
        <v>0</v>
      </c>
      <c r="BY95" s="244">
        <f>投入係数!BY95*手順⑤!BY$122</f>
        <v>0</v>
      </c>
      <c r="BZ95" s="244">
        <f>投入係数!BZ95*手順⑤!BZ$122</f>
        <v>0</v>
      </c>
      <c r="CA95" s="244">
        <f>投入係数!CA95*手順⑤!CA$122</f>
        <v>0</v>
      </c>
      <c r="CB95" s="244">
        <f>投入係数!CB95*手順⑤!CB$122</f>
        <v>0</v>
      </c>
      <c r="CC95" s="244">
        <f>投入係数!CC95*手順⑤!CC$122</f>
        <v>0</v>
      </c>
      <c r="CD95" s="244">
        <f>投入係数!CD95*手順⑤!CD$122</f>
        <v>0</v>
      </c>
      <c r="CE95" s="244">
        <f>投入係数!CE95*手順⑤!CE$122</f>
        <v>0</v>
      </c>
      <c r="CF95" s="244">
        <f>投入係数!CF95*手順⑤!CF$122</f>
        <v>0</v>
      </c>
      <c r="CG95" s="244">
        <f>投入係数!CG95*手順⑤!CG$122</f>
        <v>0</v>
      </c>
      <c r="CH95" s="244">
        <f>投入係数!CH95*手順⑤!CH$122</f>
        <v>0</v>
      </c>
      <c r="CI95" s="244">
        <f>投入係数!CI95*手順⑤!CI$122</f>
        <v>0</v>
      </c>
      <c r="CJ95" s="244">
        <f>投入係数!CJ95*手順⑤!CJ$122</f>
        <v>0</v>
      </c>
      <c r="CK95" s="244">
        <f>投入係数!CK95*手順⑤!CK$122</f>
        <v>0</v>
      </c>
      <c r="CL95" s="244">
        <f>投入係数!CL95*手順⑤!CL$122</f>
        <v>0</v>
      </c>
      <c r="CM95" s="244">
        <f>投入係数!CM95*手順⑤!CM$122</f>
        <v>0</v>
      </c>
      <c r="CN95" s="244">
        <f>投入係数!CN95*手順⑤!CN$122</f>
        <v>0</v>
      </c>
      <c r="CO95" s="244">
        <f>投入係数!CO95*手順⑤!CO$122</f>
        <v>0</v>
      </c>
      <c r="CP95" s="244">
        <f>投入係数!CP95*手順⑤!CP$122</f>
        <v>0</v>
      </c>
      <c r="CQ95" s="244">
        <f>投入係数!CQ95*手順⑤!CQ$122</f>
        <v>0</v>
      </c>
      <c r="CR95" s="244">
        <f>投入係数!CR95*手順⑤!CR$122</f>
        <v>0</v>
      </c>
      <c r="CS95" s="244">
        <f>投入係数!CS95*手順⑤!CS$122</f>
        <v>0</v>
      </c>
      <c r="CT95" s="244">
        <f>投入係数!CT95*手順⑤!CT$122</f>
        <v>0</v>
      </c>
      <c r="CU95" s="244">
        <f>投入係数!CU95*手順⑤!CU$122</f>
        <v>0</v>
      </c>
      <c r="CV95" s="244">
        <f>投入係数!CV95*手順⑤!CV$122</f>
        <v>0</v>
      </c>
      <c r="CW95" s="244">
        <f>投入係数!CW95*手順⑤!CW$122</f>
        <v>0</v>
      </c>
      <c r="CX95" s="244">
        <f>投入係数!CX95*手順⑤!CX$122</f>
        <v>0</v>
      </c>
      <c r="CY95" s="244">
        <f>投入係数!CY95*手順⑤!CY$122</f>
        <v>0</v>
      </c>
      <c r="CZ95" s="244">
        <f>投入係数!CZ95*手順⑤!CZ$122</f>
        <v>0</v>
      </c>
      <c r="DA95" s="244">
        <f>投入係数!DA95*手順⑤!DA$122</f>
        <v>0</v>
      </c>
      <c r="DB95" s="244">
        <f>投入係数!DB95*手順⑤!DB$122</f>
        <v>0</v>
      </c>
      <c r="DC95" s="244">
        <f>投入係数!DC95*手順⑤!DC$122</f>
        <v>0</v>
      </c>
      <c r="DD95" s="244">
        <f>投入係数!DD95*手順⑤!DD$122</f>
        <v>0</v>
      </c>
      <c r="DE95" s="244">
        <f>投入係数!DE95*手順⑤!DE$122</f>
        <v>0</v>
      </c>
      <c r="DF95" s="244">
        <f>投入係数!DF95*手順⑤!DF$122</f>
        <v>0</v>
      </c>
      <c r="DG95" s="188">
        <f t="shared" si="2"/>
        <v>0</v>
      </c>
    </row>
    <row r="96" spans="2:111" ht="12" customHeight="1">
      <c r="B96" s="74" t="s">
        <v>574</v>
      </c>
      <c r="C96" s="273" t="s">
        <v>478</v>
      </c>
      <c r="D96" s="244">
        <f>投入係数!D96*手順⑤!D$122</f>
        <v>0</v>
      </c>
      <c r="E96" s="244">
        <f>投入係数!E96*手順⑤!E$122</f>
        <v>0</v>
      </c>
      <c r="F96" s="244">
        <f>投入係数!F96*手順⑤!F$122</f>
        <v>0</v>
      </c>
      <c r="G96" s="244">
        <f>投入係数!G96*手順⑤!G$122</f>
        <v>0</v>
      </c>
      <c r="H96" s="244">
        <f>投入係数!H96*手順⑤!H$122</f>
        <v>0</v>
      </c>
      <c r="I96" s="244">
        <f>投入係数!I96*手順⑤!I$122</f>
        <v>0</v>
      </c>
      <c r="J96" s="244">
        <f>投入係数!J96*手順⑤!J$122</f>
        <v>0</v>
      </c>
      <c r="K96" s="244">
        <f>投入係数!K96*手順⑤!K$122</f>
        <v>0</v>
      </c>
      <c r="L96" s="244">
        <f>投入係数!L96*手順⑤!L$122</f>
        <v>0</v>
      </c>
      <c r="M96" s="244">
        <f>投入係数!M96*手順⑤!M$122</f>
        <v>0</v>
      </c>
      <c r="N96" s="244">
        <f>投入係数!N96*手順⑤!N$122</f>
        <v>0</v>
      </c>
      <c r="O96" s="244">
        <f>投入係数!O96*手順⑤!O$122</f>
        <v>0</v>
      </c>
      <c r="P96" s="244">
        <f>投入係数!P96*手順⑤!P$122</f>
        <v>0</v>
      </c>
      <c r="Q96" s="244">
        <f>投入係数!Q96*手順⑤!Q$122</f>
        <v>0</v>
      </c>
      <c r="R96" s="244">
        <f>投入係数!R96*手順⑤!R$122</f>
        <v>0</v>
      </c>
      <c r="S96" s="244">
        <f>投入係数!S96*手順⑤!S$122</f>
        <v>0</v>
      </c>
      <c r="T96" s="244">
        <f>投入係数!T96*手順⑤!T$122</f>
        <v>0</v>
      </c>
      <c r="U96" s="244">
        <f>投入係数!U96*手順⑤!U$122</f>
        <v>0</v>
      </c>
      <c r="V96" s="244">
        <f>投入係数!V96*手順⑤!V$122</f>
        <v>0</v>
      </c>
      <c r="W96" s="244">
        <f>投入係数!W96*手順⑤!W$122</f>
        <v>0</v>
      </c>
      <c r="X96" s="244">
        <f>投入係数!X96*手順⑤!X$122</f>
        <v>0</v>
      </c>
      <c r="Y96" s="244">
        <f>投入係数!Y96*手順⑤!Y$122</f>
        <v>0</v>
      </c>
      <c r="Z96" s="244">
        <f>投入係数!Z96*手順⑤!Z$122</f>
        <v>0</v>
      </c>
      <c r="AA96" s="244">
        <f>投入係数!AA96*手順⑤!AA$122</f>
        <v>0</v>
      </c>
      <c r="AB96" s="244">
        <f>投入係数!AB96*手順⑤!AB$122</f>
        <v>0</v>
      </c>
      <c r="AC96" s="244">
        <f>投入係数!AC96*手順⑤!AC$122</f>
        <v>0</v>
      </c>
      <c r="AD96" s="244">
        <f>投入係数!AD96*手順⑤!AD$122</f>
        <v>0</v>
      </c>
      <c r="AE96" s="244">
        <f>投入係数!AE96*手順⑤!AE$122</f>
        <v>0</v>
      </c>
      <c r="AF96" s="244">
        <f>投入係数!AF96*手順⑤!AF$122</f>
        <v>0</v>
      </c>
      <c r="AG96" s="244">
        <f>投入係数!AG96*手順⑤!AG$122</f>
        <v>0</v>
      </c>
      <c r="AH96" s="244">
        <f>投入係数!AH96*手順⑤!AH$122</f>
        <v>0</v>
      </c>
      <c r="AI96" s="244">
        <f>投入係数!AI96*手順⑤!AI$122</f>
        <v>0</v>
      </c>
      <c r="AJ96" s="244">
        <f>投入係数!AJ96*手順⑤!AJ$122</f>
        <v>0</v>
      </c>
      <c r="AK96" s="244">
        <f>投入係数!AK96*手順⑤!AK$122</f>
        <v>0</v>
      </c>
      <c r="AL96" s="244">
        <f>投入係数!AL96*手順⑤!AL$122</f>
        <v>0</v>
      </c>
      <c r="AM96" s="244">
        <f>投入係数!AM96*手順⑤!AM$122</f>
        <v>0</v>
      </c>
      <c r="AN96" s="244">
        <f>投入係数!AN96*手順⑤!AN$122</f>
        <v>0</v>
      </c>
      <c r="AO96" s="244">
        <f>投入係数!AO96*手順⑤!AO$122</f>
        <v>0</v>
      </c>
      <c r="AP96" s="244">
        <f>投入係数!AP96*手順⑤!AP$122</f>
        <v>0</v>
      </c>
      <c r="AQ96" s="244">
        <f>投入係数!AQ96*手順⑤!AQ$122</f>
        <v>0</v>
      </c>
      <c r="AR96" s="244">
        <f>投入係数!AR96*手順⑤!AR$122</f>
        <v>0</v>
      </c>
      <c r="AS96" s="244">
        <f>投入係数!AS96*手順⑤!AS$122</f>
        <v>0</v>
      </c>
      <c r="AT96" s="244">
        <f>投入係数!AT96*手順⑤!AT$122</f>
        <v>0</v>
      </c>
      <c r="AU96" s="244">
        <f>投入係数!AU96*手順⑤!AU$122</f>
        <v>0</v>
      </c>
      <c r="AV96" s="244">
        <f>投入係数!AV96*手順⑤!AV$122</f>
        <v>0</v>
      </c>
      <c r="AW96" s="244">
        <f>投入係数!AW96*手順⑤!AW$122</f>
        <v>0</v>
      </c>
      <c r="AX96" s="244">
        <f>投入係数!AX96*手順⑤!AX$122</f>
        <v>0</v>
      </c>
      <c r="AY96" s="244">
        <f>投入係数!AY96*手順⑤!AY$122</f>
        <v>0</v>
      </c>
      <c r="AZ96" s="244">
        <f>投入係数!AZ96*手順⑤!AZ$122</f>
        <v>0</v>
      </c>
      <c r="BA96" s="244">
        <f>投入係数!BA96*手順⑤!BA$122</f>
        <v>0</v>
      </c>
      <c r="BB96" s="244">
        <f>投入係数!BB96*手順⑤!BB$122</f>
        <v>0</v>
      </c>
      <c r="BC96" s="244">
        <f>投入係数!BC96*手順⑤!BC$122</f>
        <v>0</v>
      </c>
      <c r="BD96" s="244">
        <f>投入係数!BD96*手順⑤!BD$122</f>
        <v>0</v>
      </c>
      <c r="BE96" s="244">
        <f>投入係数!BE96*手順⑤!BE$122</f>
        <v>0</v>
      </c>
      <c r="BF96" s="244">
        <f>投入係数!BF96*手順⑤!BF$122</f>
        <v>0</v>
      </c>
      <c r="BG96" s="244">
        <f>投入係数!BG96*手順⑤!BG$122</f>
        <v>0</v>
      </c>
      <c r="BH96" s="244">
        <f>投入係数!BH96*手順⑤!BH$122</f>
        <v>0</v>
      </c>
      <c r="BI96" s="244">
        <f>投入係数!BI96*手順⑤!BI$122</f>
        <v>0</v>
      </c>
      <c r="BJ96" s="244">
        <f>投入係数!BJ96*手順⑤!BJ$122</f>
        <v>0</v>
      </c>
      <c r="BK96" s="244">
        <f>投入係数!BK96*手順⑤!BK$122</f>
        <v>0</v>
      </c>
      <c r="BL96" s="244">
        <f>投入係数!BL96*手順⑤!BL$122</f>
        <v>0</v>
      </c>
      <c r="BM96" s="244">
        <f>投入係数!BM96*手順⑤!BM$122</f>
        <v>0</v>
      </c>
      <c r="BN96" s="244">
        <f>投入係数!BN96*手順⑤!BN$122</f>
        <v>0</v>
      </c>
      <c r="BO96" s="244">
        <f>投入係数!BO96*手順⑤!BO$122</f>
        <v>0</v>
      </c>
      <c r="BP96" s="244">
        <f>投入係数!BP96*手順⑤!BP$122</f>
        <v>0</v>
      </c>
      <c r="BQ96" s="244">
        <f>投入係数!BQ96*手順⑤!BQ$122</f>
        <v>0</v>
      </c>
      <c r="BR96" s="244">
        <f>投入係数!BR96*手順⑤!BR$122</f>
        <v>0</v>
      </c>
      <c r="BS96" s="244">
        <f>投入係数!BS96*手順⑤!BS$122</f>
        <v>0</v>
      </c>
      <c r="BT96" s="244">
        <f>投入係数!BT96*手順⑤!BT$122</f>
        <v>0</v>
      </c>
      <c r="BU96" s="244">
        <f>投入係数!BU96*手順⑤!BU$122</f>
        <v>0</v>
      </c>
      <c r="BV96" s="244">
        <f>投入係数!BV96*手順⑤!BV$122</f>
        <v>0</v>
      </c>
      <c r="BW96" s="244">
        <f>投入係数!BW96*手順⑤!BW$122</f>
        <v>0</v>
      </c>
      <c r="BX96" s="244">
        <f>投入係数!BX96*手順⑤!BX$122</f>
        <v>0</v>
      </c>
      <c r="BY96" s="244">
        <f>投入係数!BY96*手順⑤!BY$122</f>
        <v>0</v>
      </c>
      <c r="BZ96" s="244">
        <f>投入係数!BZ96*手順⑤!BZ$122</f>
        <v>0</v>
      </c>
      <c r="CA96" s="244">
        <f>投入係数!CA96*手順⑤!CA$122</f>
        <v>0</v>
      </c>
      <c r="CB96" s="244">
        <f>投入係数!CB96*手順⑤!CB$122</f>
        <v>0</v>
      </c>
      <c r="CC96" s="244">
        <f>投入係数!CC96*手順⑤!CC$122</f>
        <v>0</v>
      </c>
      <c r="CD96" s="244">
        <f>投入係数!CD96*手順⑤!CD$122</f>
        <v>0</v>
      </c>
      <c r="CE96" s="244">
        <f>投入係数!CE96*手順⑤!CE$122</f>
        <v>0</v>
      </c>
      <c r="CF96" s="244">
        <f>投入係数!CF96*手順⑤!CF$122</f>
        <v>0</v>
      </c>
      <c r="CG96" s="244">
        <f>投入係数!CG96*手順⑤!CG$122</f>
        <v>0</v>
      </c>
      <c r="CH96" s="244">
        <f>投入係数!CH96*手順⑤!CH$122</f>
        <v>0</v>
      </c>
      <c r="CI96" s="244">
        <f>投入係数!CI96*手順⑤!CI$122</f>
        <v>0</v>
      </c>
      <c r="CJ96" s="244">
        <f>投入係数!CJ96*手順⑤!CJ$122</f>
        <v>0</v>
      </c>
      <c r="CK96" s="244">
        <f>投入係数!CK96*手順⑤!CK$122</f>
        <v>0</v>
      </c>
      <c r="CL96" s="244">
        <f>投入係数!CL96*手順⑤!CL$122</f>
        <v>0</v>
      </c>
      <c r="CM96" s="244">
        <f>投入係数!CM96*手順⑤!CM$122</f>
        <v>0</v>
      </c>
      <c r="CN96" s="244">
        <f>投入係数!CN96*手順⑤!CN$122</f>
        <v>0</v>
      </c>
      <c r="CO96" s="244">
        <f>投入係数!CO96*手順⑤!CO$122</f>
        <v>0</v>
      </c>
      <c r="CP96" s="244">
        <f>投入係数!CP96*手順⑤!CP$122</f>
        <v>0</v>
      </c>
      <c r="CQ96" s="244">
        <f>投入係数!CQ96*手順⑤!CQ$122</f>
        <v>0</v>
      </c>
      <c r="CR96" s="244">
        <f>投入係数!CR96*手順⑤!CR$122</f>
        <v>0</v>
      </c>
      <c r="CS96" s="244">
        <f>投入係数!CS96*手順⑤!CS$122</f>
        <v>0</v>
      </c>
      <c r="CT96" s="244">
        <f>投入係数!CT96*手順⑤!CT$122</f>
        <v>0</v>
      </c>
      <c r="CU96" s="244">
        <f>投入係数!CU96*手順⑤!CU$122</f>
        <v>0</v>
      </c>
      <c r="CV96" s="244">
        <f>投入係数!CV96*手順⑤!CV$122</f>
        <v>0</v>
      </c>
      <c r="CW96" s="244">
        <f>投入係数!CW96*手順⑤!CW$122</f>
        <v>0</v>
      </c>
      <c r="CX96" s="244">
        <f>投入係数!CX96*手順⑤!CX$122</f>
        <v>0</v>
      </c>
      <c r="CY96" s="244">
        <f>投入係数!CY96*手順⑤!CY$122</f>
        <v>0</v>
      </c>
      <c r="CZ96" s="244">
        <f>投入係数!CZ96*手順⑤!CZ$122</f>
        <v>0</v>
      </c>
      <c r="DA96" s="244">
        <f>投入係数!DA96*手順⑤!DA$122</f>
        <v>0</v>
      </c>
      <c r="DB96" s="244">
        <f>投入係数!DB96*手順⑤!DB$122</f>
        <v>0</v>
      </c>
      <c r="DC96" s="244">
        <f>投入係数!DC96*手順⑤!DC$122</f>
        <v>0</v>
      </c>
      <c r="DD96" s="244">
        <f>投入係数!DD96*手順⑤!DD$122</f>
        <v>0</v>
      </c>
      <c r="DE96" s="244">
        <f>投入係数!DE96*手順⑤!DE$122</f>
        <v>0</v>
      </c>
      <c r="DF96" s="244">
        <f>投入係数!DF96*手順⑤!DF$122</f>
        <v>0</v>
      </c>
      <c r="DG96" s="188">
        <f t="shared" si="2"/>
        <v>0</v>
      </c>
    </row>
    <row r="97" spans="2:111" ht="12" customHeight="1">
      <c r="B97" s="74" t="s">
        <v>575</v>
      </c>
      <c r="C97" s="273" t="s">
        <v>668</v>
      </c>
      <c r="D97" s="244">
        <f>投入係数!D97*手順⑤!D$122</f>
        <v>0</v>
      </c>
      <c r="E97" s="244">
        <f>投入係数!E97*手順⑤!E$122</f>
        <v>0</v>
      </c>
      <c r="F97" s="244">
        <f>投入係数!F97*手順⑤!F$122</f>
        <v>0</v>
      </c>
      <c r="G97" s="244">
        <f>投入係数!G97*手順⑤!G$122</f>
        <v>0</v>
      </c>
      <c r="H97" s="244">
        <f>投入係数!H97*手順⑤!H$122</f>
        <v>0</v>
      </c>
      <c r="I97" s="244">
        <f>投入係数!I97*手順⑤!I$122</f>
        <v>0</v>
      </c>
      <c r="J97" s="244">
        <f>投入係数!J97*手順⑤!J$122</f>
        <v>0</v>
      </c>
      <c r="K97" s="244">
        <f>投入係数!K97*手順⑤!K$122</f>
        <v>0</v>
      </c>
      <c r="L97" s="244">
        <f>投入係数!L97*手順⑤!L$122</f>
        <v>0</v>
      </c>
      <c r="M97" s="244">
        <f>投入係数!M97*手順⑤!M$122</f>
        <v>0</v>
      </c>
      <c r="N97" s="244">
        <f>投入係数!N97*手順⑤!N$122</f>
        <v>0</v>
      </c>
      <c r="O97" s="244">
        <f>投入係数!O97*手順⑤!O$122</f>
        <v>0</v>
      </c>
      <c r="P97" s="244">
        <f>投入係数!P97*手順⑤!P$122</f>
        <v>0</v>
      </c>
      <c r="Q97" s="244">
        <f>投入係数!Q97*手順⑤!Q$122</f>
        <v>0</v>
      </c>
      <c r="R97" s="244">
        <f>投入係数!R97*手順⑤!R$122</f>
        <v>0</v>
      </c>
      <c r="S97" s="244">
        <f>投入係数!S97*手順⑤!S$122</f>
        <v>0</v>
      </c>
      <c r="T97" s="244">
        <f>投入係数!T97*手順⑤!T$122</f>
        <v>0</v>
      </c>
      <c r="U97" s="244">
        <f>投入係数!U97*手順⑤!U$122</f>
        <v>0</v>
      </c>
      <c r="V97" s="244">
        <f>投入係数!V97*手順⑤!V$122</f>
        <v>0</v>
      </c>
      <c r="W97" s="244">
        <f>投入係数!W97*手順⑤!W$122</f>
        <v>0</v>
      </c>
      <c r="X97" s="244">
        <f>投入係数!X97*手順⑤!X$122</f>
        <v>0</v>
      </c>
      <c r="Y97" s="244">
        <f>投入係数!Y97*手順⑤!Y$122</f>
        <v>0</v>
      </c>
      <c r="Z97" s="244">
        <f>投入係数!Z97*手順⑤!Z$122</f>
        <v>0</v>
      </c>
      <c r="AA97" s="244">
        <f>投入係数!AA97*手順⑤!AA$122</f>
        <v>0</v>
      </c>
      <c r="AB97" s="244">
        <f>投入係数!AB97*手順⑤!AB$122</f>
        <v>0</v>
      </c>
      <c r="AC97" s="244">
        <f>投入係数!AC97*手順⑤!AC$122</f>
        <v>0</v>
      </c>
      <c r="AD97" s="244">
        <f>投入係数!AD97*手順⑤!AD$122</f>
        <v>0</v>
      </c>
      <c r="AE97" s="244">
        <f>投入係数!AE97*手順⑤!AE$122</f>
        <v>0</v>
      </c>
      <c r="AF97" s="244">
        <f>投入係数!AF97*手順⑤!AF$122</f>
        <v>0</v>
      </c>
      <c r="AG97" s="244">
        <f>投入係数!AG97*手順⑤!AG$122</f>
        <v>0</v>
      </c>
      <c r="AH97" s="244">
        <f>投入係数!AH97*手順⑤!AH$122</f>
        <v>0</v>
      </c>
      <c r="AI97" s="244">
        <f>投入係数!AI97*手順⑤!AI$122</f>
        <v>0</v>
      </c>
      <c r="AJ97" s="244">
        <f>投入係数!AJ97*手順⑤!AJ$122</f>
        <v>0</v>
      </c>
      <c r="AK97" s="244">
        <f>投入係数!AK97*手順⑤!AK$122</f>
        <v>0</v>
      </c>
      <c r="AL97" s="244">
        <f>投入係数!AL97*手順⑤!AL$122</f>
        <v>0</v>
      </c>
      <c r="AM97" s="244">
        <f>投入係数!AM97*手順⑤!AM$122</f>
        <v>0</v>
      </c>
      <c r="AN97" s="244">
        <f>投入係数!AN97*手順⑤!AN$122</f>
        <v>0</v>
      </c>
      <c r="AO97" s="244">
        <f>投入係数!AO97*手順⑤!AO$122</f>
        <v>0</v>
      </c>
      <c r="AP97" s="244">
        <f>投入係数!AP97*手順⑤!AP$122</f>
        <v>0</v>
      </c>
      <c r="AQ97" s="244">
        <f>投入係数!AQ97*手順⑤!AQ$122</f>
        <v>0</v>
      </c>
      <c r="AR97" s="244">
        <f>投入係数!AR97*手順⑤!AR$122</f>
        <v>0</v>
      </c>
      <c r="AS97" s="244">
        <f>投入係数!AS97*手順⑤!AS$122</f>
        <v>0</v>
      </c>
      <c r="AT97" s="244">
        <f>投入係数!AT97*手順⑤!AT$122</f>
        <v>0</v>
      </c>
      <c r="AU97" s="244">
        <f>投入係数!AU97*手順⑤!AU$122</f>
        <v>0</v>
      </c>
      <c r="AV97" s="244">
        <f>投入係数!AV97*手順⑤!AV$122</f>
        <v>0</v>
      </c>
      <c r="AW97" s="244">
        <f>投入係数!AW97*手順⑤!AW$122</f>
        <v>0</v>
      </c>
      <c r="AX97" s="244">
        <f>投入係数!AX97*手順⑤!AX$122</f>
        <v>0</v>
      </c>
      <c r="AY97" s="244">
        <f>投入係数!AY97*手順⑤!AY$122</f>
        <v>0</v>
      </c>
      <c r="AZ97" s="244">
        <f>投入係数!AZ97*手順⑤!AZ$122</f>
        <v>0</v>
      </c>
      <c r="BA97" s="244">
        <f>投入係数!BA97*手順⑤!BA$122</f>
        <v>0</v>
      </c>
      <c r="BB97" s="244">
        <f>投入係数!BB97*手順⑤!BB$122</f>
        <v>0</v>
      </c>
      <c r="BC97" s="244">
        <f>投入係数!BC97*手順⑤!BC$122</f>
        <v>0</v>
      </c>
      <c r="BD97" s="244">
        <f>投入係数!BD97*手順⑤!BD$122</f>
        <v>0</v>
      </c>
      <c r="BE97" s="244">
        <f>投入係数!BE97*手順⑤!BE$122</f>
        <v>0</v>
      </c>
      <c r="BF97" s="244">
        <f>投入係数!BF97*手順⑤!BF$122</f>
        <v>0</v>
      </c>
      <c r="BG97" s="244">
        <f>投入係数!BG97*手順⑤!BG$122</f>
        <v>0</v>
      </c>
      <c r="BH97" s="244">
        <f>投入係数!BH97*手順⑤!BH$122</f>
        <v>0</v>
      </c>
      <c r="BI97" s="244">
        <f>投入係数!BI97*手順⑤!BI$122</f>
        <v>0</v>
      </c>
      <c r="BJ97" s="244">
        <f>投入係数!BJ97*手順⑤!BJ$122</f>
        <v>0</v>
      </c>
      <c r="BK97" s="244">
        <f>投入係数!BK97*手順⑤!BK$122</f>
        <v>0</v>
      </c>
      <c r="BL97" s="244">
        <f>投入係数!BL97*手順⑤!BL$122</f>
        <v>0</v>
      </c>
      <c r="BM97" s="244">
        <f>投入係数!BM97*手順⑤!BM$122</f>
        <v>0</v>
      </c>
      <c r="BN97" s="244">
        <f>投入係数!BN97*手順⑤!BN$122</f>
        <v>0</v>
      </c>
      <c r="BO97" s="244">
        <f>投入係数!BO97*手順⑤!BO$122</f>
        <v>0</v>
      </c>
      <c r="BP97" s="244">
        <f>投入係数!BP97*手順⑤!BP$122</f>
        <v>0</v>
      </c>
      <c r="BQ97" s="244">
        <f>投入係数!BQ97*手順⑤!BQ$122</f>
        <v>0</v>
      </c>
      <c r="BR97" s="244">
        <f>投入係数!BR97*手順⑤!BR$122</f>
        <v>0</v>
      </c>
      <c r="BS97" s="244">
        <f>投入係数!BS97*手順⑤!BS$122</f>
        <v>0</v>
      </c>
      <c r="BT97" s="244">
        <f>投入係数!BT97*手順⑤!BT$122</f>
        <v>0</v>
      </c>
      <c r="BU97" s="244">
        <f>投入係数!BU97*手順⑤!BU$122</f>
        <v>0</v>
      </c>
      <c r="BV97" s="244">
        <f>投入係数!BV97*手順⑤!BV$122</f>
        <v>0</v>
      </c>
      <c r="BW97" s="244">
        <f>投入係数!BW97*手順⑤!BW$122</f>
        <v>0</v>
      </c>
      <c r="BX97" s="244">
        <f>投入係数!BX97*手順⑤!BX$122</f>
        <v>0</v>
      </c>
      <c r="BY97" s="244">
        <f>投入係数!BY97*手順⑤!BY$122</f>
        <v>0</v>
      </c>
      <c r="BZ97" s="244">
        <f>投入係数!BZ97*手順⑤!BZ$122</f>
        <v>0</v>
      </c>
      <c r="CA97" s="244">
        <f>投入係数!CA97*手順⑤!CA$122</f>
        <v>0</v>
      </c>
      <c r="CB97" s="244">
        <f>投入係数!CB97*手順⑤!CB$122</f>
        <v>0</v>
      </c>
      <c r="CC97" s="244">
        <f>投入係数!CC97*手順⑤!CC$122</f>
        <v>0</v>
      </c>
      <c r="CD97" s="244">
        <f>投入係数!CD97*手順⑤!CD$122</f>
        <v>0</v>
      </c>
      <c r="CE97" s="244">
        <f>投入係数!CE97*手順⑤!CE$122</f>
        <v>0</v>
      </c>
      <c r="CF97" s="244">
        <f>投入係数!CF97*手順⑤!CF$122</f>
        <v>0</v>
      </c>
      <c r="CG97" s="244">
        <f>投入係数!CG97*手順⑤!CG$122</f>
        <v>0</v>
      </c>
      <c r="CH97" s="244">
        <f>投入係数!CH97*手順⑤!CH$122</f>
        <v>0</v>
      </c>
      <c r="CI97" s="244">
        <f>投入係数!CI97*手順⑤!CI$122</f>
        <v>0</v>
      </c>
      <c r="CJ97" s="244">
        <f>投入係数!CJ97*手順⑤!CJ$122</f>
        <v>0</v>
      </c>
      <c r="CK97" s="244">
        <f>投入係数!CK97*手順⑤!CK$122</f>
        <v>0</v>
      </c>
      <c r="CL97" s="244">
        <f>投入係数!CL97*手順⑤!CL$122</f>
        <v>0</v>
      </c>
      <c r="CM97" s="244">
        <f>投入係数!CM97*手順⑤!CM$122</f>
        <v>0</v>
      </c>
      <c r="CN97" s="244">
        <f>投入係数!CN97*手順⑤!CN$122</f>
        <v>0</v>
      </c>
      <c r="CO97" s="244">
        <f>投入係数!CO97*手順⑤!CO$122</f>
        <v>0</v>
      </c>
      <c r="CP97" s="244">
        <f>投入係数!CP97*手順⑤!CP$122</f>
        <v>0</v>
      </c>
      <c r="CQ97" s="244">
        <f>投入係数!CQ97*手順⑤!CQ$122</f>
        <v>0</v>
      </c>
      <c r="CR97" s="244">
        <f>投入係数!CR97*手順⑤!CR$122</f>
        <v>0</v>
      </c>
      <c r="CS97" s="244">
        <f>投入係数!CS97*手順⑤!CS$122</f>
        <v>0</v>
      </c>
      <c r="CT97" s="244">
        <f>投入係数!CT97*手順⑤!CT$122</f>
        <v>0</v>
      </c>
      <c r="CU97" s="244">
        <f>投入係数!CU97*手順⑤!CU$122</f>
        <v>0</v>
      </c>
      <c r="CV97" s="244">
        <f>投入係数!CV97*手順⑤!CV$122</f>
        <v>0</v>
      </c>
      <c r="CW97" s="244">
        <f>投入係数!CW97*手順⑤!CW$122</f>
        <v>0</v>
      </c>
      <c r="CX97" s="244">
        <f>投入係数!CX97*手順⑤!CX$122</f>
        <v>0</v>
      </c>
      <c r="CY97" s="244">
        <f>投入係数!CY97*手順⑤!CY$122</f>
        <v>0</v>
      </c>
      <c r="CZ97" s="244">
        <f>投入係数!CZ97*手順⑤!CZ$122</f>
        <v>0</v>
      </c>
      <c r="DA97" s="244">
        <f>投入係数!DA97*手順⑤!DA$122</f>
        <v>0</v>
      </c>
      <c r="DB97" s="244">
        <f>投入係数!DB97*手順⑤!DB$122</f>
        <v>0</v>
      </c>
      <c r="DC97" s="244">
        <f>投入係数!DC97*手順⑤!DC$122</f>
        <v>0</v>
      </c>
      <c r="DD97" s="244">
        <f>投入係数!DD97*手順⑤!DD$122</f>
        <v>0</v>
      </c>
      <c r="DE97" s="244">
        <f>投入係数!DE97*手順⑤!DE$122</f>
        <v>0</v>
      </c>
      <c r="DF97" s="244">
        <f>投入係数!DF97*手順⑤!DF$122</f>
        <v>0</v>
      </c>
      <c r="DG97" s="188">
        <f t="shared" si="2"/>
        <v>0</v>
      </c>
    </row>
    <row r="98" spans="2:111" ht="12" customHeight="1">
      <c r="B98" s="74" t="s">
        <v>576</v>
      </c>
      <c r="C98" s="273" t="s">
        <v>669</v>
      </c>
      <c r="D98" s="244">
        <f>投入係数!D98*手順⑤!D$122</f>
        <v>0</v>
      </c>
      <c r="E98" s="244">
        <f>投入係数!E98*手順⑤!E$122</f>
        <v>0</v>
      </c>
      <c r="F98" s="244">
        <f>投入係数!F98*手順⑤!F$122</f>
        <v>0</v>
      </c>
      <c r="G98" s="244">
        <f>投入係数!G98*手順⑤!G$122</f>
        <v>0</v>
      </c>
      <c r="H98" s="244">
        <f>投入係数!H98*手順⑤!H$122</f>
        <v>0</v>
      </c>
      <c r="I98" s="244">
        <f>投入係数!I98*手順⑤!I$122</f>
        <v>0</v>
      </c>
      <c r="J98" s="244">
        <f>投入係数!J98*手順⑤!J$122</f>
        <v>0</v>
      </c>
      <c r="K98" s="244">
        <f>投入係数!K98*手順⑤!K$122</f>
        <v>0</v>
      </c>
      <c r="L98" s="244">
        <f>投入係数!L98*手順⑤!L$122</f>
        <v>0</v>
      </c>
      <c r="M98" s="244">
        <f>投入係数!M98*手順⑤!M$122</f>
        <v>0</v>
      </c>
      <c r="N98" s="244">
        <f>投入係数!N98*手順⑤!N$122</f>
        <v>0</v>
      </c>
      <c r="O98" s="244">
        <f>投入係数!O98*手順⑤!O$122</f>
        <v>0</v>
      </c>
      <c r="P98" s="244">
        <f>投入係数!P98*手順⑤!P$122</f>
        <v>0</v>
      </c>
      <c r="Q98" s="244">
        <f>投入係数!Q98*手順⑤!Q$122</f>
        <v>0</v>
      </c>
      <c r="R98" s="244">
        <f>投入係数!R98*手順⑤!R$122</f>
        <v>0</v>
      </c>
      <c r="S98" s="244">
        <f>投入係数!S98*手順⑤!S$122</f>
        <v>0</v>
      </c>
      <c r="T98" s="244">
        <f>投入係数!T98*手順⑤!T$122</f>
        <v>0</v>
      </c>
      <c r="U98" s="244">
        <f>投入係数!U98*手順⑤!U$122</f>
        <v>0</v>
      </c>
      <c r="V98" s="244">
        <f>投入係数!V98*手順⑤!V$122</f>
        <v>0</v>
      </c>
      <c r="W98" s="244">
        <f>投入係数!W98*手順⑤!W$122</f>
        <v>0</v>
      </c>
      <c r="X98" s="244">
        <f>投入係数!X98*手順⑤!X$122</f>
        <v>0</v>
      </c>
      <c r="Y98" s="244">
        <f>投入係数!Y98*手順⑤!Y$122</f>
        <v>0</v>
      </c>
      <c r="Z98" s="244">
        <f>投入係数!Z98*手順⑤!Z$122</f>
        <v>0</v>
      </c>
      <c r="AA98" s="244">
        <f>投入係数!AA98*手順⑤!AA$122</f>
        <v>0</v>
      </c>
      <c r="AB98" s="244">
        <f>投入係数!AB98*手順⑤!AB$122</f>
        <v>0</v>
      </c>
      <c r="AC98" s="244">
        <f>投入係数!AC98*手順⑤!AC$122</f>
        <v>0</v>
      </c>
      <c r="AD98" s="244">
        <f>投入係数!AD98*手順⑤!AD$122</f>
        <v>0</v>
      </c>
      <c r="AE98" s="244">
        <f>投入係数!AE98*手順⑤!AE$122</f>
        <v>0</v>
      </c>
      <c r="AF98" s="244">
        <f>投入係数!AF98*手順⑤!AF$122</f>
        <v>0</v>
      </c>
      <c r="AG98" s="244">
        <f>投入係数!AG98*手順⑤!AG$122</f>
        <v>0</v>
      </c>
      <c r="AH98" s="244">
        <f>投入係数!AH98*手順⑤!AH$122</f>
        <v>0</v>
      </c>
      <c r="AI98" s="244">
        <f>投入係数!AI98*手順⑤!AI$122</f>
        <v>0</v>
      </c>
      <c r="AJ98" s="244">
        <f>投入係数!AJ98*手順⑤!AJ$122</f>
        <v>0</v>
      </c>
      <c r="AK98" s="244">
        <f>投入係数!AK98*手順⑤!AK$122</f>
        <v>0</v>
      </c>
      <c r="AL98" s="244">
        <f>投入係数!AL98*手順⑤!AL$122</f>
        <v>0</v>
      </c>
      <c r="AM98" s="244">
        <f>投入係数!AM98*手順⑤!AM$122</f>
        <v>0</v>
      </c>
      <c r="AN98" s="244">
        <f>投入係数!AN98*手順⑤!AN$122</f>
        <v>0</v>
      </c>
      <c r="AO98" s="244">
        <f>投入係数!AO98*手順⑤!AO$122</f>
        <v>0</v>
      </c>
      <c r="AP98" s="244">
        <f>投入係数!AP98*手順⑤!AP$122</f>
        <v>0</v>
      </c>
      <c r="AQ98" s="244">
        <f>投入係数!AQ98*手順⑤!AQ$122</f>
        <v>0</v>
      </c>
      <c r="AR98" s="244">
        <f>投入係数!AR98*手順⑤!AR$122</f>
        <v>0</v>
      </c>
      <c r="AS98" s="244">
        <f>投入係数!AS98*手順⑤!AS$122</f>
        <v>0</v>
      </c>
      <c r="AT98" s="244">
        <f>投入係数!AT98*手順⑤!AT$122</f>
        <v>0</v>
      </c>
      <c r="AU98" s="244">
        <f>投入係数!AU98*手順⑤!AU$122</f>
        <v>0</v>
      </c>
      <c r="AV98" s="244">
        <f>投入係数!AV98*手順⑤!AV$122</f>
        <v>0</v>
      </c>
      <c r="AW98" s="244">
        <f>投入係数!AW98*手順⑤!AW$122</f>
        <v>0</v>
      </c>
      <c r="AX98" s="244">
        <f>投入係数!AX98*手順⑤!AX$122</f>
        <v>0</v>
      </c>
      <c r="AY98" s="244">
        <f>投入係数!AY98*手順⑤!AY$122</f>
        <v>0</v>
      </c>
      <c r="AZ98" s="244">
        <f>投入係数!AZ98*手順⑤!AZ$122</f>
        <v>0</v>
      </c>
      <c r="BA98" s="244">
        <f>投入係数!BA98*手順⑤!BA$122</f>
        <v>0</v>
      </c>
      <c r="BB98" s="244">
        <f>投入係数!BB98*手順⑤!BB$122</f>
        <v>0</v>
      </c>
      <c r="BC98" s="244">
        <f>投入係数!BC98*手順⑤!BC$122</f>
        <v>0</v>
      </c>
      <c r="BD98" s="244">
        <f>投入係数!BD98*手順⑤!BD$122</f>
        <v>0</v>
      </c>
      <c r="BE98" s="244">
        <f>投入係数!BE98*手順⑤!BE$122</f>
        <v>0</v>
      </c>
      <c r="BF98" s="244">
        <f>投入係数!BF98*手順⑤!BF$122</f>
        <v>0</v>
      </c>
      <c r="BG98" s="244">
        <f>投入係数!BG98*手順⑤!BG$122</f>
        <v>0</v>
      </c>
      <c r="BH98" s="244">
        <f>投入係数!BH98*手順⑤!BH$122</f>
        <v>0</v>
      </c>
      <c r="BI98" s="244">
        <f>投入係数!BI98*手順⑤!BI$122</f>
        <v>0</v>
      </c>
      <c r="BJ98" s="244">
        <f>投入係数!BJ98*手順⑤!BJ$122</f>
        <v>0</v>
      </c>
      <c r="BK98" s="244">
        <f>投入係数!BK98*手順⑤!BK$122</f>
        <v>0</v>
      </c>
      <c r="BL98" s="244">
        <f>投入係数!BL98*手順⑤!BL$122</f>
        <v>0</v>
      </c>
      <c r="BM98" s="244">
        <f>投入係数!BM98*手順⑤!BM$122</f>
        <v>0</v>
      </c>
      <c r="BN98" s="244">
        <f>投入係数!BN98*手順⑤!BN$122</f>
        <v>0</v>
      </c>
      <c r="BO98" s="244">
        <f>投入係数!BO98*手順⑤!BO$122</f>
        <v>0</v>
      </c>
      <c r="BP98" s="244">
        <f>投入係数!BP98*手順⑤!BP$122</f>
        <v>0</v>
      </c>
      <c r="BQ98" s="244">
        <f>投入係数!BQ98*手順⑤!BQ$122</f>
        <v>0</v>
      </c>
      <c r="BR98" s="244">
        <f>投入係数!BR98*手順⑤!BR$122</f>
        <v>0</v>
      </c>
      <c r="BS98" s="244">
        <f>投入係数!BS98*手順⑤!BS$122</f>
        <v>0</v>
      </c>
      <c r="BT98" s="244">
        <f>投入係数!BT98*手順⑤!BT$122</f>
        <v>0</v>
      </c>
      <c r="BU98" s="244">
        <f>投入係数!BU98*手順⑤!BU$122</f>
        <v>0</v>
      </c>
      <c r="BV98" s="244">
        <f>投入係数!BV98*手順⑤!BV$122</f>
        <v>0</v>
      </c>
      <c r="BW98" s="244">
        <f>投入係数!BW98*手順⑤!BW$122</f>
        <v>0</v>
      </c>
      <c r="BX98" s="244">
        <f>投入係数!BX98*手順⑤!BX$122</f>
        <v>0</v>
      </c>
      <c r="BY98" s="244">
        <f>投入係数!BY98*手順⑤!BY$122</f>
        <v>0</v>
      </c>
      <c r="BZ98" s="244">
        <f>投入係数!BZ98*手順⑤!BZ$122</f>
        <v>0</v>
      </c>
      <c r="CA98" s="244">
        <f>投入係数!CA98*手順⑤!CA$122</f>
        <v>0</v>
      </c>
      <c r="CB98" s="244">
        <f>投入係数!CB98*手順⑤!CB$122</f>
        <v>0</v>
      </c>
      <c r="CC98" s="244">
        <f>投入係数!CC98*手順⑤!CC$122</f>
        <v>0</v>
      </c>
      <c r="CD98" s="244">
        <f>投入係数!CD98*手順⑤!CD$122</f>
        <v>0</v>
      </c>
      <c r="CE98" s="244">
        <f>投入係数!CE98*手順⑤!CE$122</f>
        <v>0</v>
      </c>
      <c r="CF98" s="244">
        <f>投入係数!CF98*手順⑤!CF$122</f>
        <v>0</v>
      </c>
      <c r="CG98" s="244">
        <f>投入係数!CG98*手順⑤!CG$122</f>
        <v>0</v>
      </c>
      <c r="CH98" s="244">
        <f>投入係数!CH98*手順⑤!CH$122</f>
        <v>0</v>
      </c>
      <c r="CI98" s="244">
        <f>投入係数!CI98*手順⑤!CI$122</f>
        <v>0</v>
      </c>
      <c r="CJ98" s="244">
        <f>投入係数!CJ98*手順⑤!CJ$122</f>
        <v>0</v>
      </c>
      <c r="CK98" s="244">
        <f>投入係数!CK98*手順⑤!CK$122</f>
        <v>0</v>
      </c>
      <c r="CL98" s="244">
        <f>投入係数!CL98*手順⑤!CL$122</f>
        <v>0</v>
      </c>
      <c r="CM98" s="244">
        <f>投入係数!CM98*手順⑤!CM$122</f>
        <v>0</v>
      </c>
      <c r="CN98" s="244">
        <f>投入係数!CN98*手順⑤!CN$122</f>
        <v>0</v>
      </c>
      <c r="CO98" s="244">
        <f>投入係数!CO98*手順⑤!CO$122</f>
        <v>0</v>
      </c>
      <c r="CP98" s="244">
        <f>投入係数!CP98*手順⑤!CP$122</f>
        <v>0</v>
      </c>
      <c r="CQ98" s="244">
        <f>投入係数!CQ98*手順⑤!CQ$122</f>
        <v>0</v>
      </c>
      <c r="CR98" s="244">
        <f>投入係数!CR98*手順⑤!CR$122</f>
        <v>0</v>
      </c>
      <c r="CS98" s="244">
        <f>投入係数!CS98*手順⑤!CS$122</f>
        <v>0</v>
      </c>
      <c r="CT98" s="244">
        <f>投入係数!CT98*手順⑤!CT$122</f>
        <v>0</v>
      </c>
      <c r="CU98" s="244">
        <f>投入係数!CU98*手順⑤!CU$122</f>
        <v>0</v>
      </c>
      <c r="CV98" s="244">
        <f>投入係数!CV98*手順⑤!CV$122</f>
        <v>0</v>
      </c>
      <c r="CW98" s="244">
        <f>投入係数!CW98*手順⑤!CW$122</f>
        <v>0</v>
      </c>
      <c r="CX98" s="244">
        <f>投入係数!CX98*手順⑤!CX$122</f>
        <v>0</v>
      </c>
      <c r="CY98" s="244">
        <f>投入係数!CY98*手順⑤!CY$122</f>
        <v>0</v>
      </c>
      <c r="CZ98" s="244">
        <f>投入係数!CZ98*手順⑤!CZ$122</f>
        <v>0</v>
      </c>
      <c r="DA98" s="244">
        <f>投入係数!DA98*手順⑤!DA$122</f>
        <v>0</v>
      </c>
      <c r="DB98" s="244">
        <f>投入係数!DB98*手順⑤!DB$122</f>
        <v>0</v>
      </c>
      <c r="DC98" s="244">
        <f>投入係数!DC98*手順⑤!DC$122</f>
        <v>0</v>
      </c>
      <c r="DD98" s="244">
        <f>投入係数!DD98*手順⑤!DD$122</f>
        <v>0</v>
      </c>
      <c r="DE98" s="244">
        <f>投入係数!DE98*手順⑤!DE$122</f>
        <v>0</v>
      </c>
      <c r="DF98" s="244">
        <f>投入係数!DF98*手順⑤!DF$122</f>
        <v>0</v>
      </c>
      <c r="DG98" s="188">
        <f t="shared" si="2"/>
        <v>0</v>
      </c>
    </row>
    <row r="99" spans="2:111" ht="12" customHeight="1">
      <c r="B99" s="74" t="s">
        <v>577</v>
      </c>
      <c r="C99" s="273" t="s">
        <v>670</v>
      </c>
      <c r="D99" s="244">
        <f>投入係数!D99*手順⑤!D$122</f>
        <v>0</v>
      </c>
      <c r="E99" s="244">
        <f>投入係数!E99*手順⑤!E$122</f>
        <v>0</v>
      </c>
      <c r="F99" s="244">
        <f>投入係数!F99*手順⑤!F$122</f>
        <v>0</v>
      </c>
      <c r="G99" s="244">
        <f>投入係数!G99*手順⑤!G$122</f>
        <v>0</v>
      </c>
      <c r="H99" s="244">
        <f>投入係数!H99*手順⑤!H$122</f>
        <v>0</v>
      </c>
      <c r="I99" s="244">
        <f>投入係数!I99*手順⑤!I$122</f>
        <v>0</v>
      </c>
      <c r="J99" s="244">
        <f>投入係数!J99*手順⑤!J$122</f>
        <v>0</v>
      </c>
      <c r="K99" s="244">
        <f>投入係数!K99*手順⑤!K$122</f>
        <v>0</v>
      </c>
      <c r="L99" s="244">
        <f>投入係数!L99*手順⑤!L$122</f>
        <v>0</v>
      </c>
      <c r="M99" s="244">
        <f>投入係数!M99*手順⑤!M$122</f>
        <v>0</v>
      </c>
      <c r="N99" s="244">
        <f>投入係数!N99*手順⑤!N$122</f>
        <v>0</v>
      </c>
      <c r="O99" s="244">
        <f>投入係数!O99*手順⑤!O$122</f>
        <v>0</v>
      </c>
      <c r="P99" s="244">
        <f>投入係数!P99*手順⑤!P$122</f>
        <v>0</v>
      </c>
      <c r="Q99" s="244">
        <f>投入係数!Q99*手順⑤!Q$122</f>
        <v>0</v>
      </c>
      <c r="R99" s="244">
        <f>投入係数!R99*手順⑤!R$122</f>
        <v>0</v>
      </c>
      <c r="S99" s="244">
        <f>投入係数!S99*手順⑤!S$122</f>
        <v>0</v>
      </c>
      <c r="T99" s="244">
        <f>投入係数!T99*手順⑤!T$122</f>
        <v>0</v>
      </c>
      <c r="U99" s="244">
        <f>投入係数!U99*手順⑤!U$122</f>
        <v>0</v>
      </c>
      <c r="V99" s="244">
        <f>投入係数!V99*手順⑤!V$122</f>
        <v>0</v>
      </c>
      <c r="W99" s="244">
        <f>投入係数!W99*手順⑤!W$122</f>
        <v>0</v>
      </c>
      <c r="X99" s="244">
        <f>投入係数!X99*手順⑤!X$122</f>
        <v>0</v>
      </c>
      <c r="Y99" s="244">
        <f>投入係数!Y99*手順⑤!Y$122</f>
        <v>0</v>
      </c>
      <c r="Z99" s="244">
        <f>投入係数!Z99*手順⑤!Z$122</f>
        <v>0</v>
      </c>
      <c r="AA99" s="244">
        <f>投入係数!AA99*手順⑤!AA$122</f>
        <v>0</v>
      </c>
      <c r="AB99" s="244">
        <f>投入係数!AB99*手順⑤!AB$122</f>
        <v>0</v>
      </c>
      <c r="AC99" s="244">
        <f>投入係数!AC99*手順⑤!AC$122</f>
        <v>0</v>
      </c>
      <c r="AD99" s="244">
        <f>投入係数!AD99*手順⑤!AD$122</f>
        <v>0</v>
      </c>
      <c r="AE99" s="244">
        <f>投入係数!AE99*手順⑤!AE$122</f>
        <v>0</v>
      </c>
      <c r="AF99" s="244">
        <f>投入係数!AF99*手順⑤!AF$122</f>
        <v>0</v>
      </c>
      <c r="AG99" s="244">
        <f>投入係数!AG99*手順⑤!AG$122</f>
        <v>0</v>
      </c>
      <c r="AH99" s="244">
        <f>投入係数!AH99*手順⑤!AH$122</f>
        <v>0</v>
      </c>
      <c r="AI99" s="244">
        <f>投入係数!AI99*手順⑤!AI$122</f>
        <v>0</v>
      </c>
      <c r="AJ99" s="244">
        <f>投入係数!AJ99*手順⑤!AJ$122</f>
        <v>0</v>
      </c>
      <c r="AK99" s="244">
        <f>投入係数!AK99*手順⑤!AK$122</f>
        <v>0</v>
      </c>
      <c r="AL99" s="244">
        <f>投入係数!AL99*手順⑤!AL$122</f>
        <v>0</v>
      </c>
      <c r="AM99" s="244">
        <f>投入係数!AM99*手順⑤!AM$122</f>
        <v>0</v>
      </c>
      <c r="AN99" s="244">
        <f>投入係数!AN99*手順⑤!AN$122</f>
        <v>0</v>
      </c>
      <c r="AO99" s="244">
        <f>投入係数!AO99*手順⑤!AO$122</f>
        <v>0</v>
      </c>
      <c r="AP99" s="244">
        <f>投入係数!AP99*手順⑤!AP$122</f>
        <v>0</v>
      </c>
      <c r="AQ99" s="244">
        <f>投入係数!AQ99*手順⑤!AQ$122</f>
        <v>0</v>
      </c>
      <c r="AR99" s="244">
        <f>投入係数!AR99*手順⑤!AR$122</f>
        <v>0</v>
      </c>
      <c r="AS99" s="244">
        <f>投入係数!AS99*手順⑤!AS$122</f>
        <v>0</v>
      </c>
      <c r="AT99" s="244">
        <f>投入係数!AT99*手順⑤!AT$122</f>
        <v>0</v>
      </c>
      <c r="AU99" s="244">
        <f>投入係数!AU99*手順⑤!AU$122</f>
        <v>0</v>
      </c>
      <c r="AV99" s="244">
        <f>投入係数!AV99*手順⑤!AV$122</f>
        <v>0</v>
      </c>
      <c r="AW99" s="244">
        <f>投入係数!AW99*手順⑤!AW$122</f>
        <v>0</v>
      </c>
      <c r="AX99" s="244">
        <f>投入係数!AX99*手順⑤!AX$122</f>
        <v>0</v>
      </c>
      <c r="AY99" s="244">
        <f>投入係数!AY99*手順⑤!AY$122</f>
        <v>0</v>
      </c>
      <c r="AZ99" s="244">
        <f>投入係数!AZ99*手順⑤!AZ$122</f>
        <v>0</v>
      </c>
      <c r="BA99" s="244">
        <f>投入係数!BA99*手順⑤!BA$122</f>
        <v>0</v>
      </c>
      <c r="BB99" s="244">
        <f>投入係数!BB99*手順⑤!BB$122</f>
        <v>0</v>
      </c>
      <c r="BC99" s="244">
        <f>投入係数!BC99*手順⑤!BC$122</f>
        <v>0</v>
      </c>
      <c r="BD99" s="244">
        <f>投入係数!BD99*手順⑤!BD$122</f>
        <v>0</v>
      </c>
      <c r="BE99" s="244">
        <f>投入係数!BE99*手順⑤!BE$122</f>
        <v>0</v>
      </c>
      <c r="BF99" s="244">
        <f>投入係数!BF99*手順⑤!BF$122</f>
        <v>0</v>
      </c>
      <c r="BG99" s="244">
        <f>投入係数!BG99*手順⑤!BG$122</f>
        <v>0</v>
      </c>
      <c r="BH99" s="244">
        <f>投入係数!BH99*手順⑤!BH$122</f>
        <v>0</v>
      </c>
      <c r="BI99" s="244">
        <f>投入係数!BI99*手順⑤!BI$122</f>
        <v>0</v>
      </c>
      <c r="BJ99" s="244">
        <f>投入係数!BJ99*手順⑤!BJ$122</f>
        <v>0</v>
      </c>
      <c r="BK99" s="244">
        <f>投入係数!BK99*手順⑤!BK$122</f>
        <v>0</v>
      </c>
      <c r="BL99" s="244">
        <f>投入係数!BL99*手順⑤!BL$122</f>
        <v>0</v>
      </c>
      <c r="BM99" s="244">
        <f>投入係数!BM99*手順⑤!BM$122</f>
        <v>0</v>
      </c>
      <c r="BN99" s="244">
        <f>投入係数!BN99*手順⑤!BN$122</f>
        <v>0</v>
      </c>
      <c r="BO99" s="244">
        <f>投入係数!BO99*手順⑤!BO$122</f>
        <v>0</v>
      </c>
      <c r="BP99" s="244">
        <f>投入係数!BP99*手順⑤!BP$122</f>
        <v>0</v>
      </c>
      <c r="BQ99" s="244">
        <f>投入係数!BQ99*手順⑤!BQ$122</f>
        <v>0</v>
      </c>
      <c r="BR99" s="244">
        <f>投入係数!BR99*手順⑤!BR$122</f>
        <v>0</v>
      </c>
      <c r="BS99" s="244">
        <f>投入係数!BS99*手順⑤!BS$122</f>
        <v>0</v>
      </c>
      <c r="BT99" s="244">
        <f>投入係数!BT99*手順⑤!BT$122</f>
        <v>0</v>
      </c>
      <c r="BU99" s="244">
        <f>投入係数!BU99*手順⑤!BU$122</f>
        <v>0</v>
      </c>
      <c r="BV99" s="244">
        <f>投入係数!BV99*手順⑤!BV$122</f>
        <v>0</v>
      </c>
      <c r="BW99" s="244">
        <f>投入係数!BW99*手順⑤!BW$122</f>
        <v>0</v>
      </c>
      <c r="BX99" s="244">
        <f>投入係数!BX99*手順⑤!BX$122</f>
        <v>0</v>
      </c>
      <c r="BY99" s="244">
        <f>投入係数!BY99*手順⑤!BY$122</f>
        <v>0</v>
      </c>
      <c r="BZ99" s="244">
        <f>投入係数!BZ99*手順⑤!BZ$122</f>
        <v>0</v>
      </c>
      <c r="CA99" s="244">
        <f>投入係数!CA99*手順⑤!CA$122</f>
        <v>0</v>
      </c>
      <c r="CB99" s="244">
        <f>投入係数!CB99*手順⑤!CB$122</f>
        <v>0</v>
      </c>
      <c r="CC99" s="244">
        <f>投入係数!CC99*手順⑤!CC$122</f>
        <v>0</v>
      </c>
      <c r="CD99" s="244">
        <f>投入係数!CD99*手順⑤!CD$122</f>
        <v>0</v>
      </c>
      <c r="CE99" s="244">
        <f>投入係数!CE99*手順⑤!CE$122</f>
        <v>0</v>
      </c>
      <c r="CF99" s="244">
        <f>投入係数!CF99*手順⑤!CF$122</f>
        <v>0</v>
      </c>
      <c r="CG99" s="244">
        <f>投入係数!CG99*手順⑤!CG$122</f>
        <v>0</v>
      </c>
      <c r="CH99" s="244">
        <f>投入係数!CH99*手順⑤!CH$122</f>
        <v>0</v>
      </c>
      <c r="CI99" s="244">
        <f>投入係数!CI99*手順⑤!CI$122</f>
        <v>0</v>
      </c>
      <c r="CJ99" s="244">
        <f>投入係数!CJ99*手順⑤!CJ$122</f>
        <v>0</v>
      </c>
      <c r="CK99" s="244">
        <f>投入係数!CK99*手順⑤!CK$122</f>
        <v>0</v>
      </c>
      <c r="CL99" s="244">
        <f>投入係数!CL99*手順⑤!CL$122</f>
        <v>0</v>
      </c>
      <c r="CM99" s="244">
        <f>投入係数!CM99*手順⑤!CM$122</f>
        <v>0</v>
      </c>
      <c r="CN99" s="244">
        <f>投入係数!CN99*手順⑤!CN$122</f>
        <v>0</v>
      </c>
      <c r="CO99" s="244">
        <f>投入係数!CO99*手順⑤!CO$122</f>
        <v>0</v>
      </c>
      <c r="CP99" s="244">
        <f>投入係数!CP99*手順⑤!CP$122</f>
        <v>0</v>
      </c>
      <c r="CQ99" s="244">
        <f>投入係数!CQ99*手順⑤!CQ$122</f>
        <v>0</v>
      </c>
      <c r="CR99" s="244">
        <f>投入係数!CR99*手順⑤!CR$122</f>
        <v>0</v>
      </c>
      <c r="CS99" s="244">
        <f>投入係数!CS99*手順⑤!CS$122</f>
        <v>0</v>
      </c>
      <c r="CT99" s="244">
        <f>投入係数!CT99*手順⑤!CT$122</f>
        <v>0</v>
      </c>
      <c r="CU99" s="244">
        <f>投入係数!CU99*手順⑤!CU$122</f>
        <v>0</v>
      </c>
      <c r="CV99" s="244">
        <f>投入係数!CV99*手順⑤!CV$122</f>
        <v>0</v>
      </c>
      <c r="CW99" s="244">
        <f>投入係数!CW99*手順⑤!CW$122</f>
        <v>0</v>
      </c>
      <c r="CX99" s="244">
        <f>投入係数!CX99*手順⑤!CX$122</f>
        <v>0</v>
      </c>
      <c r="CY99" s="244">
        <f>投入係数!CY99*手順⑤!CY$122</f>
        <v>0</v>
      </c>
      <c r="CZ99" s="244">
        <f>投入係数!CZ99*手順⑤!CZ$122</f>
        <v>0</v>
      </c>
      <c r="DA99" s="244">
        <f>投入係数!DA99*手順⑤!DA$122</f>
        <v>0</v>
      </c>
      <c r="DB99" s="244">
        <f>投入係数!DB99*手順⑤!DB$122</f>
        <v>0</v>
      </c>
      <c r="DC99" s="244">
        <f>投入係数!DC99*手順⑤!DC$122</f>
        <v>0</v>
      </c>
      <c r="DD99" s="244">
        <f>投入係数!DD99*手順⑤!DD$122</f>
        <v>0</v>
      </c>
      <c r="DE99" s="244">
        <f>投入係数!DE99*手順⑤!DE$122</f>
        <v>0</v>
      </c>
      <c r="DF99" s="244">
        <f>投入係数!DF99*手順⑤!DF$122</f>
        <v>0</v>
      </c>
      <c r="DG99" s="188">
        <f t="shared" si="2"/>
        <v>0</v>
      </c>
    </row>
    <row r="100" spans="2:111" ht="12" customHeight="1">
      <c r="B100" s="74" t="s">
        <v>578</v>
      </c>
      <c r="C100" s="273" t="s">
        <v>586</v>
      </c>
      <c r="D100" s="244">
        <f>投入係数!D100*手順⑤!D$122</f>
        <v>0</v>
      </c>
      <c r="E100" s="244">
        <f>投入係数!E100*手順⑤!E$122</f>
        <v>0</v>
      </c>
      <c r="F100" s="244">
        <f>投入係数!F100*手順⑤!F$122</f>
        <v>0</v>
      </c>
      <c r="G100" s="244">
        <f>投入係数!G100*手順⑤!G$122</f>
        <v>0</v>
      </c>
      <c r="H100" s="244">
        <f>投入係数!H100*手順⑤!H$122</f>
        <v>0</v>
      </c>
      <c r="I100" s="244">
        <f>投入係数!I100*手順⑤!I$122</f>
        <v>0</v>
      </c>
      <c r="J100" s="244">
        <f>投入係数!J100*手順⑤!J$122</f>
        <v>0</v>
      </c>
      <c r="K100" s="244">
        <f>投入係数!K100*手順⑤!K$122</f>
        <v>0</v>
      </c>
      <c r="L100" s="244">
        <f>投入係数!L100*手順⑤!L$122</f>
        <v>0</v>
      </c>
      <c r="M100" s="244">
        <f>投入係数!M100*手順⑤!M$122</f>
        <v>0</v>
      </c>
      <c r="N100" s="244">
        <f>投入係数!N100*手順⑤!N$122</f>
        <v>0</v>
      </c>
      <c r="O100" s="244">
        <f>投入係数!O100*手順⑤!O$122</f>
        <v>0</v>
      </c>
      <c r="P100" s="244">
        <f>投入係数!P100*手順⑤!P$122</f>
        <v>0</v>
      </c>
      <c r="Q100" s="244">
        <f>投入係数!Q100*手順⑤!Q$122</f>
        <v>0</v>
      </c>
      <c r="R100" s="244">
        <f>投入係数!R100*手順⑤!R$122</f>
        <v>0</v>
      </c>
      <c r="S100" s="244">
        <f>投入係数!S100*手順⑤!S$122</f>
        <v>0</v>
      </c>
      <c r="T100" s="244">
        <f>投入係数!T100*手順⑤!T$122</f>
        <v>0</v>
      </c>
      <c r="U100" s="244">
        <f>投入係数!U100*手順⑤!U$122</f>
        <v>0</v>
      </c>
      <c r="V100" s="244">
        <f>投入係数!V100*手順⑤!V$122</f>
        <v>0</v>
      </c>
      <c r="W100" s="244">
        <f>投入係数!W100*手順⑤!W$122</f>
        <v>0</v>
      </c>
      <c r="X100" s="244">
        <f>投入係数!X100*手順⑤!X$122</f>
        <v>0</v>
      </c>
      <c r="Y100" s="244">
        <f>投入係数!Y100*手順⑤!Y$122</f>
        <v>0</v>
      </c>
      <c r="Z100" s="244">
        <f>投入係数!Z100*手順⑤!Z$122</f>
        <v>0</v>
      </c>
      <c r="AA100" s="244">
        <f>投入係数!AA100*手順⑤!AA$122</f>
        <v>0</v>
      </c>
      <c r="AB100" s="244">
        <f>投入係数!AB100*手順⑤!AB$122</f>
        <v>0</v>
      </c>
      <c r="AC100" s="244">
        <f>投入係数!AC100*手順⑤!AC$122</f>
        <v>0</v>
      </c>
      <c r="AD100" s="244">
        <f>投入係数!AD100*手順⑤!AD$122</f>
        <v>0</v>
      </c>
      <c r="AE100" s="244">
        <f>投入係数!AE100*手順⑤!AE$122</f>
        <v>0</v>
      </c>
      <c r="AF100" s="244">
        <f>投入係数!AF100*手順⑤!AF$122</f>
        <v>0</v>
      </c>
      <c r="AG100" s="244">
        <f>投入係数!AG100*手順⑤!AG$122</f>
        <v>0</v>
      </c>
      <c r="AH100" s="244">
        <f>投入係数!AH100*手順⑤!AH$122</f>
        <v>0</v>
      </c>
      <c r="AI100" s="244">
        <f>投入係数!AI100*手順⑤!AI$122</f>
        <v>0</v>
      </c>
      <c r="AJ100" s="244">
        <f>投入係数!AJ100*手順⑤!AJ$122</f>
        <v>0</v>
      </c>
      <c r="AK100" s="244">
        <f>投入係数!AK100*手順⑤!AK$122</f>
        <v>0</v>
      </c>
      <c r="AL100" s="244">
        <f>投入係数!AL100*手順⑤!AL$122</f>
        <v>0</v>
      </c>
      <c r="AM100" s="244">
        <f>投入係数!AM100*手順⑤!AM$122</f>
        <v>0</v>
      </c>
      <c r="AN100" s="244">
        <f>投入係数!AN100*手順⑤!AN$122</f>
        <v>0</v>
      </c>
      <c r="AO100" s="244">
        <f>投入係数!AO100*手順⑤!AO$122</f>
        <v>0</v>
      </c>
      <c r="AP100" s="244">
        <f>投入係数!AP100*手順⑤!AP$122</f>
        <v>0</v>
      </c>
      <c r="AQ100" s="244">
        <f>投入係数!AQ100*手順⑤!AQ$122</f>
        <v>0</v>
      </c>
      <c r="AR100" s="244">
        <f>投入係数!AR100*手順⑤!AR$122</f>
        <v>0</v>
      </c>
      <c r="AS100" s="244">
        <f>投入係数!AS100*手順⑤!AS$122</f>
        <v>0</v>
      </c>
      <c r="AT100" s="244">
        <f>投入係数!AT100*手順⑤!AT$122</f>
        <v>0</v>
      </c>
      <c r="AU100" s="244">
        <f>投入係数!AU100*手順⑤!AU$122</f>
        <v>0</v>
      </c>
      <c r="AV100" s="244">
        <f>投入係数!AV100*手順⑤!AV$122</f>
        <v>0</v>
      </c>
      <c r="AW100" s="244">
        <f>投入係数!AW100*手順⑤!AW$122</f>
        <v>0</v>
      </c>
      <c r="AX100" s="244">
        <f>投入係数!AX100*手順⑤!AX$122</f>
        <v>0</v>
      </c>
      <c r="AY100" s="244">
        <f>投入係数!AY100*手順⑤!AY$122</f>
        <v>0</v>
      </c>
      <c r="AZ100" s="244">
        <f>投入係数!AZ100*手順⑤!AZ$122</f>
        <v>0</v>
      </c>
      <c r="BA100" s="244">
        <f>投入係数!BA100*手順⑤!BA$122</f>
        <v>0</v>
      </c>
      <c r="BB100" s="244">
        <f>投入係数!BB100*手順⑤!BB$122</f>
        <v>0</v>
      </c>
      <c r="BC100" s="244">
        <f>投入係数!BC100*手順⑤!BC$122</f>
        <v>0</v>
      </c>
      <c r="BD100" s="244">
        <f>投入係数!BD100*手順⑤!BD$122</f>
        <v>0</v>
      </c>
      <c r="BE100" s="244">
        <f>投入係数!BE100*手順⑤!BE$122</f>
        <v>0</v>
      </c>
      <c r="BF100" s="244">
        <f>投入係数!BF100*手順⑤!BF$122</f>
        <v>0</v>
      </c>
      <c r="BG100" s="244">
        <f>投入係数!BG100*手順⑤!BG$122</f>
        <v>0</v>
      </c>
      <c r="BH100" s="244">
        <f>投入係数!BH100*手順⑤!BH$122</f>
        <v>0</v>
      </c>
      <c r="BI100" s="244">
        <f>投入係数!BI100*手順⑤!BI$122</f>
        <v>0</v>
      </c>
      <c r="BJ100" s="244">
        <f>投入係数!BJ100*手順⑤!BJ$122</f>
        <v>0</v>
      </c>
      <c r="BK100" s="244">
        <f>投入係数!BK100*手順⑤!BK$122</f>
        <v>0</v>
      </c>
      <c r="BL100" s="244">
        <f>投入係数!BL100*手順⑤!BL$122</f>
        <v>0</v>
      </c>
      <c r="BM100" s="244">
        <f>投入係数!BM100*手順⑤!BM$122</f>
        <v>0</v>
      </c>
      <c r="BN100" s="244">
        <f>投入係数!BN100*手順⑤!BN$122</f>
        <v>0</v>
      </c>
      <c r="BO100" s="244">
        <f>投入係数!BO100*手順⑤!BO$122</f>
        <v>0</v>
      </c>
      <c r="BP100" s="244">
        <f>投入係数!BP100*手順⑤!BP$122</f>
        <v>0</v>
      </c>
      <c r="BQ100" s="244">
        <f>投入係数!BQ100*手順⑤!BQ$122</f>
        <v>0</v>
      </c>
      <c r="BR100" s="244">
        <f>投入係数!BR100*手順⑤!BR$122</f>
        <v>0</v>
      </c>
      <c r="BS100" s="244">
        <f>投入係数!BS100*手順⑤!BS$122</f>
        <v>0</v>
      </c>
      <c r="BT100" s="244">
        <f>投入係数!BT100*手順⑤!BT$122</f>
        <v>0</v>
      </c>
      <c r="BU100" s="244">
        <f>投入係数!BU100*手順⑤!BU$122</f>
        <v>0</v>
      </c>
      <c r="BV100" s="244">
        <f>投入係数!BV100*手順⑤!BV$122</f>
        <v>0</v>
      </c>
      <c r="BW100" s="244">
        <f>投入係数!BW100*手順⑤!BW$122</f>
        <v>0</v>
      </c>
      <c r="BX100" s="244">
        <f>投入係数!BX100*手順⑤!BX$122</f>
        <v>0</v>
      </c>
      <c r="BY100" s="244">
        <f>投入係数!BY100*手順⑤!BY$122</f>
        <v>0</v>
      </c>
      <c r="BZ100" s="244">
        <f>投入係数!BZ100*手順⑤!BZ$122</f>
        <v>0</v>
      </c>
      <c r="CA100" s="244">
        <f>投入係数!CA100*手順⑤!CA$122</f>
        <v>0</v>
      </c>
      <c r="CB100" s="244">
        <f>投入係数!CB100*手順⑤!CB$122</f>
        <v>0</v>
      </c>
      <c r="CC100" s="244">
        <f>投入係数!CC100*手順⑤!CC$122</f>
        <v>0</v>
      </c>
      <c r="CD100" s="244">
        <f>投入係数!CD100*手順⑤!CD$122</f>
        <v>0</v>
      </c>
      <c r="CE100" s="244">
        <f>投入係数!CE100*手順⑤!CE$122</f>
        <v>0</v>
      </c>
      <c r="CF100" s="244">
        <f>投入係数!CF100*手順⑤!CF$122</f>
        <v>0</v>
      </c>
      <c r="CG100" s="244">
        <f>投入係数!CG100*手順⑤!CG$122</f>
        <v>0</v>
      </c>
      <c r="CH100" s="244">
        <f>投入係数!CH100*手順⑤!CH$122</f>
        <v>0</v>
      </c>
      <c r="CI100" s="244">
        <f>投入係数!CI100*手順⑤!CI$122</f>
        <v>0</v>
      </c>
      <c r="CJ100" s="244">
        <f>投入係数!CJ100*手順⑤!CJ$122</f>
        <v>0</v>
      </c>
      <c r="CK100" s="244">
        <f>投入係数!CK100*手順⑤!CK$122</f>
        <v>0</v>
      </c>
      <c r="CL100" s="244">
        <f>投入係数!CL100*手順⑤!CL$122</f>
        <v>0</v>
      </c>
      <c r="CM100" s="244">
        <f>投入係数!CM100*手順⑤!CM$122</f>
        <v>0</v>
      </c>
      <c r="CN100" s="244">
        <f>投入係数!CN100*手順⑤!CN$122</f>
        <v>0</v>
      </c>
      <c r="CO100" s="244">
        <f>投入係数!CO100*手順⑤!CO$122</f>
        <v>0</v>
      </c>
      <c r="CP100" s="244">
        <f>投入係数!CP100*手順⑤!CP$122</f>
        <v>0</v>
      </c>
      <c r="CQ100" s="244">
        <f>投入係数!CQ100*手順⑤!CQ$122</f>
        <v>0</v>
      </c>
      <c r="CR100" s="244">
        <f>投入係数!CR100*手順⑤!CR$122</f>
        <v>0</v>
      </c>
      <c r="CS100" s="244">
        <f>投入係数!CS100*手順⑤!CS$122</f>
        <v>0</v>
      </c>
      <c r="CT100" s="244">
        <f>投入係数!CT100*手順⑤!CT$122</f>
        <v>0</v>
      </c>
      <c r="CU100" s="244">
        <f>投入係数!CU100*手順⑤!CU$122</f>
        <v>0</v>
      </c>
      <c r="CV100" s="244">
        <f>投入係数!CV100*手順⑤!CV$122</f>
        <v>0</v>
      </c>
      <c r="CW100" s="244">
        <f>投入係数!CW100*手順⑤!CW$122</f>
        <v>0</v>
      </c>
      <c r="CX100" s="244">
        <f>投入係数!CX100*手順⑤!CX$122</f>
        <v>0</v>
      </c>
      <c r="CY100" s="244">
        <f>投入係数!CY100*手順⑤!CY$122</f>
        <v>0</v>
      </c>
      <c r="CZ100" s="244">
        <f>投入係数!CZ100*手順⑤!CZ$122</f>
        <v>0</v>
      </c>
      <c r="DA100" s="244">
        <f>投入係数!DA100*手順⑤!DA$122</f>
        <v>0</v>
      </c>
      <c r="DB100" s="244">
        <f>投入係数!DB100*手順⑤!DB$122</f>
        <v>0</v>
      </c>
      <c r="DC100" s="244">
        <f>投入係数!DC100*手順⑤!DC$122</f>
        <v>0</v>
      </c>
      <c r="DD100" s="244">
        <f>投入係数!DD100*手順⑤!DD$122</f>
        <v>0</v>
      </c>
      <c r="DE100" s="244">
        <f>投入係数!DE100*手順⑤!DE$122</f>
        <v>0</v>
      </c>
      <c r="DF100" s="244">
        <f>投入係数!DF100*手順⑤!DF$122</f>
        <v>0</v>
      </c>
      <c r="DG100" s="188">
        <f t="shared" si="2"/>
        <v>0</v>
      </c>
    </row>
    <row r="101" spans="2:111" ht="12" customHeight="1">
      <c r="B101" s="74" t="s">
        <v>579</v>
      </c>
      <c r="C101" s="273" t="s">
        <v>757</v>
      </c>
      <c r="D101" s="244">
        <f>投入係数!D101*手順⑤!D$122</f>
        <v>0</v>
      </c>
      <c r="E101" s="244">
        <f>投入係数!E101*手順⑤!E$122</f>
        <v>0</v>
      </c>
      <c r="F101" s="244">
        <f>投入係数!F101*手順⑤!F$122</f>
        <v>0</v>
      </c>
      <c r="G101" s="244">
        <f>投入係数!G101*手順⑤!G$122</f>
        <v>0</v>
      </c>
      <c r="H101" s="244">
        <f>投入係数!H101*手順⑤!H$122</f>
        <v>0</v>
      </c>
      <c r="I101" s="244">
        <f>投入係数!I101*手順⑤!I$122</f>
        <v>0</v>
      </c>
      <c r="J101" s="244">
        <f>投入係数!J101*手順⑤!J$122</f>
        <v>0</v>
      </c>
      <c r="K101" s="244">
        <f>投入係数!K101*手順⑤!K$122</f>
        <v>0</v>
      </c>
      <c r="L101" s="244">
        <f>投入係数!L101*手順⑤!L$122</f>
        <v>0</v>
      </c>
      <c r="M101" s="244">
        <f>投入係数!M101*手順⑤!M$122</f>
        <v>0</v>
      </c>
      <c r="N101" s="244">
        <f>投入係数!N101*手順⑤!N$122</f>
        <v>0</v>
      </c>
      <c r="O101" s="244">
        <f>投入係数!O101*手順⑤!O$122</f>
        <v>0</v>
      </c>
      <c r="P101" s="244">
        <f>投入係数!P101*手順⑤!P$122</f>
        <v>0</v>
      </c>
      <c r="Q101" s="244">
        <f>投入係数!Q101*手順⑤!Q$122</f>
        <v>0</v>
      </c>
      <c r="R101" s="244">
        <f>投入係数!R101*手順⑤!R$122</f>
        <v>0</v>
      </c>
      <c r="S101" s="244">
        <f>投入係数!S101*手順⑤!S$122</f>
        <v>0</v>
      </c>
      <c r="T101" s="244">
        <f>投入係数!T101*手順⑤!T$122</f>
        <v>0</v>
      </c>
      <c r="U101" s="244">
        <f>投入係数!U101*手順⑤!U$122</f>
        <v>0</v>
      </c>
      <c r="V101" s="244">
        <f>投入係数!V101*手順⑤!V$122</f>
        <v>0</v>
      </c>
      <c r="W101" s="244">
        <f>投入係数!W101*手順⑤!W$122</f>
        <v>0</v>
      </c>
      <c r="X101" s="244">
        <f>投入係数!X101*手順⑤!X$122</f>
        <v>0</v>
      </c>
      <c r="Y101" s="244">
        <f>投入係数!Y101*手順⑤!Y$122</f>
        <v>0</v>
      </c>
      <c r="Z101" s="244">
        <f>投入係数!Z101*手順⑤!Z$122</f>
        <v>0</v>
      </c>
      <c r="AA101" s="244">
        <f>投入係数!AA101*手順⑤!AA$122</f>
        <v>0</v>
      </c>
      <c r="AB101" s="244">
        <f>投入係数!AB101*手順⑤!AB$122</f>
        <v>0</v>
      </c>
      <c r="AC101" s="244">
        <f>投入係数!AC101*手順⑤!AC$122</f>
        <v>0</v>
      </c>
      <c r="AD101" s="244">
        <f>投入係数!AD101*手順⑤!AD$122</f>
        <v>0</v>
      </c>
      <c r="AE101" s="244">
        <f>投入係数!AE101*手順⑤!AE$122</f>
        <v>0</v>
      </c>
      <c r="AF101" s="244">
        <f>投入係数!AF101*手順⑤!AF$122</f>
        <v>0</v>
      </c>
      <c r="AG101" s="244">
        <f>投入係数!AG101*手順⑤!AG$122</f>
        <v>0</v>
      </c>
      <c r="AH101" s="244">
        <f>投入係数!AH101*手順⑤!AH$122</f>
        <v>0</v>
      </c>
      <c r="AI101" s="244">
        <f>投入係数!AI101*手順⑤!AI$122</f>
        <v>0</v>
      </c>
      <c r="AJ101" s="244">
        <f>投入係数!AJ101*手順⑤!AJ$122</f>
        <v>0</v>
      </c>
      <c r="AK101" s="244">
        <f>投入係数!AK101*手順⑤!AK$122</f>
        <v>0</v>
      </c>
      <c r="AL101" s="244">
        <f>投入係数!AL101*手順⑤!AL$122</f>
        <v>0</v>
      </c>
      <c r="AM101" s="244">
        <f>投入係数!AM101*手順⑤!AM$122</f>
        <v>0</v>
      </c>
      <c r="AN101" s="244">
        <f>投入係数!AN101*手順⑤!AN$122</f>
        <v>0</v>
      </c>
      <c r="AO101" s="244">
        <f>投入係数!AO101*手順⑤!AO$122</f>
        <v>0</v>
      </c>
      <c r="AP101" s="244">
        <f>投入係数!AP101*手順⑤!AP$122</f>
        <v>0</v>
      </c>
      <c r="AQ101" s="244">
        <f>投入係数!AQ101*手順⑤!AQ$122</f>
        <v>0</v>
      </c>
      <c r="AR101" s="244">
        <f>投入係数!AR101*手順⑤!AR$122</f>
        <v>0</v>
      </c>
      <c r="AS101" s="244">
        <f>投入係数!AS101*手順⑤!AS$122</f>
        <v>0</v>
      </c>
      <c r="AT101" s="244">
        <f>投入係数!AT101*手順⑤!AT$122</f>
        <v>0</v>
      </c>
      <c r="AU101" s="244">
        <f>投入係数!AU101*手順⑤!AU$122</f>
        <v>0</v>
      </c>
      <c r="AV101" s="244">
        <f>投入係数!AV101*手順⑤!AV$122</f>
        <v>0</v>
      </c>
      <c r="AW101" s="244">
        <f>投入係数!AW101*手順⑤!AW$122</f>
        <v>0</v>
      </c>
      <c r="AX101" s="244">
        <f>投入係数!AX101*手順⑤!AX$122</f>
        <v>0</v>
      </c>
      <c r="AY101" s="244">
        <f>投入係数!AY101*手順⑤!AY$122</f>
        <v>0</v>
      </c>
      <c r="AZ101" s="244">
        <f>投入係数!AZ101*手順⑤!AZ$122</f>
        <v>0</v>
      </c>
      <c r="BA101" s="244">
        <f>投入係数!BA101*手順⑤!BA$122</f>
        <v>0</v>
      </c>
      <c r="BB101" s="244">
        <f>投入係数!BB101*手順⑤!BB$122</f>
        <v>0</v>
      </c>
      <c r="BC101" s="244">
        <f>投入係数!BC101*手順⑤!BC$122</f>
        <v>0</v>
      </c>
      <c r="BD101" s="244">
        <f>投入係数!BD101*手順⑤!BD$122</f>
        <v>0</v>
      </c>
      <c r="BE101" s="244">
        <f>投入係数!BE101*手順⑤!BE$122</f>
        <v>0</v>
      </c>
      <c r="BF101" s="244">
        <f>投入係数!BF101*手順⑤!BF$122</f>
        <v>0</v>
      </c>
      <c r="BG101" s="244">
        <f>投入係数!BG101*手順⑤!BG$122</f>
        <v>0</v>
      </c>
      <c r="BH101" s="244">
        <f>投入係数!BH101*手順⑤!BH$122</f>
        <v>0</v>
      </c>
      <c r="BI101" s="244">
        <f>投入係数!BI101*手順⑤!BI$122</f>
        <v>0</v>
      </c>
      <c r="BJ101" s="244">
        <f>投入係数!BJ101*手順⑤!BJ$122</f>
        <v>0</v>
      </c>
      <c r="BK101" s="244">
        <f>投入係数!BK101*手順⑤!BK$122</f>
        <v>0</v>
      </c>
      <c r="BL101" s="244">
        <f>投入係数!BL101*手順⑤!BL$122</f>
        <v>0</v>
      </c>
      <c r="BM101" s="244">
        <f>投入係数!BM101*手順⑤!BM$122</f>
        <v>0</v>
      </c>
      <c r="BN101" s="244">
        <f>投入係数!BN101*手順⑤!BN$122</f>
        <v>0</v>
      </c>
      <c r="BO101" s="244">
        <f>投入係数!BO101*手順⑤!BO$122</f>
        <v>0</v>
      </c>
      <c r="BP101" s="244">
        <f>投入係数!BP101*手順⑤!BP$122</f>
        <v>0</v>
      </c>
      <c r="BQ101" s="244">
        <f>投入係数!BQ101*手順⑤!BQ$122</f>
        <v>0</v>
      </c>
      <c r="BR101" s="244">
        <f>投入係数!BR101*手順⑤!BR$122</f>
        <v>0</v>
      </c>
      <c r="BS101" s="244">
        <f>投入係数!BS101*手順⑤!BS$122</f>
        <v>0</v>
      </c>
      <c r="BT101" s="244">
        <f>投入係数!BT101*手順⑤!BT$122</f>
        <v>0</v>
      </c>
      <c r="BU101" s="244">
        <f>投入係数!BU101*手順⑤!BU$122</f>
        <v>0</v>
      </c>
      <c r="BV101" s="244">
        <f>投入係数!BV101*手順⑤!BV$122</f>
        <v>0</v>
      </c>
      <c r="BW101" s="244">
        <f>投入係数!BW101*手順⑤!BW$122</f>
        <v>0</v>
      </c>
      <c r="BX101" s="244">
        <f>投入係数!BX101*手順⑤!BX$122</f>
        <v>0</v>
      </c>
      <c r="BY101" s="244">
        <f>投入係数!BY101*手順⑤!BY$122</f>
        <v>0</v>
      </c>
      <c r="BZ101" s="244">
        <f>投入係数!BZ101*手順⑤!BZ$122</f>
        <v>0</v>
      </c>
      <c r="CA101" s="244">
        <f>投入係数!CA101*手順⑤!CA$122</f>
        <v>0</v>
      </c>
      <c r="CB101" s="244">
        <f>投入係数!CB101*手順⑤!CB$122</f>
        <v>0</v>
      </c>
      <c r="CC101" s="244">
        <f>投入係数!CC101*手順⑤!CC$122</f>
        <v>0</v>
      </c>
      <c r="CD101" s="244">
        <f>投入係数!CD101*手順⑤!CD$122</f>
        <v>0</v>
      </c>
      <c r="CE101" s="244">
        <f>投入係数!CE101*手順⑤!CE$122</f>
        <v>0</v>
      </c>
      <c r="CF101" s="244">
        <f>投入係数!CF101*手順⑤!CF$122</f>
        <v>0</v>
      </c>
      <c r="CG101" s="244">
        <f>投入係数!CG101*手順⑤!CG$122</f>
        <v>0</v>
      </c>
      <c r="CH101" s="244">
        <f>投入係数!CH101*手順⑤!CH$122</f>
        <v>0</v>
      </c>
      <c r="CI101" s="244">
        <f>投入係数!CI101*手順⑤!CI$122</f>
        <v>0</v>
      </c>
      <c r="CJ101" s="244">
        <f>投入係数!CJ101*手順⑤!CJ$122</f>
        <v>0</v>
      </c>
      <c r="CK101" s="244">
        <f>投入係数!CK101*手順⑤!CK$122</f>
        <v>0</v>
      </c>
      <c r="CL101" s="244">
        <f>投入係数!CL101*手順⑤!CL$122</f>
        <v>0</v>
      </c>
      <c r="CM101" s="244">
        <f>投入係数!CM101*手順⑤!CM$122</f>
        <v>0</v>
      </c>
      <c r="CN101" s="244">
        <f>投入係数!CN101*手順⑤!CN$122</f>
        <v>0</v>
      </c>
      <c r="CO101" s="244">
        <f>投入係数!CO101*手順⑤!CO$122</f>
        <v>0</v>
      </c>
      <c r="CP101" s="244">
        <f>投入係数!CP101*手順⑤!CP$122</f>
        <v>0</v>
      </c>
      <c r="CQ101" s="244">
        <f>投入係数!CQ101*手順⑤!CQ$122</f>
        <v>0</v>
      </c>
      <c r="CR101" s="244">
        <f>投入係数!CR101*手順⑤!CR$122</f>
        <v>0</v>
      </c>
      <c r="CS101" s="244">
        <f>投入係数!CS101*手順⑤!CS$122</f>
        <v>0</v>
      </c>
      <c r="CT101" s="244">
        <f>投入係数!CT101*手順⑤!CT$122</f>
        <v>0</v>
      </c>
      <c r="CU101" s="244">
        <f>投入係数!CU101*手順⑤!CU$122</f>
        <v>0</v>
      </c>
      <c r="CV101" s="244">
        <f>投入係数!CV101*手順⑤!CV$122</f>
        <v>0</v>
      </c>
      <c r="CW101" s="244">
        <f>投入係数!CW101*手順⑤!CW$122</f>
        <v>0</v>
      </c>
      <c r="CX101" s="244">
        <f>投入係数!CX101*手順⑤!CX$122</f>
        <v>0</v>
      </c>
      <c r="CY101" s="244">
        <f>投入係数!CY101*手順⑤!CY$122</f>
        <v>0</v>
      </c>
      <c r="CZ101" s="244">
        <f>投入係数!CZ101*手順⑤!CZ$122</f>
        <v>0</v>
      </c>
      <c r="DA101" s="244">
        <f>投入係数!DA101*手順⑤!DA$122</f>
        <v>0</v>
      </c>
      <c r="DB101" s="244">
        <f>投入係数!DB101*手順⑤!DB$122</f>
        <v>0</v>
      </c>
      <c r="DC101" s="244">
        <f>投入係数!DC101*手順⑤!DC$122</f>
        <v>0</v>
      </c>
      <c r="DD101" s="244">
        <f>投入係数!DD101*手順⑤!DD$122</f>
        <v>0</v>
      </c>
      <c r="DE101" s="244">
        <f>投入係数!DE101*手順⑤!DE$122</f>
        <v>0</v>
      </c>
      <c r="DF101" s="244">
        <f>投入係数!DF101*手順⑤!DF$122</f>
        <v>0</v>
      </c>
      <c r="DG101" s="188">
        <f t="shared" si="2"/>
        <v>0</v>
      </c>
    </row>
    <row r="102" spans="2:111" ht="12" customHeight="1">
      <c r="B102" s="74" t="s">
        <v>580</v>
      </c>
      <c r="C102" s="273" t="s">
        <v>480</v>
      </c>
      <c r="D102" s="244">
        <f>投入係数!D102*手順⑤!D$122</f>
        <v>0</v>
      </c>
      <c r="E102" s="244">
        <f>投入係数!E102*手順⑤!E$122</f>
        <v>0</v>
      </c>
      <c r="F102" s="244">
        <f>投入係数!F102*手順⑤!F$122</f>
        <v>0</v>
      </c>
      <c r="G102" s="244">
        <f>投入係数!G102*手順⑤!G$122</f>
        <v>0</v>
      </c>
      <c r="H102" s="244">
        <f>投入係数!H102*手順⑤!H$122</f>
        <v>0</v>
      </c>
      <c r="I102" s="244">
        <f>投入係数!I102*手順⑤!I$122</f>
        <v>0</v>
      </c>
      <c r="J102" s="244">
        <f>投入係数!J102*手順⑤!J$122</f>
        <v>0</v>
      </c>
      <c r="K102" s="244">
        <f>投入係数!K102*手順⑤!K$122</f>
        <v>0</v>
      </c>
      <c r="L102" s="244">
        <f>投入係数!L102*手順⑤!L$122</f>
        <v>0</v>
      </c>
      <c r="M102" s="244">
        <f>投入係数!M102*手順⑤!M$122</f>
        <v>0</v>
      </c>
      <c r="N102" s="244">
        <f>投入係数!N102*手順⑤!N$122</f>
        <v>0</v>
      </c>
      <c r="O102" s="244">
        <f>投入係数!O102*手順⑤!O$122</f>
        <v>0</v>
      </c>
      <c r="P102" s="244">
        <f>投入係数!P102*手順⑤!P$122</f>
        <v>0</v>
      </c>
      <c r="Q102" s="244">
        <f>投入係数!Q102*手順⑤!Q$122</f>
        <v>0</v>
      </c>
      <c r="R102" s="244">
        <f>投入係数!R102*手順⑤!R$122</f>
        <v>0</v>
      </c>
      <c r="S102" s="244">
        <f>投入係数!S102*手順⑤!S$122</f>
        <v>0</v>
      </c>
      <c r="T102" s="244">
        <f>投入係数!T102*手順⑤!T$122</f>
        <v>0</v>
      </c>
      <c r="U102" s="244">
        <f>投入係数!U102*手順⑤!U$122</f>
        <v>0</v>
      </c>
      <c r="V102" s="244">
        <f>投入係数!V102*手順⑤!V$122</f>
        <v>0</v>
      </c>
      <c r="W102" s="244">
        <f>投入係数!W102*手順⑤!W$122</f>
        <v>0</v>
      </c>
      <c r="X102" s="244">
        <f>投入係数!X102*手順⑤!X$122</f>
        <v>0</v>
      </c>
      <c r="Y102" s="244">
        <f>投入係数!Y102*手順⑤!Y$122</f>
        <v>0</v>
      </c>
      <c r="Z102" s="244">
        <f>投入係数!Z102*手順⑤!Z$122</f>
        <v>0</v>
      </c>
      <c r="AA102" s="244">
        <f>投入係数!AA102*手順⑤!AA$122</f>
        <v>0</v>
      </c>
      <c r="AB102" s="244">
        <f>投入係数!AB102*手順⑤!AB$122</f>
        <v>0</v>
      </c>
      <c r="AC102" s="244">
        <f>投入係数!AC102*手順⑤!AC$122</f>
        <v>0</v>
      </c>
      <c r="AD102" s="244">
        <f>投入係数!AD102*手順⑤!AD$122</f>
        <v>0</v>
      </c>
      <c r="AE102" s="244">
        <f>投入係数!AE102*手順⑤!AE$122</f>
        <v>0</v>
      </c>
      <c r="AF102" s="244">
        <f>投入係数!AF102*手順⑤!AF$122</f>
        <v>0</v>
      </c>
      <c r="AG102" s="244">
        <f>投入係数!AG102*手順⑤!AG$122</f>
        <v>0</v>
      </c>
      <c r="AH102" s="244">
        <f>投入係数!AH102*手順⑤!AH$122</f>
        <v>0</v>
      </c>
      <c r="AI102" s="244">
        <f>投入係数!AI102*手順⑤!AI$122</f>
        <v>0</v>
      </c>
      <c r="AJ102" s="244">
        <f>投入係数!AJ102*手順⑤!AJ$122</f>
        <v>0</v>
      </c>
      <c r="AK102" s="244">
        <f>投入係数!AK102*手順⑤!AK$122</f>
        <v>0</v>
      </c>
      <c r="AL102" s="244">
        <f>投入係数!AL102*手順⑤!AL$122</f>
        <v>0</v>
      </c>
      <c r="AM102" s="244">
        <f>投入係数!AM102*手順⑤!AM$122</f>
        <v>0</v>
      </c>
      <c r="AN102" s="244">
        <f>投入係数!AN102*手順⑤!AN$122</f>
        <v>0</v>
      </c>
      <c r="AO102" s="244">
        <f>投入係数!AO102*手順⑤!AO$122</f>
        <v>0</v>
      </c>
      <c r="AP102" s="244">
        <f>投入係数!AP102*手順⑤!AP$122</f>
        <v>0</v>
      </c>
      <c r="AQ102" s="244">
        <f>投入係数!AQ102*手順⑤!AQ$122</f>
        <v>0</v>
      </c>
      <c r="AR102" s="244">
        <f>投入係数!AR102*手順⑤!AR$122</f>
        <v>0</v>
      </c>
      <c r="AS102" s="244">
        <f>投入係数!AS102*手順⑤!AS$122</f>
        <v>0</v>
      </c>
      <c r="AT102" s="244">
        <f>投入係数!AT102*手順⑤!AT$122</f>
        <v>0</v>
      </c>
      <c r="AU102" s="244">
        <f>投入係数!AU102*手順⑤!AU$122</f>
        <v>0</v>
      </c>
      <c r="AV102" s="244">
        <f>投入係数!AV102*手順⑤!AV$122</f>
        <v>0</v>
      </c>
      <c r="AW102" s="244">
        <f>投入係数!AW102*手順⑤!AW$122</f>
        <v>0</v>
      </c>
      <c r="AX102" s="244">
        <f>投入係数!AX102*手順⑤!AX$122</f>
        <v>0</v>
      </c>
      <c r="AY102" s="244">
        <f>投入係数!AY102*手順⑤!AY$122</f>
        <v>0</v>
      </c>
      <c r="AZ102" s="244">
        <f>投入係数!AZ102*手順⑤!AZ$122</f>
        <v>0</v>
      </c>
      <c r="BA102" s="244">
        <f>投入係数!BA102*手順⑤!BA$122</f>
        <v>0</v>
      </c>
      <c r="BB102" s="244">
        <f>投入係数!BB102*手順⑤!BB$122</f>
        <v>0</v>
      </c>
      <c r="BC102" s="244">
        <f>投入係数!BC102*手順⑤!BC$122</f>
        <v>0</v>
      </c>
      <c r="BD102" s="244">
        <f>投入係数!BD102*手順⑤!BD$122</f>
        <v>0</v>
      </c>
      <c r="BE102" s="244">
        <f>投入係数!BE102*手順⑤!BE$122</f>
        <v>0</v>
      </c>
      <c r="BF102" s="244">
        <f>投入係数!BF102*手順⑤!BF$122</f>
        <v>0</v>
      </c>
      <c r="BG102" s="244">
        <f>投入係数!BG102*手順⑤!BG$122</f>
        <v>0</v>
      </c>
      <c r="BH102" s="244">
        <f>投入係数!BH102*手順⑤!BH$122</f>
        <v>0</v>
      </c>
      <c r="BI102" s="244">
        <f>投入係数!BI102*手順⑤!BI$122</f>
        <v>0</v>
      </c>
      <c r="BJ102" s="244">
        <f>投入係数!BJ102*手順⑤!BJ$122</f>
        <v>0</v>
      </c>
      <c r="BK102" s="244">
        <f>投入係数!BK102*手順⑤!BK$122</f>
        <v>0</v>
      </c>
      <c r="BL102" s="244">
        <f>投入係数!BL102*手順⑤!BL$122</f>
        <v>0</v>
      </c>
      <c r="BM102" s="244">
        <f>投入係数!BM102*手順⑤!BM$122</f>
        <v>0</v>
      </c>
      <c r="BN102" s="244">
        <f>投入係数!BN102*手順⑤!BN$122</f>
        <v>0</v>
      </c>
      <c r="BO102" s="244">
        <f>投入係数!BO102*手順⑤!BO$122</f>
        <v>0</v>
      </c>
      <c r="BP102" s="244">
        <f>投入係数!BP102*手順⑤!BP$122</f>
        <v>0</v>
      </c>
      <c r="BQ102" s="244">
        <f>投入係数!BQ102*手順⑤!BQ$122</f>
        <v>0</v>
      </c>
      <c r="BR102" s="244">
        <f>投入係数!BR102*手順⑤!BR$122</f>
        <v>0</v>
      </c>
      <c r="BS102" s="244">
        <f>投入係数!BS102*手順⑤!BS$122</f>
        <v>0</v>
      </c>
      <c r="BT102" s="244">
        <f>投入係数!BT102*手順⑤!BT$122</f>
        <v>0</v>
      </c>
      <c r="BU102" s="244">
        <f>投入係数!BU102*手順⑤!BU$122</f>
        <v>0</v>
      </c>
      <c r="BV102" s="244">
        <f>投入係数!BV102*手順⑤!BV$122</f>
        <v>0</v>
      </c>
      <c r="BW102" s="244">
        <f>投入係数!BW102*手順⑤!BW$122</f>
        <v>0</v>
      </c>
      <c r="BX102" s="244">
        <f>投入係数!BX102*手順⑤!BX$122</f>
        <v>0</v>
      </c>
      <c r="BY102" s="244">
        <f>投入係数!BY102*手順⑤!BY$122</f>
        <v>0</v>
      </c>
      <c r="BZ102" s="244">
        <f>投入係数!BZ102*手順⑤!BZ$122</f>
        <v>0</v>
      </c>
      <c r="CA102" s="244">
        <f>投入係数!CA102*手順⑤!CA$122</f>
        <v>0</v>
      </c>
      <c r="CB102" s="244">
        <f>投入係数!CB102*手順⑤!CB$122</f>
        <v>0</v>
      </c>
      <c r="CC102" s="244">
        <f>投入係数!CC102*手順⑤!CC$122</f>
        <v>0</v>
      </c>
      <c r="CD102" s="244">
        <f>投入係数!CD102*手順⑤!CD$122</f>
        <v>0</v>
      </c>
      <c r="CE102" s="244">
        <f>投入係数!CE102*手順⑤!CE$122</f>
        <v>0</v>
      </c>
      <c r="CF102" s="244">
        <f>投入係数!CF102*手順⑤!CF$122</f>
        <v>0</v>
      </c>
      <c r="CG102" s="244">
        <f>投入係数!CG102*手順⑤!CG$122</f>
        <v>0</v>
      </c>
      <c r="CH102" s="244">
        <f>投入係数!CH102*手順⑤!CH$122</f>
        <v>0</v>
      </c>
      <c r="CI102" s="244">
        <f>投入係数!CI102*手順⑤!CI$122</f>
        <v>0</v>
      </c>
      <c r="CJ102" s="244">
        <f>投入係数!CJ102*手順⑤!CJ$122</f>
        <v>0</v>
      </c>
      <c r="CK102" s="244">
        <f>投入係数!CK102*手順⑤!CK$122</f>
        <v>0</v>
      </c>
      <c r="CL102" s="244">
        <f>投入係数!CL102*手順⑤!CL$122</f>
        <v>0</v>
      </c>
      <c r="CM102" s="244">
        <f>投入係数!CM102*手順⑤!CM$122</f>
        <v>0</v>
      </c>
      <c r="CN102" s="244">
        <f>投入係数!CN102*手順⑤!CN$122</f>
        <v>0</v>
      </c>
      <c r="CO102" s="244">
        <f>投入係数!CO102*手順⑤!CO$122</f>
        <v>0</v>
      </c>
      <c r="CP102" s="244">
        <f>投入係数!CP102*手順⑤!CP$122</f>
        <v>0</v>
      </c>
      <c r="CQ102" s="244">
        <f>投入係数!CQ102*手順⑤!CQ$122</f>
        <v>0</v>
      </c>
      <c r="CR102" s="244">
        <f>投入係数!CR102*手順⑤!CR$122</f>
        <v>0</v>
      </c>
      <c r="CS102" s="244">
        <f>投入係数!CS102*手順⑤!CS$122</f>
        <v>0</v>
      </c>
      <c r="CT102" s="244">
        <f>投入係数!CT102*手順⑤!CT$122</f>
        <v>0</v>
      </c>
      <c r="CU102" s="244">
        <f>投入係数!CU102*手順⑤!CU$122</f>
        <v>0</v>
      </c>
      <c r="CV102" s="244">
        <f>投入係数!CV102*手順⑤!CV$122</f>
        <v>0</v>
      </c>
      <c r="CW102" s="244">
        <f>投入係数!CW102*手順⑤!CW$122</f>
        <v>0</v>
      </c>
      <c r="CX102" s="244">
        <f>投入係数!CX102*手順⑤!CX$122</f>
        <v>0</v>
      </c>
      <c r="CY102" s="244">
        <f>投入係数!CY102*手順⑤!CY$122</f>
        <v>0</v>
      </c>
      <c r="CZ102" s="244">
        <f>投入係数!CZ102*手順⑤!CZ$122</f>
        <v>0</v>
      </c>
      <c r="DA102" s="244">
        <f>投入係数!DA102*手順⑤!DA$122</f>
        <v>0</v>
      </c>
      <c r="DB102" s="244">
        <f>投入係数!DB102*手順⑤!DB$122</f>
        <v>0</v>
      </c>
      <c r="DC102" s="244">
        <f>投入係数!DC102*手順⑤!DC$122</f>
        <v>0</v>
      </c>
      <c r="DD102" s="244">
        <f>投入係数!DD102*手順⑤!DD$122</f>
        <v>0</v>
      </c>
      <c r="DE102" s="244">
        <f>投入係数!DE102*手順⑤!DE$122</f>
        <v>0</v>
      </c>
      <c r="DF102" s="244">
        <f>投入係数!DF102*手順⑤!DF$122</f>
        <v>0</v>
      </c>
      <c r="DG102" s="188">
        <f t="shared" ref="DG102:DG122" si="3">SUM(D102:DF102)</f>
        <v>0</v>
      </c>
    </row>
    <row r="103" spans="2:111" ht="12" customHeight="1">
      <c r="B103" s="74" t="s">
        <v>581</v>
      </c>
      <c r="C103" s="273" t="s">
        <v>479</v>
      </c>
      <c r="D103" s="244">
        <f>投入係数!D103*手順⑤!D$122</f>
        <v>0</v>
      </c>
      <c r="E103" s="244">
        <f>投入係数!E103*手順⑤!E$122</f>
        <v>0</v>
      </c>
      <c r="F103" s="244">
        <f>投入係数!F103*手順⑤!F$122</f>
        <v>0</v>
      </c>
      <c r="G103" s="244">
        <f>投入係数!G103*手順⑤!G$122</f>
        <v>0</v>
      </c>
      <c r="H103" s="244">
        <f>投入係数!H103*手順⑤!H$122</f>
        <v>0</v>
      </c>
      <c r="I103" s="244">
        <f>投入係数!I103*手順⑤!I$122</f>
        <v>0</v>
      </c>
      <c r="J103" s="244">
        <f>投入係数!J103*手順⑤!J$122</f>
        <v>0</v>
      </c>
      <c r="K103" s="244">
        <f>投入係数!K103*手順⑤!K$122</f>
        <v>0</v>
      </c>
      <c r="L103" s="244">
        <f>投入係数!L103*手順⑤!L$122</f>
        <v>0</v>
      </c>
      <c r="M103" s="244">
        <f>投入係数!M103*手順⑤!M$122</f>
        <v>0</v>
      </c>
      <c r="N103" s="244">
        <f>投入係数!N103*手順⑤!N$122</f>
        <v>0</v>
      </c>
      <c r="O103" s="244">
        <f>投入係数!O103*手順⑤!O$122</f>
        <v>0</v>
      </c>
      <c r="P103" s="244">
        <f>投入係数!P103*手順⑤!P$122</f>
        <v>0</v>
      </c>
      <c r="Q103" s="244">
        <f>投入係数!Q103*手順⑤!Q$122</f>
        <v>0</v>
      </c>
      <c r="R103" s="244">
        <f>投入係数!R103*手順⑤!R$122</f>
        <v>0</v>
      </c>
      <c r="S103" s="244">
        <f>投入係数!S103*手順⑤!S$122</f>
        <v>0</v>
      </c>
      <c r="T103" s="244">
        <f>投入係数!T103*手順⑤!T$122</f>
        <v>0</v>
      </c>
      <c r="U103" s="244">
        <f>投入係数!U103*手順⑤!U$122</f>
        <v>0</v>
      </c>
      <c r="V103" s="244">
        <f>投入係数!V103*手順⑤!V$122</f>
        <v>0</v>
      </c>
      <c r="W103" s="244">
        <f>投入係数!W103*手順⑤!W$122</f>
        <v>0</v>
      </c>
      <c r="X103" s="244">
        <f>投入係数!X103*手順⑤!X$122</f>
        <v>0</v>
      </c>
      <c r="Y103" s="244">
        <f>投入係数!Y103*手順⑤!Y$122</f>
        <v>0</v>
      </c>
      <c r="Z103" s="244">
        <f>投入係数!Z103*手順⑤!Z$122</f>
        <v>0</v>
      </c>
      <c r="AA103" s="244">
        <f>投入係数!AA103*手順⑤!AA$122</f>
        <v>0</v>
      </c>
      <c r="AB103" s="244">
        <f>投入係数!AB103*手順⑤!AB$122</f>
        <v>0</v>
      </c>
      <c r="AC103" s="244">
        <f>投入係数!AC103*手順⑤!AC$122</f>
        <v>0</v>
      </c>
      <c r="AD103" s="244">
        <f>投入係数!AD103*手順⑤!AD$122</f>
        <v>0</v>
      </c>
      <c r="AE103" s="244">
        <f>投入係数!AE103*手順⑤!AE$122</f>
        <v>0</v>
      </c>
      <c r="AF103" s="244">
        <f>投入係数!AF103*手順⑤!AF$122</f>
        <v>0</v>
      </c>
      <c r="AG103" s="244">
        <f>投入係数!AG103*手順⑤!AG$122</f>
        <v>0</v>
      </c>
      <c r="AH103" s="244">
        <f>投入係数!AH103*手順⑤!AH$122</f>
        <v>0</v>
      </c>
      <c r="AI103" s="244">
        <f>投入係数!AI103*手順⑤!AI$122</f>
        <v>0</v>
      </c>
      <c r="AJ103" s="244">
        <f>投入係数!AJ103*手順⑤!AJ$122</f>
        <v>0</v>
      </c>
      <c r="AK103" s="244">
        <f>投入係数!AK103*手順⑤!AK$122</f>
        <v>0</v>
      </c>
      <c r="AL103" s="244">
        <f>投入係数!AL103*手順⑤!AL$122</f>
        <v>0</v>
      </c>
      <c r="AM103" s="244">
        <f>投入係数!AM103*手順⑤!AM$122</f>
        <v>0</v>
      </c>
      <c r="AN103" s="244">
        <f>投入係数!AN103*手順⑤!AN$122</f>
        <v>0</v>
      </c>
      <c r="AO103" s="244">
        <f>投入係数!AO103*手順⑤!AO$122</f>
        <v>0</v>
      </c>
      <c r="AP103" s="244">
        <f>投入係数!AP103*手順⑤!AP$122</f>
        <v>0</v>
      </c>
      <c r="AQ103" s="244">
        <f>投入係数!AQ103*手順⑤!AQ$122</f>
        <v>0</v>
      </c>
      <c r="AR103" s="244">
        <f>投入係数!AR103*手順⑤!AR$122</f>
        <v>0</v>
      </c>
      <c r="AS103" s="244">
        <f>投入係数!AS103*手順⑤!AS$122</f>
        <v>0</v>
      </c>
      <c r="AT103" s="244">
        <f>投入係数!AT103*手順⑤!AT$122</f>
        <v>0</v>
      </c>
      <c r="AU103" s="244">
        <f>投入係数!AU103*手順⑤!AU$122</f>
        <v>0</v>
      </c>
      <c r="AV103" s="244">
        <f>投入係数!AV103*手順⑤!AV$122</f>
        <v>0</v>
      </c>
      <c r="AW103" s="244">
        <f>投入係数!AW103*手順⑤!AW$122</f>
        <v>0</v>
      </c>
      <c r="AX103" s="244">
        <f>投入係数!AX103*手順⑤!AX$122</f>
        <v>0</v>
      </c>
      <c r="AY103" s="244">
        <f>投入係数!AY103*手順⑤!AY$122</f>
        <v>0</v>
      </c>
      <c r="AZ103" s="244">
        <f>投入係数!AZ103*手順⑤!AZ$122</f>
        <v>0</v>
      </c>
      <c r="BA103" s="244">
        <f>投入係数!BA103*手順⑤!BA$122</f>
        <v>0</v>
      </c>
      <c r="BB103" s="244">
        <f>投入係数!BB103*手順⑤!BB$122</f>
        <v>0</v>
      </c>
      <c r="BC103" s="244">
        <f>投入係数!BC103*手順⑤!BC$122</f>
        <v>0</v>
      </c>
      <c r="BD103" s="244">
        <f>投入係数!BD103*手順⑤!BD$122</f>
        <v>0</v>
      </c>
      <c r="BE103" s="244">
        <f>投入係数!BE103*手順⑤!BE$122</f>
        <v>0</v>
      </c>
      <c r="BF103" s="244">
        <f>投入係数!BF103*手順⑤!BF$122</f>
        <v>0</v>
      </c>
      <c r="BG103" s="244">
        <f>投入係数!BG103*手順⑤!BG$122</f>
        <v>0</v>
      </c>
      <c r="BH103" s="244">
        <f>投入係数!BH103*手順⑤!BH$122</f>
        <v>0</v>
      </c>
      <c r="BI103" s="244">
        <f>投入係数!BI103*手順⑤!BI$122</f>
        <v>0</v>
      </c>
      <c r="BJ103" s="244">
        <f>投入係数!BJ103*手順⑤!BJ$122</f>
        <v>0</v>
      </c>
      <c r="BK103" s="244">
        <f>投入係数!BK103*手順⑤!BK$122</f>
        <v>0</v>
      </c>
      <c r="BL103" s="244">
        <f>投入係数!BL103*手順⑤!BL$122</f>
        <v>0</v>
      </c>
      <c r="BM103" s="244">
        <f>投入係数!BM103*手順⑤!BM$122</f>
        <v>0</v>
      </c>
      <c r="BN103" s="244">
        <f>投入係数!BN103*手順⑤!BN$122</f>
        <v>0</v>
      </c>
      <c r="BO103" s="244">
        <f>投入係数!BO103*手順⑤!BO$122</f>
        <v>0</v>
      </c>
      <c r="BP103" s="244">
        <f>投入係数!BP103*手順⑤!BP$122</f>
        <v>0</v>
      </c>
      <c r="BQ103" s="244">
        <f>投入係数!BQ103*手順⑤!BQ$122</f>
        <v>0</v>
      </c>
      <c r="BR103" s="244">
        <f>投入係数!BR103*手順⑤!BR$122</f>
        <v>0</v>
      </c>
      <c r="BS103" s="244">
        <f>投入係数!BS103*手順⑤!BS$122</f>
        <v>0</v>
      </c>
      <c r="BT103" s="244">
        <f>投入係数!BT103*手順⑤!BT$122</f>
        <v>0</v>
      </c>
      <c r="BU103" s="244">
        <f>投入係数!BU103*手順⑤!BU$122</f>
        <v>0</v>
      </c>
      <c r="BV103" s="244">
        <f>投入係数!BV103*手順⑤!BV$122</f>
        <v>0</v>
      </c>
      <c r="BW103" s="244">
        <f>投入係数!BW103*手順⑤!BW$122</f>
        <v>0</v>
      </c>
      <c r="BX103" s="244">
        <f>投入係数!BX103*手順⑤!BX$122</f>
        <v>0</v>
      </c>
      <c r="BY103" s="244">
        <f>投入係数!BY103*手順⑤!BY$122</f>
        <v>0</v>
      </c>
      <c r="BZ103" s="244">
        <f>投入係数!BZ103*手順⑤!BZ$122</f>
        <v>0</v>
      </c>
      <c r="CA103" s="244">
        <f>投入係数!CA103*手順⑤!CA$122</f>
        <v>0</v>
      </c>
      <c r="CB103" s="244">
        <f>投入係数!CB103*手順⑤!CB$122</f>
        <v>0</v>
      </c>
      <c r="CC103" s="244">
        <f>投入係数!CC103*手順⑤!CC$122</f>
        <v>0</v>
      </c>
      <c r="CD103" s="244">
        <f>投入係数!CD103*手順⑤!CD$122</f>
        <v>0</v>
      </c>
      <c r="CE103" s="244">
        <f>投入係数!CE103*手順⑤!CE$122</f>
        <v>0</v>
      </c>
      <c r="CF103" s="244">
        <f>投入係数!CF103*手順⑤!CF$122</f>
        <v>0</v>
      </c>
      <c r="CG103" s="244">
        <f>投入係数!CG103*手順⑤!CG$122</f>
        <v>0</v>
      </c>
      <c r="CH103" s="244">
        <f>投入係数!CH103*手順⑤!CH$122</f>
        <v>0</v>
      </c>
      <c r="CI103" s="244">
        <f>投入係数!CI103*手順⑤!CI$122</f>
        <v>0</v>
      </c>
      <c r="CJ103" s="244">
        <f>投入係数!CJ103*手順⑤!CJ$122</f>
        <v>0</v>
      </c>
      <c r="CK103" s="244">
        <f>投入係数!CK103*手順⑤!CK$122</f>
        <v>0</v>
      </c>
      <c r="CL103" s="244">
        <f>投入係数!CL103*手順⑤!CL$122</f>
        <v>0</v>
      </c>
      <c r="CM103" s="244">
        <f>投入係数!CM103*手順⑤!CM$122</f>
        <v>0</v>
      </c>
      <c r="CN103" s="244">
        <f>投入係数!CN103*手順⑤!CN$122</f>
        <v>0</v>
      </c>
      <c r="CO103" s="244">
        <f>投入係数!CO103*手順⑤!CO$122</f>
        <v>0</v>
      </c>
      <c r="CP103" s="244">
        <f>投入係数!CP103*手順⑤!CP$122</f>
        <v>0</v>
      </c>
      <c r="CQ103" s="244">
        <f>投入係数!CQ103*手順⑤!CQ$122</f>
        <v>0</v>
      </c>
      <c r="CR103" s="244">
        <f>投入係数!CR103*手順⑤!CR$122</f>
        <v>0</v>
      </c>
      <c r="CS103" s="244">
        <f>投入係数!CS103*手順⑤!CS$122</f>
        <v>0</v>
      </c>
      <c r="CT103" s="244">
        <f>投入係数!CT103*手順⑤!CT$122</f>
        <v>0</v>
      </c>
      <c r="CU103" s="244">
        <f>投入係数!CU103*手順⑤!CU$122</f>
        <v>0</v>
      </c>
      <c r="CV103" s="244">
        <f>投入係数!CV103*手順⑤!CV$122</f>
        <v>0</v>
      </c>
      <c r="CW103" s="244">
        <f>投入係数!CW103*手順⑤!CW$122</f>
        <v>0</v>
      </c>
      <c r="CX103" s="244">
        <f>投入係数!CX103*手順⑤!CX$122</f>
        <v>0</v>
      </c>
      <c r="CY103" s="244">
        <f>投入係数!CY103*手順⑤!CY$122</f>
        <v>0</v>
      </c>
      <c r="CZ103" s="244">
        <f>投入係数!CZ103*手順⑤!CZ$122</f>
        <v>0</v>
      </c>
      <c r="DA103" s="244">
        <f>投入係数!DA103*手順⑤!DA$122</f>
        <v>0</v>
      </c>
      <c r="DB103" s="244">
        <f>投入係数!DB103*手順⑤!DB$122</f>
        <v>0</v>
      </c>
      <c r="DC103" s="244">
        <f>投入係数!DC103*手順⑤!DC$122</f>
        <v>0</v>
      </c>
      <c r="DD103" s="244">
        <f>投入係数!DD103*手順⑤!DD$122</f>
        <v>0</v>
      </c>
      <c r="DE103" s="244">
        <f>投入係数!DE103*手順⑤!DE$122</f>
        <v>0</v>
      </c>
      <c r="DF103" s="244">
        <f>投入係数!DF103*手順⑤!DF$122</f>
        <v>0</v>
      </c>
      <c r="DG103" s="188">
        <f t="shared" si="3"/>
        <v>0</v>
      </c>
    </row>
    <row r="104" spans="2:111" ht="12" customHeight="1">
      <c r="B104" s="74" t="s">
        <v>582</v>
      </c>
      <c r="C104" s="273" t="s">
        <v>671</v>
      </c>
      <c r="D104" s="244">
        <f>投入係数!D104*手順⑤!D$122</f>
        <v>0</v>
      </c>
      <c r="E104" s="244">
        <f>投入係数!E104*手順⑤!E$122</f>
        <v>0</v>
      </c>
      <c r="F104" s="244">
        <f>投入係数!F104*手順⑤!F$122</f>
        <v>0</v>
      </c>
      <c r="G104" s="244">
        <f>投入係数!G104*手順⑤!G$122</f>
        <v>0</v>
      </c>
      <c r="H104" s="244">
        <f>投入係数!H104*手順⑤!H$122</f>
        <v>0</v>
      </c>
      <c r="I104" s="244">
        <f>投入係数!I104*手順⑤!I$122</f>
        <v>0</v>
      </c>
      <c r="J104" s="244">
        <f>投入係数!J104*手順⑤!J$122</f>
        <v>0</v>
      </c>
      <c r="K104" s="244">
        <f>投入係数!K104*手順⑤!K$122</f>
        <v>0</v>
      </c>
      <c r="L104" s="244">
        <f>投入係数!L104*手順⑤!L$122</f>
        <v>0</v>
      </c>
      <c r="M104" s="244">
        <f>投入係数!M104*手順⑤!M$122</f>
        <v>0</v>
      </c>
      <c r="N104" s="244">
        <f>投入係数!N104*手順⑤!N$122</f>
        <v>0</v>
      </c>
      <c r="O104" s="244">
        <f>投入係数!O104*手順⑤!O$122</f>
        <v>0</v>
      </c>
      <c r="P104" s="244">
        <f>投入係数!P104*手順⑤!P$122</f>
        <v>0</v>
      </c>
      <c r="Q104" s="244">
        <f>投入係数!Q104*手順⑤!Q$122</f>
        <v>0</v>
      </c>
      <c r="R104" s="244">
        <f>投入係数!R104*手順⑤!R$122</f>
        <v>0</v>
      </c>
      <c r="S104" s="244">
        <f>投入係数!S104*手順⑤!S$122</f>
        <v>0</v>
      </c>
      <c r="T104" s="244">
        <f>投入係数!T104*手順⑤!T$122</f>
        <v>0</v>
      </c>
      <c r="U104" s="244">
        <f>投入係数!U104*手順⑤!U$122</f>
        <v>0</v>
      </c>
      <c r="V104" s="244">
        <f>投入係数!V104*手順⑤!V$122</f>
        <v>0</v>
      </c>
      <c r="W104" s="244">
        <f>投入係数!W104*手順⑤!W$122</f>
        <v>0</v>
      </c>
      <c r="X104" s="244">
        <f>投入係数!X104*手順⑤!X$122</f>
        <v>0</v>
      </c>
      <c r="Y104" s="244">
        <f>投入係数!Y104*手順⑤!Y$122</f>
        <v>0</v>
      </c>
      <c r="Z104" s="244">
        <f>投入係数!Z104*手順⑤!Z$122</f>
        <v>0</v>
      </c>
      <c r="AA104" s="244">
        <f>投入係数!AA104*手順⑤!AA$122</f>
        <v>0</v>
      </c>
      <c r="AB104" s="244">
        <f>投入係数!AB104*手順⑤!AB$122</f>
        <v>0</v>
      </c>
      <c r="AC104" s="244">
        <f>投入係数!AC104*手順⑤!AC$122</f>
        <v>0</v>
      </c>
      <c r="AD104" s="244">
        <f>投入係数!AD104*手順⑤!AD$122</f>
        <v>0</v>
      </c>
      <c r="AE104" s="244">
        <f>投入係数!AE104*手順⑤!AE$122</f>
        <v>0</v>
      </c>
      <c r="AF104" s="244">
        <f>投入係数!AF104*手順⑤!AF$122</f>
        <v>0</v>
      </c>
      <c r="AG104" s="244">
        <f>投入係数!AG104*手順⑤!AG$122</f>
        <v>0</v>
      </c>
      <c r="AH104" s="244">
        <f>投入係数!AH104*手順⑤!AH$122</f>
        <v>0</v>
      </c>
      <c r="AI104" s="244">
        <f>投入係数!AI104*手順⑤!AI$122</f>
        <v>0</v>
      </c>
      <c r="AJ104" s="244">
        <f>投入係数!AJ104*手順⑤!AJ$122</f>
        <v>0</v>
      </c>
      <c r="AK104" s="244">
        <f>投入係数!AK104*手順⑤!AK$122</f>
        <v>0</v>
      </c>
      <c r="AL104" s="244">
        <f>投入係数!AL104*手順⑤!AL$122</f>
        <v>0</v>
      </c>
      <c r="AM104" s="244">
        <f>投入係数!AM104*手順⑤!AM$122</f>
        <v>0</v>
      </c>
      <c r="AN104" s="244">
        <f>投入係数!AN104*手順⑤!AN$122</f>
        <v>0</v>
      </c>
      <c r="AO104" s="244">
        <f>投入係数!AO104*手順⑤!AO$122</f>
        <v>0</v>
      </c>
      <c r="AP104" s="244">
        <f>投入係数!AP104*手順⑤!AP$122</f>
        <v>0</v>
      </c>
      <c r="AQ104" s="244">
        <f>投入係数!AQ104*手順⑤!AQ$122</f>
        <v>0</v>
      </c>
      <c r="AR104" s="244">
        <f>投入係数!AR104*手順⑤!AR$122</f>
        <v>0</v>
      </c>
      <c r="AS104" s="244">
        <f>投入係数!AS104*手順⑤!AS$122</f>
        <v>0</v>
      </c>
      <c r="AT104" s="244">
        <f>投入係数!AT104*手順⑤!AT$122</f>
        <v>0</v>
      </c>
      <c r="AU104" s="244">
        <f>投入係数!AU104*手順⑤!AU$122</f>
        <v>0</v>
      </c>
      <c r="AV104" s="244">
        <f>投入係数!AV104*手順⑤!AV$122</f>
        <v>0</v>
      </c>
      <c r="AW104" s="244">
        <f>投入係数!AW104*手順⑤!AW$122</f>
        <v>0</v>
      </c>
      <c r="AX104" s="244">
        <f>投入係数!AX104*手順⑤!AX$122</f>
        <v>0</v>
      </c>
      <c r="AY104" s="244">
        <f>投入係数!AY104*手順⑤!AY$122</f>
        <v>0</v>
      </c>
      <c r="AZ104" s="244">
        <f>投入係数!AZ104*手順⑤!AZ$122</f>
        <v>0</v>
      </c>
      <c r="BA104" s="244">
        <f>投入係数!BA104*手順⑤!BA$122</f>
        <v>0</v>
      </c>
      <c r="BB104" s="244">
        <f>投入係数!BB104*手順⑤!BB$122</f>
        <v>0</v>
      </c>
      <c r="BC104" s="244">
        <f>投入係数!BC104*手順⑤!BC$122</f>
        <v>0</v>
      </c>
      <c r="BD104" s="244">
        <f>投入係数!BD104*手順⑤!BD$122</f>
        <v>0</v>
      </c>
      <c r="BE104" s="244">
        <f>投入係数!BE104*手順⑤!BE$122</f>
        <v>0</v>
      </c>
      <c r="BF104" s="244">
        <f>投入係数!BF104*手順⑤!BF$122</f>
        <v>0</v>
      </c>
      <c r="BG104" s="244">
        <f>投入係数!BG104*手順⑤!BG$122</f>
        <v>0</v>
      </c>
      <c r="BH104" s="244">
        <f>投入係数!BH104*手順⑤!BH$122</f>
        <v>0</v>
      </c>
      <c r="BI104" s="244">
        <f>投入係数!BI104*手順⑤!BI$122</f>
        <v>0</v>
      </c>
      <c r="BJ104" s="244">
        <f>投入係数!BJ104*手順⑤!BJ$122</f>
        <v>0</v>
      </c>
      <c r="BK104" s="244">
        <f>投入係数!BK104*手順⑤!BK$122</f>
        <v>0</v>
      </c>
      <c r="BL104" s="244">
        <f>投入係数!BL104*手順⑤!BL$122</f>
        <v>0</v>
      </c>
      <c r="BM104" s="244">
        <f>投入係数!BM104*手順⑤!BM$122</f>
        <v>0</v>
      </c>
      <c r="BN104" s="244">
        <f>投入係数!BN104*手順⑤!BN$122</f>
        <v>0</v>
      </c>
      <c r="BO104" s="244">
        <f>投入係数!BO104*手順⑤!BO$122</f>
        <v>0</v>
      </c>
      <c r="BP104" s="244">
        <f>投入係数!BP104*手順⑤!BP$122</f>
        <v>0</v>
      </c>
      <c r="BQ104" s="244">
        <f>投入係数!BQ104*手順⑤!BQ$122</f>
        <v>0</v>
      </c>
      <c r="BR104" s="244">
        <f>投入係数!BR104*手順⑤!BR$122</f>
        <v>0</v>
      </c>
      <c r="BS104" s="244">
        <f>投入係数!BS104*手順⑤!BS$122</f>
        <v>0</v>
      </c>
      <c r="BT104" s="244">
        <f>投入係数!BT104*手順⑤!BT$122</f>
        <v>0</v>
      </c>
      <c r="BU104" s="244">
        <f>投入係数!BU104*手順⑤!BU$122</f>
        <v>0</v>
      </c>
      <c r="BV104" s="244">
        <f>投入係数!BV104*手順⑤!BV$122</f>
        <v>0</v>
      </c>
      <c r="BW104" s="244">
        <f>投入係数!BW104*手順⑤!BW$122</f>
        <v>0</v>
      </c>
      <c r="BX104" s="244">
        <f>投入係数!BX104*手順⑤!BX$122</f>
        <v>0</v>
      </c>
      <c r="BY104" s="244">
        <f>投入係数!BY104*手順⑤!BY$122</f>
        <v>0</v>
      </c>
      <c r="BZ104" s="244">
        <f>投入係数!BZ104*手順⑤!BZ$122</f>
        <v>0</v>
      </c>
      <c r="CA104" s="244">
        <f>投入係数!CA104*手順⑤!CA$122</f>
        <v>0</v>
      </c>
      <c r="CB104" s="244">
        <f>投入係数!CB104*手順⑤!CB$122</f>
        <v>0</v>
      </c>
      <c r="CC104" s="244">
        <f>投入係数!CC104*手順⑤!CC$122</f>
        <v>0</v>
      </c>
      <c r="CD104" s="244">
        <f>投入係数!CD104*手順⑤!CD$122</f>
        <v>0</v>
      </c>
      <c r="CE104" s="244">
        <f>投入係数!CE104*手順⑤!CE$122</f>
        <v>0</v>
      </c>
      <c r="CF104" s="244">
        <f>投入係数!CF104*手順⑤!CF$122</f>
        <v>0</v>
      </c>
      <c r="CG104" s="244">
        <f>投入係数!CG104*手順⑤!CG$122</f>
        <v>0</v>
      </c>
      <c r="CH104" s="244">
        <f>投入係数!CH104*手順⑤!CH$122</f>
        <v>0</v>
      </c>
      <c r="CI104" s="244">
        <f>投入係数!CI104*手順⑤!CI$122</f>
        <v>0</v>
      </c>
      <c r="CJ104" s="244">
        <f>投入係数!CJ104*手順⑤!CJ$122</f>
        <v>0</v>
      </c>
      <c r="CK104" s="244">
        <f>投入係数!CK104*手順⑤!CK$122</f>
        <v>0</v>
      </c>
      <c r="CL104" s="244">
        <f>投入係数!CL104*手順⑤!CL$122</f>
        <v>0</v>
      </c>
      <c r="CM104" s="244">
        <f>投入係数!CM104*手順⑤!CM$122</f>
        <v>0</v>
      </c>
      <c r="CN104" s="244">
        <f>投入係数!CN104*手順⑤!CN$122</f>
        <v>0</v>
      </c>
      <c r="CO104" s="244">
        <f>投入係数!CO104*手順⑤!CO$122</f>
        <v>0</v>
      </c>
      <c r="CP104" s="244">
        <f>投入係数!CP104*手順⑤!CP$122</f>
        <v>0</v>
      </c>
      <c r="CQ104" s="244">
        <f>投入係数!CQ104*手順⑤!CQ$122</f>
        <v>0</v>
      </c>
      <c r="CR104" s="244">
        <f>投入係数!CR104*手順⑤!CR$122</f>
        <v>0</v>
      </c>
      <c r="CS104" s="244">
        <f>投入係数!CS104*手順⑤!CS$122</f>
        <v>0</v>
      </c>
      <c r="CT104" s="244">
        <f>投入係数!CT104*手順⑤!CT$122</f>
        <v>0</v>
      </c>
      <c r="CU104" s="244">
        <f>投入係数!CU104*手順⑤!CU$122</f>
        <v>0</v>
      </c>
      <c r="CV104" s="244">
        <f>投入係数!CV104*手順⑤!CV$122</f>
        <v>0</v>
      </c>
      <c r="CW104" s="244">
        <f>投入係数!CW104*手順⑤!CW$122</f>
        <v>0</v>
      </c>
      <c r="CX104" s="244">
        <f>投入係数!CX104*手順⑤!CX$122</f>
        <v>0</v>
      </c>
      <c r="CY104" s="244">
        <f>投入係数!CY104*手順⑤!CY$122</f>
        <v>0</v>
      </c>
      <c r="CZ104" s="244">
        <f>投入係数!CZ104*手順⑤!CZ$122</f>
        <v>0</v>
      </c>
      <c r="DA104" s="244">
        <f>投入係数!DA104*手順⑤!DA$122</f>
        <v>0</v>
      </c>
      <c r="DB104" s="244">
        <f>投入係数!DB104*手順⑤!DB$122</f>
        <v>0</v>
      </c>
      <c r="DC104" s="244">
        <f>投入係数!DC104*手順⑤!DC$122</f>
        <v>0</v>
      </c>
      <c r="DD104" s="244">
        <f>投入係数!DD104*手順⑤!DD$122</f>
        <v>0</v>
      </c>
      <c r="DE104" s="244">
        <f>投入係数!DE104*手順⑤!DE$122</f>
        <v>0</v>
      </c>
      <c r="DF104" s="244">
        <f>投入係数!DF104*手順⑤!DF$122</f>
        <v>0</v>
      </c>
      <c r="DG104" s="188">
        <f t="shared" si="3"/>
        <v>0</v>
      </c>
    </row>
    <row r="105" spans="2:111" ht="12" customHeight="1">
      <c r="B105" s="74" t="s">
        <v>583</v>
      </c>
      <c r="C105" s="273" t="s">
        <v>481</v>
      </c>
      <c r="D105" s="244">
        <f>投入係数!D105*手順⑤!D$122</f>
        <v>0</v>
      </c>
      <c r="E105" s="244">
        <f>投入係数!E105*手順⑤!E$122</f>
        <v>0</v>
      </c>
      <c r="F105" s="244">
        <f>投入係数!F105*手順⑤!F$122</f>
        <v>0</v>
      </c>
      <c r="G105" s="244">
        <f>投入係数!G105*手順⑤!G$122</f>
        <v>0</v>
      </c>
      <c r="H105" s="244">
        <f>投入係数!H105*手順⑤!H$122</f>
        <v>0</v>
      </c>
      <c r="I105" s="244">
        <f>投入係数!I105*手順⑤!I$122</f>
        <v>0</v>
      </c>
      <c r="J105" s="244">
        <f>投入係数!J105*手順⑤!J$122</f>
        <v>0</v>
      </c>
      <c r="K105" s="244">
        <f>投入係数!K105*手順⑤!K$122</f>
        <v>0</v>
      </c>
      <c r="L105" s="244">
        <f>投入係数!L105*手順⑤!L$122</f>
        <v>0</v>
      </c>
      <c r="M105" s="244">
        <f>投入係数!M105*手順⑤!M$122</f>
        <v>0</v>
      </c>
      <c r="N105" s="244">
        <f>投入係数!N105*手順⑤!N$122</f>
        <v>0</v>
      </c>
      <c r="O105" s="244">
        <f>投入係数!O105*手順⑤!O$122</f>
        <v>0</v>
      </c>
      <c r="P105" s="244">
        <f>投入係数!P105*手順⑤!P$122</f>
        <v>0</v>
      </c>
      <c r="Q105" s="244">
        <f>投入係数!Q105*手順⑤!Q$122</f>
        <v>0</v>
      </c>
      <c r="R105" s="244">
        <f>投入係数!R105*手順⑤!R$122</f>
        <v>0</v>
      </c>
      <c r="S105" s="244">
        <f>投入係数!S105*手順⑤!S$122</f>
        <v>0</v>
      </c>
      <c r="T105" s="244">
        <f>投入係数!T105*手順⑤!T$122</f>
        <v>0</v>
      </c>
      <c r="U105" s="244">
        <f>投入係数!U105*手順⑤!U$122</f>
        <v>0</v>
      </c>
      <c r="V105" s="244">
        <f>投入係数!V105*手順⑤!V$122</f>
        <v>0</v>
      </c>
      <c r="W105" s="244">
        <f>投入係数!W105*手順⑤!W$122</f>
        <v>0</v>
      </c>
      <c r="X105" s="244">
        <f>投入係数!X105*手順⑤!X$122</f>
        <v>0</v>
      </c>
      <c r="Y105" s="244">
        <f>投入係数!Y105*手順⑤!Y$122</f>
        <v>0</v>
      </c>
      <c r="Z105" s="244">
        <f>投入係数!Z105*手順⑤!Z$122</f>
        <v>0</v>
      </c>
      <c r="AA105" s="244">
        <f>投入係数!AA105*手順⑤!AA$122</f>
        <v>0</v>
      </c>
      <c r="AB105" s="244">
        <f>投入係数!AB105*手順⑤!AB$122</f>
        <v>0</v>
      </c>
      <c r="AC105" s="244">
        <f>投入係数!AC105*手順⑤!AC$122</f>
        <v>0</v>
      </c>
      <c r="AD105" s="244">
        <f>投入係数!AD105*手順⑤!AD$122</f>
        <v>0</v>
      </c>
      <c r="AE105" s="244">
        <f>投入係数!AE105*手順⑤!AE$122</f>
        <v>0</v>
      </c>
      <c r="AF105" s="244">
        <f>投入係数!AF105*手順⑤!AF$122</f>
        <v>0</v>
      </c>
      <c r="AG105" s="244">
        <f>投入係数!AG105*手順⑤!AG$122</f>
        <v>0</v>
      </c>
      <c r="AH105" s="244">
        <f>投入係数!AH105*手順⑤!AH$122</f>
        <v>0</v>
      </c>
      <c r="AI105" s="244">
        <f>投入係数!AI105*手順⑤!AI$122</f>
        <v>0</v>
      </c>
      <c r="AJ105" s="244">
        <f>投入係数!AJ105*手順⑤!AJ$122</f>
        <v>0</v>
      </c>
      <c r="AK105" s="244">
        <f>投入係数!AK105*手順⑤!AK$122</f>
        <v>0</v>
      </c>
      <c r="AL105" s="244">
        <f>投入係数!AL105*手順⑤!AL$122</f>
        <v>0</v>
      </c>
      <c r="AM105" s="244">
        <f>投入係数!AM105*手順⑤!AM$122</f>
        <v>0</v>
      </c>
      <c r="AN105" s="244">
        <f>投入係数!AN105*手順⑤!AN$122</f>
        <v>0</v>
      </c>
      <c r="AO105" s="244">
        <f>投入係数!AO105*手順⑤!AO$122</f>
        <v>0</v>
      </c>
      <c r="AP105" s="244">
        <f>投入係数!AP105*手順⑤!AP$122</f>
        <v>0</v>
      </c>
      <c r="AQ105" s="244">
        <f>投入係数!AQ105*手順⑤!AQ$122</f>
        <v>0</v>
      </c>
      <c r="AR105" s="244">
        <f>投入係数!AR105*手順⑤!AR$122</f>
        <v>0</v>
      </c>
      <c r="AS105" s="244">
        <f>投入係数!AS105*手順⑤!AS$122</f>
        <v>0</v>
      </c>
      <c r="AT105" s="244">
        <f>投入係数!AT105*手順⑤!AT$122</f>
        <v>0</v>
      </c>
      <c r="AU105" s="244">
        <f>投入係数!AU105*手順⑤!AU$122</f>
        <v>0</v>
      </c>
      <c r="AV105" s="244">
        <f>投入係数!AV105*手順⑤!AV$122</f>
        <v>0</v>
      </c>
      <c r="AW105" s="244">
        <f>投入係数!AW105*手順⑤!AW$122</f>
        <v>0</v>
      </c>
      <c r="AX105" s="244">
        <f>投入係数!AX105*手順⑤!AX$122</f>
        <v>0</v>
      </c>
      <c r="AY105" s="244">
        <f>投入係数!AY105*手順⑤!AY$122</f>
        <v>0</v>
      </c>
      <c r="AZ105" s="244">
        <f>投入係数!AZ105*手順⑤!AZ$122</f>
        <v>0</v>
      </c>
      <c r="BA105" s="244">
        <f>投入係数!BA105*手順⑤!BA$122</f>
        <v>0</v>
      </c>
      <c r="BB105" s="244">
        <f>投入係数!BB105*手順⑤!BB$122</f>
        <v>0</v>
      </c>
      <c r="BC105" s="244">
        <f>投入係数!BC105*手順⑤!BC$122</f>
        <v>0</v>
      </c>
      <c r="BD105" s="244">
        <f>投入係数!BD105*手順⑤!BD$122</f>
        <v>0</v>
      </c>
      <c r="BE105" s="244">
        <f>投入係数!BE105*手順⑤!BE$122</f>
        <v>0</v>
      </c>
      <c r="BF105" s="244">
        <f>投入係数!BF105*手順⑤!BF$122</f>
        <v>0</v>
      </c>
      <c r="BG105" s="244">
        <f>投入係数!BG105*手順⑤!BG$122</f>
        <v>0</v>
      </c>
      <c r="BH105" s="244">
        <f>投入係数!BH105*手順⑤!BH$122</f>
        <v>0</v>
      </c>
      <c r="BI105" s="244">
        <f>投入係数!BI105*手順⑤!BI$122</f>
        <v>0</v>
      </c>
      <c r="BJ105" s="244">
        <f>投入係数!BJ105*手順⑤!BJ$122</f>
        <v>0</v>
      </c>
      <c r="BK105" s="244">
        <f>投入係数!BK105*手順⑤!BK$122</f>
        <v>0</v>
      </c>
      <c r="BL105" s="244">
        <f>投入係数!BL105*手順⑤!BL$122</f>
        <v>0</v>
      </c>
      <c r="BM105" s="244">
        <f>投入係数!BM105*手順⑤!BM$122</f>
        <v>0</v>
      </c>
      <c r="BN105" s="244">
        <f>投入係数!BN105*手順⑤!BN$122</f>
        <v>0</v>
      </c>
      <c r="BO105" s="244">
        <f>投入係数!BO105*手順⑤!BO$122</f>
        <v>0</v>
      </c>
      <c r="BP105" s="244">
        <f>投入係数!BP105*手順⑤!BP$122</f>
        <v>0</v>
      </c>
      <c r="BQ105" s="244">
        <f>投入係数!BQ105*手順⑤!BQ$122</f>
        <v>0</v>
      </c>
      <c r="BR105" s="244">
        <f>投入係数!BR105*手順⑤!BR$122</f>
        <v>0</v>
      </c>
      <c r="BS105" s="244">
        <f>投入係数!BS105*手順⑤!BS$122</f>
        <v>0</v>
      </c>
      <c r="BT105" s="244">
        <f>投入係数!BT105*手順⑤!BT$122</f>
        <v>0</v>
      </c>
      <c r="BU105" s="244">
        <f>投入係数!BU105*手順⑤!BU$122</f>
        <v>0</v>
      </c>
      <c r="BV105" s="244">
        <f>投入係数!BV105*手順⑤!BV$122</f>
        <v>0</v>
      </c>
      <c r="BW105" s="244">
        <f>投入係数!BW105*手順⑤!BW$122</f>
        <v>0</v>
      </c>
      <c r="BX105" s="244">
        <f>投入係数!BX105*手順⑤!BX$122</f>
        <v>0</v>
      </c>
      <c r="BY105" s="244">
        <f>投入係数!BY105*手順⑤!BY$122</f>
        <v>0</v>
      </c>
      <c r="BZ105" s="244">
        <f>投入係数!BZ105*手順⑤!BZ$122</f>
        <v>0</v>
      </c>
      <c r="CA105" s="244">
        <f>投入係数!CA105*手順⑤!CA$122</f>
        <v>0</v>
      </c>
      <c r="CB105" s="244">
        <f>投入係数!CB105*手順⑤!CB$122</f>
        <v>0</v>
      </c>
      <c r="CC105" s="244">
        <f>投入係数!CC105*手順⑤!CC$122</f>
        <v>0</v>
      </c>
      <c r="CD105" s="244">
        <f>投入係数!CD105*手順⑤!CD$122</f>
        <v>0</v>
      </c>
      <c r="CE105" s="244">
        <f>投入係数!CE105*手順⑤!CE$122</f>
        <v>0</v>
      </c>
      <c r="CF105" s="244">
        <f>投入係数!CF105*手順⑤!CF$122</f>
        <v>0</v>
      </c>
      <c r="CG105" s="244">
        <f>投入係数!CG105*手順⑤!CG$122</f>
        <v>0</v>
      </c>
      <c r="CH105" s="244">
        <f>投入係数!CH105*手順⑤!CH$122</f>
        <v>0</v>
      </c>
      <c r="CI105" s="244">
        <f>投入係数!CI105*手順⑤!CI$122</f>
        <v>0</v>
      </c>
      <c r="CJ105" s="244">
        <f>投入係数!CJ105*手順⑤!CJ$122</f>
        <v>0</v>
      </c>
      <c r="CK105" s="244">
        <f>投入係数!CK105*手順⑤!CK$122</f>
        <v>0</v>
      </c>
      <c r="CL105" s="244">
        <f>投入係数!CL105*手順⑤!CL$122</f>
        <v>0</v>
      </c>
      <c r="CM105" s="244">
        <f>投入係数!CM105*手順⑤!CM$122</f>
        <v>0</v>
      </c>
      <c r="CN105" s="244">
        <f>投入係数!CN105*手順⑤!CN$122</f>
        <v>0</v>
      </c>
      <c r="CO105" s="244">
        <f>投入係数!CO105*手順⑤!CO$122</f>
        <v>0</v>
      </c>
      <c r="CP105" s="244">
        <f>投入係数!CP105*手順⑤!CP$122</f>
        <v>0</v>
      </c>
      <c r="CQ105" s="244">
        <f>投入係数!CQ105*手順⑤!CQ$122</f>
        <v>0</v>
      </c>
      <c r="CR105" s="244">
        <f>投入係数!CR105*手順⑤!CR$122</f>
        <v>0</v>
      </c>
      <c r="CS105" s="244">
        <f>投入係数!CS105*手順⑤!CS$122</f>
        <v>0</v>
      </c>
      <c r="CT105" s="244">
        <f>投入係数!CT105*手順⑤!CT$122</f>
        <v>0</v>
      </c>
      <c r="CU105" s="244">
        <f>投入係数!CU105*手順⑤!CU$122</f>
        <v>0</v>
      </c>
      <c r="CV105" s="244">
        <f>投入係数!CV105*手順⑤!CV$122</f>
        <v>0</v>
      </c>
      <c r="CW105" s="244">
        <f>投入係数!CW105*手順⑤!CW$122</f>
        <v>0</v>
      </c>
      <c r="CX105" s="244">
        <f>投入係数!CX105*手順⑤!CX$122</f>
        <v>0</v>
      </c>
      <c r="CY105" s="244">
        <f>投入係数!CY105*手順⑤!CY$122</f>
        <v>0</v>
      </c>
      <c r="CZ105" s="244">
        <f>投入係数!CZ105*手順⑤!CZ$122</f>
        <v>0</v>
      </c>
      <c r="DA105" s="244">
        <f>投入係数!DA105*手順⑤!DA$122</f>
        <v>0</v>
      </c>
      <c r="DB105" s="244">
        <f>投入係数!DB105*手順⑤!DB$122</f>
        <v>0</v>
      </c>
      <c r="DC105" s="244">
        <f>投入係数!DC105*手順⑤!DC$122</f>
        <v>0</v>
      </c>
      <c r="DD105" s="244">
        <f>投入係数!DD105*手順⑤!DD$122</f>
        <v>0</v>
      </c>
      <c r="DE105" s="244">
        <f>投入係数!DE105*手順⑤!DE$122</f>
        <v>0</v>
      </c>
      <c r="DF105" s="244">
        <f>投入係数!DF105*手順⑤!DF$122</f>
        <v>0</v>
      </c>
      <c r="DG105" s="188">
        <f t="shared" si="3"/>
        <v>0</v>
      </c>
    </row>
    <row r="106" spans="2:111" ht="12" customHeight="1">
      <c r="B106" s="74" t="s">
        <v>584</v>
      </c>
      <c r="C106" s="273" t="s">
        <v>672</v>
      </c>
      <c r="D106" s="244">
        <f>投入係数!D106*手順⑤!D$122</f>
        <v>0</v>
      </c>
      <c r="E106" s="244">
        <f>投入係数!E106*手順⑤!E$122</f>
        <v>0</v>
      </c>
      <c r="F106" s="244">
        <f>投入係数!F106*手順⑤!F$122</f>
        <v>0</v>
      </c>
      <c r="G106" s="244">
        <f>投入係数!G106*手順⑤!G$122</f>
        <v>0</v>
      </c>
      <c r="H106" s="244">
        <f>投入係数!H106*手順⑤!H$122</f>
        <v>0</v>
      </c>
      <c r="I106" s="244">
        <f>投入係数!I106*手順⑤!I$122</f>
        <v>0</v>
      </c>
      <c r="J106" s="244">
        <f>投入係数!J106*手順⑤!J$122</f>
        <v>0</v>
      </c>
      <c r="K106" s="244">
        <f>投入係数!K106*手順⑤!K$122</f>
        <v>0</v>
      </c>
      <c r="L106" s="244">
        <f>投入係数!L106*手順⑤!L$122</f>
        <v>0</v>
      </c>
      <c r="M106" s="244">
        <f>投入係数!M106*手順⑤!M$122</f>
        <v>0</v>
      </c>
      <c r="N106" s="244">
        <f>投入係数!N106*手順⑤!N$122</f>
        <v>0</v>
      </c>
      <c r="O106" s="244">
        <f>投入係数!O106*手順⑤!O$122</f>
        <v>0</v>
      </c>
      <c r="P106" s="244">
        <f>投入係数!P106*手順⑤!P$122</f>
        <v>0</v>
      </c>
      <c r="Q106" s="244">
        <f>投入係数!Q106*手順⑤!Q$122</f>
        <v>0</v>
      </c>
      <c r="R106" s="244">
        <f>投入係数!R106*手順⑤!R$122</f>
        <v>0</v>
      </c>
      <c r="S106" s="244">
        <f>投入係数!S106*手順⑤!S$122</f>
        <v>0</v>
      </c>
      <c r="T106" s="244">
        <f>投入係数!T106*手順⑤!T$122</f>
        <v>0</v>
      </c>
      <c r="U106" s="244">
        <f>投入係数!U106*手順⑤!U$122</f>
        <v>0</v>
      </c>
      <c r="V106" s="244">
        <f>投入係数!V106*手順⑤!V$122</f>
        <v>0</v>
      </c>
      <c r="W106" s="244">
        <f>投入係数!W106*手順⑤!W$122</f>
        <v>0</v>
      </c>
      <c r="X106" s="244">
        <f>投入係数!X106*手順⑤!X$122</f>
        <v>0</v>
      </c>
      <c r="Y106" s="244">
        <f>投入係数!Y106*手順⑤!Y$122</f>
        <v>0</v>
      </c>
      <c r="Z106" s="244">
        <f>投入係数!Z106*手順⑤!Z$122</f>
        <v>0</v>
      </c>
      <c r="AA106" s="244">
        <f>投入係数!AA106*手順⑤!AA$122</f>
        <v>0</v>
      </c>
      <c r="AB106" s="244">
        <f>投入係数!AB106*手順⑤!AB$122</f>
        <v>0</v>
      </c>
      <c r="AC106" s="244">
        <f>投入係数!AC106*手順⑤!AC$122</f>
        <v>0</v>
      </c>
      <c r="AD106" s="244">
        <f>投入係数!AD106*手順⑤!AD$122</f>
        <v>0</v>
      </c>
      <c r="AE106" s="244">
        <f>投入係数!AE106*手順⑤!AE$122</f>
        <v>0</v>
      </c>
      <c r="AF106" s="244">
        <f>投入係数!AF106*手順⑤!AF$122</f>
        <v>0</v>
      </c>
      <c r="AG106" s="244">
        <f>投入係数!AG106*手順⑤!AG$122</f>
        <v>0</v>
      </c>
      <c r="AH106" s="244">
        <f>投入係数!AH106*手順⑤!AH$122</f>
        <v>0</v>
      </c>
      <c r="AI106" s="244">
        <f>投入係数!AI106*手順⑤!AI$122</f>
        <v>0</v>
      </c>
      <c r="AJ106" s="244">
        <f>投入係数!AJ106*手順⑤!AJ$122</f>
        <v>0</v>
      </c>
      <c r="AK106" s="244">
        <f>投入係数!AK106*手順⑤!AK$122</f>
        <v>0</v>
      </c>
      <c r="AL106" s="244">
        <f>投入係数!AL106*手順⑤!AL$122</f>
        <v>0</v>
      </c>
      <c r="AM106" s="244">
        <f>投入係数!AM106*手順⑤!AM$122</f>
        <v>0</v>
      </c>
      <c r="AN106" s="244">
        <f>投入係数!AN106*手順⑤!AN$122</f>
        <v>0</v>
      </c>
      <c r="AO106" s="244">
        <f>投入係数!AO106*手順⑤!AO$122</f>
        <v>0</v>
      </c>
      <c r="AP106" s="244">
        <f>投入係数!AP106*手順⑤!AP$122</f>
        <v>0</v>
      </c>
      <c r="AQ106" s="244">
        <f>投入係数!AQ106*手順⑤!AQ$122</f>
        <v>0</v>
      </c>
      <c r="AR106" s="244">
        <f>投入係数!AR106*手順⑤!AR$122</f>
        <v>0</v>
      </c>
      <c r="AS106" s="244">
        <f>投入係数!AS106*手順⑤!AS$122</f>
        <v>0</v>
      </c>
      <c r="AT106" s="244">
        <f>投入係数!AT106*手順⑤!AT$122</f>
        <v>0</v>
      </c>
      <c r="AU106" s="244">
        <f>投入係数!AU106*手順⑤!AU$122</f>
        <v>0</v>
      </c>
      <c r="AV106" s="244">
        <f>投入係数!AV106*手順⑤!AV$122</f>
        <v>0</v>
      </c>
      <c r="AW106" s="244">
        <f>投入係数!AW106*手順⑤!AW$122</f>
        <v>0</v>
      </c>
      <c r="AX106" s="244">
        <f>投入係数!AX106*手順⑤!AX$122</f>
        <v>0</v>
      </c>
      <c r="AY106" s="244">
        <f>投入係数!AY106*手順⑤!AY$122</f>
        <v>0</v>
      </c>
      <c r="AZ106" s="244">
        <f>投入係数!AZ106*手順⑤!AZ$122</f>
        <v>0</v>
      </c>
      <c r="BA106" s="244">
        <f>投入係数!BA106*手順⑤!BA$122</f>
        <v>0</v>
      </c>
      <c r="BB106" s="244">
        <f>投入係数!BB106*手順⑤!BB$122</f>
        <v>0</v>
      </c>
      <c r="BC106" s="244">
        <f>投入係数!BC106*手順⑤!BC$122</f>
        <v>0</v>
      </c>
      <c r="BD106" s="244">
        <f>投入係数!BD106*手順⑤!BD$122</f>
        <v>0</v>
      </c>
      <c r="BE106" s="244">
        <f>投入係数!BE106*手順⑤!BE$122</f>
        <v>0</v>
      </c>
      <c r="BF106" s="244">
        <f>投入係数!BF106*手順⑤!BF$122</f>
        <v>0</v>
      </c>
      <c r="BG106" s="244">
        <f>投入係数!BG106*手順⑤!BG$122</f>
        <v>0</v>
      </c>
      <c r="BH106" s="244">
        <f>投入係数!BH106*手順⑤!BH$122</f>
        <v>0</v>
      </c>
      <c r="BI106" s="244">
        <f>投入係数!BI106*手順⑤!BI$122</f>
        <v>0</v>
      </c>
      <c r="BJ106" s="244">
        <f>投入係数!BJ106*手順⑤!BJ$122</f>
        <v>0</v>
      </c>
      <c r="BK106" s="244">
        <f>投入係数!BK106*手順⑤!BK$122</f>
        <v>0</v>
      </c>
      <c r="BL106" s="244">
        <f>投入係数!BL106*手順⑤!BL$122</f>
        <v>0</v>
      </c>
      <c r="BM106" s="244">
        <f>投入係数!BM106*手順⑤!BM$122</f>
        <v>0</v>
      </c>
      <c r="BN106" s="244">
        <f>投入係数!BN106*手順⑤!BN$122</f>
        <v>0</v>
      </c>
      <c r="BO106" s="244">
        <f>投入係数!BO106*手順⑤!BO$122</f>
        <v>0</v>
      </c>
      <c r="BP106" s="244">
        <f>投入係数!BP106*手順⑤!BP$122</f>
        <v>0</v>
      </c>
      <c r="BQ106" s="244">
        <f>投入係数!BQ106*手順⑤!BQ$122</f>
        <v>0</v>
      </c>
      <c r="BR106" s="244">
        <f>投入係数!BR106*手順⑤!BR$122</f>
        <v>0</v>
      </c>
      <c r="BS106" s="244">
        <f>投入係数!BS106*手順⑤!BS$122</f>
        <v>0</v>
      </c>
      <c r="BT106" s="244">
        <f>投入係数!BT106*手順⑤!BT$122</f>
        <v>0</v>
      </c>
      <c r="BU106" s="244">
        <f>投入係数!BU106*手順⑤!BU$122</f>
        <v>0</v>
      </c>
      <c r="BV106" s="244">
        <f>投入係数!BV106*手順⑤!BV$122</f>
        <v>0</v>
      </c>
      <c r="BW106" s="244">
        <f>投入係数!BW106*手順⑤!BW$122</f>
        <v>0</v>
      </c>
      <c r="BX106" s="244">
        <f>投入係数!BX106*手順⑤!BX$122</f>
        <v>0</v>
      </c>
      <c r="BY106" s="244">
        <f>投入係数!BY106*手順⑤!BY$122</f>
        <v>0</v>
      </c>
      <c r="BZ106" s="244">
        <f>投入係数!BZ106*手順⑤!BZ$122</f>
        <v>0</v>
      </c>
      <c r="CA106" s="244">
        <f>投入係数!CA106*手順⑤!CA$122</f>
        <v>0</v>
      </c>
      <c r="CB106" s="244">
        <f>投入係数!CB106*手順⑤!CB$122</f>
        <v>0</v>
      </c>
      <c r="CC106" s="244">
        <f>投入係数!CC106*手順⑤!CC$122</f>
        <v>0</v>
      </c>
      <c r="CD106" s="244">
        <f>投入係数!CD106*手順⑤!CD$122</f>
        <v>0</v>
      </c>
      <c r="CE106" s="244">
        <f>投入係数!CE106*手順⑤!CE$122</f>
        <v>0</v>
      </c>
      <c r="CF106" s="244">
        <f>投入係数!CF106*手順⑤!CF$122</f>
        <v>0</v>
      </c>
      <c r="CG106" s="244">
        <f>投入係数!CG106*手順⑤!CG$122</f>
        <v>0</v>
      </c>
      <c r="CH106" s="244">
        <f>投入係数!CH106*手順⑤!CH$122</f>
        <v>0</v>
      </c>
      <c r="CI106" s="244">
        <f>投入係数!CI106*手順⑤!CI$122</f>
        <v>0</v>
      </c>
      <c r="CJ106" s="244">
        <f>投入係数!CJ106*手順⑤!CJ$122</f>
        <v>0</v>
      </c>
      <c r="CK106" s="244">
        <f>投入係数!CK106*手順⑤!CK$122</f>
        <v>0</v>
      </c>
      <c r="CL106" s="244">
        <f>投入係数!CL106*手順⑤!CL$122</f>
        <v>0</v>
      </c>
      <c r="CM106" s="244">
        <f>投入係数!CM106*手順⑤!CM$122</f>
        <v>0</v>
      </c>
      <c r="CN106" s="244">
        <f>投入係数!CN106*手順⑤!CN$122</f>
        <v>0</v>
      </c>
      <c r="CO106" s="244">
        <f>投入係数!CO106*手順⑤!CO$122</f>
        <v>0</v>
      </c>
      <c r="CP106" s="244">
        <f>投入係数!CP106*手順⑤!CP$122</f>
        <v>0</v>
      </c>
      <c r="CQ106" s="244">
        <f>投入係数!CQ106*手順⑤!CQ$122</f>
        <v>0</v>
      </c>
      <c r="CR106" s="244">
        <f>投入係数!CR106*手順⑤!CR$122</f>
        <v>0</v>
      </c>
      <c r="CS106" s="244">
        <f>投入係数!CS106*手順⑤!CS$122</f>
        <v>0</v>
      </c>
      <c r="CT106" s="244">
        <f>投入係数!CT106*手順⑤!CT$122</f>
        <v>0</v>
      </c>
      <c r="CU106" s="244">
        <f>投入係数!CU106*手順⑤!CU$122</f>
        <v>0</v>
      </c>
      <c r="CV106" s="244">
        <f>投入係数!CV106*手順⑤!CV$122</f>
        <v>0</v>
      </c>
      <c r="CW106" s="244">
        <f>投入係数!CW106*手順⑤!CW$122</f>
        <v>0</v>
      </c>
      <c r="CX106" s="244">
        <f>投入係数!CX106*手順⑤!CX$122</f>
        <v>0</v>
      </c>
      <c r="CY106" s="244">
        <f>投入係数!CY106*手順⑤!CY$122</f>
        <v>0</v>
      </c>
      <c r="CZ106" s="244">
        <f>投入係数!CZ106*手順⑤!CZ$122</f>
        <v>0</v>
      </c>
      <c r="DA106" s="244">
        <f>投入係数!DA106*手順⑤!DA$122</f>
        <v>0</v>
      </c>
      <c r="DB106" s="244">
        <f>投入係数!DB106*手順⑤!DB$122</f>
        <v>0</v>
      </c>
      <c r="DC106" s="244">
        <f>投入係数!DC106*手順⑤!DC$122</f>
        <v>0</v>
      </c>
      <c r="DD106" s="244">
        <f>投入係数!DD106*手順⑤!DD$122</f>
        <v>0</v>
      </c>
      <c r="DE106" s="244">
        <f>投入係数!DE106*手順⑤!DE$122</f>
        <v>0</v>
      </c>
      <c r="DF106" s="244">
        <f>投入係数!DF106*手順⑤!DF$122</f>
        <v>0</v>
      </c>
      <c r="DG106" s="188">
        <f t="shared" si="3"/>
        <v>0</v>
      </c>
    </row>
    <row r="107" spans="2:111" ht="12" customHeight="1">
      <c r="B107" s="74" t="s">
        <v>585</v>
      </c>
      <c r="C107" s="273" t="s">
        <v>673</v>
      </c>
      <c r="D107" s="244">
        <f>投入係数!D107*手順⑤!D$122</f>
        <v>0</v>
      </c>
      <c r="E107" s="244">
        <f>投入係数!E107*手順⑤!E$122</f>
        <v>0</v>
      </c>
      <c r="F107" s="244">
        <f>投入係数!F107*手順⑤!F$122</f>
        <v>0</v>
      </c>
      <c r="G107" s="244">
        <f>投入係数!G107*手順⑤!G$122</f>
        <v>0</v>
      </c>
      <c r="H107" s="244">
        <f>投入係数!H107*手順⑤!H$122</f>
        <v>0</v>
      </c>
      <c r="I107" s="244">
        <f>投入係数!I107*手順⑤!I$122</f>
        <v>0</v>
      </c>
      <c r="J107" s="244">
        <f>投入係数!J107*手順⑤!J$122</f>
        <v>0</v>
      </c>
      <c r="K107" s="244">
        <f>投入係数!K107*手順⑤!K$122</f>
        <v>0</v>
      </c>
      <c r="L107" s="244">
        <f>投入係数!L107*手順⑤!L$122</f>
        <v>0</v>
      </c>
      <c r="M107" s="244">
        <f>投入係数!M107*手順⑤!M$122</f>
        <v>0</v>
      </c>
      <c r="N107" s="244">
        <f>投入係数!N107*手順⑤!N$122</f>
        <v>0</v>
      </c>
      <c r="O107" s="244">
        <f>投入係数!O107*手順⑤!O$122</f>
        <v>0</v>
      </c>
      <c r="P107" s="244">
        <f>投入係数!P107*手順⑤!P$122</f>
        <v>0</v>
      </c>
      <c r="Q107" s="244">
        <f>投入係数!Q107*手順⑤!Q$122</f>
        <v>0</v>
      </c>
      <c r="R107" s="244">
        <f>投入係数!R107*手順⑤!R$122</f>
        <v>0</v>
      </c>
      <c r="S107" s="244">
        <f>投入係数!S107*手順⑤!S$122</f>
        <v>0</v>
      </c>
      <c r="T107" s="244">
        <f>投入係数!T107*手順⑤!T$122</f>
        <v>0</v>
      </c>
      <c r="U107" s="244">
        <f>投入係数!U107*手順⑤!U$122</f>
        <v>0</v>
      </c>
      <c r="V107" s="244">
        <f>投入係数!V107*手順⑤!V$122</f>
        <v>0</v>
      </c>
      <c r="W107" s="244">
        <f>投入係数!W107*手順⑤!W$122</f>
        <v>0</v>
      </c>
      <c r="X107" s="244">
        <f>投入係数!X107*手順⑤!X$122</f>
        <v>0</v>
      </c>
      <c r="Y107" s="244">
        <f>投入係数!Y107*手順⑤!Y$122</f>
        <v>0</v>
      </c>
      <c r="Z107" s="244">
        <f>投入係数!Z107*手順⑤!Z$122</f>
        <v>0</v>
      </c>
      <c r="AA107" s="244">
        <f>投入係数!AA107*手順⑤!AA$122</f>
        <v>0</v>
      </c>
      <c r="AB107" s="244">
        <f>投入係数!AB107*手順⑤!AB$122</f>
        <v>0</v>
      </c>
      <c r="AC107" s="244">
        <f>投入係数!AC107*手順⑤!AC$122</f>
        <v>0</v>
      </c>
      <c r="AD107" s="244">
        <f>投入係数!AD107*手順⑤!AD$122</f>
        <v>0</v>
      </c>
      <c r="AE107" s="244">
        <f>投入係数!AE107*手順⑤!AE$122</f>
        <v>0</v>
      </c>
      <c r="AF107" s="244">
        <f>投入係数!AF107*手順⑤!AF$122</f>
        <v>0</v>
      </c>
      <c r="AG107" s="244">
        <f>投入係数!AG107*手順⑤!AG$122</f>
        <v>0</v>
      </c>
      <c r="AH107" s="244">
        <f>投入係数!AH107*手順⑤!AH$122</f>
        <v>0</v>
      </c>
      <c r="AI107" s="244">
        <f>投入係数!AI107*手順⑤!AI$122</f>
        <v>0</v>
      </c>
      <c r="AJ107" s="244">
        <f>投入係数!AJ107*手順⑤!AJ$122</f>
        <v>0</v>
      </c>
      <c r="AK107" s="244">
        <f>投入係数!AK107*手順⑤!AK$122</f>
        <v>0</v>
      </c>
      <c r="AL107" s="244">
        <f>投入係数!AL107*手順⑤!AL$122</f>
        <v>0</v>
      </c>
      <c r="AM107" s="244">
        <f>投入係数!AM107*手順⑤!AM$122</f>
        <v>0</v>
      </c>
      <c r="AN107" s="244">
        <f>投入係数!AN107*手順⑤!AN$122</f>
        <v>0</v>
      </c>
      <c r="AO107" s="244">
        <f>投入係数!AO107*手順⑤!AO$122</f>
        <v>0</v>
      </c>
      <c r="AP107" s="244">
        <f>投入係数!AP107*手順⑤!AP$122</f>
        <v>0</v>
      </c>
      <c r="AQ107" s="244">
        <f>投入係数!AQ107*手順⑤!AQ$122</f>
        <v>0</v>
      </c>
      <c r="AR107" s="244">
        <f>投入係数!AR107*手順⑤!AR$122</f>
        <v>0</v>
      </c>
      <c r="AS107" s="244">
        <f>投入係数!AS107*手順⑤!AS$122</f>
        <v>0</v>
      </c>
      <c r="AT107" s="244">
        <f>投入係数!AT107*手順⑤!AT$122</f>
        <v>0</v>
      </c>
      <c r="AU107" s="244">
        <f>投入係数!AU107*手順⑤!AU$122</f>
        <v>0</v>
      </c>
      <c r="AV107" s="244">
        <f>投入係数!AV107*手順⑤!AV$122</f>
        <v>0</v>
      </c>
      <c r="AW107" s="244">
        <f>投入係数!AW107*手順⑤!AW$122</f>
        <v>0</v>
      </c>
      <c r="AX107" s="244">
        <f>投入係数!AX107*手順⑤!AX$122</f>
        <v>0</v>
      </c>
      <c r="AY107" s="244">
        <f>投入係数!AY107*手順⑤!AY$122</f>
        <v>0</v>
      </c>
      <c r="AZ107" s="244">
        <f>投入係数!AZ107*手順⑤!AZ$122</f>
        <v>0</v>
      </c>
      <c r="BA107" s="244">
        <f>投入係数!BA107*手順⑤!BA$122</f>
        <v>0</v>
      </c>
      <c r="BB107" s="244">
        <f>投入係数!BB107*手順⑤!BB$122</f>
        <v>0</v>
      </c>
      <c r="BC107" s="244">
        <f>投入係数!BC107*手順⑤!BC$122</f>
        <v>0</v>
      </c>
      <c r="BD107" s="244">
        <f>投入係数!BD107*手順⑤!BD$122</f>
        <v>0</v>
      </c>
      <c r="BE107" s="244">
        <f>投入係数!BE107*手順⑤!BE$122</f>
        <v>0</v>
      </c>
      <c r="BF107" s="244">
        <f>投入係数!BF107*手順⑤!BF$122</f>
        <v>0</v>
      </c>
      <c r="BG107" s="244">
        <f>投入係数!BG107*手順⑤!BG$122</f>
        <v>0</v>
      </c>
      <c r="BH107" s="244">
        <f>投入係数!BH107*手順⑤!BH$122</f>
        <v>0</v>
      </c>
      <c r="BI107" s="244">
        <f>投入係数!BI107*手順⑤!BI$122</f>
        <v>0</v>
      </c>
      <c r="BJ107" s="244">
        <f>投入係数!BJ107*手順⑤!BJ$122</f>
        <v>0</v>
      </c>
      <c r="BK107" s="244">
        <f>投入係数!BK107*手順⑤!BK$122</f>
        <v>0</v>
      </c>
      <c r="BL107" s="244">
        <f>投入係数!BL107*手順⑤!BL$122</f>
        <v>0</v>
      </c>
      <c r="BM107" s="244">
        <f>投入係数!BM107*手順⑤!BM$122</f>
        <v>0</v>
      </c>
      <c r="BN107" s="244">
        <f>投入係数!BN107*手順⑤!BN$122</f>
        <v>0</v>
      </c>
      <c r="BO107" s="244">
        <f>投入係数!BO107*手順⑤!BO$122</f>
        <v>0</v>
      </c>
      <c r="BP107" s="244">
        <f>投入係数!BP107*手順⑤!BP$122</f>
        <v>0</v>
      </c>
      <c r="BQ107" s="244">
        <f>投入係数!BQ107*手順⑤!BQ$122</f>
        <v>0</v>
      </c>
      <c r="BR107" s="244">
        <f>投入係数!BR107*手順⑤!BR$122</f>
        <v>0</v>
      </c>
      <c r="BS107" s="244">
        <f>投入係数!BS107*手順⑤!BS$122</f>
        <v>0</v>
      </c>
      <c r="BT107" s="244">
        <f>投入係数!BT107*手順⑤!BT$122</f>
        <v>0</v>
      </c>
      <c r="BU107" s="244">
        <f>投入係数!BU107*手順⑤!BU$122</f>
        <v>0</v>
      </c>
      <c r="BV107" s="244">
        <f>投入係数!BV107*手順⑤!BV$122</f>
        <v>0</v>
      </c>
      <c r="BW107" s="244">
        <f>投入係数!BW107*手順⑤!BW$122</f>
        <v>0</v>
      </c>
      <c r="BX107" s="244">
        <f>投入係数!BX107*手順⑤!BX$122</f>
        <v>0</v>
      </c>
      <c r="BY107" s="244">
        <f>投入係数!BY107*手順⑤!BY$122</f>
        <v>0</v>
      </c>
      <c r="BZ107" s="244">
        <f>投入係数!BZ107*手順⑤!BZ$122</f>
        <v>0</v>
      </c>
      <c r="CA107" s="244">
        <f>投入係数!CA107*手順⑤!CA$122</f>
        <v>0</v>
      </c>
      <c r="CB107" s="244">
        <f>投入係数!CB107*手順⑤!CB$122</f>
        <v>0</v>
      </c>
      <c r="CC107" s="244">
        <f>投入係数!CC107*手順⑤!CC$122</f>
        <v>0</v>
      </c>
      <c r="CD107" s="244">
        <f>投入係数!CD107*手順⑤!CD$122</f>
        <v>0</v>
      </c>
      <c r="CE107" s="244">
        <f>投入係数!CE107*手順⑤!CE$122</f>
        <v>0</v>
      </c>
      <c r="CF107" s="244">
        <f>投入係数!CF107*手順⑤!CF$122</f>
        <v>0</v>
      </c>
      <c r="CG107" s="244">
        <f>投入係数!CG107*手順⑤!CG$122</f>
        <v>0</v>
      </c>
      <c r="CH107" s="244">
        <f>投入係数!CH107*手順⑤!CH$122</f>
        <v>0</v>
      </c>
      <c r="CI107" s="244">
        <f>投入係数!CI107*手順⑤!CI$122</f>
        <v>0</v>
      </c>
      <c r="CJ107" s="244">
        <f>投入係数!CJ107*手順⑤!CJ$122</f>
        <v>0</v>
      </c>
      <c r="CK107" s="244">
        <f>投入係数!CK107*手順⑤!CK$122</f>
        <v>0</v>
      </c>
      <c r="CL107" s="244">
        <f>投入係数!CL107*手順⑤!CL$122</f>
        <v>0</v>
      </c>
      <c r="CM107" s="244">
        <f>投入係数!CM107*手順⑤!CM$122</f>
        <v>0</v>
      </c>
      <c r="CN107" s="244">
        <f>投入係数!CN107*手順⑤!CN$122</f>
        <v>0</v>
      </c>
      <c r="CO107" s="244">
        <f>投入係数!CO107*手順⑤!CO$122</f>
        <v>0</v>
      </c>
      <c r="CP107" s="244">
        <f>投入係数!CP107*手順⑤!CP$122</f>
        <v>0</v>
      </c>
      <c r="CQ107" s="244">
        <f>投入係数!CQ107*手順⑤!CQ$122</f>
        <v>0</v>
      </c>
      <c r="CR107" s="244">
        <f>投入係数!CR107*手順⑤!CR$122</f>
        <v>0</v>
      </c>
      <c r="CS107" s="244">
        <f>投入係数!CS107*手順⑤!CS$122</f>
        <v>0</v>
      </c>
      <c r="CT107" s="244">
        <f>投入係数!CT107*手順⑤!CT$122</f>
        <v>0</v>
      </c>
      <c r="CU107" s="244">
        <f>投入係数!CU107*手順⑤!CU$122</f>
        <v>0</v>
      </c>
      <c r="CV107" s="244">
        <f>投入係数!CV107*手順⑤!CV$122</f>
        <v>0</v>
      </c>
      <c r="CW107" s="244">
        <f>投入係数!CW107*手順⑤!CW$122</f>
        <v>0</v>
      </c>
      <c r="CX107" s="244">
        <f>投入係数!CX107*手順⑤!CX$122</f>
        <v>0</v>
      </c>
      <c r="CY107" s="244">
        <f>投入係数!CY107*手順⑤!CY$122</f>
        <v>0</v>
      </c>
      <c r="CZ107" s="244">
        <f>投入係数!CZ107*手順⑤!CZ$122</f>
        <v>0</v>
      </c>
      <c r="DA107" s="244">
        <f>投入係数!DA107*手順⑤!DA$122</f>
        <v>0</v>
      </c>
      <c r="DB107" s="244">
        <f>投入係数!DB107*手順⑤!DB$122</f>
        <v>0</v>
      </c>
      <c r="DC107" s="244">
        <f>投入係数!DC107*手順⑤!DC$122</f>
        <v>0</v>
      </c>
      <c r="DD107" s="244">
        <f>投入係数!DD107*手順⑤!DD$122</f>
        <v>0</v>
      </c>
      <c r="DE107" s="244">
        <f>投入係数!DE107*手順⑤!DE$122</f>
        <v>0</v>
      </c>
      <c r="DF107" s="244">
        <f>投入係数!DF107*手順⑤!DF$122</f>
        <v>0</v>
      </c>
      <c r="DG107" s="188">
        <f t="shared" si="3"/>
        <v>0</v>
      </c>
    </row>
    <row r="108" spans="2:111" ht="12" customHeight="1">
      <c r="B108" s="74" t="s">
        <v>587</v>
      </c>
      <c r="C108" s="273" t="s">
        <v>674</v>
      </c>
      <c r="D108" s="244">
        <f>投入係数!D108*手順⑤!D$122</f>
        <v>0</v>
      </c>
      <c r="E108" s="244">
        <f>投入係数!E108*手順⑤!E$122</f>
        <v>0</v>
      </c>
      <c r="F108" s="244">
        <f>投入係数!F108*手順⑤!F$122</f>
        <v>0</v>
      </c>
      <c r="G108" s="244">
        <f>投入係数!G108*手順⑤!G$122</f>
        <v>0</v>
      </c>
      <c r="H108" s="244">
        <f>投入係数!H108*手順⑤!H$122</f>
        <v>0</v>
      </c>
      <c r="I108" s="244">
        <f>投入係数!I108*手順⑤!I$122</f>
        <v>0</v>
      </c>
      <c r="J108" s="244">
        <f>投入係数!J108*手順⑤!J$122</f>
        <v>0</v>
      </c>
      <c r="K108" s="244">
        <f>投入係数!K108*手順⑤!K$122</f>
        <v>0</v>
      </c>
      <c r="L108" s="244">
        <f>投入係数!L108*手順⑤!L$122</f>
        <v>0</v>
      </c>
      <c r="M108" s="244">
        <f>投入係数!M108*手順⑤!M$122</f>
        <v>0</v>
      </c>
      <c r="N108" s="244">
        <f>投入係数!N108*手順⑤!N$122</f>
        <v>0</v>
      </c>
      <c r="O108" s="244">
        <f>投入係数!O108*手順⑤!O$122</f>
        <v>0</v>
      </c>
      <c r="P108" s="244">
        <f>投入係数!P108*手順⑤!P$122</f>
        <v>0</v>
      </c>
      <c r="Q108" s="244">
        <f>投入係数!Q108*手順⑤!Q$122</f>
        <v>0</v>
      </c>
      <c r="R108" s="244">
        <f>投入係数!R108*手順⑤!R$122</f>
        <v>0</v>
      </c>
      <c r="S108" s="244">
        <f>投入係数!S108*手順⑤!S$122</f>
        <v>0</v>
      </c>
      <c r="T108" s="244">
        <f>投入係数!T108*手順⑤!T$122</f>
        <v>0</v>
      </c>
      <c r="U108" s="244">
        <f>投入係数!U108*手順⑤!U$122</f>
        <v>0</v>
      </c>
      <c r="V108" s="244">
        <f>投入係数!V108*手順⑤!V$122</f>
        <v>0</v>
      </c>
      <c r="W108" s="244">
        <f>投入係数!W108*手順⑤!W$122</f>
        <v>0</v>
      </c>
      <c r="X108" s="244">
        <f>投入係数!X108*手順⑤!X$122</f>
        <v>0</v>
      </c>
      <c r="Y108" s="244">
        <f>投入係数!Y108*手順⑤!Y$122</f>
        <v>0</v>
      </c>
      <c r="Z108" s="244">
        <f>投入係数!Z108*手順⑤!Z$122</f>
        <v>0</v>
      </c>
      <c r="AA108" s="244">
        <f>投入係数!AA108*手順⑤!AA$122</f>
        <v>0</v>
      </c>
      <c r="AB108" s="244">
        <f>投入係数!AB108*手順⑤!AB$122</f>
        <v>0</v>
      </c>
      <c r="AC108" s="244">
        <f>投入係数!AC108*手順⑤!AC$122</f>
        <v>0</v>
      </c>
      <c r="AD108" s="244">
        <f>投入係数!AD108*手順⑤!AD$122</f>
        <v>0</v>
      </c>
      <c r="AE108" s="244">
        <f>投入係数!AE108*手順⑤!AE$122</f>
        <v>0</v>
      </c>
      <c r="AF108" s="244">
        <f>投入係数!AF108*手順⑤!AF$122</f>
        <v>0</v>
      </c>
      <c r="AG108" s="244">
        <f>投入係数!AG108*手順⑤!AG$122</f>
        <v>0</v>
      </c>
      <c r="AH108" s="244">
        <f>投入係数!AH108*手順⑤!AH$122</f>
        <v>0</v>
      </c>
      <c r="AI108" s="244">
        <f>投入係数!AI108*手順⑤!AI$122</f>
        <v>0</v>
      </c>
      <c r="AJ108" s="244">
        <f>投入係数!AJ108*手順⑤!AJ$122</f>
        <v>0</v>
      </c>
      <c r="AK108" s="244">
        <f>投入係数!AK108*手順⑤!AK$122</f>
        <v>0</v>
      </c>
      <c r="AL108" s="244">
        <f>投入係数!AL108*手順⑤!AL$122</f>
        <v>0</v>
      </c>
      <c r="AM108" s="244">
        <f>投入係数!AM108*手順⑤!AM$122</f>
        <v>0</v>
      </c>
      <c r="AN108" s="244">
        <f>投入係数!AN108*手順⑤!AN$122</f>
        <v>0</v>
      </c>
      <c r="AO108" s="244">
        <f>投入係数!AO108*手順⑤!AO$122</f>
        <v>0</v>
      </c>
      <c r="AP108" s="244">
        <f>投入係数!AP108*手順⑤!AP$122</f>
        <v>0</v>
      </c>
      <c r="AQ108" s="244">
        <f>投入係数!AQ108*手順⑤!AQ$122</f>
        <v>0</v>
      </c>
      <c r="AR108" s="244">
        <f>投入係数!AR108*手順⑤!AR$122</f>
        <v>0</v>
      </c>
      <c r="AS108" s="244">
        <f>投入係数!AS108*手順⑤!AS$122</f>
        <v>0</v>
      </c>
      <c r="AT108" s="244">
        <f>投入係数!AT108*手順⑤!AT$122</f>
        <v>0</v>
      </c>
      <c r="AU108" s="244">
        <f>投入係数!AU108*手順⑤!AU$122</f>
        <v>0</v>
      </c>
      <c r="AV108" s="244">
        <f>投入係数!AV108*手順⑤!AV$122</f>
        <v>0</v>
      </c>
      <c r="AW108" s="244">
        <f>投入係数!AW108*手順⑤!AW$122</f>
        <v>0</v>
      </c>
      <c r="AX108" s="244">
        <f>投入係数!AX108*手順⑤!AX$122</f>
        <v>0</v>
      </c>
      <c r="AY108" s="244">
        <f>投入係数!AY108*手順⑤!AY$122</f>
        <v>0</v>
      </c>
      <c r="AZ108" s="244">
        <f>投入係数!AZ108*手順⑤!AZ$122</f>
        <v>0</v>
      </c>
      <c r="BA108" s="244">
        <f>投入係数!BA108*手順⑤!BA$122</f>
        <v>0</v>
      </c>
      <c r="BB108" s="244">
        <f>投入係数!BB108*手順⑤!BB$122</f>
        <v>0</v>
      </c>
      <c r="BC108" s="244">
        <f>投入係数!BC108*手順⑤!BC$122</f>
        <v>0</v>
      </c>
      <c r="BD108" s="244">
        <f>投入係数!BD108*手順⑤!BD$122</f>
        <v>0</v>
      </c>
      <c r="BE108" s="244">
        <f>投入係数!BE108*手順⑤!BE$122</f>
        <v>0</v>
      </c>
      <c r="BF108" s="244">
        <f>投入係数!BF108*手順⑤!BF$122</f>
        <v>0</v>
      </c>
      <c r="BG108" s="244">
        <f>投入係数!BG108*手順⑤!BG$122</f>
        <v>0</v>
      </c>
      <c r="BH108" s="244">
        <f>投入係数!BH108*手順⑤!BH$122</f>
        <v>0</v>
      </c>
      <c r="BI108" s="244">
        <f>投入係数!BI108*手順⑤!BI$122</f>
        <v>0</v>
      </c>
      <c r="BJ108" s="244">
        <f>投入係数!BJ108*手順⑤!BJ$122</f>
        <v>0</v>
      </c>
      <c r="BK108" s="244">
        <f>投入係数!BK108*手順⑤!BK$122</f>
        <v>0</v>
      </c>
      <c r="BL108" s="244">
        <f>投入係数!BL108*手順⑤!BL$122</f>
        <v>0</v>
      </c>
      <c r="BM108" s="244">
        <f>投入係数!BM108*手順⑤!BM$122</f>
        <v>0</v>
      </c>
      <c r="BN108" s="244">
        <f>投入係数!BN108*手順⑤!BN$122</f>
        <v>0</v>
      </c>
      <c r="BO108" s="244">
        <f>投入係数!BO108*手順⑤!BO$122</f>
        <v>0</v>
      </c>
      <c r="BP108" s="244">
        <f>投入係数!BP108*手順⑤!BP$122</f>
        <v>0</v>
      </c>
      <c r="BQ108" s="244">
        <f>投入係数!BQ108*手順⑤!BQ$122</f>
        <v>0</v>
      </c>
      <c r="BR108" s="244">
        <f>投入係数!BR108*手順⑤!BR$122</f>
        <v>0</v>
      </c>
      <c r="BS108" s="244">
        <f>投入係数!BS108*手順⑤!BS$122</f>
        <v>0</v>
      </c>
      <c r="BT108" s="244">
        <f>投入係数!BT108*手順⑤!BT$122</f>
        <v>0</v>
      </c>
      <c r="BU108" s="244">
        <f>投入係数!BU108*手順⑤!BU$122</f>
        <v>0</v>
      </c>
      <c r="BV108" s="244">
        <f>投入係数!BV108*手順⑤!BV$122</f>
        <v>0</v>
      </c>
      <c r="BW108" s="244">
        <f>投入係数!BW108*手順⑤!BW$122</f>
        <v>0</v>
      </c>
      <c r="BX108" s="244">
        <f>投入係数!BX108*手順⑤!BX$122</f>
        <v>0</v>
      </c>
      <c r="BY108" s="244">
        <f>投入係数!BY108*手順⑤!BY$122</f>
        <v>0</v>
      </c>
      <c r="BZ108" s="244">
        <f>投入係数!BZ108*手順⑤!BZ$122</f>
        <v>0</v>
      </c>
      <c r="CA108" s="244">
        <f>投入係数!CA108*手順⑤!CA$122</f>
        <v>0</v>
      </c>
      <c r="CB108" s="244">
        <f>投入係数!CB108*手順⑤!CB$122</f>
        <v>0</v>
      </c>
      <c r="CC108" s="244">
        <f>投入係数!CC108*手順⑤!CC$122</f>
        <v>0</v>
      </c>
      <c r="CD108" s="244">
        <f>投入係数!CD108*手順⑤!CD$122</f>
        <v>0</v>
      </c>
      <c r="CE108" s="244">
        <f>投入係数!CE108*手順⑤!CE$122</f>
        <v>0</v>
      </c>
      <c r="CF108" s="244">
        <f>投入係数!CF108*手順⑤!CF$122</f>
        <v>0</v>
      </c>
      <c r="CG108" s="244">
        <f>投入係数!CG108*手順⑤!CG$122</f>
        <v>0</v>
      </c>
      <c r="CH108" s="244">
        <f>投入係数!CH108*手順⑤!CH$122</f>
        <v>0</v>
      </c>
      <c r="CI108" s="244">
        <f>投入係数!CI108*手順⑤!CI$122</f>
        <v>0</v>
      </c>
      <c r="CJ108" s="244">
        <f>投入係数!CJ108*手順⑤!CJ$122</f>
        <v>0</v>
      </c>
      <c r="CK108" s="244">
        <f>投入係数!CK108*手順⑤!CK$122</f>
        <v>0</v>
      </c>
      <c r="CL108" s="244">
        <f>投入係数!CL108*手順⑤!CL$122</f>
        <v>0</v>
      </c>
      <c r="CM108" s="244">
        <f>投入係数!CM108*手順⑤!CM$122</f>
        <v>0</v>
      </c>
      <c r="CN108" s="244">
        <f>投入係数!CN108*手順⑤!CN$122</f>
        <v>0</v>
      </c>
      <c r="CO108" s="244">
        <f>投入係数!CO108*手順⑤!CO$122</f>
        <v>0</v>
      </c>
      <c r="CP108" s="244">
        <f>投入係数!CP108*手順⑤!CP$122</f>
        <v>0</v>
      </c>
      <c r="CQ108" s="244">
        <f>投入係数!CQ108*手順⑤!CQ$122</f>
        <v>0</v>
      </c>
      <c r="CR108" s="244">
        <f>投入係数!CR108*手順⑤!CR$122</f>
        <v>0</v>
      </c>
      <c r="CS108" s="244">
        <f>投入係数!CS108*手順⑤!CS$122</f>
        <v>0</v>
      </c>
      <c r="CT108" s="244">
        <f>投入係数!CT108*手順⑤!CT$122</f>
        <v>0</v>
      </c>
      <c r="CU108" s="244">
        <f>投入係数!CU108*手順⑤!CU$122</f>
        <v>0</v>
      </c>
      <c r="CV108" s="244">
        <f>投入係数!CV108*手順⑤!CV$122</f>
        <v>0</v>
      </c>
      <c r="CW108" s="244">
        <f>投入係数!CW108*手順⑤!CW$122</f>
        <v>0</v>
      </c>
      <c r="CX108" s="244">
        <f>投入係数!CX108*手順⑤!CX$122</f>
        <v>0</v>
      </c>
      <c r="CY108" s="244">
        <f>投入係数!CY108*手順⑤!CY$122</f>
        <v>0</v>
      </c>
      <c r="CZ108" s="244">
        <f>投入係数!CZ108*手順⑤!CZ$122</f>
        <v>0</v>
      </c>
      <c r="DA108" s="244">
        <f>投入係数!DA108*手順⑤!DA$122</f>
        <v>0</v>
      </c>
      <c r="DB108" s="244">
        <f>投入係数!DB108*手順⑤!DB$122</f>
        <v>0</v>
      </c>
      <c r="DC108" s="244">
        <f>投入係数!DC108*手順⑤!DC$122</f>
        <v>0</v>
      </c>
      <c r="DD108" s="244">
        <f>投入係数!DD108*手順⑤!DD$122</f>
        <v>0</v>
      </c>
      <c r="DE108" s="244">
        <f>投入係数!DE108*手順⑤!DE$122</f>
        <v>0</v>
      </c>
      <c r="DF108" s="244">
        <f>投入係数!DF108*手順⑤!DF$122</f>
        <v>0</v>
      </c>
      <c r="DG108" s="188">
        <f t="shared" si="3"/>
        <v>0</v>
      </c>
    </row>
    <row r="109" spans="2:111" ht="12" customHeight="1">
      <c r="B109" s="74" t="s">
        <v>626</v>
      </c>
      <c r="C109" s="273" t="s">
        <v>482</v>
      </c>
      <c r="D109" s="244">
        <f>投入係数!D109*手順⑤!D$122</f>
        <v>0</v>
      </c>
      <c r="E109" s="244">
        <f>投入係数!E109*手順⑤!E$122</f>
        <v>0</v>
      </c>
      <c r="F109" s="244">
        <f>投入係数!F109*手順⑤!F$122</f>
        <v>0</v>
      </c>
      <c r="G109" s="244">
        <f>投入係数!G109*手順⑤!G$122</f>
        <v>0</v>
      </c>
      <c r="H109" s="244">
        <f>投入係数!H109*手順⑤!H$122</f>
        <v>0</v>
      </c>
      <c r="I109" s="244">
        <f>投入係数!I109*手順⑤!I$122</f>
        <v>0</v>
      </c>
      <c r="J109" s="244">
        <f>投入係数!J109*手順⑤!J$122</f>
        <v>0</v>
      </c>
      <c r="K109" s="244">
        <f>投入係数!K109*手順⑤!K$122</f>
        <v>0</v>
      </c>
      <c r="L109" s="244">
        <f>投入係数!L109*手順⑤!L$122</f>
        <v>0</v>
      </c>
      <c r="M109" s="244">
        <f>投入係数!M109*手順⑤!M$122</f>
        <v>0</v>
      </c>
      <c r="N109" s="244">
        <f>投入係数!N109*手順⑤!N$122</f>
        <v>0</v>
      </c>
      <c r="O109" s="244">
        <f>投入係数!O109*手順⑤!O$122</f>
        <v>0</v>
      </c>
      <c r="P109" s="244">
        <f>投入係数!P109*手順⑤!P$122</f>
        <v>0</v>
      </c>
      <c r="Q109" s="244">
        <f>投入係数!Q109*手順⑤!Q$122</f>
        <v>0</v>
      </c>
      <c r="R109" s="244">
        <f>投入係数!R109*手順⑤!R$122</f>
        <v>0</v>
      </c>
      <c r="S109" s="244">
        <f>投入係数!S109*手順⑤!S$122</f>
        <v>0</v>
      </c>
      <c r="T109" s="244">
        <f>投入係数!T109*手順⑤!T$122</f>
        <v>0</v>
      </c>
      <c r="U109" s="244">
        <f>投入係数!U109*手順⑤!U$122</f>
        <v>0</v>
      </c>
      <c r="V109" s="244">
        <f>投入係数!V109*手順⑤!V$122</f>
        <v>0</v>
      </c>
      <c r="W109" s="244">
        <f>投入係数!W109*手順⑤!W$122</f>
        <v>0</v>
      </c>
      <c r="X109" s="244">
        <f>投入係数!X109*手順⑤!X$122</f>
        <v>0</v>
      </c>
      <c r="Y109" s="244">
        <f>投入係数!Y109*手順⑤!Y$122</f>
        <v>0</v>
      </c>
      <c r="Z109" s="244">
        <f>投入係数!Z109*手順⑤!Z$122</f>
        <v>0</v>
      </c>
      <c r="AA109" s="244">
        <f>投入係数!AA109*手順⑤!AA$122</f>
        <v>0</v>
      </c>
      <c r="AB109" s="244">
        <f>投入係数!AB109*手順⑤!AB$122</f>
        <v>0</v>
      </c>
      <c r="AC109" s="244">
        <f>投入係数!AC109*手順⑤!AC$122</f>
        <v>0</v>
      </c>
      <c r="AD109" s="244">
        <f>投入係数!AD109*手順⑤!AD$122</f>
        <v>0</v>
      </c>
      <c r="AE109" s="244">
        <f>投入係数!AE109*手順⑤!AE$122</f>
        <v>0</v>
      </c>
      <c r="AF109" s="244">
        <f>投入係数!AF109*手順⑤!AF$122</f>
        <v>0</v>
      </c>
      <c r="AG109" s="244">
        <f>投入係数!AG109*手順⑤!AG$122</f>
        <v>0</v>
      </c>
      <c r="AH109" s="244">
        <f>投入係数!AH109*手順⑤!AH$122</f>
        <v>0</v>
      </c>
      <c r="AI109" s="244">
        <f>投入係数!AI109*手順⑤!AI$122</f>
        <v>0</v>
      </c>
      <c r="AJ109" s="244">
        <f>投入係数!AJ109*手順⑤!AJ$122</f>
        <v>0</v>
      </c>
      <c r="AK109" s="244">
        <f>投入係数!AK109*手順⑤!AK$122</f>
        <v>0</v>
      </c>
      <c r="AL109" s="244">
        <f>投入係数!AL109*手順⑤!AL$122</f>
        <v>0</v>
      </c>
      <c r="AM109" s="244">
        <f>投入係数!AM109*手順⑤!AM$122</f>
        <v>0</v>
      </c>
      <c r="AN109" s="244">
        <f>投入係数!AN109*手順⑤!AN$122</f>
        <v>0</v>
      </c>
      <c r="AO109" s="244">
        <f>投入係数!AO109*手順⑤!AO$122</f>
        <v>0</v>
      </c>
      <c r="AP109" s="244">
        <f>投入係数!AP109*手順⑤!AP$122</f>
        <v>0</v>
      </c>
      <c r="AQ109" s="244">
        <f>投入係数!AQ109*手順⑤!AQ$122</f>
        <v>0</v>
      </c>
      <c r="AR109" s="244">
        <f>投入係数!AR109*手順⑤!AR$122</f>
        <v>0</v>
      </c>
      <c r="AS109" s="244">
        <f>投入係数!AS109*手順⑤!AS$122</f>
        <v>0</v>
      </c>
      <c r="AT109" s="244">
        <f>投入係数!AT109*手順⑤!AT$122</f>
        <v>0</v>
      </c>
      <c r="AU109" s="244">
        <f>投入係数!AU109*手順⑤!AU$122</f>
        <v>0</v>
      </c>
      <c r="AV109" s="244">
        <f>投入係数!AV109*手順⑤!AV$122</f>
        <v>0</v>
      </c>
      <c r="AW109" s="244">
        <f>投入係数!AW109*手順⑤!AW$122</f>
        <v>0</v>
      </c>
      <c r="AX109" s="244">
        <f>投入係数!AX109*手順⑤!AX$122</f>
        <v>0</v>
      </c>
      <c r="AY109" s="244">
        <f>投入係数!AY109*手順⑤!AY$122</f>
        <v>0</v>
      </c>
      <c r="AZ109" s="244">
        <f>投入係数!AZ109*手順⑤!AZ$122</f>
        <v>0</v>
      </c>
      <c r="BA109" s="244">
        <f>投入係数!BA109*手順⑤!BA$122</f>
        <v>0</v>
      </c>
      <c r="BB109" s="244">
        <f>投入係数!BB109*手順⑤!BB$122</f>
        <v>0</v>
      </c>
      <c r="BC109" s="244">
        <f>投入係数!BC109*手順⑤!BC$122</f>
        <v>0</v>
      </c>
      <c r="BD109" s="244">
        <f>投入係数!BD109*手順⑤!BD$122</f>
        <v>0</v>
      </c>
      <c r="BE109" s="244">
        <f>投入係数!BE109*手順⑤!BE$122</f>
        <v>0</v>
      </c>
      <c r="BF109" s="244">
        <f>投入係数!BF109*手順⑤!BF$122</f>
        <v>0</v>
      </c>
      <c r="BG109" s="244">
        <f>投入係数!BG109*手順⑤!BG$122</f>
        <v>0</v>
      </c>
      <c r="BH109" s="244">
        <f>投入係数!BH109*手順⑤!BH$122</f>
        <v>0</v>
      </c>
      <c r="BI109" s="244">
        <f>投入係数!BI109*手順⑤!BI$122</f>
        <v>0</v>
      </c>
      <c r="BJ109" s="244">
        <f>投入係数!BJ109*手順⑤!BJ$122</f>
        <v>0</v>
      </c>
      <c r="BK109" s="244">
        <f>投入係数!BK109*手順⑤!BK$122</f>
        <v>0</v>
      </c>
      <c r="BL109" s="244">
        <f>投入係数!BL109*手順⑤!BL$122</f>
        <v>0</v>
      </c>
      <c r="BM109" s="244">
        <f>投入係数!BM109*手順⑤!BM$122</f>
        <v>0</v>
      </c>
      <c r="BN109" s="244">
        <f>投入係数!BN109*手順⑤!BN$122</f>
        <v>0</v>
      </c>
      <c r="BO109" s="244">
        <f>投入係数!BO109*手順⑤!BO$122</f>
        <v>0</v>
      </c>
      <c r="BP109" s="244">
        <f>投入係数!BP109*手順⑤!BP$122</f>
        <v>0</v>
      </c>
      <c r="BQ109" s="244">
        <f>投入係数!BQ109*手順⑤!BQ$122</f>
        <v>0</v>
      </c>
      <c r="BR109" s="244">
        <f>投入係数!BR109*手順⑤!BR$122</f>
        <v>0</v>
      </c>
      <c r="BS109" s="244">
        <f>投入係数!BS109*手順⑤!BS$122</f>
        <v>0</v>
      </c>
      <c r="BT109" s="244">
        <f>投入係数!BT109*手順⑤!BT$122</f>
        <v>0</v>
      </c>
      <c r="BU109" s="244">
        <f>投入係数!BU109*手順⑤!BU$122</f>
        <v>0</v>
      </c>
      <c r="BV109" s="244">
        <f>投入係数!BV109*手順⑤!BV$122</f>
        <v>0</v>
      </c>
      <c r="BW109" s="244">
        <f>投入係数!BW109*手順⑤!BW$122</f>
        <v>0</v>
      </c>
      <c r="BX109" s="244">
        <f>投入係数!BX109*手順⑤!BX$122</f>
        <v>0</v>
      </c>
      <c r="BY109" s="244">
        <f>投入係数!BY109*手順⑤!BY$122</f>
        <v>0</v>
      </c>
      <c r="BZ109" s="244">
        <f>投入係数!BZ109*手順⑤!BZ$122</f>
        <v>0</v>
      </c>
      <c r="CA109" s="244">
        <f>投入係数!CA109*手順⑤!CA$122</f>
        <v>0</v>
      </c>
      <c r="CB109" s="244">
        <f>投入係数!CB109*手順⑤!CB$122</f>
        <v>0</v>
      </c>
      <c r="CC109" s="244">
        <f>投入係数!CC109*手順⑤!CC$122</f>
        <v>0</v>
      </c>
      <c r="CD109" s="244">
        <f>投入係数!CD109*手順⑤!CD$122</f>
        <v>0</v>
      </c>
      <c r="CE109" s="244">
        <f>投入係数!CE109*手順⑤!CE$122</f>
        <v>0</v>
      </c>
      <c r="CF109" s="244">
        <f>投入係数!CF109*手順⑤!CF$122</f>
        <v>0</v>
      </c>
      <c r="CG109" s="244">
        <f>投入係数!CG109*手順⑤!CG$122</f>
        <v>0</v>
      </c>
      <c r="CH109" s="244">
        <f>投入係数!CH109*手順⑤!CH$122</f>
        <v>0</v>
      </c>
      <c r="CI109" s="244">
        <f>投入係数!CI109*手順⑤!CI$122</f>
        <v>0</v>
      </c>
      <c r="CJ109" s="244">
        <f>投入係数!CJ109*手順⑤!CJ$122</f>
        <v>0</v>
      </c>
      <c r="CK109" s="244">
        <f>投入係数!CK109*手順⑤!CK$122</f>
        <v>0</v>
      </c>
      <c r="CL109" s="244">
        <f>投入係数!CL109*手順⑤!CL$122</f>
        <v>0</v>
      </c>
      <c r="CM109" s="244">
        <f>投入係数!CM109*手順⑤!CM$122</f>
        <v>0</v>
      </c>
      <c r="CN109" s="244">
        <f>投入係数!CN109*手順⑤!CN$122</f>
        <v>0</v>
      </c>
      <c r="CO109" s="244">
        <f>投入係数!CO109*手順⑤!CO$122</f>
        <v>0</v>
      </c>
      <c r="CP109" s="244">
        <f>投入係数!CP109*手順⑤!CP$122</f>
        <v>0</v>
      </c>
      <c r="CQ109" s="244">
        <f>投入係数!CQ109*手順⑤!CQ$122</f>
        <v>0</v>
      </c>
      <c r="CR109" s="244">
        <f>投入係数!CR109*手順⑤!CR$122</f>
        <v>0</v>
      </c>
      <c r="CS109" s="244">
        <f>投入係数!CS109*手順⑤!CS$122</f>
        <v>0</v>
      </c>
      <c r="CT109" s="244">
        <f>投入係数!CT109*手順⑤!CT$122</f>
        <v>0</v>
      </c>
      <c r="CU109" s="244">
        <f>投入係数!CU109*手順⑤!CU$122</f>
        <v>0</v>
      </c>
      <c r="CV109" s="244">
        <f>投入係数!CV109*手順⑤!CV$122</f>
        <v>0</v>
      </c>
      <c r="CW109" s="244">
        <f>投入係数!CW109*手順⑤!CW$122</f>
        <v>0</v>
      </c>
      <c r="CX109" s="244">
        <f>投入係数!CX109*手順⑤!CX$122</f>
        <v>0</v>
      </c>
      <c r="CY109" s="244">
        <f>投入係数!CY109*手順⑤!CY$122</f>
        <v>0</v>
      </c>
      <c r="CZ109" s="244">
        <f>投入係数!CZ109*手順⑤!CZ$122</f>
        <v>0</v>
      </c>
      <c r="DA109" s="244">
        <f>投入係数!DA109*手順⑤!DA$122</f>
        <v>0</v>
      </c>
      <c r="DB109" s="244">
        <f>投入係数!DB109*手順⑤!DB$122</f>
        <v>0</v>
      </c>
      <c r="DC109" s="244">
        <f>投入係数!DC109*手順⑤!DC$122</f>
        <v>0</v>
      </c>
      <c r="DD109" s="244">
        <f>投入係数!DD109*手順⑤!DD$122</f>
        <v>0</v>
      </c>
      <c r="DE109" s="244">
        <f>投入係数!DE109*手順⑤!DE$122</f>
        <v>0</v>
      </c>
      <c r="DF109" s="244">
        <f>投入係数!DF109*手順⑤!DF$122</f>
        <v>0</v>
      </c>
      <c r="DG109" s="188">
        <f t="shared" si="3"/>
        <v>0</v>
      </c>
    </row>
    <row r="110" spans="2:111" ht="12" customHeight="1">
      <c r="B110" s="74" t="s">
        <v>588</v>
      </c>
      <c r="C110" s="273" t="s">
        <v>483</v>
      </c>
      <c r="D110" s="244">
        <f>投入係数!D110*手順⑤!D$122</f>
        <v>0</v>
      </c>
      <c r="E110" s="244">
        <f>投入係数!E110*手順⑤!E$122</f>
        <v>0</v>
      </c>
      <c r="F110" s="244">
        <f>投入係数!F110*手順⑤!F$122</f>
        <v>0</v>
      </c>
      <c r="G110" s="244">
        <f>投入係数!G110*手順⑤!G$122</f>
        <v>0</v>
      </c>
      <c r="H110" s="244">
        <f>投入係数!H110*手順⑤!H$122</f>
        <v>0</v>
      </c>
      <c r="I110" s="244">
        <f>投入係数!I110*手順⑤!I$122</f>
        <v>0</v>
      </c>
      <c r="J110" s="244">
        <f>投入係数!J110*手順⑤!J$122</f>
        <v>0</v>
      </c>
      <c r="K110" s="244">
        <f>投入係数!K110*手順⑤!K$122</f>
        <v>0</v>
      </c>
      <c r="L110" s="244">
        <f>投入係数!L110*手順⑤!L$122</f>
        <v>0</v>
      </c>
      <c r="M110" s="244">
        <f>投入係数!M110*手順⑤!M$122</f>
        <v>0</v>
      </c>
      <c r="N110" s="244">
        <f>投入係数!N110*手順⑤!N$122</f>
        <v>0</v>
      </c>
      <c r="O110" s="244">
        <f>投入係数!O110*手順⑤!O$122</f>
        <v>0</v>
      </c>
      <c r="P110" s="244">
        <f>投入係数!P110*手順⑤!P$122</f>
        <v>0</v>
      </c>
      <c r="Q110" s="244">
        <f>投入係数!Q110*手順⑤!Q$122</f>
        <v>0</v>
      </c>
      <c r="R110" s="244">
        <f>投入係数!R110*手順⑤!R$122</f>
        <v>0</v>
      </c>
      <c r="S110" s="244">
        <f>投入係数!S110*手順⑤!S$122</f>
        <v>0</v>
      </c>
      <c r="T110" s="244">
        <f>投入係数!T110*手順⑤!T$122</f>
        <v>0</v>
      </c>
      <c r="U110" s="244">
        <f>投入係数!U110*手順⑤!U$122</f>
        <v>0</v>
      </c>
      <c r="V110" s="244">
        <f>投入係数!V110*手順⑤!V$122</f>
        <v>0</v>
      </c>
      <c r="W110" s="244">
        <f>投入係数!W110*手順⑤!W$122</f>
        <v>0</v>
      </c>
      <c r="X110" s="244">
        <f>投入係数!X110*手順⑤!X$122</f>
        <v>0</v>
      </c>
      <c r="Y110" s="244">
        <f>投入係数!Y110*手順⑤!Y$122</f>
        <v>0</v>
      </c>
      <c r="Z110" s="244">
        <f>投入係数!Z110*手順⑤!Z$122</f>
        <v>0</v>
      </c>
      <c r="AA110" s="244">
        <f>投入係数!AA110*手順⑤!AA$122</f>
        <v>0</v>
      </c>
      <c r="AB110" s="244">
        <f>投入係数!AB110*手順⑤!AB$122</f>
        <v>0</v>
      </c>
      <c r="AC110" s="244">
        <f>投入係数!AC110*手順⑤!AC$122</f>
        <v>0</v>
      </c>
      <c r="AD110" s="244">
        <f>投入係数!AD110*手順⑤!AD$122</f>
        <v>0</v>
      </c>
      <c r="AE110" s="244">
        <f>投入係数!AE110*手順⑤!AE$122</f>
        <v>0</v>
      </c>
      <c r="AF110" s="244">
        <f>投入係数!AF110*手順⑤!AF$122</f>
        <v>0</v>
      </c>
      <c r="AG110" s="244">
        <f>投入係数!AG110*手順⑤!AG$122</f>
        <v>0</v>
      </c>
      <c r="AH110" s="244">
        <f>投入係数!AH110*手順⑤!AH$122</f>
        <v>0</v>
      </c>
      <c r="AI110" s="244">
        <f>投入係数!AI110*手順⑤!AI$122</f>
        <v>0</v>
      </c>
      <c r="AJ110" s="244">
        <f>投入係数!AJ110*手順⑤!AJ$122</f>
        <v>0</v>
      </c>
      <c r="AK110" s="244">
        <f>投入係数!AK110*手順⑤!AK$122</f>
        <v>0</v>
      </c>
      <c r="AL110" s="244">
        <f>投入係数!AL110*手順⑤!AL$122</f>
        <v>0</v>
      </c>
      <c r="AM110" s="244">
        <f>投入係数!AM110*手順⑤!AM$122</f>
        <v>0</v>
      </c>
      <c r="AN110" s="244">
        <f>投入係数!AN110*手順⑤!AN$122</f>
        <v>0</v>
      </c>
      <c r="AO110" s="244">
        <f>投入係数!AO110*手順⑤!AO$122</f>
        <v>0</v>
      </c>
      <c r="AP110" s="244">
        <f>投入係数!AP110*手順⑤!AP$122</f>
        <v>0</v>
      </c>
      <c r="AQ110" s="244">
        <f>投入係数!AQ110*手順⑤!AQ$122</f>
        <v>0</v>
      </c>
      <c r="AR110" s="244">
        <f>投入係数!AR110*手順⑤!AR$122</f>
        <v>0</v>
      </c>
      <c r="AS110" s="244">
        <f>投入係数!AS110*手順⑤!AS$122</f>
        <v>0</v>
      </c>
      <c r="AT110" s="244">
        <f>投入係数!AT110*手順⑤!AT$122</f>
        <v>0</v>
      </c>
      <c r="AU110" s="244">
        <f>投入係数!AU110*手順⑤!AU$122</f>
        <v>0</v>
      </c>
      <c r="AV110" s="244">
        <f>投入係数!AV110*手順⑤!AV$122</f>
        <v>0</v>
      </c>
      <c r="AW110" s="244">
        <f>投入係数!AW110*手順⑤!AW$122</f>
        <v>0</v>
      </c>
      <c r="AX110" s="244">
        <f>投入係数!AX110*手順⑤!AX$122</f>
        <v>0</v>
      </c>
      <c r="AY110" s="244">
        <f>投入係数!AY110*手順⑤!AY$122</f>
        <v>0</v>
      </c>
      <c r="AZ110" s="244">
        <f>投入係数!AZ110*手順⑤!AZ$122</f>
        <v>0</v>
      </c>
      <c r="BA110" s="244">
        <f>投入係数!BA110*手順⑤!BA$122</f>
        <v>0</v>
      </c>
      <c r="BB110" s="244">
        <f>投入係数!BB110*手順⑤!BB$122</f>
        <v>0</v>
      </c>
      <c r="BC110" s="244">
        <f>投入係数!BC110*手順⑤!BC$122</f>
        <v>0</v>
      </c>
      <c r="BD110" s="244">
        <f>投入係数!BD110*手順⑤!BD$122</f>
        <v>0</v>
      </c>
      <c r="BE110" s="244">
        <f>投入係数!BE110*手順⑤!BE$122</f>
        <v>0</v>
      </c>
      <c r="BF110" s="244">
        <f>投入係数!BF110*手順⑤!BF$122</f>
        <v>0</v>
      </c>
      <c r="BG110" s="244">
        <f>投入係数!BG110*手順⑤!BG$122</f>
        <v>0</v>
      </c>
      <c r="BH110" s="244">
        <f>投入係数!BH110*手順⑤!BH$122</f>
        <v>0</v>
      </c>
      <c r="BI110" s="244">
        <f>投入係数!BI110*手順⑤!BI$122</f>
        <v>0</v>
      </c>
      <c r="BJ110" s="244">
        <f>投入係数!BJ110*手順⑤!BJ$122</f>
        <v>0</v>
      </c>
      <c r="BK110" s="244">
        <f>投入係数!BK110*手順⑤!BK$122</f>
        <v>0</v>
      </c>
      <c r="BL110" s="244">
        <f>投入係数!BL110*手順⑤!BL$122</f>
        <v>0</v>
      </c>
      <c r="BM110" s="244">
        <f>投入係数!BM110*手順⑤!BM$122</f>
        <v>0</v>
      </c>
      <c r="BN110" s="244">
        <f>投入係数!BN110*手順⑤!BN$122</f>
        <v>0</v>
      </c>
      <c r="BO110" s="244">
        <f>投入係数!BO110*手順⑤!BO$122</f>
        <v>0</v>
      </c>
      <c r="BP110" s="244">
        <f>投入係数!BP110*手順⑤!BP$122</f>
        <v>0</v>
      </c>
      <c r="BQ110" s="244">
        <f>投入係数!BQ110*手順⑤!BQ$122</f>
        <v>0</v>
      </c>
      <c r="BR110" s="244">
        <f>投入係数!BR110*手順⑤!BR$122</f>
        <v>0</v>
      </c>
      <c r="BS110" s="244">
        <f>投入係数!BS110*手順⑤!BS$122</f>
        <v>0</v>
      </c>
      <c r="BT110" s="244">
        <f>投入係数!BT110*手順⑤!BT$122</f>
        <v>0</v>
      </c>
      <c r="BU110" s="244">
        <f>投入係数!BU110*手順⑤!BU$122</f>
        <v>0</v>
      </c>
      <c r="BV110" s="244">
        <f>投入係数!BV110*手順⑤!BV$122</f>
        <v>0</v>
      </c>
      <c r="BW110" s="244">
        <f>投入係数!BW110*手順⑤!BW$122</f>
        <v>0</v>
      </c>
      <c r="BX110" s="244">
        <f>投入係数!BX110*手順⑤!BX$122</f>
        <v>0</v>
      </c>
      <c r="BY110" s="244">
        <f>投入係数!BY110*手順⑤!BY$122</f>
        <v>0</v>
      </c>
      <c r="BZ110" s="244">
        <f>投入係数!BZ110*手順⑤!BZ$122</f>
        <v>0</v>
      </c>
      <c r="CA110" s="244">
        <f>投入係数!CA110*手順⑤!CA$122</f>
        <v>0</v>
      </c>
      <c r="CB110" s="244">
        <f>投入係数!CB110*手順⑤!CB$122</f>
        <v>0</v>
      </c>
      <c r="CC110" s="244">
        <f>投入係数!CC110*手順⑤!CC$122</f>
        <v>0</v>
      </c>
      <c r="CD110" s="244">
        <f>投入係数!CD110*手順⑤!CD$122</f>
        <v>0</v>
      </c>
      <c r="CE110" s="244">
        <f>投入係数!CE110*手順⑤!CE$122</f>
        <v>0</v>
      </c>
      <c r="CF110" s="244">
        <f>投入係数!CF110*手順⑤!CF$122</f>
        <v>0</v>
      </c>
      <c r="CG110" s="244">
        <f>投入係数!CG110*手順⑤!CG$122</f>
        <v>0</v>
      </c>
      <c r="CH110" s="244">
        <f>投入係数!CH110*手順⑤!CH$122</f>
        <v>0</v>
      </c>
      <c r="CI110" s="244">
        <f>投入係数!CI110*手順⑤!CI$122</f>
        <v>0</v>
      </c>
      <c r="CJ110" s="244">
        <f>投入係数!CJ110*手順⑤!CJ$122</f>
        <v>0</v>
      </c>
      <c r="CK110" s="244">
        <f>投入係数!CK110*手順⑤!CK$122</f>
        <v>0</v>
      </c>
      <c r="CL110" s="244">
        <f>投入係数!CL110*手順⑤!CL$122</f>
        <v>0</v>
      </c>
      <c r="CM110" s="244">
        <f>投入係数!CM110*手順⑤!CM$122</f>
        <v>0</v>
      </c>
      <c r="CN110" s="244">
        <f>投入係数!CN110*手順⑤!CN$122</f>
        <v>0</v>
      </c>
      <c r="CO110" s="244">
        <f>投入係数!CO110*手順⑤!CO$122</f>
        <v>0</v>
      </c>
      <c r="CP110" s="244">
        <f>投入係数!CP110*手順⑤!CP$122</f>
        <v>0</v>
      </c>
      <c r="CQ110" s="244">
        <f>投入係数!CQ110*手順⑤!CQ$122</f>
        <v>0</v>
      </c>
      <c r="CR110" s="244">
        <f>投入係数!CR110*手順⑤!CR$122</f>
        <v>0</v>
      </c>
      <c r="CS110" s="244">
        <f>投入係数!CS110*手順⑤!CS$122</f>
        <v>0</v>
      </c>
      <c r="CT110" s="244">
        <f>投入係数!CT110*手順⑤!CT$122</f>
        <v>0</v>
      </c>
      <c r="CU110" s="244">
        <f>投入係数!CU110*手順⑤!CU$122</f>
        <v>0</v>
      </c>
      <c r="CV110" s="244">
        <f>投入係数!CV110*手順⑤!CV$122</f>
        <v>0</v>
      </c>
      <c r="CW110" s="244">
        <f>投入係数!CW110*手順⑤!CW$122</f>
        <v>0</v>
      </c>
      <c r="CX110" s="244">
        <f>投入係数!CX110*手順⑤!CX$122</f>
        <v>0</v>
      </c>
      <c r="CY110" s="244">
        <f>投入係数!CY110*手順⑤!CY$122</f>
        <v>0</v>
      </c>
      <c r="CZ110" s="244">
        <f>投入係数!CZ110*手順⑤!CZ$122</f>
        <v>0</v>
      </c>
      <c r="DA110" s="244">
        <f>投入係数!DA110*手順⑤!DA$122</f>
        <v>0</v>
      </c>
      <c r="DB110" s="244">
        <f>投入係数!DB110*手順⑤!DB$122</f>
        <v>0</v>
      </c>
      <c r="DC110" s="244">
        <f>投入係数!DC110*手順⑤!DC$122</f>
        <v>0</v>
      </c>
      <c r="DD110" s="244">
        <f>投入係数!DD110*手順⑤!DD$122</f>
        <v>0</v>
      </c>
      <c r="DE110" s="244">
        <f>投入係数!DE110*手順⑤!DE$122</f>
        <v>0</v>
      </c>
      <c r="DF110" s="244">
        <f>投入係数!DF110*手順⑤!DF$122</f>
        <v>0</v>
      </c>
      <c r="DG110" s="188">
        <f t="shared" si="3"/>
        <v>0</v>
      </c>
    </row>
    <row r="111" spans="2:111" ht="12" customHeight="1">
      <c r="B111" s="74" t="s">
        <v>589</v>
      </c>
      <c r="C111" s="273" t="s">
        <v>93</v>
      </c>
      <c r="D111" s="244">
        <f>投入係数!D111*手順⑤!D$122</f>
        <v>0</v>
      </c>
      <c r="E111" s="244">
        <f>投入係数!E111*手順⑤!E$122</f>
        <v>0</v>
      </c>
      <c r="F111" s="244">
        <f>投入係数!F111*手順⑤!F$122</f>
        <v>0</v>
      </c>
      <c r="G111" s="244">
        <f>投入係数!G111*手順⑤!G$122</f>
        <v>0</v>
      </c>
      <c r="H111" s="244">
        <f>投入係数!H111*手順⑤!H$122</f>
        <v>0</v>
      </c>
      <c r="I111" s="244">
        <f>投入係数!I111*手順⑤!I$122</f>
        <v>0</v>
      </c>
      <c r="J111" s="244">
        <f>投入係数!J111*手順⑤!J$122</f>
        <v>0</v>
      </c>
      <c r="K111" s="244">
        <f>投入係数!K111*手順⑤!K$122</f>
        <v>0</v>
      </c>
      <c r="L111" s="244">
        <f>投入係数!L111*手順⑤!L$122</f>
        <v>0</v>
      </c>
      <c r="M111" s="244">
        <f>投入係数!M111*手順⑤!M$122</f>
        <v>0</v>
      </c>
      <c r="N111" s="244">
        <f>投入係数!N111*手順⑤!N$122</f>
        <v>0</v>
      </c>
      <c r="O111" s="244">
        <f>投入係数!O111*手順⑤!O$122</f>
        <v>0</v>
      </c>
      <c r="P111" s="244">
        <f>投入係数!P111*手順⑤!P$122</f>
        <v>0</v>
      </c>
      <c r="Q111" s="244">
        <f>投入係数!Q111*手順⑤!Q$122</f>
        <v>0</v>
      </c>
      <c r="R111" s="244">
        <f>投入係数!R111*手順⑤!R$122</f>
        <v>0</v>
      </c>
      <c r="S111" s="244">
        <f>投入係数!S111*手順⑤!S$122</f>
        <v>0</v>
      </c>
      <c r="T111" s="244">
        <f>投入係数!T111*手順⑤!T$122</f>
        <v>0</v>
      </c>
      <c r="U111" s="244">
        <f>投入係数!U111*手順⑤!U$122</f>
        <v>0</v>
      </c>
      <c r="V111" s="244">
        <f>投入係数!V111*手順⑤!V$122</f>
        <v>0</v>
      </c>
      <c r="W111" s="244">
        <f>投入係数!W111*手順⑤!W$122</f>
        <v>0</v>
      </c>
      <c r="X111" s="244">
        <f>投入係数!X111*手順⑤!X$122</f>
        <v>0</v>
      </c>
      <c r="Y111" s="244">
        <f>投入係数!Y111*手順⑤!Y$122</f>
        <v>0</v>
      </c>
      <c r="Z111" s="244">
        <f>投入係数!Z111*手順⑤!Z$122</f>
        <v>0</v>
      </c>
      <c r="AA111" s="244">
        <f>投入係数!AA111*手順⑤!AA$122</f>
        <v>0</v>
      </c>
      <c r="AB111" s="244">
        <f>投入係数!AB111*手順⑤!AB$122</f>
        <v>0</v>
      </c>
      <c r="AC111" s="244">
        <f>投入係数!AC111*手順⑤!AC$122</f>
        <v>0</v>
      </c>
      <c r="AD111" s="244">
        <f>投入係数!AD111*手順⑤!AD$122</f>
        <v>0</v>
      </c>
      <c r="AE111" s="244">
        <f>投入係数!AE111*手順⑤!AE$122</f>
        <v>0</v>
      </c>
      <c r="AF111" s="244">
        <f>投入係数!AF111*手順⑤!AF$122</f>
        <v>0</v>
      </c>
      <c r="AG111" s="244">
        <f>投入係数!AG111*手順⑤!AG$122</f>
        <v>0</v>
      </c>
      <c r="AH111" s="244">
        <f>投入係数!AH111*手順⑤!AH$122</f>
        <v>0</v>
      </c>
      <c r="AI111" s="244">
        <f>投入係数!AI111*手順⑤!AI$122</f>
        <v>0</v>
      </c>
      <c r="AJ111" s="244">
        <f>投入係数!AJ111*手順⑤!AJ$122</f>
        <v>0</v>
      </c>
      <c r="AK111" s="244">
        <f>投入係数!AK111*手順⑤!AK$122</f>
        <v>0</v>
      </c>
      <c r="AL111" s="244">
        <f>投入係数!AL111*手順⑤!AL$122</f>
        <v>0</v>
      </c>
      <c r="AM111" s="244">
        <f>投入係数!AM111*手順⑤!AM$122</f>
        <v>0</v>
      </c>
      <c r="AN111" s="244">
        <f>投入係数!AN111*手順⑤!AN$122</f>
        <v>0</v>
      </c>
      <c r="AO111" s="244">
        <f>投入係数!AO111*手順⑤!AO$122</f>
        <v>0</v>
      </c>
      <c r="AP111" s="244">
        <f>投入係数!AP111*手順⑤!AP$122</f>
        <v>0</v>
      </c>
      <c r="AQ111" s="244">
        <f>投入係数!AQ111*手順⑤!AQ$122</f>
        <v>0</v>
      </c>
      <c r="AR111" s="244">
        <f>投入係数!AR111*手順⑤!AR$122</f>
        <v>0</v>
      </c>
      <c r="AS111" s="244">
        <f>投入係数!AS111*手順⑤!AS$122</f>
        <v>0</v>
      </c>
      <c r="AT111" s="244">
        <f>投入係数!AT111*手順⑤!AT$122</f>
        <v>0</v>
      </c>
      <c r="AU111" s="244">
        <f>投入係数!AU111*手順⑤!AU$122</f>
        <v>0</v>
      </c>
      <c r="AV111" s="244">
        <f>投入係数!AV111*手順⑤!AV$122</f>
        <v>0</v>
      </c>
      <c r="AW111" s="244">
        <f>投入係数!AW111*手順⑤!AW$122</f>
        <v>0</v>
      </c>
      <c r="AX111" s="244">
        <f>投入係数!AX111*手順⑤!AX$122</f>
        <v>0</v>
      </c>
      <c r="AY111" s="244">
        <f>投入係数!AY111*手順⑤!AY$122</f>
        <v>0</v>
      </c>
      <c r="AZ111" s="244">
        <f>投入係数!AZ111*手順⑤!AZ$122</f>
        <v>0</v>
      </c>
      <c r="BA111" s="244">
        <f>投入係数!BA111*手順⑤!BA$122</f>
        <v>0</v>
      </c>
      <c r="BB111" s="244">
        <f>投入係数!BB111*手順⑤!BB$122</f>
        <v>0</v>
      </c>
      <c r="BC111" s="244">
        <f>投入係数!BC111*手順⑤!BC$122</f>
        <v>0</v>
      </c>
      <c r="BD111" s="244">
        <f>投入係数!BD111*手順⑤!BD$122</f>
        <v>0</v>
      </c>
      <c r="BE111" s="244">
        <f>投入係数!BE111*手順⑤!BE$122</f>
        <v>0</v>
      </c>
      <c r="BF111" s="244">
        <f>投入係数!BF111*手順⑤!BF$122</f>
        <v>0</v>
      </c>
      <c r="BG111" s="244">
        <f>投入係数!BG111*手順⑤!BG$122</f>
        <v>0</v>
      </c>
      <c r="BH111" s="244">
        <f>投入係数!BH111*手順⑤!BH$122</f>
        <v>0</v>
      </c>
      <c r="BI111" s="244">
        <f>投入係数!BI111*手順⑤!BI$122</f>
        <v>0</v>
      </c>
      <c r="BJ111" s="244">
        <f>投入係数!BJ111*手順⑤!BJ$122</f>
        <v>0</v>
      </c>
      <c r="BK111" s="244">
        <f>投入係数!BK111*手順⑤!BK$122</f>
        <v>0</v>
      </c>
      <c r="BL111" s="244">
        <f>投入係数!BL111*手順⑤!BL$122</f>
        <v>0</v>
      </c>
      <c r="BM111" s="244">
        <f>投入係数!BM111*手順⑤!BM$122</f>
        <v>0</v>
      </c>
      <c r="BN111" s="244">
        <f>投入係数!BN111*手順⑤!BN$122</f>
        <v>0</v>
      </c>
      <c r="BO111" s="244">
        <f>投入係数!BO111*手順⑤!BO$122</f>
        <v>0</v>
      </c>
      <c r="BP111" s="244">
        <f>投入係数!BP111*手順⑤!BP$122</f>
        <v>0</v>
      </c>
      <c r="BQ111" s="244">
        <f>投入係数!BQ111*手順⑤!BQ$122</f>
        <v>0</v>
      </c>
      <c r="BR111" s="244">
        <f>投入係数!BR111*手順⑤!BR$122</f>
        <v>0</v>
      </c>
      <c r="BS111" s="244">
        <f>投入係数!BS111*手順⑤!BS$122</f>
        <v>0</v>
      </c>
      <c r="BT111" s="244">
        <f>投入係数!BT111*手順⑤!BT$122</f>
        <v>0</v>
      </c>
      <c r="BU111" s="244">
        <f>投入係数!BU111*手順⑤!BU$122</f>
        <v>0</v>
      </c>
      <c r="BV111" s="244">
        <f>投入係数!BV111*手順⑤!BV$122</f>
        <v>0</v>
      </c>
      <c r="BW111" s="244">
        <f>投入係数!BW111*手順⑤!BW$122</f>
        <v>0</v>
      </c>
      <c r="BX111" s="244">
        <f>投入係数!BX111*手順⑤!BX$122</f>
        <v>0</v>
      </c>
      <c r="BY111" s="244">
        <f>投入係数!BY111*手順⑤!BY$122</f>
        <v>0</v>
      </c>
      <c r="BZ111" s="244">
        <f>投入係数!BZ111*手順⑤!BZ$122</f>
        <v>0</v>
      </c>
      <c r="CA111" s="244">
        <f>投入係数!CA111*手順⑤!CA$122</f>
        <v>0</v>
      </c>
      <c r="CB111" s="244">
        <f>投入係数!CB111*手順⑤!CB$122</f>
        <v>0</v>
      </c>
      <c r="CC111" s="244">
        <f>投入係数!CC111*手順⑤!CC$122</f>
        <v>0</v>
      </c>
      <c r="CD111" s="244">
        <f>投入係数!CD111*手順⑤!CD$122</f>
        <v>0</v>
      </c>
      <c r="CE111" s="244">
        <f>投入係数!CE111*手順⑤!CE$122</f>
        <v>0</v>
      </c>
      <c r="CF111" s="244">
        <f>投入係数!CF111*手順⑤!CF$122</f>
        <v>0</v>
      </c>
      <c r="CG111" s="244">
        <f>投入係数!CG111*手順⑤!CG$122</f>
        <v>0</v>
      </c>
      <c r="CH111" s="244">
        <f>投入係数!CH111*手順⑤!CH$122</f>
        <v>0</v>
      </c>
      <c r="CI111" s="244">
        <f>投入係数!CI111*手順⑤!CI$122</f>
        <v>0</v>
      </c>
      <c r="CJ111" s="244">
        <f>投入係数!CJ111*手順⑤!CJ$122</f>
        <v>0</v>
      </c>
      <c r="CK111" s="244">
        <f>投入係数!CK111*手順⑤!CK$122</f>
        <v>0</v>
      </c>
      <c r="CL111" s="244">
        <f>投入係数!CL111*手順⑤!CL$122</f>
        <v>0</v>
      </c>
      <c r="CM111" s="244">
        <f>投入係数!CM111*手順⑤!CM$122</f>
        <v>0</v>
      </c>
      <c r="CN111" s="244">
        <f>投入係数!CN111*手順⑤!CN$122</f>
        <v>0</v>
      </c>
      <c r="CO111" s="244">
        <f>投入係数!CO111*手順⑤!CO$122</f>
        <v>0</v>
      </c>
      <c r="CP111" s="244">
        <f>投入係数!CP111*手順⑤!CP$122</f>
        <v>0</v>
      </c>
      <c r="CQ111" s="244">
        <f>投入係数!CQ111*手順⑤!CQ$122</f>
        <v>0</v>
      </c>
      <c r="CR111" s="244">
        <f>投入係数!CR111*手順⑤!CR$122</f>
        <v>0</v>
      </c>
      <c r="CS111" s="244">
        <f>投入係数!CS111*手順⑤!CS$122</f>
        <v>0</v>
      </c>
      <c r="CT111" s="244">
        <f>投入係数!CT111*手順⑤!CT$122</f>
        <v>0</v>
      </c>
      <c r="CU111" s="244">
        <f>投入係数!CU111*手順⑤!CU$122</f>
        <v>0</v>
      </c>
      <c r="CV111" s="244">
        <f>投入係数!CV111*手順⑤!CV$122</f>
        <v>0</v>
      </c>
      <c r="CW111" s="244">
        <f>投入係数!CW111*手順⑤!CW$122</f>
        <v>0</v>
      </c>
      <c r="CX111" s="244">
        <f>投入係数!CX111*手順⑤!CX$122</f>
        <v>0</v>
      </c>
      <c r="CY111" s="244">
        <f>投入係数!CY111*手順⑤!CY$122</f>
        <v>0</v>
      </c>
      <c r="CZ111" s="244">
        <f>投入係数!CZ111*手順⑤!CZ$122</f>
        <v>0</v>
      </c>
      <c r="DA111" s="244">
        <f>投入係数!DA111*手順⑤!DA$122</f>
        <v>0</v>
      </c>
      <c r="DB111" s="244">
        <f>投入係数!DB111*手順⑤!DB$122</f>
        <v>0</v>
      </c>
      <c r="DC111" s="244">
        <f>投入係数!DC111*手順⑤!DC$122</f>
        <v>0</v>
      </c>
      <c r="DD111" s="244">
        <f>投入係数!DD111*手順⑤!DD$122</f>
        <v>0</v>
      </c>
      <c r="DE111" s="244">
        <f>投入係数!DE111*手順⑤!DE$122</f>
        <v>0</v>
      </c>
      <c r="DF111" s="244">
        <f>投入係数!DF111*手順⑤!DF$122</f>
        <v>0</v>
      </c>
      <c r="DG111" s="188">
        <f t="shared" si="3"/>
        <v>0</v>
      </c>
    </row>
    <row r="112" spans="2:111" ht="12" customHeight="1">
      <c r="B112" s="74" t="s">
        <v>590</v>
      </c>
      <c r="C112" s="317" t="s">
        <v>6</v>
      </c>
      <c r="D112" s="318">
        <f>投入係数!D112*手順⑤!D$122</f>
        <v>0</v>
      </c>
      <c r="E112" s="318">
        <f>投入係数!E112*手順⑤!E$122</f>
        <v>0</v>
      </c>
      <c r="F112" s="318">
        <f>投入係数!F112*手順⑤!F$122</f>
        <v>0</v>
      </c>
      <c r="G112" s="318">
        <f>投入係数!G112*手順⑤!G$122</f>
        <v>0</v>
      </c>
      <c r="H112" s="318">
        <f>投入係数!H112*手順⑤!H$122</f>
        <v>0</v>
      </c>
      <c r="I112" s="318">
        <f>投入係数!I112*手順⑤!I$122</f>
        <v>0</v>
      </c>
      <c r="J112" s="318">
        <f>投入係数!J112*手順⑤!J$122</f>
        <v>0</v>
      </c>
      <c r="K112" s="318">
        <f>投入係数!K112*手順⑤!K$122</f>
        <v>0</v>
      </c>
      <c r="L112" s="318">
        <f>投入係数!L112*手順⑤!L$122</f>
        <v>0</v>
      </c>
      <c r="M112" s="318">
        <f>投入係数!M112*手順⑤!M$122</f>
        <v>0</v>
      </c>
      <c r="N112" s="318">
        <f>投入係数!N112*手順⑤!N$122</f>
        <v>0</v>
      </c>
      <c r="O112" s="318">
        <f>投入係数!O112*手順⑤!O$122</f>
        <v>0</v>
      </c>
      <c r="P112" s="318">
        <f>投入係数!P112*手順⑤!P$122</f>
        <v>0</v>
      </c>
      <c r="Q112" s="318">
        <f>投入係数!Q112*手順⑤!Q$122</f>
        <v>0</v>
      </c>
      <c r="R112" s="318">
        <f>投入係数!R112*手順⑤!R$122</f>
        <v>0</v>
      </c>
      <c r="S112" s="318">
        <f>投入係数!S112*手順⑤!S$122</f>
        <v>0</v>
      </c>
      <c r="T112" s="318">
        <f>投入係数!T112*手順⑤!T$122</f>
        <v>0</v>
      </c>
      <c r="U112" s="318">
        <f>投入係数!U112*手順⑤!U$122</f>
        <v>0</v>
      </c>
      <c r="V112" s="318">
        <f>投入係数!V112*手順⑤!V$122</f>
        <v>0</v>
      </c>
      <c r="W112" s="318">
        <f>投入係数!W112*手順⑤!W$122</f>
        <v>0</v>
      </c>
      <c r="X112" s="318">
        <f>投入係数!X112*手順⑤!X$122</f>
        <v>0</v>
      </c>
      <c r="Y112" s="318">
        <f>投入係数!Y112*手順⑤!Y$122</f>
        <v>0</v>
      </c>
      <c r="Z112" s="318">
        <f>投入係数!Z112*手順⑤!Z$122</f>
        <v>0</v>
      </c>
      <c r="AA112" s="318">
        <f>投入係数!AA112*手順⑤!AA$122</f>
        <v>0</v>
      </c>
      <c r="AB112" s="318">
        <f>投入係数!AB112*手順⑤!AB$122</f>
        <v>0</v>
      </c>
      <c r="AC112" s="318">
        <f>投入係数!AC112*手順⑤!AC$122</f>
        <v>0</v>
      </c>
      <c r="AD112" s="318">
        <f>投入係数!AD112*手順⑤!AD$122</f>
        <v>0</v>
      </c>
      <c r="AE112" s="318">
        <f>投入係数!AE112*手順⑤!AE$122</f>
        <v>0</v>
      </c>
      <c r="AF112" s="318">
        <f>投入係数!AF112*手順⑤!AF$122</f>
        <v>0</v>
      </c>
      <c r="AG112" s="318">
        <f>投入係数!AG112*手順⑤!AG$122</f>
        <v>0</v>
      </c>
      <c r="AH112" s="318">
        <f>投入係数!AH112*手順⑤!AH$122</f>
        <v>0</v>
      </c>
      <c r="AI112" s="318">
        <f>投入係数!AI112*手順⑤!AI$122</f>
        <v>0</v>
      </c>
      <c r="AJ112" s="318">
        <f>投入係数!AJ112*手順⑤!AJ$122</f>
        <v>0</v>
      </c>
      <c r="AK112" s="318">
        <f>投入係数!AK112*手順⑤!AK$122</f>
        <v>0</v>
      </c>
      <c r="AL112" s="318">
        <f>投入係数!AL112*手順⑤!AL$122</f>
        <v>0</v>
      </c>
      <c r="AM112" s="318">
        <f>投入係数!AM112*手順⑤!AM$122</f>
        <v>0</v>
      </c>
      <c r="AN112" s="318">
        <f>投入係数!AN112*手順⑤!AN$122</f>
        <v>0</v>
      </c>
      <c r="AO112" s="318">
        <f>投入係数!AO112*手順⑤!AO$122</f>
        <v>0</v>
      </c>
      <c r="AP112" s="318">
        <f>投入係数!AP112*手順⑤!AP$122</f>
        <v>0</v>
      </c>
      <c r="AQ112" s="318">
        <f>投入係数!AQ112*手順⑤!AQ$122</f>
        <v>0</v>
      </c>
      <c r="AR112" s="318">
        <f>投入係数!AR112*手順⑤!AR$122</f>
        <v>0</v>
      </c>
      <c r="AS112" s="318">
        <f>投入係数!AS112*手順⑤!AS$122</f>
        <v>0</v>
      </c>
      <c r="AT112" s="318">
        <f>投入係数!AT112*手順⑤!AT$122</f>
        <v>0</v>
      </c>
      <c r="AU112" s="318">
        <f>投入係数!AU112*手順⑤!AU$122</f>
        <v>0</v>
      </c>
      <c r="AV112" s="318">
        <f>投入係数!AV112*手順⑤!AV$122</f>
        <v>0</v>
      </c>
      <c r="AW112" s="318">
        <f>投入係数!AW112*手順⑤!AW$122</f>
        <v>0</v>
      </c>
      <c r="AX112" s="318">
        <f>投入係数!AX112*手順⑤!AX$122</f>
        <v>0</v>
      </c>
      <c r="AY112" s="318">
        <f>投入係数!AY112*手順⑤!AY$122</f>
        <v>0</v>
      </c>
      <c r="AZ112" s="318">
        <f>投入係数!AZ112*手順⑤!AZ$122</f>
        <v>0</v>
      </c>
      <c r="BA112" s="318">
        <f>投入係数!BA112*手順⑤!BA$122</f>
        <v>0</v>
      </c>
      <c r="BB112" s="318">
        <f>投入係数!BB112*手順⑤!BB$122</f>
        <v>0</v>
      </c>
      <c r="BC112" s="318">
        <f>投入係数!BC112*手順⑤!BC$122</f>
        <v>0</v>
      </c>
      <c r="BD112" s="318">
        <f>投入係数!BD112*手順⑤!BD$122</f>
        <v>0</v>
      </c>
      <c r="BE112" s="318">
        <f>投入係数!BE112*手順⑤!BE$122</f>
        <v>0</v>
      </c>
      <c r="BF112" s="318">
        <f>投入係数!BF112*手順⑤!BF$122</f>
        <v>0</v>
      </c>
      <c r="BG112" s="318">
        <f>投入係数!BG112*手順⑤!BG$122</f>
        <v>0</v>
      </c>
      <c r="BH112" s="318">
        <f>投入係数!BH112*手順⑤!BH$122</f>
        <v>0</v>
      </c>
      <c r="BI112" s="318">
        <f>投入係数!BI112*手順⑤!BI$122</f>
        <v>0</v>
      </c>
      <c r="BJ112" s="318">
        <f>投入係数!BJ112*手順⑤!BJ$122</f>
        <v>0</v>
      </c>
      <c r="BK112" s="318">
        <f>投入係数!BK112*手順⑤!BK$122</f>
        <v>0</v>
      </c>
      <c r="BL112" s="318">
        <f>投入係数!BL112*手順⑤!BL$122</f>
        <v>0</v>
      </c>
      <c r="BM112" s="318">
        <f>投入係数!BM112*手順⑤!BM$122</f>
        <v>0</v>
      </c>
      <c r="BN112" s="318">
        <f>投入係数!BN112*手順⑤!BN$122</f>
        <v>0</v>
      </c>
      <c r="BO112" s="318">
        <f>投入係数!BO112*手順⑤!BO$122</f>
        <v>0</v>
      </c>
      <c r="BP112" s="318">
        <f>投入係数!BP112*手順⑤!BP$122</f>
        <v>0</v>
      </c>
      <c r="BQ112" s="318">
        <f>投入係数!BQ112*手順⑤!BQ$122</f>
        <v>0</v>
      </c>
      <c r="BR112" s="318">
        <f>投入係数!BR112*手順⑤!BR$122</f>
        <v>0</v>
      </c>
      <c r="BS112" s="318">
        <f>投入係数!BS112*手順⑤!BS$122</f>
        <v>0</v>
      </c>
      <c r="BT112" s="318">
        <f>投入係数!BT112*手順⑤!BT$122</f>
        <v>0</v>
      </c>
      <c r="BU112" s="318">
        <f>投入係数!BU112*手順⑤!BU$122</f>
        <v>0</v>
      </c>
      <c r="BV112" s="318">
        <f>投入係数!BV112*手順⑤!BV$122</f>
        <v>0</v>
      </c>
      <c r="BW112" s="318">
        <f>投入係数!BW112*手順⑤!BW$122</f>
        <v>0</v>
      </c>
      <c r="BX112" s="318">
        <f>投入係数!BX112*手順⑤!BX$122</f>
        <v>0</v>
      </c>
      <c r="BY112" s="318">
        <f>投入係数!BY112*手順⑤!BY$122</f>
        <v>0</v>
      </c>
      <c r="BZ112" s="318">
        <f>投入係数!BZ112*手順⑤!BZ$122</f>
        <v>0</v>
      </c>
      <c r="CA112" s="318">
        <f>投入係数!CA112*手順⑤!CA$122</f>
        <v>0</v>
      </c>
      <c r="CB112" s="318">
        <f>投入係数!CB112*手順⑤!CB$122</f>
        <v>0</v>
      </c>
      <c r="CC112" s="318">
        <f>投入係数!CC112*手順⑤!CC$122</f>
        <v>0</v>
      </c>
      <c r="CD112" s="318">
        <f>投入係数!CD112*手順⑤!CD$122</f>
        <v>0</v>
      </c>
      <c r="CE112" s="318">
        <f>投入係数!CE112*手順⑤!CE$122</f>
        <v>0</v>
      </c>
      <c r="CF112" s="318">
        <f>投入係数!CF112*手順⑤!CF$122</f>
        <v>0</v>
      </c>
      <c r="CG112" s="318">
        <f>投入係数!CG112*手順⑤!CG$122</f>
        <v>0</v>
      </c>
      <c r="CH112" s="318">
        <f>投入係数!CH112*手順⑤!CH$122</f>
        <v>0</v>
      </c>
      <c r="CI112" s="318">
        <f>投入係数!CI112*手順⑤!CI$122</f>
        <v>0</v>
      </c>
      <c r="CJ112" s="318">
        <f>投入係数!CJ112*手順⑤!CJ$122</f>
        <v>0</v>
      </c>
      <c r="CK112" s="318">
        <f>投入係数!CK112*手順⑤!CK$122</f>
        <v>0</v>
      </c>
      <c r="CL112" s="318">
        <f>投入係数!CL112*手順⑤!CL$122</f>
        <v>0</v>
      </c>
      <c r="CM112" s="318">
        <f>投入係数!CM112*手順⑤!CM$122</f>
        <v>0</v>
      </c>
      <c r="CN112" s="318">
        <f>投入係数!CN112*手順⑤!CN$122</f>
        <v>0</v>
      </c>
      <c r="CO112" s="318">
        <f>投入係数!CO112*手順⑤!CO$122</f>
        <v>0</v>
      </c>
      <c r="CP112" s="318">
        <f>投入係数!CP112*手順⑤!CP$122</f>
        <v>0</v>
      </c>
      <c r="CQ112" s="318">
        <f>投入係数!CQ112*手順⑤!CQ$122</f>
        <v>0</v>
      </c>
      <c r="CR112" s="318">
        <f>投入係数!CR112*手順⑤!CR$122</f>
        <v>0</v>
      </c>
      <c r="CS112" s="318">
        <f>投入係数!CS112*手順⑤!CS$122</f>
        <v>0</v>
      </c>
      <c r="CT112" s="318">
        <f>投入係数!CT112*手順⑤!CT$122</f>
        <v>0</v>
      </c>
      <c r="CU112" s="318">
        <f>投入係数!CU112*手順⑤!CU$122</f>
        <v>0</v>
      </c>
      <c r="CV112" s="318">
        <f>投入係数!CV112*手順⑤!CV$122</f>
        <v>0</v>
      </c>
      <c r="CW112" s="318">
        <f>投入係数!CW112*手順⑤!CW$122</f>
        <v>0</v>
      </c>
      <c r="CX112" s="318">
        <f>投入係数!CX112*手順⑤!CX$122</f>
        <v>0</v>
      </c>
      <c r="CY112" s="318">
        <f>投入係数!CY112*手順⑤!CY$122</f>
        <v>0</v>
      </c>
      <c r="CZ112" s="318">
        <f>投入係数!CZ112*手順⑤!CZ$122</f>
        <v>0</v>
      </c>
      <c r="DA112" s="318">
        <f>投入係数!DA112*手順⑤!DA$122</f>
        <v>0</v>
      </c>
      <c r="DB112" s="318">
        <f>投入係数!DB112*手順⑤!DB$122</f>
        <v>0</v>
      </c>
      <c r="DC112" s="318">
        <f>投入係数!DC112*手順⑤!DC$122</f>
        <v>0</v>
      </c>
      <c r="DD112" s="318">
        <f>投入係数!DD112*手順⑤!DD$122</f>
        <v>0</v>
      </c>
      <c r="DE112" s="318">
        <f>投入係数!DE112*手順⑤!DE$122</f>
        <v>0</v>
      </c>
      <c r="DF112" s="318">
        <f>投入係数!DF112*手順⑤!DF$122</f>
        <v>0</v>
      </c>
      <c r="DG112" s="319">
        <f t="shared" si="3"/>
        <v>0</v>
      </c>
    </row>
    <row r="113" spans="2:111" ht="12" customHeight="1">
      <c r="B113" s="275" t="s">
        <v>675</v>
      </c>
      <c r="C113" s="276" t="s">
        <v>7</v>
      </c>
      <c r="D113" s="277">
        <f t="shared" ref="D113:AI113" si="4">SUM(D6:D112)</f>
        <v>0</v>
      </c>
      <c r="E113" s="277">
        <f t="shared" si="4"/>
        <v>0</v>
      </c>
      <c r="F113" s="277">
        <f t="shared" si="4"/>
        <v>0</v>
      </c>
      <c r="G113" s="277">
        <f t="shared" si="4"/>
        <v>0</v>
      </c>
      <c r="H113" s="277">
        <f t="shared" si="4"/>
        <v>0</v>
      </c>
      <c r="I113" s="277">
        <f t="shared" si="4"/>
        <v>0</v>
      </c>
      <c r="J113" s="277">
        <f t="shared" si="4"/>
        <v>0</v>
      </c>
      <c r="K113" s="277">
        <f t="shared" si="4"/>
        <v>0</v>
      </c>
      <c r="L113" s="277">
        <f t="shared" si="4"/>
        <v>0</v>
      </c>
      <c r="M113" s="277">
        <f t="shared" si="4"/>
        <v>0</v>
      </c>
      <c r="N113" s="277">
        <f t="shared" si="4"/>
        <v>0</v>
      </c>
      <c r="O113" s="277">
        <f t="shared" si="4"/>
        <v>0</v>
      </c>
      <c r="P113" s="277">
        <f t="shared" si="4"/>
        <v>0</v>
      </c>
      <c r="Q113" s="277">
        <f t="shared" si="4"/>
        <v>0</v>
      </c>
      <c r="R113" s="277">
        <f t="shared" si="4"/>
        <v>0</v>
      </c>
      <c r="S113" s="277">
        <f t="shared" si="4"/>
        <v>0</v>
      </c>
      <c r="T113" s="277">
        <f t="shared" si="4"/>
        <v>0</v>
      </c>
      <c r="U113" s="277">
        <f t="shared" si="4"/>
        <v>0</v>
      </c>
      <c r="V113" s="277">
        <f t="shared" si="4"/>
        <v>0</v>
      </c>
      <c r="W113" s="277">
        <f t="shared" si="4"/>
        <v>0</v>
      </c>
      <c r="X113" s="277">
        <f t="shared" si="4"/>
        <v>0</v>
      </c>
      <c r="Y113" s="277">
        <f t="shared" si="4"/>
        <v>0</v>
      </c>
      <c r="Z113" s="277">
        <f t="shared" si="4"/>
        <v>0</v>
      </c>
      <c r="AA113" s="277">
        <f t="shared" si="4"/>
        <v>0</v>
      </c>
      <c r="AB113" s="277">
        <f t="shared" si="4"/>
        <v>0</v>
      </c>
      <c r="AC113" s="277">
        <f t="shared" si="4"/>
        <v>0</v>
      </c>
      <c r="AD113" s="277">
        <f t="shared" si="4"/>
        <v>0</v>
      </c>
      <c r="AE113" s="277">
        <f t="shared" si="4"/>
        <v>0</v>
      </c>
      <c r="AF113" s="277">
        <f t="shared" si="4"/>
        <v>0</v>
      </c>
      <c r="AG113" s="277">
        <f t="shared" si="4"/>
        <v>0</v>
      </c>
      <c r="AH113" s="277">
        <f t="shared" si="4"/>
        <v>0</v>
      </c>
      <c r="AI113" s="277">
        <f t="shared" si="4"/>
        <v>0</v>
      </c>
      <c r="AJ113" s="277">
        <f t="shared" ref="AJ113:BO113" si="5">SUM(AJ6:AJ112)</f>
        <v>0</v>
      </c>
      <c r="AK113" s="277">
        <f t="shared" si="5"/>
        <v>0</v>
      </c>
      <c r="AL113" s="277">
        <f t="shared" si="5"/>
        <v>0</v>
      </c>
      <c r="AM113" s="277">
        <f t="shared" si="5"/>
        <v>0</v>
      </c>
      <c r="AN113" s="277">
        <f t="shared" si="5"/>
        <v>0</v>
      </c>
      <c r="AO113" s="277">
        <f t="shared" si="5"/>
        <v>0</v>
      </c>
      <c r="AP113" s="277">
        <f t="shared" si="5"/>
        <v>0</v>
      </c>
      <c r="AQ113" s="277">
        <f t="shared" si="5"/>
        <v>0</v>
      </c>
      <c r="AR113" s="277">
        <f t="shared" si="5"/>
        <v>0</v>
      </c>
      <c r="AS113" s="277">
        <f t="shared" si="5"/>
        <v>0</v>
      </c>
      <c r="AT113" s="277">
        <f t="shared" si="5"/>
        <v>0</v>
      </c>
      <c r="AU113" s="277">
        <f t="shared" si="5"/>
        <v>0</v>
      </c>
      <c r="AV113" s="277">
        <f t="shared" si="5"/>
        <v>0</v>
      </c>
      <c r="AW113" s="277">
        <f t="shared" si="5"/>
        <v>0</v>
      </c>
      <c r="AX113" s="277">
        <f t="shared" si="5"/>
        <v>0</v>
      </c>
      <c r="AY113" s="277">
        <f t="shared" si="5"/>
        <v>0</v>
      </c>
      <c r="AZ113" s="277">
        <f t="shared" si="5"/>
        <v>0</v>
      </c>
      <c r="BA113" s="277">
        <f t="shared" si="5"/>
        <v>0</v>
      </c>
      <c r="BB113" s="277">
        <f t="shared" si="5"/>
        <v>0</v>
      </c>
      <c r="BC113" s="277">
        <f t="shared" si="5"/>
        <v>0</v>
      </c>
      <c r="BD113" s="277">
        <f t="shared" si="5"/>
        <v>0</v>
      </c>
      <c r="BE113" s="277">
        <f t="shared" si="5"/>
        <v>0</v>
      </c>
      <c r="BF113" s="277">
        <f t="shared" si="5"/>
        <v>0</v>
      </c>
      <c r="BG113" s="277">
        <f t="shared" si="5"/>
        <v>0</v>
      </c>
      <c r="BH113" s="277">
        <f t="shared" si="5"/>
        <v>0</v>
      </c>
      <c r="BI113" s="277">
        <f t="shared" si="5"/>
        <v>0</v>
      </c>
      <c r="BJ113" s="277">
        <f t="shared" si="5"/>
        <v>0</v>
      </c>
      <c r="BK113" s="277">
        <f t="shared" si="5"/>
        <v>0</v>
      </c>
      <c r="BL113" s="277">
        <f t="shared" si="5"/>
        <v>0</v>
      </c>
      <c r="BM113" s="277">
        <f t="shared" si="5"/>
        <v>0</v>
      </c>
      <c r="BN113" s="277">
        <f t="shared" si="5"/>
        <v>0</v>
      </c>
      <c r="BO113" s="277">
        <f t="shared" si="5"/>
        <v>0</v>
      </c>
      <c r="BP113" s="277">
        <f t="shared" ref="BP113:CU113" si="6">SUM(BP6:BP112)</f>
        <v>0</v>
      </c>
      <c r="BQ113" s="277">
        <f t="shared" si="6"/>
        <v>0</v>
      </c>
      <c r="BR113" s="277">
        <f t="shared" si="6"/>
        <v>0</v>
      </c>
      <c r="BS113" s="277">
        <f t="shared" si="6"/>
        <v>0</v>
      </c>
      <c r="BT113" s="277">
        <f t="shared" si="6"/>
        <v>0</v>
      </c>
      <c r="BU113" s="277">
        <f t="shared" si="6"/>
        <v>0</v>
      </c>
      <c r="BV113" s="277">
        <f t="shared" si="6"/>
        <v>0</v>
      </c>
      <c r="BW113" s="277">
        <f t="shared" si="6"/>
        <v>0</v>
      </c>
      <c r="BX113" s="277">
        <f t="shared" si="6"/>
        <v>0</v>
      </c>
      <c r="BY113" s="277">
        <f t="shared" si="6"/>
        <v>0</v>
      </c>
      <c r="BZ113" s="277">
        <f t="shared" si="6"/>
        <v>0</v>
      </c>
      <c r="CA113" s="277">
        <f t="shared" si="6"/>
        <v>0</v>
      </c>
      <c r="CB113" s="277">
        <f t="shared" si="6"/>
        <v>0</v>
      </c>
      <c r="CC113" s="277">
        <f t="shared" si="6"/>
        <v>0</v>
      </c>
      <c r="CD113" s="277">
        <f t="shared" si="6"/>
        <v>0</v>
      </c>
      <c r="CE113" s="277">
        <f t="shared" si="6"/>
        <v>0</v>
      </c>
      <c r="CF113" s="277">
        <f t="shared" si="6"/>
        <v>0</v>
      </c>
      <c r="CG113" s="277">
        <f t="shared" si="6"/>
        <v>0</v>
      </c>
      <c r="CH113" s="277">
        <f t="shared" si="6"/>
        <v>0</v>
      </c>
      <c r="CI113" s="277">
        <f t="shared" si="6"/>
        <v>0</v>
      </c>
      <c r="CJ113" s="277">
        <f t="shared" si="6"/>
        <v>0</v>
      </c>
      <c r="CK113" s="277">
        <f t="shared" si="6"/>
        <v>0</v>
      </c>
      <c r="CL113" s="277">
        <f t="shared" si="6"/>
        <v>0</v>
      </c>
      <c r="CM113" s="277">
        <f t="shared" si="6"/>
        <v>0</v>
      </c>
      <c r="CN113" s="277">
        <f t="shared" si="6"/>
        <v>0</v>
      </c>
      <c r="CO113" s="277">
        <f t="shared" si="6"/>
        <v>0</v>
      </c>
      <c r="CP113" s="277">
        <f t="shared" si="6"/>
        <v>0</v>
      </c>
      <c r="CQ113" s="277">
        <f t="shared" si="6"/>
        <v>0</v>
      </c>
      <c r="CR113" s="277">
        <f t="shared" si="6"/>
        <v>0</v>
      </c>
      <c r="CS113" s="277">
        <f t="shared" si="6"/>
        <v>0</v>
      </c>
      <c r="CT113" s="277">
        <f t="shared" si="6"/>
        <v>0</v>
      </c>
      <c r="CU113" s="277">
        <f t="shared" si="6"/>
        <v>0</v>
      </c>
      <c r="CV113" s="277">
        <f t="shared" ref="CV113:DF113" si="7">SUM(CV6:CV112)</f>
        <v>0</v>
      </c>
      <c r="CW113" s="277">
        <f t="shared" si="7"/>
        <v>0</v>
      </c>
      <c r="CX113" s="277">
        <f t="shared" si="7"/>
        <v>0</v>
      </c>
      <c r="CY113" s="277">
        <f t="shared" si="7"/>
        <v>0</v>
      </c>
      <c r="CZ113" s="277">
        <f t="shared" si="7"/>
        <v>0</v>
      </c>
      <c r="DA113" s="277">
        <f t="shared" si="7"/>
        <v>0</v>
      </c>
      <c r="DB113" s="277">
        <f t="shared" si="7"/>
        <v>0</v>
      </c>
      <c r="DC113" s="277">
        <f t="shared" si="7"/>
        <v>0</v>
      </c>
      <c r="DD113" s="277">
        <f t="shared" si="7"/>
        <v>0</v>
      </c>
      <c r="DE113" s="277">
        <f t="shared" si="7"/>
        <v>0</v>
      </c>
      <c r="DF113" s="277">
        <f t="shared" si="7"/>
        <v>0</v>
      </c>
      <c r="DG113" s="256">
        <f t="shared" si="3"/>
        <v>0</v>
      </c>
    </row>
    <row r="114" spans="2:111" ht="12" customHeight="1">
      <c r="B114" s="278" t="s">
        <v>676</v>
      </c>
      <c r="C114" s="279" t="s">
        <v>677</v>
      </c>
      <c r="D114" s="244">
        <f>投入係数!D114*手順⑤!D$122</f>
        <v>0</v>
      </c>
      <c r="E114" s="244">
        <f>投入係数!E114*手順⑤!E$122</f>
        <v>0</v>
      </c>
      <c r="F114" s="244">
        <f>投入係数!F114*手順⑤!F$122</f>
        <v>0</v>
      </c>
      <c r="G114" s="244">
        <f>投入係数!G114*手順⑤!G$122</f>
        <v>0</v>
      </c>
      <c r="H114" s="244">
        <f>投入係数!H114*手順⑤!H$122</f>
        <v>0</v>
      </c>
      <c r="I114" s="244">
        <f>投入係数!I114*手順⑤!I$122</f>
        <v>0</v>
      </c>
      <c r="J114" s="244">
        <f>投入係数!J114*手順⑤!J$122</f>
        <v>0</v>
      </c>
      <c r="K114" s="244">
        <f>投入係数!K114*手順⑤!K$122</f>
        <v>0</v>
      </c>
      <c r="L114" s="244">
        <f>投入係数!L114*手順⑤!L$122</f>
        <v>0</v>
      </c>
      <c r="M114" s="244">
        <f>投入係数!M114*手順⑤!M$122</f>
        <v>0</v>
      </c>
      <c r="N114" s="244">
        <f>投入係数!N114*手順⑤!N$122</f>
        <v>0</v>
      </c>
      <c r="O114" s="244">
        <f>投入係数!O114*手順⑤!O$122</f>
        <v>0</v>
      </c>
      <c r="P114" s="244">
        <f>投入係数!P114*手順⑤!P$122</f>
        <v>0</v>
      </c>
      <c r="Q114" s="244">
        <f>投入係数!Q114*手順⑤!Q$122</f>
        <v>0</v>
      </c>
      <c r="R114" s="244">
        <f>投入係数!R114*手順⑤!R$122</f>
        <v>0</v>
      </c>
      <c r="S114" s="244">
        <f>投入係数!S114*手順⑤!S$122</f>
        <v>0</v>
      </c>
      <c r="T114" s="244">
        <f>投入係数!T114*手順⑤!T$122</f>
        <v>0</v>
      </c>
      <c r="U114" s="244">
        <f>投入係数!U114*手順⑤!U$122</f>
        <v>0</v>
      </c>
      <c r="V114" s="244">
        <f>投入係数!V114*手順⑤!V$122</f>
        <v>0</v>
      </c>
      <c r="W114" s="244">
        <f>投入係数!W114*手順⑤!W$122</f>
        <v>0</v>
      </c>
      <c r="X114" s="244">
        <f>投入係数!X114*手順⑤!X$122</f>
        <v>0</v>
      </c>
      <c r="Y114" s="244">
        <f>投入係数!Y114*手順⑤!Y$122</f>
        <v>0</v>
      </c>
      <c r="Z114" s="244">
        <f>投入係数!Z114*手順⑤!Z$122</f>
        <v>0</v>
      </c>
      <c r="AA114" s="244">
        <f>投入係数!AA114*手順⑤!AA$122</f>
        <v>0</v>
      </c>
      <c r="AB114" s="244">
        <f>投入係数!AB114*手順⑤!AB$122</f>
        <v>0</v>
      </c>
      <c r="AC114" s="244">
        <f>投入係数!AC114*手順⑤!AC$122</f>
        <v>0</v>
      </c>
      <c r="AD114" s="244">
        <f>投入係数!AD114*手順⑤!AD$122</f>
        <v>0</v>
      </c>
      <c r="AE114" s="244">
        <f>投入係数!AE114*手順⑤!AE$122</f>
        <v>0</v>
      </c>
      <c r="AF114" s="244">
        <f>投入係数!AF114*手順⑤!AF$122</f>
        <v>0</v>
      </c>
      <c r="AG114" s="244">
        <f>投入係数!AG114*手順⑤!AG$122</f>
        <v>0</v>
      </c>
      <c r="AH114" s="244">
        <f>投入係数!AH114*手順⑤!AH$122</f>
        <v>0</v>
      </c>
      <c r="AI114" s="244">
        <f>投入係数!AI114*手順⑤!AI$122</f>
        <v>0</v>
      </c>
      <c r="AJ114" s="244">
        <f>投入係数!AJ114*手順⑤!AJ$122</f>
        <v>0</v>
      </c>
      <c r="AK114" s="244">
        <f>投入係数!AK114*手順⑤!AK$122</f>
        <v>0</v>
      </c>
      <c r="AL114" s="244">
        <f>投入係数!AL114*手順⑤!AL$122</f>
        <v>0</v>
      </c>
      <c r="AM114" s="244">
        <f>投入係数!AM114*手順⑤!AM$122</f>
        <v>0</v>
      </c>
      <c r="AN114" s="244">
        <f>投入係数!AN114*手順⑤!AN$122</f>
        <v>0</v>
      </c>
      <c r="AO114" s="244">
        <f>投入係数!AO114*手順⑤!AO$122</f>
        <v>0</v>
      </c>
      <c r="AP114" s="244">
        <f>投入係数!AP114*手順⑤!AP$122</f>
        <v>0</v>
      </c>
      <c r="AQ114" s="244">
        <f>投入係数!AQ114*手順⑤!AQ$122</f>
        <v>0</v>
      </c>
      <c r="AR114" s="244">
        <f>投入係数!AR114*手順⑤!AR$122</f>
        <v>0</v>
      </c>
      <c r="AS114" s="244">
        <f>投入係数!AS114*手順⑤!AS$122</f>
        <v>0</v>
      </c>
      <c r="AT114" s="244">
        <f>投入係数!AT114*手順⑤!AT$122</f>
        <v>0</v>
      </c>
      <c r="AU114" s="244">
        <f>投入係数!AU114*手順⑤!AU$122</f>
        <v>0</v>
      </c>
      <c r="AV114" s="244">
        <f>投入係数!AV114*手順⑤!AV$122</f>
        <v>0</v>
      </c>
      <c r="AW114" s="244">
        <f>投入係数!AW114*手順⑤!AW$122</f>
        <v>0</v>
      </c>
      <c r="AX114" s="244">
        <f>投入係数!AX114*手順⑤!AX$122</f>
        <v>0</v>
      </c>
      <c r="AY114" s="244">
        <f>投入係数!AY114*手順⑤!AY$122</f>
        <v>0</v>
      </c>
      <c r="AZ114" s="244">
        <f>投入係数!AZ114*手順⑤!AZ$122</f>
        <v>0</v>
      </c>
      <c r="BA114" s="244">
        <f>投入係数!BA114*手順⑤!BA$122</f>
        <v>0</v>
      </c>
      <c r="BB114" s="244">
        <f>投入係数!BB114*手順⑤!BB$122</f>
        <v>0</v>
      </c>
      <c r="BC114" s="244">
        <f>投入係数!BC114*手順⑤!BC$122</f>
        <v>0</v>
      </c>
      <c r="BD114" s="244">
        <f>投入係数!BD114*手順⑤!BD$122</f>
        <v>0</v>
      </c>
      <c r="BE114" s="244">
        <f>投入係数!BE114*手順⑤!BE$122</f>
        <v>0</v>
      </c>
      <c r="BF114" s="244">
        <f>投入係数!BF114*手順⑤!BF$122</f>
        <v>0</v>
      </c>
      <c r="BG114" s="244">
        <f>投入係数!BG114*手順⑤!BG$122</f>
        <v>0</v>
      </c>
      <c r="BH114" s="244">
        <f>投入係数!BH114*手順⑤!BH$122</f>
        <v>0</v>
      </c>
      <c r="BI114" s="244">
        <f>投入係数!BI114*手順⑤!BI$122</f>
        <v>0</v>
      </c>
      <c r="BJ114" s="244">
        <f>投入係数!BJ114*手順⑤!BJ$122</f>
        <v>0</v>
      </c>
      <c r="BK114" s="244">
        <f>投入係数!BK114*手順⑤!BK$122</f>
        <v>0</v>
      </c>
      <c r="BL114" s="244">
        <f>投入係数!BL114*手順⑤!BL$122</f>
        <v>0</v>
      </c>
      <c r="BM114" s="244">
        <f>投入係数!BM114*手順⑤!BM$122</f>
        <v>0</v>
      </c>
      <c r="BN114" s="244">
        <f>投入係数!BN114*手順⑤!BN$122</f>
        <v>0</v>
      </c>
      <c r="BO114" s="244">
        <f>投入係数!BO114*手順⑤!BO$122</f>
        <v>0</v>
      </c>
      <c r="BP114" s="244">
        <f>投入係数!BP114*手順⑤!BP$122</f>
        <v>0</v>
      </c>
      <c r="BQ114" s="244">
        <f>投入係数!BQ114*手順⑤!BQ$122</f>
        <v>0</v>
      </c>
      <c r="BR114" s="244">
        <f>投入係数!BR114*手順⑤!BR$122</f>
        <v>0</v>
      </c>
      <c r="BS114" s="244">
        <f>投入係数!BS114*手順⑤!BS$122</f>
        <v>0</v>
      </c>
      <c r="BT114" s="244">
        <f>投入係数!BT114*手順⑤!BT$122</f>
        <v>0</v>
      </c>
      <c r="BU114" s="244">
        <f>投入係数!BU114*手順⑤!BU$122</f>
        <v>0</v>
      </c>
      <c r="BV114" s="244">
        <f>投入係数!BV114*手順⑤!BV$122</f>
        <v>0</v>
      </c>
      <c r="BW114" s="244">
        <f>投入係数!BW114*手順⑤!BW$122</f>
        <v>0</v>
      </c>
      <c r="BX114" s="244">
        <f>投入係数!BX114*手順⑤!BX$122</f>
        <v>0</v>
      </c>
      <c r="BY114" s="244">
        <f>投入係数!BY114*手順⑤!BY$122</f>
        <v>0</v>
      </c>
      <c r="BZ114" s="244">
        <f>投入係数!BZ114*手順⑤!BZ$122</f>
        <v>0</v>
      </c>
      <c r="CA114" s="244">
        <f>投入係数!CA114*手順⑤!CA$122</f>
        <v>0</v>
      </c>
      <c r="CB114" s="244">
        <f>投入係数!CB114*手順⑤!CB$122</f>
        <v>0</v>
      </c>
      <c r="CC114" s="244">
        <f>投入係数!CC114*手順⑤!CC$122</f>
        <v>0</v>
      </c>
      <c r="CD114" s="244">
        <f>投入係数!CD114*手順⑤!CD$122</f>
        <v>0</v>
      </c>
      <c r="CE114" s="244">
        <f>投入係数!CE114*手順⑤!CE$122</f>
        <v>0</v>
      </c>
      <c r="CF114" s="244">
        <f>投入係数!CF114*手順⑤!CF$122</f>
        <v>0</v>
      </c>
      <c r="CG114" s="244">
        <f>投入係数!CG114*手順⑤!CG$122</f>
        <v>0</v>
      </c>
      <c r="CH114" s="244">
        <f>投入係数!CH114*手順⑤!CH$122</f>
        <v>0</v>
      </c>
      <c r="CI114" s="244">
        <f>投入係数!CI114*手順⑤!CI$122</f>
        <v>0</v>
      </c>
      <c r="CJ114" s="244">
        <f>投入係数!CJ114*手順⑤!CJ$122</f>
        <v>0</v>
      </c>
      <c r="CK114" s="244">
        <f>投入係数!CK114*手順⑤!CK$122</f>
        <v>0</v>
      </c>
      <c r="CL114" s="244">
        <f>投入係数!CL114*手順⑤!CL$122</f>
        <v>0</v>
      </c>
      <c r="CM114" s="244">
        <f>投入係数!CM114*手順⑤!CM$122</f>
        <v>0</v>
      </c>
      <c r="CN114" s="244">
        <f>投入係数!CN114*手順⑤!CN$122</f>
        <v>0</v>
      </c>
      <c r="CO114" s="244">
        <f>投入係数!CO114*手順⑤!CO$122</f>
        <v>0</v>
      </c>
      <c r="CP114" s="244">
        <f>投入係数!CP114*手順⑤!CP$122</f>
        <v>0</v>
      </c>
      <c r="CQ114" s="244">
        <f>投入係数!CQ114*手順⑤!CQ$122</f>
        <v>0</v>
      </c>
      <c r="CR114" s="244">
        <f>投入係数!CR114*手順⑤!CR$122</f>
        <v>0</v>
      </c>
      <c r="CS114" s="244">
        <f>投入係数!CS114*手順⑤!CS$122</f>
        <v>0</v>
      </c>
      <c r="CT114" s="244">
        <f>投入係数!CT114*手順⑤!CT$122</f>
        <v>0</v>
      </c>
      <c r="CU114" s="244">
        <f>投入係数!CU114*手順⑤!CU$122</f>
        <v>0</v>
      </c>
      <c r="CV114" s="244">
        <f>投入係数!CV114*手順⑤!CV$122</f>
        <v>0</v>
      </c>
      <c r="CW114" s="244">
        <f>投入係数!CW114*手順⑤!CW$122</f>
        <v>0</v>
      </c>
      <c r="CX114" s="244">
        <f>投入係数!CX114*手順⑤!CX$122</f>
        <v>0</v>
      </c>
      <c r="CY114" s="244">
        <f>投入係数!CY114*手順⑤!CY$122</f>
        <v>0</v>
      </c>
      <c r="CZ114" s="244">
        <f>投入係数!CZ114*手順⑤!CZ$122</f>
        <v>0</v>
      </c>
      <c r="DA114" s="244">
        <f>投入係数!DA114*手順⑤!DA$122</f>
        <v>0</v>
      </c>
      <c r="DB114" s="244">
        <f>投入係数!DB114*手順⑤!DB$122</f>
        <v>0</v>
      </c>
      <c r="DC114" s="244">
        <f>投入係数!DC114*手順⑤!DC$122</f>
        <v>0</v>
      </c>
      <c r="DD114" s="244">
        <f>投入係数!DD114*手順⑤!DD$122</f>
        <v>0</v>
      </c>
      <c r="DE114" s="244">
        <f>投入係数!DE114*手順⑤!DE$122</f>
        <v>0</v>
      </c>
      <c r="DF114" s="244">
        <f>投入係数!DF114*手順⑤!DF$122</f>
        <v>0</v>
      </c>
      <c r="DG114" s="188">
        <f t="shared" si="3"/>
        <v>0</v>
      </c>
    </row>
    <row r="115" spans="2:111" ht="12" customHeight="1">
      <c r="B115" s="278" t="s">
        <v>678</v>
      </c>
      <c r="C115" s="279" t="s">
        <v>11</v>
      </c>
      <c r="D115" s="244">
        <f>投入係数!D115*手順⑤!D$122</f>
        <v>0</v>
      </c>
      <c r="E115" s="244">
        <f>投入係数!E115*手順⑤!E$122</f>
        <v>0</v>
      </c>
      <c r="F115" s="244">
        <f>投入係数!F115*手順⑤!F$122</f>
        <v>0</v>
      </c>
      <c r="G115" s="244">
        <f>投入係数!G115*手順⑤!G$122</f>
        <v>0</v>
      </c>
      <c r="H115" s="244">
        <f>投入係数!H115*手順⑤!H$122</f>
        <v>0</v>
      </c>
      <c r="I115" s="244">
        <f>投入係数!I115*手順⑤!I$122</f>
        <v>0</v>
      </c>
      <c r="J115" s="244">
        <f>投入係数!J115*手順⑤!J$122</f>
        <v>0</v>
      </c>
      <c r="K115" s="244">
        <f>投入係数!K115*手順⑤!K$122</f>
        <v>0</v>
      </c>
      <c r="L115" s="244">
        <f>投入係数!L115*手順⑤!L$122</f>
        <v>0</v>
      </c>
      <c r="M115" s="244">
        <f>投入係数!M115*手順⑤!M$122</f>
        <v>0</v>
      </c>
      <c r="N115" s="244">
        <f>投入係数!N115*手順⑤!N$122</f>
        <v>0</v>
      </c>
      <c r="O115" s="244">
        <f>投入係数!O115*手順⑤!O$122</f>
        <v>0</v>
      </c>
      <c r="P115" s="244">
        <f>投入係数!P115*手順⑤!P$122</f>
        <v>0</v>
      </c>
      <c r="Q115" s="244">
        <f>投入係数!Q115*手順⑤!Q$122</f>
        <v>0</v>
      </c>
      <c r="R115" s="244">
        <f>投入係数!R115*手順⑤!R$122</f>
        <v>0</v>
      </c>
      <c r="S115" s="244">
        <f>投入係数!S115*手順⑤!S$122</f>
        <v>0</v>
      </c>
      <c r="T115" s="244">
        <f>投入係数!T115*手順⑤!T$122</f>
        <v>0</v>
      </c>
      <c r="U115" s="244">
        <f>投入係数!U115*手順⑤!U$122</f>
        <v>0</v>
      </c>
      <c r="V115" s="244">
        <f>投入係数!V115*手順⑤!V$122</f>
        <v>0</v>
      </c>
      <c r="W115" s="244">
        <f>投入係数!W115*手順⑤!W$122</f>
        <v>0</v>
      </c>
      <c r="X115" s="244">
        <f>投入係数!X115*手順⑤!X$122</f>
        <v>0</v>
      </c>
      <c r="Y115" s="244">
        <f>投入係数!Y115*手順⑤!Y$122</f>
        <v>0</v>
      </c>
      <c r="Z115" s="244">
        <f>投入係数!Z115*手順⑤!Z$122</f>
        <v>0</v>
      </c>
      <c r="AA115" s="244">
        <f>投入係数!AA115*手順⑤!AA$122</f>
        <v>0</v>
      </c>
      <c r="AB115" s="244">
        <f>投入係数!AB115*手順⑤!AB$122</f>
        <v>0</v>
      </c>
      <c r="AC115" s="244">
        <f>投入係数!AC115*手順⑤!AC$122</f>
        <v>0</v>
      </c>
      <c r="AD115" s="244">
        <f>投入係数!AD115*手順⑤!AD$122</f>
        <v>0</v>
      </c>
      <c r="AE115" s="244">
        <f>投入係数!AE115*手順⑤!AE$122</f>
        <v>0</v>
      </c>
      <c r="AF115" s="244">
        <f>投入係数!AF115*手順⑤!AF$122</f>
        <v>0</v>
      </c>
      <c r="AG115" s="244">
        <f>投入係数!AG115*手順⑤!AG$122</f>
        <v>0</v>
      </c>
      <c r="AH115" s="244">
        <f>投入係数!AH115*手順⑤!AH$122</f>
        <v>0</v>
      </c>
      <c r="AI115" s="244">
        <f>投入係数!AI115*手順⑤!AI$122</f>
        <v>0</v>
      </c>
      <c r="AJ115" s="244">
        <f>投入係数!AJ115*手順⑤!AJ$122</f>
        <v>0</v>
      </c>
      <c r="AK115" s="244">
        <f>投入係数!AK115*手順⑤!AK$122</f>
        <v>0</v>
      </c>
      <c r="AL115" s="244">
        <f>投入係数!AL115*手順⑤!AL$122</f>
        <v>0</v>
      </c>
      <c r="AM115" s="244">
        <f>投入係数!AM115*手順⑤!AM$122</f>
        <v>0</v>
      </c>
      <c r="AN115" s="244">
        <f>投入係数!AN115*手順⑤!AN$122</f>
        <v>0</v>
      </c>
      <c r="AO115" s="244">
        <f>投入係数!AO115*手順⑤!AO$122</f>
        <v>0</v>
      </c>
      <c r="AP115" s="244">
        <f>投入係数!AP115*手順⑤!AP$122</f>
        <v>0</v>
      </c>
      <c r="AQ115" s="244">
        <f>投入係数!AQ115*手順⑤!AQ$122</f>
        <v>0</v>
      </c>
      <c r="AR115" s="244">
        <f>投入係数!AR115*手順⑤!AR$122</f>
        <v>0</v>
      </c>
      <c r="AS115" s="244">
        <f>投入係数!AS115*手順⑤!AS$122</f>
        <v>0</v>
      </c>
      <c r="AT115" s="244">
        <f>投入係数!AT115*手順⑤!AT$122</f>
        <v>0</v>
      </c>
      <c r="AU115" s="244">
        <f>投入係数!AU115*手順⑤!AU$122</f>
        <v>0</v>
      </c>
      <c r="AV115" s="244">
        <f>投入係数!AV115*手順⑤!AV$122</f>
        <v>0</v>
      </c>
      <c r="AW115" s="244">
        <f>投入係数!AW115*手順⑤!AW$122</f>
        <v>0</v>
      </c>
      <c r="AX115" s="244">
        <f>投入係数!AX115*手順⑤!AX$122</f>
        <v>0</v>
      </c>
      <c r="AY115" s="244">
        <f>投入係数!AY115*手順⑤!AY$122</f>
        <v>0</v>
      </c>
      <c r="AZ115" s="244">
        <f>投入係数!AZ115*手順⑤!AZ$122</f>
        <v>0</v>
      </c>
      <c r="BA115" s="244">
        <f>投入係数!BA115*手順⑤!BA$122</f>
        <v>0</v>
      </c>
      <c r="BB115" s="244">
        <f>投入係数!BB115*手順⑤!BB$122</f>
        <v>0</v>
      </c>
      <c r="BC115" s="244">
        <f>投入係数!BC115*手順⑤!BC$122</f>
        <v>0</v>
      </c>
      <c r="BD115" s="244">
        <f>投入係数!BD115*手順⑤!BD$122</f>
        <v>0</v>
      </c>
      <c r="BE115" s="244">
        <f>投入係数!BE115*手順⑤!BE$122</f>
        <v>0</v>
      </c>
      <c r="BF115" s="244">
        <f>投入係数!BF115*手順⑤!BF$122</f>
        <v>0</v>
      </c>
      <c r="BG115" s="244">
        <f>投入係数!BG115*手順⑤!BG$122</f>
        <v>0</v>
      </c>
      <c r="BH115" s="244">
        <f>投入係数!BH115*手順⑤!BH$122</f>
        <v>0</v>
      </c>
      <c r="BI115" s="244">
        <f>投入係数!BI115*手順⑤!BI$122</f>
        <v>0</v>
      </c>
      <c r="BJ115" s="244">
        <f>投入係数!BJ115*手順⑤!BJ$122</f>
        <v>0</v>
      </c>
      <c r="BK115" s="244">
        <f>投入係数!BK115*手順⑤!BK$122</f>
        <v>0</v>
      </c>
      <c r="BL115" s="244">
        <f>投入係数!BL115*手順⑤!BL$122</f>
        <v>0</v>
      </c>
      <c r="BM115" s="244">
        <f>投入係数!BM115*手順⑤!BM$122</f>
        <v>0</v>
      </c>
      <c r="BN115" s="244">
        <f>投入係数!BN115*手順⑤!BN$122</f>
        <v>0</v>
      </c>
      <c r="BO115" s="244">
        <f>投入係数!BO115*手順⑤!BO$122</f>
        <v>0</v>
      </c>
      <c r="BP115" s="244">
        <f>投入係数!BP115*手順⑤!BP$122</f>
        <v>0</v>
      </c>
      <c r="BQ115" s="244">
        <f>投入係数!BQ115*手順⑤!BQ$122</f>
        <v>0</v>
      </c>
      <c r="BR115" s="244">
        <f>投入係数!BR115*手順⑤!BR$122</f>
        <v>0</v>
      </c>
      <c r="BS115" s="244">
        <f>投入係数!BS115*手順⑤!BS$122</f>
        <v>0</v>
      </c>
      <c r="BT115" s="244">
        <f>投入係数!BT115*手順⑤!BT$122</f>
        <v>0</v>
      </c>
      <c r="BU115" s="244">
        <f>投入係数!BU115*手順⑤!BU$122</f>
        <v>0</v>
      </c>
      <c r="BV115" s="244">
        <f>投入係数!BV115*手順⑤!BV$122</f>
        <v>0</v>
      </c>
      <c r="BW115" s="244">
        <f>投入係数!BW115*手順⑤!BW$122</f>
        <v>0</v>
      </c>
      <c r="BX115" s="244">
        <f>投入係数!BX115*手順⑤!BX$122</f>
        <v>0</v>
      </c>
      <c r="BY115" s="244">
        <f>投入係数!BY115*手順⑤!BY$122</f>
        <v>0</v>
      </c>
      <c r="BZ115" s="244">
        <f>投入係数!BZ115*手順⑤!BZ$122</f>
        <v>0</v>
      </c>
      <c r="CA115" s="244">
        <f>投入係数!CA115*手順⑤!CA$122</f>
        <v>0</v>
      </c>
      <c r="CB115" s="244">
        <f>投入係数!CB115*手順⑤!CB$122</f>
        <v>0</v>
      </c>
      <c r="CC115" s="244">
        <f>投入係数!CC115*手順⑤!CC$122</f>
        <v>0</v>
      </c>
      <c r="CD115" s="244">
        <f>投入係数!CD115*手順⑤!CD$122</f>
        <v>0</v>
      </c>
      <c r="CE115" s="244">
        <f>投入係数!CE115*手順⑤!CE$122</f>
        <v>0</v>
      </c>
      <c r="CF115" s="244">
        <f>投入係数!CF115*手順⑤!CF$122</f>
        <v>0</v>
      </c>
      <c r="CG115" s="244">
        <f>投入係数!CG115*手順⑤!CG$122</f>
        <v>0</v>
      </c>
      <c r="CH115" s="244">
        <f>投入係数!CH115*手順⑤!CH$122</f>
        <v>0</v>
      </c>
      <c r="CI115" s="244">
        <f>投入係数!CI115*手順⑤!CI$122</f>
        <v>0</v>
      </c>
      <c r="CJ115" s="244">
        <f>投入係数!CJ115*手順⑤!CJ$122</f>
        <v>0</v>
      </c>
      <c r="CK115" s="244">
        <f>投入係数!CK115*手順⑤!CK$122</f>
        <v>0</v>
      </c>
      <c r="CL115" s="244">
        <f>投入係数!CL115*手順⑤!CL$122</f>
        <v>0</v>
      </c>
      <c r="CM115" s="244">
        <f>投入係数!CM115*手順⑤!CM$122</f>
        <v>0</v>
      </c>
      <c r="CN115" s="244">
        <f>投入係数!CN115*手順⑤!CN$122</f>
        <v>0</v>
      </c>
      <c r="CO115" s="244">
        <f>投入係数!CO115*手順⑤!CO$122</f>
        <v>0</v>
      </c>
      <c r="CP115" s="244">
        <f>投入係数!CP115*手順⑤!CP$122</f>
        <v>0</v>
      </c>
      <c r="CQ115" s="244">
        <f>投入係数!CQ115*手順⑤!CQ$122</f>
        <v>0</v>
      </c>
      <c r="CR115" s="244">
        <f>投入係数!CR115*手順⑤!CR$122</f>
        <v>0</v>
      </c>
      <c r="CS115" s="244">
        <f>投入係数!CS115*手順⑤!CS$122</f>
        <v>0</v>
      </c>
      <c r="CT115" s="244">
        <f>投入係数!CT115*手順⑤!CT$122</f>
        <v>0</v>
      </c>
      <c r="CU115" s="244">
        <f>投入係数!CU115*手順⑤!CU$122</f>
        <v>0</v>
      </c>
      <c r="CV115" s="244">
        <f>投入係数!CV115*手順⑤!CV$122</f>
        <v>0</v>
      </c>
      <c r="CW115" s="244">
        <f>投入係数!CW115*手順⑤!CW$122</f>
        <v>0</v>
      </c>
      <c r="CX115" s="244">
        <f>投入係数!CX115*手順⑤!CX$122</f>
        <v>0</v>
      </c>
      <c r="CY115" s="244">
        <f>投入係数!CY115*手順⑤!CY$122</f>
        <v>0</v>
      </c>
      <c r="CZ115" s="244">
        <f>投入係数!CZ115*手順⑤!CZ$122</f>
        <v>0</v>
      </c>
      <c r="DA115" s="244">
        <f>投入係数!DA115*手順⑤!DA$122</f>
        <v>0</v>
      </c>
      <c r="DB115" s="244">
        <f>投入係数!DB115*手順⑤!DB$122</f>
        <v>0</v>
      </c>
      <c r="DC115" s="244">
        <f>投入係数!DC115*手順⑤!DC$122</f>
        <v>0</v>
      </c>
      <c r="DD115" s="244">
        <f>投入係数!DD115*手順⑤!DD$122</f>
        <v>0</v>
      </c>
      <c r="DE115" s="244">
        <f>投入係数!DE115*手順⑤!DE$122</f>
        <v>0</v>
      </c>
      <c r="DF115" s="244">
        <f>投入係数!DF115*手順⑤!DF$122</f>
        <v>0</v>
      </c>
      <c r="DG115" s="188">
        <f t="shared" si="3"/>
        <v>0</v>
      </c>
    </row>
    <row r="116" spans="2:111" ht="12" customHeight="1">
      <c r="B116" s="278" t="s">
        <v>679</v>
      </c>
      <c r="C116" s="279" t="s">
        <v>12</v>
      </c>
      <c r="D116" s="244">
        <f>投入係数!D116*手順⑤!D$122</f>
        <v>0</v>
      </c>
      <c r="E116" s="244">
        <f>投入係数!E116*手順⑤!E$122</f>
        <v>0</v>
      </c>
      <c r="F116" s="244">
        <f>投入係数!F116*手順⑤!F$122</f>
        <v>0</v>
      </c>
      <c r="G116" s="244">
        <f>投入係数!G116*手順⑤!G$122</f>
        <v>0</v>
      </c>
      <c r="H116" s="244">
        <f>投入係数!H116*手順⑤!H$122</f>
        <v>0</v>
      </c>
      <c r="I116" s="244">
        <f>投入係数!I116*手順⑤!I$122</f>
        <v>0</v>
      </c>
      <c r="J116" s="244">
        <f>投入係数!J116*手順⑤!J$122</f>
        <v>0</v>
      </c>
      <c r="K116" s="244">
        <f>投入係数!K116*手順⑤!K$122</f>
        <v>0</v>
      </c>
      <c r="L116" s="244">
        <f>投入係数!L116*手順⑤!L$122</f>
        <v>0</v>
      </c>
      <c r="M116" s="244">
        <f>投入係数!M116*手順⑤!M$122</f>
        <v>0</v>
      </c>
      <c r="N116" s="244">
        <f>投入係数!N116*手順⑤!N$122</f>
        <v>0</v>
      </c>
      <c r="O116" s="244">
        <f>投入係数!O116*手順⑤!O$122</f>
        <v>0</v>
      </c>
      <c r="P116" s="244">
        <f>投入係数!P116*手順⑤!P$122</f>
        <v>0</v>
      </c>
      <c r="Q116" s="244">
        <f>投入係数!Q116*手順⑤!Q$122</f>
        <v>0</v>
      </c>
      <c r="R116" s="244">
        <f>投入係数!R116*手順⑤!R$122</f>
        <v>0</v>
      </c>
      <c r="S116" s="244">
        <f>投入係数!S116*手順⑤!S$122</f>
        <v>0</v>
      </c>
      <c r="T116" s="244">
        <f>投入係数!T116*手順⑤!T$122</f>
        <v>0</v>
      </c>
      <c r="U116" s="244">
        <f>投入係数!U116*手順⑤!U$122</f>
        <v>0</v>
      </c>
      <c r="V116" s="244">
        <f>投入係数!V116*手順⑤!V$122</f>
        <v>0</v>
      </c>
      <c r="W116" s="244">
        <f>投入係数!W116*手順⑤!W$122</f>
        <v>0</v>
      </c>
      <c r="X116" s="244">
        <f>投入係数!X116*手順⑤!X$122</f>
        <v>0</v>
      </c>
      <c r="Y116" s="244">
        <f>投入係数!Y116*手順⑤!Y$122</f>
        <v>0</v>
      </c>
      <c r="Z116" s="244">
        <f>投入係数!Z116*手順⑤!Z$122</f>
        <v>0</v>
      </c>
      <c r="AA116" s="244">
        <f>投入係数!AA116*手順⑤!AA$122</f>
        <v>0</v>
      </c>
      <c r="AB116" s="244">
        <f>投入係数!AB116*手順⑤!AB$122</f>
        <v>0</v>
      </c>
      <c r="AC116" s="244">
        <f>投入係数!AC116*手順⑤!AC$122</f>
        <v>0</v>
      </c>
      <c r="AD116" s="244">
        <f>投入係数!AD116*手順⑤!AD$122</f>
        <v>0</v>
      </c>
      <c r="AE116" s="244">
        <f>投入係数!AE116*手順⑤!AE$122</f>
        <v>0</v>
      </c>
      <c r="AF116" s="244">
        <f>投入係数!AF116*手順⑤!AF$122</f>
        <v>0</v>
      </c>
      <c r="AG116" s="244">
        <f>投入係数!AG116*手順⑤!AG$122</f>
        <v>0</v>
      </c>
      <c r="AH116" s="244">
        <f>投入係数!AH116*手順⑤!AH$122</f>
        <v>0</v>
      </c>
      <c r="AI116" s="244">
        <f>投入係数!AI116*手順⑤!AI$122</f>
        <v>0</v>
      </c>
      <c r="AJ116" s="244">
        <f>投入係数!AJ116*手順⑤!AJ$122</f>
        <v>0</v>
      </c>
      <c r="AK116" s="244">
        <f>投入係数!AK116*手順⑤!AK$122</f>
        <v>0</v>
      </c>
      <c r="AL116" s="244">
        <f>投入係数!AL116*手順⑤!AL$122</f>
        <v>0</v>
      </c>
      <c r="AM116" s="244">
        <f>投入係数!AM116*手順⑤!AM$122</f>
        <v>0</v>
      </c>
      <c r="AN116" s="244">
        <f>投入係数!AN116*手順⑤!AN$122</f>
        <v>0</v>
      </c>
      <c r="AO116" s="244">
        <f>投入係数!AO116*手順⑤!AO$122</f>
        <v>0</v>
      </c>
      <c r="AP116" s="244">
        <f>投入係数!AP116*手順⑤!AP$122</f>
        <v>0</v>
      </c>
      <c r="AQ116" s="244">
        <f>投入係数!AQ116*手順⑤!AQ$122</f>
        <v>0</v>
      </c>
      <c r="AR116" s="244">
        <f>投入係数!AR116*手順⑤!AR$122</f>
        <v>0</v>
      </c>
      <c r="AS116" s="244">
        <f>投入係数!AS116*手順⑤!AS$122</f>
        <v>0</v>
      </c>
      <c r="AT116" s="244">
        <f>投入係数!AT116*手順⑤!AT$122</f>
        <v>0</v>
      </c>
      <c r="AU116" s="244">
        <f>投入係数!AU116*手順⑤!AU$122</f>
        <v>0</v>
      </c>
      <c r="AV116" s="244">
        <f>投入係数!AV116*手順⑤!AV$122</f>
        <v>0</v>
      </c>
      <c r="AW116" s="244">
        <f>投入係数!AW116*手順⑤!AW$122</f>
        <v>0</v>
      </c>
      <c r="AX116" s="244">
        <f>投入係数!AX116*手順⑤!AX$122</f>
        <v>0</v>
      </c>
      <c r="AY116" s="244">
        <f>投入係数!AY116*手順⑤!AY$122</f>
        <v>0</v>
      </c>
      <c r="AZ116" s="244">
        <f>投入係数!AZ116*手順⑤!AZ$122</f>
        <v>0</v>
      </c>
      <c r="BA116" s="244">
        <f>投入係数!BA116*手順⑤!BA$122</f>
        <v>0</v>
      </c>
      <c r="BB116" s="244">
        <f>投入係数!BB116*手順⑤!BB$122</f>
        <v>0</v>
      </c>
      <c r="BC116" s="244">
        <f>投入係数!BC116*手順⑤!BC$122</f>
        <v>0</v>
      </c>
      <c r="BD116" s="244">
        <f>投入係数!BD116*手順⑤!BD$122</f>
        <v>0</v>
      </c>
      <c r="BE116" s="244">
        <f>投入係数!BE116*手順⑤!BE$122</f>
        <v>0</v>
      </c>
      <c r="BF116" s="244">
        <f>投入係数!BF116*手順⑤!BF$122</f>
        <v>0</v>
      </c>
      <c r="BG116" s="244">
        <f>投入係数!BG116*手順⑤!BG$122</f>
        <v>0</v>
      </c>
      <c r="BH116" s="244">
        <f>投入係数!BH116*手順⑤!BH$122</f>
        <v>0</v>
      </c>
      <c r="BI116" s="244">
        <f>投入係数!BI116*手順⑤!BI$122</f>
        <v>0</v>
      </c>
      <c r="BJ116" s="244">
        <f>投入係数!BJ116*手順⑤!BJ$122</f>
        <v>0</v>
      </c>
      <c r="BK116" s="244">
        <f>投入係数!BK116*手順⑤!BK$122</f>
        <v>0</v>
      </c>
      <c r="BL116" s="244">
        <f>投入係数!BL116*手順⑤!BL$122</f>
        <v>0</v>
      </c>
      <c r="BM116" s="244">
        <f>投入係数!BM116*手順⑤!BM$122</f>
        <v>0</v>
      </c>
      <c r="BN116" s="244">
        <f>投入係数!BN116*手順⑤!BN$122</f>
        <v>0</v>
      </c>
      <c r="BO116" s="244">
        <f>投入係数!BO116*手順⑤!BO$122</f>
        <v>0</v>
      </c>
      <c r="BP116" s="244">
        <f>投入係数!BP116*手順⑤!BP$122</f>
        <v>0</v>
      </c>
      <c r="BQ116" s="244">
        <f>投入係数!BQ116*手順⑤!BQ$122</f>
        <v>0</v>
      </c>
      <c r="BR116" s="244">
        <f>投入係数!BR116*手順⑤!BR$122</f>
        <v>0</v>
      </c>
      <c r="BS116" s="244">
        <f>投入係数!BS116*手順⑤!BS$122</f>
        <v>0</v>
      </c>
      <c r="BT116" s="244">
        <f>投入係数!BT116*手順⑤!BT$122</f>
        <v>0</v>
      </c>
      <c r="BU116" s="244">
        <f>投入係数!BU116*手順⑤!BU$122</f>
        <v>0</v>
      </c>
      <c r="BV116" s="244">
        <f>投入係数!BV116*手順⑤!BV$122</f>
        <v>0</v>
      </c>
      <c r="BW116" s="244">
        <f>投入係数!BW116*手順⑤!BW$122</f>
        <v>0</v>
      </c>
      <c r="BX116" s="244">
        <f>投入係数!BX116*手順⑤!BX$122</f>
        <v>0</v>
      </c>
      <c r="BY116" s="244">
        <f>投入係数!BY116*手順⑤!BY$122</f>
        <v>0</v>
      </c>
      <c r="BZ116" s="244">
        <f>投入係数!BZ116*手順⑤!BZ$122</f>
        <v>0</v>
      </c>
      <c r="CA116" s="244">
        <f>投入係数!CA116*手順⑤!CA$122</f>
        <v>0</v>
      </c>
      <c r="CB116" s="244">
        <f>投入係数!CB116*手順⑤!CB$122</f>
        <v>0</v>
      </c>
      <c r="CC116" s="244">
        <f>投入係数!CC116*手順⑤!CC$122</f>
        <v>0</v>
      </c>
      <c r="CD116" s="244">
        <f>投入係数!CD116*手順⑤!CD$122</f>
        <v>0</v>
      </c>
      <c r="CE116" s="244">
        <f>投入係数!CE116*手順⑤!CE$122</f>
        <v>0</v>
      </c>
      <c r="CF116" s="244">
        <f>投入係数!CF116*手順⑤!CF$122</f>
        <v>0</v>
      </c>
      <c r="CG116" s="244">
        <f>投入係数!CG116*手順⑤!CG$122</f>
        <v>0</v>
      </c>
      <c r="CH116" s="244">
        <f>投入係数!CH116*手順⑤!CH$122</f>
        <v>0</v>
      </c>
      <c r="CI116" s="244">
        <f>投入係数!CI116*手順⑤!CI$122</f>
        <v>0</v>
      </c>
      <c r="CJ116" s="244">
        <f>投入係数!CJ116*手順⑤!CJ$122</f>
        <v>0</v>
      </c>
      <c r="CK116" s="244">
        <f>投入係数!CK116*手順⑤!CK$122</f>
        <v>0</v>
      </c>
      <c r="CL116" s="244">
        <f>投入係数!CL116*手順⑤!CL$122</f>
        <v>0</v>
      </c>
      <c r="CM116" s="244">
        <f>投入係数!CM116*手順⑤!CM$122</f>
        <v>0</v>
      </c>
      <c r="CN116" s="244">
        <f>投入係数!CN116*手順⑤!CN$122</f>
        <v>0</v>
      </c>
      <c r="CO116" s="244">
        <f>投入係数!CO116*手順⑤!CO$122</f>
        <v>0</v>
      </c>
      <c r="CP116" s="244">
        <f>投入係数!CP116*手順⑤!CP$122</f>
        <v>0</v>
      </c>
      <c r="CQ116" s="244">
        <f>投入係数!CQ116*手順⑤!CQ$122</f>
        <v>0</v>
      </c>
      <c r="CR116" s="244">
        <f>投入係数!CR116*手順⑤!CR$122</f>
        <v>0</v>
      </c>
      <c r="CS116" s="244">
        <f>投入係数!CS116*手順⑤!CS$122</f>
        <v>0</v>
      </c>
      <c r="CT116" s="244">
        <f>投入係数!CT116*手順⑤!CT$122</f>
        <v>0</v>
      </c>
      <c r="CU116" s="244">
        <f>投入係数!CU116*手順⑤!CU$122</f>
        <v>0</v>
      </c>
      <c r="CV116" s="244">
        <f>投入係数!CV116*手順⑤!CV$122</f>
        <v>0</v>
      </c>
      <c r="CW116" s="244">
        <f>投入係数!CW116*手順⑤!CW$122</f>
        <v>0</v>
      </c>
      <c r="CX116" s="244">
        <f>投入係数!CX116*手順⑤!CX$122</f>
        <v>0</v>
      </c>
      <c r="CY116" s="244">
        <f>投入係数!CY116*手順⑤!CY$122</f>
        <v>0</v>
      </c>
      <c r="CZ116" s="244">
        <f>投入係数!CZ116*手順⑤!CZ$122</f>
        <v>0</v>
      </c>
      <c r="DA116" s="244">
        <f>投入係数!DA116*手順⑤!DA$122</f>
        <v>0</v>
      </c>
      <c r="DB116" s="244">
        <f>投入係数!DB116*手順⑤!DB$122</f>
        <v>0</v>
      </c>
      <c r="DC116" s="244">
        <f>投入係数!DC116*手順⑤!DC$122</f>
        <v>0</v>
      </c>
      <c r="DD116" s="244">
        <f>投入係数!DD116*手順⑤!DD$122</f>
        <v>0</v>
      </c>
      <c r="DE116" s="244">
        <f>投入係数!DE116*手順⑤!DE$122</f>
        <v>0</v>
      </c>
      <c r="DF116" s="244">
        <f>投入係数!DF116*手順⑤!DF$122</f>
        <v>0</v>
      </c>
      <c r="DG116" s="188">
        <f t="shared" si="3"/>
        <v>0</v>
      </c>
    </row>
    <row r="117" spans="2:111" ht="12" customHeight="1">
      <c r="B117" s="278" t="s">
        <v>680</v>
      </c>
      <c r="C117" s="279" t="s">
        <v>13</v>
      </c>
      <c r="D117" s="244">
        <f>投入係数!D117*手順⑤!D$122</f>
        <v>0</v>
      </c>
      <c r="E117" s="244">
        <f>投入係数!E117*手順⑤!E$122</f>
        <v>0</v>
      </c>
      <c r="F117" s="244">
        <f>投入係数!F117*手順⑤!F$122</f>
        <v>0</v>
      </c>
      <c r="G117" s="244">
        <f>投入係数!G117*手順⑤!G$122</f>
        <v>0</v>
      </c>
      <c r="H117" s="244">
        <f>投入係数!H117*手順⑤!H$122</f>
        <v>0</v>
      </c>
      <c r="I117" s="244">
        <f>投入係数!I117*手順⑤!I$122</f>
        <v>0</v>
      </c>
      <c r="J117" s="244">
        <f>投入係数!J117*手順⑤!J$122</f>
        <v>0</v>
      </c>
      <c r="K117" s="244">
        <f>投入係数!K117*手順⑤!K$122</f>
        <v>0</v>
      </c>
      <c r="L117" s="244">
        <f>投入係数!L117*手順⑤!L$122</f>
        <v>0</v>
      </c>
      <c r="M117" s="244">
        <f>投入係数!M117*手順⑤!M$122</f>
        <v>0</v>
      </c>
      <c r="N117" s="244">
        <f>投入係数!N117*手順⑤!N$122</f>
        <v>0</v>
      </c>
      <c r="O117" s="244">
        <f>投入係数!O117*手順⑤!O$122</f>
        <v>0</v>
      </c>
      <c r="P117" s="244">
        <f>投入係数!P117*手順⑤!P$122</f>
        <v>0</v>
      </c>
      <c r="Q117" s="244">
        <f>投入係数!Q117*手順⑤!Q$122</f>
        <v>0</v>
      </c>
      <c r="R117" s="244">
        <f>投入係数!R117*手順⑤!R$122</f>
        <v>0</v>
      </c>
      <c r="S117" s="244">
        <f>投入係数!S117*手順⑤!S$122</f>
        <v>0</v>
      </c>
      <c r="T117" s="244">
        <f>投入係数!T117*手順⑤!T$122</f>
        <v>0</v>
      </c>
      <c r="U117" s="244">
        <f>投入係数!U117*手順⑤!U$122</f>
        <v>0</v>
      </c>
      <c r="V117" s="244">
        <f>投入係数!V117*手順⑤!V$122</f>
        <v>0</v>
      </c>
      <c r="W117" s="244">
        <f>投入係数!W117*手順⑤!W$122</f>
        <v>0</v>
      </c>
      <c r="X117" s="244">
        <f>投入係数!X117*手順⑤!X$122</f>
        <v>0</v>
      </c>
      <c r="Y117" s="244">
        <f>投入係数!Y117*手順⑤!Y$122</f>
        <v>0</v>
      </c>
      <c r="Z117" s="244">
        <f>投入係数!Z117*手順⑤!Z$122</f>
        <v>0</v>
      </c>
      <c r="AA117" s="244">
        <f>投入係数!AA117*手順⑤!AA$122</f>
        <v>0</v>
      </c>
      <c r="AB117" s="244">
        <f>投入係数!AB117*手順⑤!AB$122</f>
        <v>0</v>
      </c>
      <c r="AC117" s="244">
        <f>投入係数!AC117*手順⑤!AC$122</f>
        <v>0</v>
      </c>
      <c r="AD117" s="244">
        <f>投入係数!AD117*手順⑤!AD$122</f>
        <v>0</v>
      </c>
      <c r="AE117" s="244">
        <f>投入係数!AE117*手順⑤!AE$122</f>
        <v>0</v>
      </c>
      <c r="AF117" s="244">
        <f>投入係数!AF117*手順⑤!AF$122</f>
        <v>0</v>
      </c>
      <c r="AG117" s="244">
        <f>投入係数!AG117*手順⑤!AG$122</f>
        <v>0</v>
      </c>
      <c r="AH117" s="244">
        <f>投入係数!AH117*手順⑤!AH$122</f>
        <v>0</v>
      </c>
      <c r="AI117" s="244">
        <f>投入係数!AI117*手順⑤!AI$122</f>
        <v>0</v>
      </c>
      <c r="AJ117" s="244">
        <f>投入係数!AJ117*手順⑤!AJ$122</f>
        <v>0</v>
      </c>
      <c r="AK117" s="244">
        <f>投入係数!AK117*手順⑤!AK$122</f>
        <v>0</v>
      </c>
      <c r="AL117" s="244">
        <f>投入係数!AL117*手順⑤!AL$122</f>
        <v>0</v>
      </c>
      <c r="AM117" s="244">
        <f>投入係数!AM117*手順⑤!AM$122</f>
        <v>0</v>
      </c>
      <c r="AN117" s="244">
        <f>投入係数!AN117*手順⑤!AN$122</f>
        <v>0</v>
      </c>
      <c r="AO117" s="244">
        <f>投入係数!AO117*手順⑤!AO$122</f>
        <v>0</v>
      </c>
      <c r="AP117" s="244">
        <f>投入係数!AP117*手順⑤!AP$122</f>
        <v>0</v>
      </c>
      <c r="AQ117" s="244">
        <f>投入係数!AQ117*手順⑤!AQ$122</f>
        <v>0</v>
      </c>
      <c r="AR117" s="244">
        <f>投入係数!AR117*手順⑤!AR$122</f>
        <v>0</v>
      </c>
      <c r="AS117" s="244">
        <f>投入係数!AS117*手順⑤!AS$122</f>
        <v>0</v>
      </c>
      <c r="AT117" s="244">
        <f>投入係数!AT117*手順⑤!AT$122</f>
        <v>0</v>
      </c>
      <c r="AU117" s="244">
        <f>投入係数!AU117*手順⑤!AU$122</f>
        <v>0</v>
      </c>
      <c r="AV117" s="244">
        <f>投入係数!AV117*手順⑤!AV$122</f>
        <v>0</v>
      </c>
      <c r="AW117" s="244">
        <f>投入係数!AW117*手順⑤!AW$122</f>
        <v>0</v>
      </c>
      <c r="AX117" s="244">
        <f>投入係数!AX117*手順⑤!AX$122</f>
        <v>0</v>
      </c>
      <c r="AY117" s="244">
        <f>投入係数!AY117*手順⑤!AY$122</f>
        <v>0</v>
      </c>
      <c r="AZ117" s="244">
        <f>投入係数!AZ117*手順⑤!AZ$122</f>
        <v>0</v>
      </c>
      <c r="BA117" s="244">
        <f>投入係数!BA117*手順⑤!BA$122</f>
        <v>0</v>
      </c>
      <c r="BB117" s="244">
        <f>投入係数!BB117*手順⑤!BB$122</f>
        <v>0</v>
      </c>
      <c r="BC117" s="244">
        <f>投入係数!BC117*手順⑤!BC$122</f>
        <v>0</v>
      </c>
      <c r="BD117" s="244">
        <f>投入係数!BD117*手順⑤!BD$122</f>
        <v>0</v>
      </c>
      <c r="BE117" s="244">
        <f>投入係数!BE117*手順⑤!BE$122</f>
        <v>0</v>
      </c>
      <c r="BF117" s="244">
        <f>投入係数!BF117*手順⑤!BF$122</f>
        <v>0</v>
      </c>
      <c r="BG117" s="244">
        <f>投入係数!BG117*手順⑤!BG$122</f>
        <v>0</v>
      </c>
      <c r="BH117" s="244">
        <f>投入係数!BH117*手順⑤!BH$122</f>
        <v>0</v>
      </c>
      <c r="BI117" s="244">
        <f>投入係数!BI117*手順⑤!BI$122</f>
        <v>0</v>
      </c>
      <c r="BJ117" s="244">
        <f>投入係数!BJ117*手順⑤!BJ$122</f>
        <v>0</v>
      </c>
      <c r="BK117" s="244">
        <f>投入係数!BK117*手順⑤!BK$122</f>
        <v>0</v>
      </c>
      <c r="BL117" s="244">
        <f>投入係数!BL117*手順⑤!BL$122</f>
        <v>0</v>
      </c>
      <c r="BM117" s="244">
        <f>投入係数!BM117*手順⑤!BM$122</f>
        <v>0</v>
      </c>
      <c r="BN117" s="244">
        <f>投入係数!BN117*手順⑤!BN$122</f>
        <v>0</v>
      </c>
      <c r="BO117" s="244">
        <f>投入係数!BO117*手順⑤!BO$122</f>
        <v>0</v>
      </c>
      <c r="BP117" s="244">
        <f>投入係数!BP117*手順⑤!BP$122</f>
        <v>0</v>
      </c>
      <c r="BQ117" s="244">
        <f>投入係数!BQ117*手順⑤!BQ$122</f>
        <v>0</v>
      </c>
      <c r="BR117" s="244">
        <f>投入係数!BR117*手順⑤!BR$122</f>
        <v>0</v>
      </c>
      <c r="BS117" s="244">
        <f>投入係数!BS117*手順⑤!BS$122</f>
        <v>0</v>
      </c>
      <c r="BT117" s="244">
        <f>投入係数!BT117*手順⑤!BT$122</f>
        <v>0</v>
      </c>
      <c r="BU117" s="244">
        <f>投入係数!BU117*手順⑤!BU$122</f>
        <v>0</v>
      </c>
      <c r="BV117" s="244">
        <f>投入係数!BV117*手順⑤!BV$122</f>
        <v>0</v>
      </c>
      <c r="BW117" s="244">
        <f>投入係数!BW117*手順⑤!BW$122</f>
        <v>0</v>
      </c>
      <c r="BX117" s="244">
        <f>投入係数!BX117*手順⑤!BX$122</f>
        <v>0</v>
      </c>
      <c r="BY117" s="244">
        <f>投入係数!BY117*手順⑤!BY$122</f>
        <v>0</v>
      </c>
      <c r="BZ117" s="244">
        <f>投入係数!BZ117*手順⑤!BZ$122</f>
        <v>0</v>
      </c>
      <c r="CA117" s="244">
        <f>投入係数!CA117*手順⑤!CA$122</f>
        <v>0</v>
      </c>
      <c r="CB117" s="244">
        <f>投入係数!CB117*手順⑤!CB$122</f>
        <v>0</v>
      </c>
      <c r="CC117" s="244">
        <f>投入係数!CC117*手順⑤!CC$122</f>
        <v>0</v>
      </c>
      <c r="CD117" s="244">
        <f>投入係数!CD117*手順⑤!CD$122</f>
        <v>0</v>
      </c>
      <c r="CE117" s="244">
        <f>投入係数!CE117*手順⑤!CE$122</f>
        <v>0</v>
      </c>
      <c r="CF117" s="244">
        <f>投入係数!CF117*手順⑤!CF$122</f>
        <v>0</v>
      </c>
      <c r="CG117" s="244">
        <f>投入係数!CG117*手順⑤!CG$122</f>
        <v>0</v>
      </c>
      <c r="CH117" s="244">
        <f>投入係数!CH117*手順⑤!CH$122</f>
        <v>0</v>
      </c>
      <c r="CI117" s="244">
        <f>投入係数!CI117*手順⑤!CI$122</f>
        <v>0</v>
      </c>
      <c r="CJ117" s="244">
        <f>投入係数!CJ117*手順⑤!CJ$122</f>
        <v>0</v>
      </c>
      <c r="CK117" s="244">
        <f>投入係数!CK117*手順⑤!CK$122</f>
        <v>0</v>
      </c>
      <c r="CL117" s="244">
        <f>投入係数!CL117*手順⑤!CL$122</f>
        <v>0</v>
      </c>
      <c r="CM117" s="244">
        <f>投入係数!CM117*手順⑤!CM$122</f>
        <v>0</v>
      </c>
      <c r="CN117" s="244">
        <f>投入係数!CN117*手順⑤!CN$122</f>
        <v>0</v>
      </c>
      <c r="CO117" s="244">
        <f>投入係数!CO117*手順⑤!CO$122</f>
        <v>0</v>
      </c>
      <c r="CP117" s="244">
        <f>投入係数!CP117*手順⑤!CP$122</f>
        <v>0</v>
      </c>
      <c r="CQ117" s="244">
        <f>投入係数!CQ117*手順⑤!CQ$122</f>
        <v>0</v>
      </c>
      <c r="CR117" s="244">
        <f>投入係数!CR117*手順⑤!CR$122</f>
        <v>0</v>
      </c>
      <c r="CS117" s="244">
        <f>投入係数!CS117*手順⑤!CS$122</f>
        <v>0</v>
      </c>
      <c r="CT117" s="244">
        <f>投入係数!CT117*手順⑤!CT$122</f>
        <v>0</v>
      </c>
      <c r="CU117" s="244">
        <f>投入係数!CU117*手順⑤!CU$122</f>
        <v>0</v>
      </c>
      <c r="CV117" s="244">
        <f>投入係数!CV117*手順⑤!CV$122</f>
        <v>0</v>
      </c>
      <c r="CW117" s="244">
        <f>投入係数!CW117*手順⑤!CW$122</f>
        <v>0</v>
      </c>
      <c r="CX117" s="244">
        <f>投入係数!CX117*手順⑤!CX$122</f>
        <v>0</v>
      </c>
      <c r="CY117" s="244">
        <f>投入係数!CY117*手順⑤!CY$122</f>
        <v>0</v>
      </c>
      <c r="CZ117" s="244">
        <f>投入係数!CZ117*手順⑤!CZ$122</f>
        <v>0</v>
      </c>
      <c r="DA117" s="244">
        <f>投入係数!DA117*手順⑤!DA$122</f>
        <v>0</v>
      </c>
      <c r="DB117" s="244">
        <f>投入係数!DB117*手順⑤!DB$122</f>
        <v>0</v>
      </c>
      <c r="DC117" s="244">
        <f>投入係数!DC117*手順⑤!DC$122</f>
        <v>0</v>
      </c>
      <c r="DD117" s="244">
        <f>投入係数!DD117*手順⑤!DD$122</f>
        <v>0</v>
      </c>
      <c r="DE117" s="244">
        <f>投入係数!DE117*手順⑤!DE$122</f>
        <v>0</v>
      </c>
      <c r="DF117" s="244">
        <f>投入係数!DF117*手順⑤!DF$122</f>
        <v>0</v>
      </c>
      <c r="DG117" s="188">
        <f t="shared" si="3"/>
        <v>0</v>
      </c>
    </row>
    <row r="118" spans="2:111" ht="12" customHeight="1">
      <c r="B118" s="278" t="s">
        <v>681</v>
      </c>
      <c r="C118" s="346" t="s">
        <v>682</v>
      </c>
      <c r="D118" s="244">
        <f>投入係数!D118*手順⑤!D$122</f>
        <v>0</v>
      </c>
      <c r="E118" s="244">
        <f>投入係数!E118*手順⑤!E$122</f>
        <v>0</v>
      </c>
      <c r="F118" s="244">
        <f>投入係数!F118*手順⑤!F$122</f>
        <v>0</v>
      </c>
      <c r="G118" s="244">
        <f>投入係数!G118*手順⑤!G$122</f>
        <v>0</v>
      </c>
      <c r="H118" s="244">
        <f>投入係数!H118*手順⑤!H$122</f>
        <v>0</v>
      </c>
      <c r="I118" s="244">
        <f>投入係数!I118*手順⑤!I$122</f>
        <v>0</v>
      </c>
      <c r="J118" s="244">
        <f>投入係数!J118*手順⑤!J$122</f>
        <v>0</v>
      </c>
      <c r="K118" s="244">
        <f>投入係数!K118*手順⑤!K$122</f>
        <v>0</v>
      </c>
      <c r="L118" s="244">
        <f>投入係数!L118*手順⑤!L$122</f>
        <v>0</v>
      </c>
      <c r="M118" s="244">
        <f>投入係数!M118*手順⑤!M$122</f>
        <v>0</v>
      </c>
      <c r="N118" s="244">
        <f>投入係数!N118*手順⑤!N$122</f>
        <v>0</v>
      </c>
      <c r="O118" s="244">
        <f>投入係数!O118*手順⑤!O$122</f>
        <v>0</v>
      </c>
      <c r="P118" s="244">
        <f>投入係数!P118*手順⑤!P$122</f>
        <v>0</v>
      </c>
      <c r="Q118" s="244">
        <f>投入係数!Q118*手順⑤!Q$122</f>
        <v>0</v>
      </c>
      <c r="R118" s="244">
        <f>投入係数!R118*手順⑤!R$122</f>
        <v>0</v>
      </c>
      <c r="S118" s="244">
        <f>投入係数!S118*手順⑤!S$122</f>
        <v>0</v>
      </c>
      <c r="T118" s="244">
        <f>投入係数!T118*手順⑤!T$122</f>
        <v>0</v>
      </c>
      <c r="U118" s="244">
        <f>投入係数!U118*手順⑤!U$122</f>
        <v>0</v>
      </c>
      <c r="V118" s="244">
        <f>投入係数!V118*手順⑤!V$122</f>
        <v>0</v>
      </c>
      <c r="W118" s="244">
        <f>投入係数!W118*手順⑤!W$122</f>
        <v>0</v>
      </c>
      <c r="X118" s="244">
        <f>投入係数!X118*手順⑤!X$122</f>
        <v>0</v>
      </c>
      <c r="Y118" s="244">
        <f>投入係数!Y118*手順⑤!Y$122</f>
        <v>0</v>
      </c>
      <c r="Z118" s="244">
        <f>投入係数!Z118*手順⑤!Z$122</f>
        <v>0</v>
      </c>
      <c r="AA118" s="244">
        <f>投入係数!AA118*手順⑤!AA$122</f>
        <v>0</v>
      </c>
      <c r="AB118" s="244">
        <f>投入係数!AB118*手順⑤!AB$122</f>
        <v>0</v>
      </c>
      <c r="AC118" s="244">
        <f>投入係数!AC118*手順⑤!AC$122</f>
        <v>0</v>
      </c>
      <c r="AD118" s="244">
        <f>投入係数!AD118*手順⑤!AD$122</f>
        <v>0</v>
      </c>
      <c r="AE118" s="244">
        <f>投入係数!AE118*手順⑤!AE$122</f>
        <v>0</v>
      </c>
      <c r="AF118" s="244">
        <f>投入係数!AF118*手順⑤!AF$122</f>
        <v>0</v>
      </c>
      <c r="AG118" s="244">
        <f>投入係数!AG118*手順⑤!AG$122</f>
        <v>0</v>
      </c>
      <c r="AH118" s="244">
        <f>投入係数!AH118*手順⑤!AH$122</f>
        <v>0</v>
      </c>
      <c r="AI118" s="244">
        <f>投入係数!AI118*手順⑤!AI$122</f>
        <v>0</v>
      </c>
      <c r="AJ118" s="244">
        <f>投入係数!AJ118*手順⑤!AJ$122</f>
        <v>0</v>
      </c>
      <c r="AK118" s="244">
        <f>投入係数!AK118*手順⑤!AK$122</f>
        <v>0</v>
      </c>
      <c r="AL118" s="244">
        <f>投入係数!AL118*手順⑤!AL$122</f>
        <v>0</v>
      </c>
      <c r="AM118" s="244">
        <f>投入係数!AM118*手順⑤!AM$122</f>
        <v>0</v>
      </c>
      <c r="AN118" s="244">
        <f>投入係数!AN118*手順⑤!AN$122</f>
        <v>0</v>
      </c>
      <c r="AO118" s="244">
        <f>投入係数!AO118*手順⑤!AO$122</f>
        <v>0</v>
      </c>
      <c r="AP118" s="244">
        <f>投入係数!AP118*手順⑤!AP$122</f>
        <v>0</v>
      </c>
      <c r="AQ118" s="244">
        <f>投入係数!AQ118*手順⑤!AQ$122</f>
        <v>0</v>
      </c>
      <c r="AR118" s="244">
        <f>投入係数!AR118*手順⑤!AR$122</f>
        <v>0</v>
      </c>
      <c r="AS118" s="244">
        <f>投入係数!AS118*手順⑤!AS$122</f>
        <v>0</v>
      </c>
      <c r="AT118" s="244">
        <f>投入係数!AT118*手順⑤!AT$122</f>
        <v>0</v>
      </c>
      <c r="AU118" s="244">
        <f>投入係数!AU118*手順⑤!AU$122</f>
        <v>0</v>
      </c>
      <c r="AV118" s="244">
        <f>投入係数!AV118*手順⑤!AV$122</f>
        <v>0</v>
      </c>
      <c r="AW118" s="244">
        <f>投入係数!AW118*手順⑤!AW$122</f>
        <v>0</v>
      </c>
      <c r="AX118" s="244">
        <f>投入係数!AX118*手順⑤!AX$122</f>
        <v>0</v>
      </c>
      <c r="AY118" s="244">
        <f>投入係数!AY118*手順⑤!AY$122</f>
        <v>0</v>
      </c>
      <c r="AZ118" s="244">
        <f>投入係数!AZ118*手順⑤!AZ$122</f>
        <v>0</v>
      </c>
      <c r="BA118" s="244">
        <f>投入係数!BA118*手順⑤!BA$122</f>
        <v>0</v>
      </c>
      <c r="BB118" s="244">
        <f>投入係数!BB118*手順⑤!BB$122</f>
        <v>0</v>
      </c>
      <c r="BC118" s="244">
        <f>投入係数!BC118*手順⑤!BC$122</f>
        <v>0</v>
      </c>
      <c r="BD118" s="244">
        <f>投入係数!BD118*手順⑤!BD$122</f>
        <v>0</v>
      </c>
      <c r="BE118" s="244">
        <f>投入係数!BE118*手順⑤!BE$122</f>
        <v>0</v>
      </c>
      <c r="BF118" s="244">
        <f>投入係数!BF118*手順⑤!BF$122</f>
        <v>0</v>
      </c>
      <c r="BG118" s="244">
        <f>投入係数!BG118*手順⑤!BG$122</f>
        <v>0</v>
      </c>
      <c r="BH118" s="244">
        <f>投入係数!BH118*手順⑤!BH$122</f>
        <v>0</v>
      </c>
      <c r="BI118" s="244">
        <f>投入係数!BI118*手順⑤!BI$122</f>
        <v>0</v>
      </c>
      <c r="BJ118" s="244">
        <f>投入係数!BJ118*手順⑤!BJ$122</f>
        <v>0</v>
      </c>
      <c r="BK118" s="244">
        <f>投入係数!BK118*手順⑤!BK$122</f>
        <v>0</v>
      </c>
      <c r="BL118" s="244">
        <f>投入係数!BL118*手順⑤!BL$122</f>
        <v>0</v>
      </c>
      <c r="BM118" s="244">
        <f>投入係数!BM118*手順⑤!BM$122</f>
        <v>0</v>
      </c>
      <c r="BN118" s="244">
        <f>投入係数!BN118*手順⑤!BN$122</f>
        <v>0</v>
      </c>
      <c r="BO118" s="244">
        <f>投入係数!BO118*手順⑤!BO$122</f>
        <v>0</v>
      </c>
      <c r="BP118" s="244">
        <f>投入係数!BP118*手順⑤!BP$122</f>
        <v>0</v>
      </c>
      <c r="BQ118" s="244">
        <f>投入係数!BQ118*手順⑤!BQ$122</f>
        <v>0</v>
      </c>
      <c r="BR118" s="244">
        <f>投入係数!BR118*手順⑤!BR$122</f>
        <v>0</v>
      </c>
      <c r="BS118" s="244">
        <f>投入係数!BS118*手順⑤!BS$122</f>
        <v>0</v>
      </c>
      <c r="BT118" s="244">
        <f>投入係数!BT118*手順⑤!BT$122</f>
        <v>0</v>
      </c>
      <c r="BU118" s="244">
        <f>投入係数!BU118*手順⑤!BU$122</f>
        <v>0</v>
      </c>
      <c r="BV118" s="244">
        <f>投入係数!BV118*手順⑤!BV$122</f>
        <v>0</v>
      </c>
      <c r="BW118" s="244">
        <f>投入係数!BW118*手順⑤!BW$122</f>
        <v>0</v>
      </c>
      <c r="BX118" s="244">
        <f>投入係数!BX118*手順⑤!BX$122</f>
        <v>0</v>
      </c>
      <c r="BY118" s="244">
        <f>投入係数!BY118*手順⑤!BY$122</f>
        <v>0</v>
      </c>
      <c r="BZ118" s="244">
        <f>投入係数!BZ118*手順⑤!BZ$122</f>
        <v>0</v>
      </c>
      <c r="CA118" s="244">
        <f>投入係数!CA118*手順⑤!CA$122</f>
        <v>0</v>
      </c>
      <c r="CB118" s="244">
        <f>投入係数!CB118*手順⑤!CB$122</f>
        <v>0</v>
      </c>
      <c r="CC118" s="244">
        <f>投入係数!CC118*手順⑤!CC$122</f>
        <v>0</v>
      </c>
      <c r="CD118" s="244">
        <f>投入係数!CD118*手順⑤!CD$122</f>
        <v>0</v>
      </c>
      <c r="CE118" s="244">
        <f>投入係数!CE118*手順⑤!CE$122</f>
        <v>0</v>
      </c>
      <c r="CF118" s="244">
        <f>投入係数!CF118*手順⑤!CF$122</f>
        <v>0</v>
      </c>
      <c r="CG118" s="244">
        <f>投入係数!CG118*手順⑤!CG$122</f>
        <v>0</v>
      </c>
      <c r="CH118" s="244">
        <f>投入係数!CH118*手順⑤!CH$122</f>
        <v>0</v>
      </c>
      <c r="CI118" s="244">
        <f>投入係数!CI118*手順⑤!CI$122</f>
        <v>0</v>
      </c>
      <c r="CJ118" s="244">
        <f>投入係数!CJ118*手順⑤!CJ$122</f>
        <v>0</v>
      </c>
      <c r="CK118" s="244">
        <f>投入係数!CK118*手順⑤!CK$122</f>
        <v>0</v>
      </c>
      <c r="CL118" s="244">
        <f>投入係数!CL118*手順⑤!CL$122</f>
        <v>0</v>
      </c>
      <c r="CM118" s="244">
        <f>投入係数!CM118*手順⑤!CM$122</f>
        <v>0</v>
      </c>
      <c r="CN118" s="244">
        <f>投入係数!CN118*手順⑤!CN$122</f>
        <v>0</v>
      </c>
      <c r="CO118" s="244">
        <f>投入係数!CO118*手順⑤!CO$122</f>
        <v>0</v>
      </c>
      <c r="CP118" s="244">
        <f>投入係数!CP118*手順⑤!CP$122</f>
        <v>0</v>
      </c>
      <c r="CQ118" s="244">
        <f>投入係数!CQ118*手順⑤!CQ$122</f>
        <v>0</v>
      </c>
      <c r="CR118" s="244">
        <f>投入係数!CR118*手順⑤!CR$122</f>
        <v>0</v>
      </c>
      <c r="CS118" s="244">
        <f>投入係数!CS118*手順⑤!CS$122</f>
        <v>0</v>
      </c>
      <c r="CT118" s="244">
        <f>投入係数!CT118*手順⑤!CT$122</f>
        <v>0</v>
      </c>
      <c r="CU118" s="244">
        <f>投入係数!CU118*手順⑤!CU$122</f>
        <v>0</v>
      </c>
      <c r="CV118" s="244">
        <f>投入係数!CV118*手順⑤!CV$122</f>
        <v>0</v>
      </c>
      <c r="CW118" s="244">
        <f>投入係数!CW118*手順⑤!CW$122</f>
        <v>0</v>
      </c>
      <c r="CX118" s="244">
        <f>投入係数!CX118*手順⑤!CX$122</f>
        <v>0</v>
      </c>
      <c r="CY118" s="244">
        <f>投入係数!CY118*手順⑤!CY$122</f>
        <v>0</v>
      </c>
      <c r="CZ118" s="244">
        <f>投入係数!CZ118*手順⑤!CZ$122</f>
        <v>0</v>
      </c>
      <c r="DA118" s="244">
        <f>投入係数!DA118*手順⑤!DA$122</f>
        <v>0</v>
      </c>
      <c r="DB118" s="244">
        <f>投入係数!DB118*手順⑤!DB$122</f>
        <v>0</v>
      </c>
      <c r="DC118" s="244">
        <f>投入係数!DC118*手順⑤!DC$122</f>
        <v>0</v>
      </c>
      <c r="DD118" s="244">
        <f>投入係数!DD118*手順⑤!DD$122</f>
        <v>0</v>
      </c>
      <c r="DE118" s="244">
        <f>投入係数!DE118*手順⑤!DE$122</f>
        <v>0</v>
      </c>
      <c r="DF118" s="244">
        <f>投入係数!DF118*手順⑤!DF$122</f>
        <v>0</v>
      </c>
      <c r="DG118" s="188">
        <f t="shared" si="3"/>
        <v>0</v>
      </c>
    </row>
    <row r="119" spans="2:111" ht="12" customHeight="1">
      <c r="B119" s="278" t="s">
        <v>683</v>
      </c>
      <c r="C119" s="346" t="s">
        <v>684</v>
      </c>
      <c r="D119" s="244">
        <f>投入係数!D119*手順⑤!D$122</f>
        <v>0</v>
      </c>
      <c r="E119" s="244">
        <f>投入係数!E119*手順⑤!E$122</f>
        <v>0</v>
      </c>
      <c r="F119" s="244">
        <f>投入係数!F119*手順⑤!F$122</f>
        <v>0</v>
      </c>
      <c r="G119" s="244">
        <f>投入係数!G119*手順⑤!G$122</f>
        <v>0</v>
      </c>
      <c r="H119" s="244">
        <f>投入係数!H119*手順⑤!H$122</f>
        <v>0</v>
      </c>
      <c r="I119" s="244">
        <f>投入係数!I119*手順⑤!I$122</f>
        <v>0</v>
      </c>
      <c r="J119" s="244">
        <f>投入係数!J119*手順⑤!J$122</f>
        <v>0</v>
      </c>
      <c r="K119" s="244">
        <f>投入係数!K119*手順⑤!K$122</f>
        <v>0</v>
      </c>
      <c r="L119" s="244">
        <f>投入係数!L119*手順⑤!L$122</f>
        <v>0</v>
      </c>
      <c r="M119" s="244">
        <f>投入係数!M119*手順⑤!M$122</f>
        <v>0</v>
      </c>
      <c r="N119" s="244">
        <f>投入係数!N119*手順⑤!N$122</f>
        <v>0</v>
      </c>
      <c r="O119" s="244">
        <f>投入係数!O119*手順⑤!O$122</f>
        <v>0</v>
      </c>
      <c r="P119" s="244">
        <f>投入係数!P119*手順⑤!P$122</f>
        <v>0</v>
      </c>
      <c r="Q119" s="244">
        <f>投入係数!Q119*手順⑤!Q$122</f>
        <v>0</v>
      </c>
      <c r="R119" s="244">
        <f>投入係数!R119*手順⑤!R$122</f>
        <v>0</v>
      </c>
      <c r="S119" s="244">
        <f>投入係数!S119*手順⑤!S$122</f>
        <v>0</v>
      </c>
      <c r="T119" s="244">
        <f>投入係数!T119*手順⑤!T$122</f>
        <v>0</v>
      </c>
      <c r="U119" s="244">
        <f>投入係数!U119*手順⑤!U$122</f>
        <v>0</v>
      </c>
      <c r="V119" s="244">
        <f>投入係数!V119*手順⑤!V$122</f>
        <v>0</v>
      </c>
      <c r="W119" s="244">
        <f>投入係数!W119*手順⑤!W$122</f>
        <v>0</v>
      </c>
      <c r="X119" s="244">
        <f>投入係数!X119*手順⑤!X$122</f>
        <v>0</v>
      </c>
      <c r="Y119" s="244">
        <f>投入係数!Y119*手順⑤!Y$122</f>
        <v>0</v>
      </c>
      <c r="Z119" s="244">
        <f>投入係数!Z119*手順⑤!Z$122</f>
        <v>0</v>
      </c>
      <c r="AA119" s="244">
        <f>投入係数!AA119*手順⑤!AA$122</f>
        <v>0</v>
      </c>
      <c r="AB119" s="244">
        <f>投入係数!AB119*手順⑤!AB$122</f>
        <v>0</v>
      </c>
      <c r="AC119" s="244">
        <f>投入係数!AC119*手順⑤!AC$122</f>
        <v>0</v>
      </c>
      <c r="AD119" s="244">
        <f>投入係数!AD119*手順⑤!AD$122</f>
        <v>0</v>
      </c>
      <c r="AE119" s="244">
        <f>投入係数!AE119*手順⑤!AE$122</f>
        <v>0</v>
      </c>
      <c r="AF119" s="244">
        <f>投入係数!AF119*手順⑤!AF$122</f>
        <v>0</v>
      </c>
      <c r="AG119" s="244">
        <f>投入係数!AG119*手順⑤!AG$122</f>
        <v>0</v>
      </c>
      <c r="AH119" s="244">
        <f>投入係数!AH119*手順⑤!AH$122</f>
        <v>0</v>
      </c>
      <c r="AI119" s="244">
        <f>投入係数!AI119*手順⑤!AI$122</f>
        <v>0</v>
      </c>
      <c r="AJ119" s="244">
        <f>投入係数!AJ119*手順⑤!AJ$122</f>
        <v>0</v>
      </c>
      <c r="AK119" s="244">
        <f>投入係数!AK119*手順⑤!AK$122</f>
        <v>0</v>
      </c>
      <c r="AL119" s="244">
        <f>投入係数!AL119*手順⑤!AL$122</f>
        <v>0</v>
      </c>
      <c r="AM119" s="244">
        <f>投入係数!AM119*手順⑤!AM$122</f>
        <v>0</v>
      </c>
      <c r="AN119" s="244">
        <f>投入係数!AN119*手順⑤!AN$122</f>
        <v>0</v>
      </c>
      <c r="AO119" s="244">
        <f>投入係数!AO119*手順⑤!AO$122</f>
        <v>0</v>
      </c>
      <c r="AP119" s="244">
        <f>投入係数!AP119*手順⑤!AP$122</f>
        <v>0</v>
      </c>
      <c r="AQ119" s="244">
        <f>投入係数!AQ119*手順⑤!AQ$122</f>
        <v>0</v>
      </c>
      <c r="AR119" s="244">
        <f>投入係数!AR119*手順⑤!AR$122</f>
        <v>0</v>
      </c>
      <c r="AS119" s="244">
        <f>投入係数!AS119*手順⑤!AS$122</f>
        <v>0</v>
      </c>
      <c r="AT119" s="244">
        <f>投入係数!AT119*手順⑤!AT$122</f>
        <v>0</v>
      </c>
      <c r="AU119" s="244">
        <f>投入係数!AU119*手順⑤!AU$122</f>
        <v>0</v>
      </c>
      <c r="AV119" s="244">
        <f>投入係数!AV119*手順⑤!AV$122</f>
        <v>0</v>
      </c>
      <c r="AW119" s="244">
        <f>投入係数!AW119*手順⑤!AW$122</f>
        <v>0</v>
      </c>
      <c r="AX119" s="244">
        <f>投入係数!AX119*手順⑤!AX$122</f>
        <v>0</v>
      </c>
      <c r="AY119" s="244">
        <f>投入係数!AY119*手順⑤!AY$122</f>
        <v>0</v>
      </c>
      <c r="AZ119" s="244">
        <f>投入係数!AZ119*手順⑤!AZ$122</f>
        <v>0</v>
      </c>
      <c r="BA119" s="244">
        <f>投入係数!BA119*手順⑤!BA$122</f>
        <v>0</v>
      </c>
      <c r="BB119" s="244">
        <f>投入係数!BB119*手順⑤!BB$122</f>
        <v>0</v>
      </c>
      <c r="BC119" s="244">
        <f>投入係数!BC119*手順⑤!BC$122</f>
        <v>0</v>
      </c>
      <c r="BD119" s="244">
        <f>投入係数!BD119*手順⑤!BD$122</f>
        <v>0</v>
      </c>
      <c r="BE119" s="244">
        <f>投入係数!BE119*手順⑤!BE$122</f>
        <v>0</v>
      </c>
      <c r="BF119" s="244">
        <f>投入係数!BF119*手順⑤!BF$122</f>
        <v>0</v>
      </c>
      <c r="BG119" s="244">
        <f>投入係数!BG119*手順⑤!BG$122</f>
        <v>0</v>
      </c>
      <c r="BH119" s="244">
        <f>投入係数!BH119*手順⑤!BH$122</f>
        <v>0</v>
      </c>
      <c r="BI119" s="244">
        <f>投入係数!BI119*手順⑤!BI$122</f>
        <v>0</v>
      </c>
      <c r="BJ119" s="244">
        <f>投入係数!BJ119*手順⑤!BJ$122</f>
        <v>0</v>
      </c>
      <c r="BK119" s="244">
        <f>投入係数!BK119*手順⑤!BK$122</f>
        <v>0</v>
      </c>
      <c r="BL119" s="244">
        <f>投入係数!BL119*手順⑤!BL$122</f>
        <v>0</v>
      </c>
      <c r="BM119" s="244">
        <f>投入係数!BM119*手順⑤!BM$122</f>
        <v>0</v>
      </c>
      <c r="BN119" s="244">
        <f>投入係数!BN119*手順⑤!BN$122</f>
        <v>0</v>
      </c>
      <c r="BO119" s="244">
        <f>投入係数!BO119*手順⑤!BO$122</f>
        <v>0</v>
      </c>
      <c r="BP119" s="244">
        <f>投入係数!BP119*手順⑤!BP$122</f>
        <v>0</v>
      </c>
      <c r="BQ119" s="244">
        <f>投入係数!BQ119*手順⑤!BQ$122</f>
        <v>0</v>
      </c>
      <c r="BR119" s="244">
        <f>投入係数!BR119*手順⑤!BR$122</f>
        <v>0</v>
      </c>
      <c r="BS119" s="244">
        <f>投入係数!BS119*手順⑤!BS$122</f>
        <v>0</v>
      </c>
      <c r="BT119" s="244">
        <f>投入係数!BT119*手順⑤!BT$122</f>
        <v>0</v>
      </c>
      <c r="BU119" s="244">
        <f>投入係数!BU119*手順⑤!BU$122</f>
        <v>0</v>
      </c>
      <c r="BV119" s="244">
        <f>投入係数!BV119*手順⑤!BV$122</f>
        <v>0</v>
      </c>
      <c r="BW119" s="244">
        <f>投入係数!BW119*手順⑤!BW$122</f>
        <v>0</v>
      </c>
      <c r="BX119" s="244">
        <f>投入係数!BX119*手順⑤!BX$122</f>
        <v>0</v>
      </c>
      <c r="BY119" s="244">
        <f>投入係数!BY119*手順⑤!BY$122</f>
        <v>0</v>
      </c>
      <c r="BZ119" s="244">
        <f>投入係数!BZ119*手順⑤!BZ$122</f>
        <v>0</v>
      </c>
      <c r="CA119" s="244">
        <f>投入係数!CA119*手順⑤!CA$122</f>
        <v>0</v>
      </c>
      <c r="CB119" s="244">
        <f>投入係数!CB119*手順⑤!CB$122</f>
        <v>0</v>
      </c>
      <c r="CC119" s="244">
        <f>投入係数!CC119*手順⑤!CC$122</f>
        <v>0</v>
      </c>
      <c r="CD119" s="244">
        <f>投入係数!CD119*手順⑤!CD$122</f>
        <v>0</v>
      </c>
      <c r="CE119" s="244">
        <f>投入係数!CE119*手順⑤!CE$122</f>
        <v>0</v>
      </c>
      <c r="CF119" s="244">
        <f>投入係数!CF119*手順⑤!CF$122</f>
        <v>0</v>
      </c>
      <c r="CG119" s="244">
        <f>投入係数!CG119*手順⑤!CG$122</f>
        <v>0</v>
      </c>
      <c r="CH119" s="244">
        <f>投入係数!CH119*手順⑤!CH$122</f>
        <v>0</v>
      </c>
      <c r="CI119" s="244">
        <f>投入係数!CI119*手順⑤!CI$122</f>
        <v>0</v>
      </c>
      <c r="CJ119" s="244">
        <f>投入係数!CJ119*手順⑤!CJ$122</f>
        <v>0</v>
      </c>
      <c r="CK119" s="244">
        <f>投入係数!CK119*手順⑤!CK$122</f>
        <v>0</v>
      </c>
      <c r="CL119" s="244">
        <f>投入係数!CL119*手順⑤!CL$122</f>
        <v>0</v>
      </c>
      <c r="CM119" s="244">
        <f>投入係数!CM119*手順⑤!CM$122</f>
        <v>0</v>
      </c>
      <c r="CN119" s="244">
        <f>投入係数!CN119*手順⑤!CN$122</f>
        <v>0</v>
      </c>
      <c r="CO119" s="244">
        <f>投入係数!CO119*手順⑤!CO$122</f>
        <v>0</v>
      </c>
      <c r="CP119" s="244">
        <f>投入係数!CP119*手順⑤!CP$122</f>
        <v>0</v>
      </c>
      <c r="CQ119" s="244">
        <f>投入係数!CQ119*手順⑤!CQ$122</f>
        <v>0</v>
      </c>
      <c r="CR119" s="244">
        <f>投入係数!CR119*手順⑤!CR$122</f>
        <v>0</v>
      </c>
      <c r="CS119" s="244">
        <f>投入係数!CS119*手順⑤!CS$122</f>
        <v>0</v>
      </c>
      <c r="CT119" s="244">
        <f>投入係数!CT119*手順⑤!CT$122</f>
        <v>0</v>
      </c>
      <c r="CU119" s="244">
        <f>投入係数!CU119*手順⑤!CU$122</f>
        <v>0</v>
      </c>
      <c r="CV119" s="244">
        <f>投入係数!CV119*手順⑤!CV$122</f>
        <v>0</v>
      </c>
      <c r="CW119" s="244">
        <f>投入係数!CW119*手順⑤!CW$122</f>
        <v>0</v>
      </c>
      <c r="CX119" s="244">
        <f>投入係数!CX119*手順⑤!CX$122</f>
        <v>0</v>
      </c>
      <c r="CY119" s="244">
        <f>投入係数!CY119*手順⑤!CY$122</f>
        <v>0</v>
      </c>
      <c r="CZ119" s="244">
        <f>投入係数!CZ119*手順⑤!CZ$122</f>
        <v>0</v>
      </c>
      <c r="DA119" s="244">
        <f>投入係数!DA119*手順⑤!DA$122</f>
        <v>0</v>
      </c>
      <c r="DB119" s="244">
        <f>投入係数!DB119*手順⑤!DB$122</f>
        <v>0</v>
      </c>
      <c r="DC119" s="244">
        <f>投入係数!DC119*手順⑤!DC$122</f>
        <v>0</v>
      </c>
      <c r="DD119" s="244">
        <f>投入係数!DD119*手順⑤!DD$122</f>
        <v>0</v>
      </c>
      <c r="DE119" s="244">
        <f>投入係数!DE119*手順⑤!DE$122</f>
        <v>0</v>
      </c>
      <c r="DF119" s="244">
        <f>投入係数!DF119*手順⑤!DF$122</f>
        <v>0</v>
      </c>
      <c r="DG119" s="188">
        <f t="shared" si="3"/>
        <v>0</v>
      </c>
    </row>
    <row r="120" spans="2:111" ht="12" customHeight="1">
      <c r="B120" s="278" t="s">
        <v>685</v>
      </c>
      <c r="C120" s="279" t="s">
        <v>686</v>
      </c>
      <c r="D120" s="244">
        <f>投入係数!D120*手順⑤!D$122</f>
        <v>0</v>
      </c>
      <c r="E120" s="244">
        <f>投入係数!E120*手順⑤!E$122</f>
        <v>0</v>
      </c>
      <c r="F120" s="244">
        <f>投入係数!F120*手順⑤!F$122</f>
        <v>0</v>
      </c>
      <c r="G120" s="244">
        <f>投入係数!G120*手順⑤!G$122</f>
        <v>0</v>
      </c>
      <c r="H120" s="244">
        <f>投入係数!H120*手順⑤!H$122</f>
        <v>0</v>
      </c>
      <c r="I120" s="244">
        <f>投入係数!I120*手順⑤!I$122</f>
        <v>0</v>
      </c>
      <c r="J120" s="244">
        <f>投入係数!J120*手順⑤!J$122</f>
        <v>0</v>
      </c>
      <c r="K120" s="244">
        <f>投入係数!K120*手順⑤!K$122</f>
        <v>0</v>
      </c>
      <c r="L120" s="244">
        <f>投入係数!L120*手順⑤!L$122</f>
        <v>0</v>
      </c>
      <c r="M120" s="244">
        <f>投入係数!M120*手順⑤!M$122</f>
        <v>0</v>
      </c>
      <c r="N120" s="244">
        <f>投入係数!N120*手順⑤!N$122</f>
        <v>0</v>
      </c>
      <c r="O120" s="244">
        <f>投入係数!O120*手順⑤!O$122</f>
        <v>0</v>
      </c>
      <c r="P120" s="244">
        <f>投入係数!P120*手順⑤!P$122</f>
        <v>0</v>
      </c>
      <c r="Q120" s="244">
        <f>投入係数!Q120*手順⑤!Q$122</f>
        <v>0</v>
      </c>
      <c r="R120" s="244">
        <f>投入係数!R120*手順⑤!R$122</f>
        <v>0</v>
      </c>
      <c r="S120" s="244">
        <f>投入係数!S120*手順⑤!S$122</f>
        <v>0</v>
      </c>
      <c r="T120" s="244">
        <f>投入係数!T120*手順⑤!T$122</f>
        <v>0</v>
      </c>
      <c r="U120" s="244">
        <f>投入係数!U120*手順⑤!U$122</f>
        <v>0</v>
      </c>
      <c r="V120" s="244">
        <f>投入係数!V120*手順⑤!V$122</f>
        <v>0</v>
      </c>
      <c r="W120" s="244">
        <f>投入係数!W120*手順⑤!W$122</f>
        <v>0</v>
      </c>
      <c r="X120" s="244">
        <f>投入係数!X120*手順⑤!X$122</f>
        <v>0</v>
      </c>
      <c r="Y120" s="244">
        <f>投入係数!Y120*手順⑤!Y$122</f>
        <v>0</v>
      </c>
      <c r="Z120" s="244">
        <f>投入係数!Z120*手順⑤!Z$122</f>
        <v>0</v>
      </c>
      <c r="AA120" s="244">
        <f>投入係数!AA120*手順⑤!AA$122</f>
        <v>0</v>
      </c>
      <c r="AB120" s="244">
        <f>投入係数!AB120*手順⑤!AB$122</f>
        <v>0</v>
      </c>
      <c r="AC120" s="244">
        <f>投入係数!AC120*手順⑤!AC$122</f>
        <v>0</v>
      </c>
      <c r="AD120" s="244">
        <f>投入係数!AD120*手順⑤!AD$122</f>
        <v>0</v>
      </c>
      <c r="AE120" s="244">
        <f>投入係数!AE120*手順⑤!AE$122</f>
        <v>0</v>
      </c>
      <c r="AF120" s="244">
        <f>投入係数!AF120*手順⑤!AF$122</f>
        <v>0</v>
      </c>
      <c r="AG120" s="244">
        <f>投入係数!AG120*手順⑤!AG$122</f>
        <v>0</v>
      </c>
      <c r="AH120" s="244">
        <f>投入係数!AH120*手順⑤!AH$122</f>
        <v>0</v>
      </c>
      <c r="AI120" s="244">
        <f>投入係数!AI120*手順⑤!AI$122</f>
        <v>0</v>
      </c>
      <c r="AJ120" s="244">
        <f>投入係数!AJ120*手順⑤!AJ$122</f>
        <v>0</v>
      </c>
      <c r="AK120" s="244">
        <f>投入係数!AK120*手順⑤!AK$122</f>
        <v>0</v>
      </c>
      <c r="AL120" s="244">
        <f>投入係数!AL120*手順⑤!AL$122</f>
        <v>0</v>
      </c>
      <c r="AM120" s="244">
        <f>投入係数!AM120*手順⑤!AM$122</f>
        <v>0</v>
      </c>
      <c r="AN120" s="244">
        <f>投入係数!AN120*手順⑤!AN$122</f>
        <v>0</v>
      </c>
      <c r="AO120" s="244">
        <f>投入係数!AO120*手順⑤!AO$122</f>
        <v>0</v>
      </c>
      <c r="AP120" s="244">
        <f>投入係数!AP120*手順⑤!AP$122</f>
        <v>0</v>
      </c>
      <c r="AQ120" s="244">
        <f>投入係数!AQ120*手順⑤!AQ$122</f>
        <v>0</v>
      </c>
      <c r="AR120" s="244">
        <f>投入係数!AR120*手順⑤!AR$122</f>
        <v>0</v>
      </c>
      <c r="AS120" s="244">
        <f>投入係数!AS120*手順⑤!AS$122</f>
        <v>0</v>
      </c>
      <c r="AT120" s="244">
        <f>投入係数!AT120*手順⑤!AT$122</f>
        <v>0</v>
      </c>
      <c r="AU120" s="244">
        <f>投入係数!AU120*手順⑤!AU$122</f>
        <v>0</v>
      </c>
      <c r="AV120" s="244">
        <f>投入係数!AV120*手順⑤!AV$122</f>
        <v>0</v>
      </c>
      <c r="AW120" s="244">
        <f>投入係数!AW120*手順⑤!AW$122</f>
        <v>0</v>
      </c>
      <c r="AX120" s="244">
        <f>投入係数!AX120*手順⑤!AX$122</f>
        <v>0</v>
      </c>
      <c r="AY120" s="244">
        <f>投入係数!AY120*手順⑤!AY$122</f>
        <v>0</v>
      </c>
      <c r="AZ120" s="244">
        <f>投入係数!AZ120*手順⑤!AZ$122</f>
        <v>0</v>
      </c>
      <c r="BA120" s="244">
        <f>投入係数!BA120*手順⑤!BA$122</f>
        <v>0</v>
      </c>
      <c r="BB120" s="244">
        <f>投入係数!BB120*手順⑤!BB$122</f>
        <v>0</v>
      </c>
      <c r="BC120" s="244">
        <f>投入係数!BC120*手順⑤!BC$122</f>
        <v>0</v>
      </c>
      <c r="BD120" s="244">
        <f>投入係数!BD120*手順⑤!BD$122</f>
        <v>0</v>
      </c>
      <c r="BE120" s="244">
        <f>投入係数!BE120*手順⑤!BE$122</f>
        <v>0</v>
      </c>
      <c r="BF120" s="244">
        <f>投入係数!BF120*手順⑤!BF$122</f>
        <v>0</v>
      </c>
      <c r="BG120" s="244">
        <f>投入係数!BG120*手順⑤!BG$122</f>
        <v>0</v>
      </c>
      <c r="BH120" s="244">
        <f>投入係数!BH120*手順⑤!BH$122</f>
        <v>0</v>
      </c>
      <c r="BI120" s="244">
        <f>投入係数!BI120*手順⑤!BI$122</f>
        <v>0</v>
      </c>
      <c r="BJ120" s="244">
        <f>投入係数!BJ120*手順⑤!BJ$122</f>
        <v>0</v>
      </c>
      <c r="BK120" s="244">
        <f>投入係数!BK120*手順⑤!BK$122</f>
        <v>0</v>
      </c>
      <c r="BL120" s="244">
        <f>投入係数!BL120*手順⑤!BL$122</f>
        <v>0</v>
      </c>
      <c r="BM120" s="244">
        <f>投入係数!BM120*手順⑤!BM$122</f>
        <v>0</v>
      </c>
      <c r="BN120" s="244">
        <f>投入係数!BN120*手順⑤!BN$122</f>
        <v>0</v>
      </c>
      <c r="BO120" s="244">
        <f>投入係数!BO120*手順⑤!BO$122</f>
        <v>0</v>
      </c>
      <c r="BP120" s="244">
        <f>投入係数!BP120*手順⑤!BP$122</f>
        <v>0</v>
      </c>
      <c r="BQ120" s="244">
        <f>投入係数!BQ120*手順⑤!BQ$122</f>
        <v>0</v>
      </c>
      <c r="BR120" s="244">
        <f>投入係数!BR120*手順⑤!BR$122</f>
        <v>0</v>
      </c>
      <c r="BS120" s="244">
        <f>投入係数!BS120*手順⑤!BS$122</f>
        <v>0</v>
      </c>
      <c r="BT120" s="244">
        <f>投入係数!BT120*手順⑤!BT$122</f>
        <v>0</v>
      </c>
      <c r="BU120" s="244">
        <f>投入係数!BU120*手順⑤!BU$122</f>
        <v>0</v>
      </c>
      <c r="BV120" s="244">
        <f>投入係数!BV120*手順⑤!BV$122</f>
        <v>0</v>
      </c>
      <c r="BW120" s="244">
        <f>投入係数!BW120*手順⑤!BW$122</f>
        <v>0</v>
      </c>
      <c r="BX120" s="244">
        <f>投入係数!BX120*手順⑤!BX$122</f>
        <v>0</v>
      </c>
      <c r="BY120" s="244">
        <f>投入係数!BY120*手順⑤!BY$122</f>
        <v>0</v>
      </c>
      <c r="BZ120" s="244">
        <f>投入係数!BZ120*手順⑤!BZ$122</f>
        <v>0</v>
      </c>
      <c r="CA120" s="244">
        <f>投入係数!CA120*手順⑤!CA$122</f>
        <v>0</v>
      </c>
      <c r="CB120" s="244">
        <f>投入係数!CB120*手順⑤!CB$122</f>
        <v>0</v>
      </c>
      <c r="CC120" s="244">
        <f>投入係数!CC120*手順⑤!CC$122</f>
        <v>0</v>
      </c>
      <c r="CD120" s="244">
        <f>投入係数!CD120*手順⑤!CD$122</f>
        <v>0</v>
      </c>
      <c r="CE120" s="244">
        <f>投入係数!CE120*手順⑤!CE$122</f>
        <v>0</v>
      </c>
      <c r="CF120" s="244">
        <f>投入係数!CF120*手順⑤!CF$122</f>
        <v>0</v>
      </c>
      <c r="CG120" s="244">
        <f>投入係数!CG120*手順⑤!CG$122</f>
        <v>0</v>
      </c>
      <c r="CH120" s="244">
        <f>投入係数!CH120*手順⑤!CH$122</f>
        <v>0</v>
      </c>
      <c r="CI120" s="244">
        <f>投入係数!CI120*手順⑤!CI$122</f>
        <v>0</v>
      </c>
      <c r="CJ120" s="244">
        <f>投入係数!CJ120*手順⑤!CJ$122</f>
        <v>0</v>
      </c>
      <c r="CK120" s="244">
        <f>投入係数!CK120*手順⑤!CK$122</f>
        <v>0</v>
      </c>
      <c r="CL120" s="244">
        <f>投入係数!CL120*手順⑤!CL$122</f>
        <v>0</v>
      </c>
      <c r="CM120" s="244">
        <f>投入係数!CM120*手順⑤!CM$122</f>
        <v>0</v>
      </c>
      <c r="CN120" s="244">
        <f>投入係数!CN120*手順⑤!CN$122</f>
        <v>0</v>
      </c>
      <c r="CO120" s="244">
        <f>投入係数!CO120*手順⑤!CO$122</f>
        <v>0</v>
      </c>
      <c r="CP120" s="244">
        <f>投入係数!CP120*手順⑤!CP$122</f>
        <v>0</v>
      </c>
      <c r="CQ120" s="244">
        <f>投入係数!CQ120*手順⑤!CQ$122</f>
        <v>0</v>
      </c>
      <c r="CR120" s="244">
        <f>投入係数!CR120*手順⑤!CR$122</f>
        <v>0</v>
      </c>
      <c r="CS120" s="244">
        <f>投入係数!CS120*手順⑤!CS$122</f>
        <v>0</v>
      </c>
      <c r="CT120" s="244">
        <f>投入係数!CT120*手順⑤!CT$122</f>
        <v>0</v>
      </c>
      <c r="CU120" s="244">
        <f>投入係数!CU120*手順⑤!CU$122</f>
        <v>0</v>
      </c>
      <c r="CV120" s="244">
        <f>投入係数!CV120*手順⑤!CV$122</f>
        <v>0</v>
      </c>
      <c r="CW120" s="244">
        <f>投入係数!CW120*手順⑤!CW$122</f>
        <v>0</v>
      </c>
      <c r="CX120" s="244">
        <f>投入係数!CX120*手順⑤!CX$122</f>
        <v>0</v>
      </c>
      <c r="CY120" s="244">
        <f>投入係数!CY120*手順⑤!CY$122</f>
        <v>0</v>
      </c>
      <c r="CZ120" s="244">
        <f>投入係数!CZ120*手順⑤!CZ$122</f>
        <v>0</v>
      </c>
      <c r="DA120" s="244">
        <f>投入係数!DA120*手順⑤!DA$122</f>
        <v>0</v>
      </c>
      <c r="DB120" s="244">
        <f>投入係数!DB120*手順⑤!DB$122</f>
        <v>0</v>
      </c>
      <c r="DC120" s="244">
        <f>投入係数!DC120*手順⑤!DC$122</f>
        <v>0</v>
      </c>
      <c r="DD120" s="244">
        <f>投入係数!DD120*手順⑤!DD$122</f>
        <v>0</v>
      </c>
      <c r="DE120" s="244">
        <f>投入係数!DE120*手順⑤!DE$122</f>
        <v>0</v>
      </c>
      <c r="DF120" s="244">
        <f>投入係数!DF120*手順⑤!DF$122</f>
        <v>0</v>
      </c>
      <c r="DG120" s="188">
        <f t="shared" si="3"/>
        <v>0</v>
      </c>
    </row>
    <row r="121" spans="2:111" ht="12" customHeight="1">
      <c r="B121" s="275" t="s">
        <v>687</v>
      </c>
      <c r="C121" s="280" t="s">
        <v>14</v>
      </c>
      <c r="D121" s="277">
        <f>SUM(D114:D120)</f>
        <v>0</v>
      </c>
      <c r="E121" s="277">
        <f t="shared" ref="E121:BO121" si="8">SUM(E114:E120)</f>
        <v>0</v>
      </c>
      <c r="F121" s="277">
        <f t="shared" si="8"/>
        <v>0</v>
      </c>
      <c r="G121" s="277">
        <f t="shared" si="8"/>
        <v>0</v>
      </c>
      <c r="H121" s="277">
        <f t="shared" si="8"/>
        <v>0</v>
      </c>
      <c r="I121" s="277">
        <f t="shared" si="8"/>
        <v>0</v>
      </c>
      <c r="J121" s="277">
        <f t="shared" si="8"/>
        <v>0</v>
      </c>
      <c r="K121" s="277">
        <f t="shared" si="8"/>
        <v>0</v>
      </c>
      <c r="L121" s="277">
        <f t="shared" si="8"/>
        <v>0</v>
      </c>
      <c r="M121" s="277">
        <f t="shared" si="8"/>
        <v>0</v>
      </c>
      <c r="N121" s="277">
        <f t="shared" si="8"/>
        <v>0</v>
      </c>
      <c r="O121" s="277">
        <f t="shared" si="8"/>
        <v>0</v>
      </c>
      <c r="P121" s="277">
        <f t="shared" si="8"/>
        <v>0</v>
      </c>
      <c r="Q121" s="277">
        <f t="shared" si="8"/>
        <v>0</v>
      </c>
      <c r="R121" s="277">
        <f t="shared" si="8"/>
        <v>0</v>
      </c>
      <c r="S121" s="277">
        <f t="shared" si="8"/>
        <v>0</v>
      </c>
      <c r="T121" s="277">
        <f t="shared" si="8"/>
        <v>0</v>
      </c>
      <c r="U121" s="277">
        <f t="shared" si="8"/>
        <v>0</v>
      </c>
      <c r="V121" s="277">
        <f t="shared" si="8"/>
        <v>0</v>
      </c>
      <c r="W121" s="277">
        <f t="shared" si="8"/>
        <v>0</v>
      </c>
      <c r="X121" s="277">
        <f t="shared" si="8"/>
        <v>0</v>
      </c>
      <c r="Y121" s="277">
        <f t="shared" si="8"/>
        <v>0</v>
      </c>
      <c r="Z121" s="277">
        <f t="shared" si="8"/>
        <v>0</v>
      </c>
      <c r="AA121" s="277">
        <f t="shared" si="8"/>
        <v>0</v>
      </c>
      <c r="AB121" s="277">
        <f t="shared" si="8"/>
        <v>0</v>
      </c>
      <c r="AC121" s="277">
        <f t="shared" si="8"/>
        <v>0</v>
      </c>
      <c r="AD121" s="277">
        <f t="shared" si="8"/>
        <v>0</v>
      </c>
      <c r="AE121" s="277">
        <f t="shared" si="8"/>
        <v>0</v>
      </c>
      <c r="AF121" s="277">
        <f t="shared" si="8"/>
        <v>0</v>
      </c>
      <c r="AG121" s="277">
        <f t="shared" si="8"/>
        <v>0</v>
      </c>
      <c r="AH121" s="277">
        <f t="shared" si="8"/>
        <v>0</v>
      </c>
      <c r="AI121" s="277">
        <f t="shared" si="8"/>
        <v>0</v>
      </c>
      <c r="AJ121" s="277">
        <f t="shared" si="8"/>
        <v>0</v>
      </c>
      <c r="AK121" s="277">
        <f t="shared" si="8"/>
        <v>0</v>
      </c>
      <c r="AL121" s="277">
        <f t="shared" si="8"/>
        <v>0</v>
      </c>
      <c r="AM121" s="277">
        <f t="shared" si="8"/>
        <v>0</v>
      </c>
      <c r="AN121" s="277">
        <f t="shared" si="8"/>
        <v>0</v>
      </c>
      <c r="AO121" s="277">
        <f t="shared" si="8"/>
        <v>0</v>
      </c>
      <c r="AP121" s="277">
        <f t="shared" si="8"/>
        <v>0</v>
      </c>
      <c r="AQ121" s="277">
        <f t="shared" si="8"/>
        <v>0</v>
      </c>
      <c r="AR121" s="277">
        <f t="shared" si="8"/>
        <v>0</v>
      </c>
      <c r="AS121" s="277">
        <f t="shared" si="8"/>
        <v>0</v>
      </c>
      <c r="AT121" s="277">
        <f t="shared" si="8"/>
        <v>0</v>
      </c>
      <c r="AU121" s="277">
        <f t="shared" si="8"/>
        <v>0</v>
      </c>
      <c r="AV121" s="277">
        <f t="shared" si="8"/>
        <v>0</v>
      </c>
      <c r="AW121" s="277">
        <f t="shared" si="8"/>
        <v>0</v>
      </c>
      <c r="AX121" s="277">
        <f t="shared" si="8"/>
        <v>0</v>
      </c>
      <c r="AY121" s="277">
        <f t="shared" si="8"/>
        <v>0</v>
      </c>
      <c r="AZ121" s="277">
        <f t="shared" si="8"/>
        <v>0</v>
      </c>
      <c r="BA121" s="277">
        <f t="shared" si="8"/>
        <v>0</v>
      </c>
      <c r="BB121" s="277">
        <f t="shared" si="8"/>
        <v>0</v>
      </c>
      <c r="BC121" s="277">
        <f t="shared" si="8"/>
        <v>0</v>
      </c>
      <c r="BD121" s="277">
        <f t="shared" si="8"/>
        <v>0</v>
      </c>
      <c r="BE121" s="277">
        <f t="shared" si="8"/>
        <v>0</v>
      </c>
      <c r="BF121" s="277">
        <f t="shared" si="8"/>
        <v>0</v>
      </c>
      <c r="BG121" s="277">
        <f t="shared" si="8"/>
        <v>0</v>
      </c>
      <c r="BH121" s="277">
        <f t="shared" si="8"/>
        <v>0</v>
      </c>
      <c r="BI121" s="277">
        <f t="shared" si="8"/>
        <v>0</v>
      </c>
      <c r="BJ121" s="277">
        <f t="shared" si="8"/>
        <v>0</v>
      </c>
      <c r="BK121" s="277">
        <f t="shared" si="8"/>
        <v>0</v>
      </c>
      <c r="BL121" s="277">
        <f t="shared" si="8"/>
        <v>0</v>
      </c>
      <c r="BM121" s="277">
        <f t="shared" si="8"/>
        <v>0</v>
      </c>
      <c r="BN121" s="277">
        <f t="shared" si="8"/>
        <v>0</v>
      </c>
      <c r="BO121" s="277">
        <f t="shared" si="8"/>
        <v>0</v>
      </c>
      <c r="BP121" s="277">
        <f t="shared" ref="BP121:DF121" si="9">SUM(BP114:BP120)</f>
        <v>0</v>
      </c>
      <c r="BQ121" s="277">
        <f t="shared" si="9"/>
        <v>0</v>
      </c>
      <c r="BR121" s="277">
        <f t="shared" si="9"/>
        <v>0</v>
      </c>
      <c r="BS121" s="277">
        <f t="shared" si="9"/>
        <v>0</v>
      </c>
      <c r="BT121" s="277">
        <f t="shared" si="9"/>
        <v>0</v>
      </c>
      <c r="BU121" s="277">
        <f t="shared" si="9"/>
        <v>0</v>
      </c>
      <c r="BV121" s="277">
        <f t="shared" si="9"/>
        <v>0</v>
      </c>
      <c r="BW121" s="277">
        <f t="shared" si="9"/>
        <v>0</v>
      </c>
      <c r="BX121" s="277">
        <f t="shared" si="9"/>
        <v>0</v>
      </c>
      <c r="BY121" s="277">
        <f t="shared" si="9"/>
        <v>0</v>
      </c>
      <c r="BZ121" s="277">
        <f t="shared" si="9"/>
        <v>0</v>
      </c>
      <c r="CA121" s="277">
        <f t="shared" si="9"/>
        <v>0</v>
      </c>
      <c r="CB121" s="277">
        <f t="shared" si="9"/>
        <v>0</v>
      </c>
      <c r="CC121" s="277">
        <f t="shared" si="9"/>
        <v>0</v>
      </c>
      <c r="CD121" s="277">
        <f t="shared" si="9"/>
        <v>0</v>
      </c>
      <c r="CE121" s="277">
        <f t="shared" si="9"/>
        <v>0</v>
      </c>
      <c r="CF121" s="277">
        <f t="shared" si="9"/>
        <v>0</v>
      </c>
      <c r="CG121" s="277">
        <f t="shared" si="9"/>
        <v>0</v>
      </c>
      <c r="CH121" s="277">
        <f t="shared" si="9"/>
        <v>0</v>
      </c>
      <c r="CI121" s="277">
        <f t="shared" si="9"/>
        <v>0</v>
      </c>
      <c r="CJ121" s="277">
        <f t="shared" si="9"/>
        <v>0</v>
      </c>
      <c r="CK121" s="277">
        <f t="shared" si="9"/>
        <v>0</v>
      </c>
      <c r="CL121" s="277">
        <f t="shared" si="9"/>
        <v>0</v>
      </c>
      <c r="CM121" s="277">
        <f t="shared" si="9"/>
        <v>0</v>
      </c>
      <c r="CN121" s="277">
        <f t="shared" si="9"/>
        <v>0</v>
      </c>
      <c r="CO121" s="277">
        <f t="shared" si="9"/>
        <v>0</v>
      </c>
      <c r="CP121" s="277">
        <f t="shared" si="9"/>
        <v>0</v>
      </c>
      <c r="CQ121" s="277">
        <f t="shared" si="9"/>
        <v>0</v>
      </c>
      <c r="CR121" s="277">
        <f t="shared" si="9"/>
        <v>0</v>
      </c>
      <c r="CS121" s="277">
        <f t="shared" si="9"/>
        <v>0</v>
      </c>
      <c r="CT121" s="277">
        <f t="shared" si="9"/>
        <v>0</v>
      </c>
      <c r="CU121" s="277">
        <f t="shared" si="9"/>
        <v>0</v>
      </c>
      <c r="CV121" s="277">
        <f t="shared" si="9"/>
        <v>0</v>
      </c>
      <c r="CW121" s="277">
        <f t="shared" si="9"/>
        <v>0</v>
      </c>
      <c r="CX121" s="277">
        <f t="shared" si="9"/>
        <v>0</v>
      </c>
      <c r="CY121" s="277">
        <f t="shared" si="9"/>
        <v>0</v>
      </c>
      <c r="CZ121" s="277">
        <f t="shared" si="9"/>
        <v>0</v>
      </c>
      <c r="DA121" s="277">
        <f t="shared" si="9"/>
        <v>0</v>
      </c>
      <c r="DB121" s="277">
        <f t="shared" si="9"/>
        <v>0</v>
      </c>
      <c r="DC121" s="277">
        <f t="shared" si="9"/>
        <v>0</v>
      </c>
      <c r="DD121" s="277">
        <f t="shared" si="9"/>
        <v>0</v>
      </c>
      <c r="DE121" s="277">
        <f t="shared" si="9"/>
        <v>0</v>
      </c>
      <c r="DF121" s="277">
        <f t="shared" si="9"/>
        <v>0</v>
      </c>
      <c r="DG121" s="256">
        <f t="shared" si="3"/>
        <v>0</v>
      </c>
    </row>
    <row r="122" spans="2:111" ht="12" customHeight="1">
      <c r="B122" s="281" t="s">
        <v>688</v>
      </c>
      <c r="C122" s="282" t="s">
        <v>9</v>
      </c>
      <c r="D122" s="283">
        <f t="array" ref="D122:DF122">TRANSPOSE('(入力)作業ｼｰﾄ'!E8:E114)</f>
        <v>0</v>
      </c>
      <c r="E122" s="283">
        <v>0</v>
      </c>
      <c r="F122" s="283">
        <v>0</v>
      </c>
      <c r="G122" s="283">
        <v>0</v>
      </c>
      <c r="H122" s="283">
        <v>0</v>
      </c>
      <c r="I122" s="283">
        <v>0</v>
      </c>
      <c r="J122" s="283">
        <v>0</v>
      </c>
      <c r="K122" s="283">
        <v>0</v>
      </c>
      <c r="L122" s="283">
        <v>0</v>
      </c>
      <c r="M122" s="283">
        <v>0</v>
      </c>
      <c r="N122" s="283">
        <v>0</v>
      </c>
      <c r="O122" s="283">
        <v>0</v>
      </c>
      <c r="P122" s="283">
        <v>0</v>
      </c>
      <c r="Q122" s="283">
        <v>0</v>
      </c>
      <c r="R122" s="283">
        <v>0</v>
      </c>
      <c r="S122" s="283">
        <v>0</v>
      </c>
      <c r="T122" s="283">
        <v>0</v>
      </c>
      <c r="U122" s="283">
        <v>0</v>
      </c>
      <c r="V122" s="283">
        <v>0</v>
      </c>
      <c r="W122" s="283">
        <v>0</v>
      </c>
      <c r="X122" s="283">
        <v>0</v>
      </c>
      <c r="Y122" s="283">
        <v>0</v>
      </c>
      <c r="Z122" s="283">
        <v>0</v>
      </c>
      <c r="AA122" s="283">
        <v>0</v>
      </c>
      <c r="AB122" s="283">
        <v>0</v>
      </c>
      <c r="AC122" s="283">
        <v>0</v>
      </c>
      <c r="AD122" s="283">
        <v>0</v>
      </c>
      <c r="AE122" s="283">
        <v>0</v>
      </c>
      <c r="AF122" s="283">
        <v>0</v>
      </c>
      <c r="AG122" s="283">
        <v>0</v>
      </c>
      <c r="AH122" s="283">
        <v>0</v>
      </c>
      <c r="AI122" s="283">
        <v>0</v>
      </c>
      <c r="AJ122" s="283">
        <v>0</v>
      </c>
      <c r="AK122" s="283">
        <v>0</v>
      </c>
      <c r="AL122" s="283">
        <v>0</v>
      </c>
      <c r="AM122" s="283">
        <v>0</v>
      </c>
      <c r="AN122" s="283">
        <v>0</v>
      </c>
      <c r="AO122" s="283">
        <v>0</v>
      </c>
      <c r="AP122" s="283">
        <v>0</v>
      </c>
      <c r="AQ122" s="283">
        <v>0</v>
      </c>
      <c r="AR122" s="283">
        <v>0</v>
      </c>
      <c r="AS122" s="283">
        <v>0</v>
      </c>
      <c r="AT122" s="283">
        <v>0</v>
      </c>
      <c r="AU122" s="283">
        <v>0</v>
      </c>
      <c r="AV122" s="283">
        <v>0</v>
      </c>
      <c r="AW122" s="283">
        <v>0</v>
      </c>
      <c r="AX122" s="283">
        <v>0</v>
      </c>
      <c r="AY122" s="283">
        <v>0</v>
      </c>
      <c r="AZ122" s="283">
        <v>0</v>
      </c>
      <c r="BA122" s="283">
        <v>0</v>
      </c>
      <c r="BB122" s="283">
        <v>0</v>
      </c>
      <c r="BC122" s="283">
        <v>0</v>
      </c>
      <c r="BD122" s="283">
        <v>0</v>
      </c>
      <c r="BE122" s="283">
        <v>0</v>
      </c>
      <c r="BF122" s="283">
        <v>0</v>
      </c>
      <c r="BG122" s="283">
        <v>0</v>
      </c>
      <c r="BH122" s="283">
        <v>0</v>
      </c>
      <c r="BI122" s="283">
        <v>0</v>
      </c>
      <c r="BJ122" s="283">
        <v>0</v>
      </c>
      <c r="BK122" s="283">
        <v>0</v>
      </c>
      <c r="BL122" s="283">
        <v>0</v>
      </c>
      <c r="BM122" s="283">
        <v>0</v>
      </c>
      <c r="BN122" s="283">
        <v>0</v>
      </c>
      <c r="BO122" s="283">
        <v>0</v>
      </c>
      <c r="BP122" s="283">
        <v>0</v>
      </c>
      <c r="BQ122" s="283">
        <v>0</v>
      </c>
      <c r="BR122" s="283">
        <v>0</v>
      </c>
      <c r="BS122" s="283">
        <v>0</v>
      </c>
      <c r="BT122" s="283">
        <v>0</v>
      </c>
      <c r="BU122" s="283">
        <v>0</v>
      </c>
      <c r="BV122" s="283">
        <v>0</v>
      </c>
      <c r="BW122" s="283">
        <v>0</v>
      </c>
      <c r="BX122" s="283">
        <v>0</v>
      </c>
      <c r="BY122" s="283">
        <v>0</v>
      </c>
      <c r="BZ122" s="283">
        <v>0</v>
      </c>
      <c r="CA122" s="283">
        <v>0</v>
      </c>
      <c r="CB122" s="283">
        <v>0</v>
      </c>
      <c r="CC122" s="283">
        <v>0</v>
      </c>
      <c r="CD122" s="283">
        <v>0</v>
      </c>
      <c r="CE122" s="283">
        <v>0</v>
      </c>
      <c r="CF122" s="283">
        <v>0</v>
      </c>
      <c r="CG122" s="283">
        <v>0</v>
      </c>
      <c r="CH122" s="283">
        <v>0</v>
      </c>
      <c r="CI122" s="283">
        <v>0</v>
      </c>
      <c r="CJ122" s="283">
        <v>0</v>
      </c>
      <c r="CK122" s="283">
        <v>0</v>
      </c>
      <c r="CL122" s="283">
        <v>0</v>
      </c>
      <c r="CM122" s="283">
        <v>0</v>
      </c>
      <c r="CN122" s="283">
        <v>0</v>
      </c>
      <c r="CO122" s="283">
        <v>0</v>
      </c>
      <c r="CP122" s="283">
        <v>0</v>
      </c>
      <c r="CQ122" s="283">
        <v>0</v>
      </c>
      <c r="CR122" s="283">
        <v>0</v>
      </c>
      <c r="CS122" s="283">
        <v>0</v>
      </c>
      <c r="CT122" s="283">
        <v>0</v>
      </c>
      <c r="CU122" s="283">
        <v>0</v>
      </c>
      <c r="CV122" s="283">
        <v>0</v>
      </c>
      <c r="CW122" s="283">
        <v>0</v>
      </c>
      <c r="CX122" s="283">
        <v>0</v>
      </c>
      <c r="CY122" s="283">
        <v>0</v>
      </c>
      <c r="CZ122" s="283">
        <v>0</v>
      </c>
      <c r="DA122" s="283">
        <v>0</v>
      </c>
      <c r="DB122" s="283">
        <v>0</v>
      </c>
      <c r="DC122" s="283">
        <v>0</v>
      </c>
      <c r="DD122" s="283">
        <v>0</v>
      </c>
      <c r="DE122" s="283">
        <v>0</v>
      </c>
      <c r="DF122" s="283">
        <v>0</v>
      </c>
      <c r="DG122" s="195">
        <f t="shared" si="3"/>
        <v>0</v>
      </c>
    </row>
  </sheetData>
  <sheetProtection sheet="1" selectLockedCells="1" selectUnlockedCells="1"/>
  <mergeCells count="2">
    <mergeCell ref="B4:C5"/>
    <mergeCell ref="B2:C2"/>
  </mergeCells>
  <phoneticPr fontId="9"/>
  <pageMargins left="0.78740157480314965" right="0.39370078740157483" top="0.78740157480314965" bottom="0.78740157480314965" header="0" footer="0.19685039370078741"/>
  <pageSetup paperSize="8" orientation="landscape" r:id="rId1"/>
  <headerFooter alignWithMargins="0">
    <oddFooter>&amp;P / &amp;N ﾍﾟｰｼﾞ</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X112"/>
  <sheetViews>
    <sheetView showGridLines="0" view="pageBreakPreview" zoomScale="115" zoomScaleNormal="100" zoomScaleSheetLayoutView="115" workbookViewId="0">
      <selection activeCell="B2" sqref="B2:C2"/>
    </sheetView>
  </sheetViews>
  <sheetFormatPr defaultColWidth="10.08984375" defaultRowHeight="13.5" customHeight="1"/>
  <cols>
    <col min="1" max="1" width="1.6328125" style="203" customWidth="1"/>
    <col min="2" max="2" width="4.6328125" style="203" customWidth="1"/>
    <col min="3" max="3" width="27.26953125" style="203" bestFit="1" customWidth="1"/>
    <col min="4" max="4" width="10.6328125" style="203" customWidth="1"/>
    <col min="5" max="18" width="10.08984375" style="203" customWidth="1"/>
    <col min="19" max="24" width="10.08984375" style="203" hidden="1" customWidth="1"/>
    <col min="25" max="16384" width="10.08984375" style="203"/>
  </cols>
  <sheetData>
    <row r="1" spans="2:24" ht="15" customHeight="1"/>
    <row r="2" spans="2:24" ht="20.25" customHeight="1">
      <c r="B2" s="484" t="s">
        <v>89</v>
      </c>
      <c r="C2" s="485"/>
    </row>
    <row r="3" spans="2:24" ht="18.75" customHeight="1">
      <c r="D3" s="265" t="s">
        <v>0</v>
      </c>
    </row>
    <row r="4" spans="2:24" ht="18.75" customHeight="1">
      <c r="B4" s="627"/>
      <c r="C4" s="633"/>
      <c r="D4" s="271"/>
    </row>
    <row r="5" spans="2:24" s="234" customFormat="1" ht="36" customHeight="1">
      <c r="B5" s="631"/>
      <c r="C5" s="636"/>
      <c r="D5" s="284" t="s">
        <v>97</v>
      </c>
      <c r="S5" s="305" t="s">
        <v>7</v>
      </c>
      <c r="T5" s="305"/>
      <c r="U5" s="305" t="s">
        <v>8</v>
      </c>
      <c r="V5" s="305"/>
      <c r="W5" s="305" t="s">
        <v>9</v>
      </c>
      <c r="X5" s="306"/>
    </row>
    <row r="6" spans="2:24" ht="13.5" customHeight="1">
      <c r="B6" s="285" t="s">
        <v>484</v>
      </c>
      <c r="C6" s="307" t="s">
        <v>627</v>
      </c>
      <c r="D6" s="320">
        <f t="array" ref="D6:D112">MMULT(開放経済型逆行列係数!D6:DF112,'(入力)作業ｼｰﾄ'!I8:I114)</f>
        <v>0</v>
      </c>
      <c r="S6" s="310">
        <v>113706</v>
      </c>
      <c r="T6" s="311" t="s">
        <v>10</v>
      </c>
      <c r="U6" s="310">
        <v>124135</v>
      </c>
      <c r="V6" s="311" t="s">
        <v>10</v>
      </c>
      <c r="W6" s="310">
        <v>237841</v>
      </c>
      <c r="X6" s="311" t="s">
        <v>10</v>
      </c>
    </row>
    <row r="7" spans="2:24" ht="13.5" customHeight="1">
      <c r="B7" s="74" t="s">
        <v>485</v>
      </c>
      <c r="C7" s="75" t="s">
        <v>442</v>
      </c>
      <c r="D7" s="321">
        <v>0</v>
      </c>
      <c r="S7" s="310"/>
      <c r="T7" s="311"/>
      <c r="U7" s="310"/>
      <c r="V7" s="311"/>
      <c r="W7" s="310"/>
      <c r="X7" s="311"/>
    </row>
    <row r="8" spans="2:24" ht="13.5" customHeight="1">
      <c r="B8" s="74" t="s">
        <v>486</v>
      </c>
      <c r="C8" s="75" t="s">
        <v>443</v>
      </c>
      <c r="D8" s="321">
        <v>0</v>
      </c>
      <c r="S8" s="310"/>
      <c r="T8" s="311"/>
      <c r="U8" s="310"/>
      <c r="V8" s="311"/>
      <c r="W8" s="310"/>
      <c r="X8" s="311"/>
    </row>
    <row r="9" spans="2:24" ht="13.5" customHeight="1">
      <c r="B9" s="74" t="s">
        <v>487</v>
      </c>
      <c r="C9" s="75" t="s">
        <v>1</v>
      </c>
      <c r="D9" s="321">
        <v>0</v>
      </c>
      <c r="S9" s="310"/>
      <c r="T9" s="311"/>
      <c r="U9" s="310"/>
      <c r="V9" s="311"/>
      <c r="W9" s="310"/>
      <c r="X9" s="311"/>
    </row>
    <row r="10" spans="2:24" ht="13.5" customHeight="1">
      <c r="B10" s="74" t="s">
        <v>488</v>
      </c>
      <c r="C10" s="75" t="s">
        <v>2</v>
      </c>
      <c r="D10" s="321">
        <v>0</v>
      </c>
      <c r="S10" s="310"/>
      <c r="T10" s="311"/>
      <c r="U10" s="310"/>
      <c r="V10" s="311"/>
      <c r="W10" s="310"/>
      <c r="X10" s="311"/>
    </row>
    <row r="11" spans="2:24" ht="13.5" customHeight="1">
      <c r="B11" s="74" t="s">
        <v>489</v>
      </c>
      <c r="C11" s="190" t="s">
        <v>628</v>
      </c>
      <c r="D11" s="321">
        <v>0</v>
      </c>
      <c r="S11" s="310"/>
      <c r="T11" s="311"/>
      <c r="U11" s="310"/>
      <c r="V11" s="311"/>
      <c r="W11" s="310"/>
      <c r="X11" s="311"/>
    </row>
    <row r="12" spans="2:24" ht="13.5" customHeight="1">
      <c r="B12" s="74" t="s">
        <v>490</v>
      </c>
      <c r="C12" s="75" t="s">
        <v>750</v>
      </c>
      <c r="D12" s="321">
        <v>0</v>
      </c>
      <c r="S12" s="310"/>
      <c r="T12" s="311"/>
      <c r="U12" s="310"/>
      <c r="V12" s="311"/>
      <c r="W12" s="310"/>
      <c r="X12" s="311"/>
    </row>
    <row r="13" spans="2:24" ht="13.5" customHeight="1">
      <c r="B13" s="74" t="s">
        <v>491</v>
      </c>
      <c r="C13" s="190" t="s">
        <v>444</v>
      </c>
      <c r="D13" s="321">
        <v>0</v>
      </c>
      <c r="S13" s="310"/>
      <c r="T13" s="311"/>
      <c r="U13" s="310"/>
      <c r="V13" s="311"/>
      <c r="W13" s="310"/>
      <c r="X13" s="311"/>
    </row>
    <row r="14" spans="2:24" ht="13.5" customHeight="1">
      <c r="B14" s="74" t="s">
        <v>492</v>
      </c>
      <c r="C14" s="190" t="s">
        <v>629</v>
      </c>
      <c r="D14" s="321">
        <v>0</v>
      </c>
      <c r="S14" s="310"/>
      <c r="T14" s="311"/>
      <c r="U14" s="310"/>
      <c r="V14" s="311"/>
      <c r="W14" s="310"/>
      <c r="X14" s="311"/>
    </row>
    <row r="15" spans="2:24" ht="13.5" customHeight="1">
      <c r="B15" s="74" t="s">
        <v>493</v>
      </c>
      <c r="C15" s="409" t="s">
        <v>630</v>
      </c>
      <c r="D15" s="321">
        <v>0</v>
      </c>
      <c r="S15" s="310"/>
      <c r="T15" s="311"/>
      <c r="U15" s="310"/>
      <c r="V15" s="311"/>
      <c r="W15" s="310"/>
      <c r="X15" s="311"/>
    </row>
    <row r="16" spans="2:24" ht="13.5" customHeight="1">
      <c r="B16" s="74" t="s">
        <v>494</v>
      </c>
      <c r="C16" s="75" t="s">
        <v>445</v>
      </c>
      <c r="D16" s="321">
        <v>0</v>
      </c>
      <c r="S16" s="310"/>
      <c r="T16" s="311"/>
      <c r="U16" s="310"/>
      <c r="V16" s="311"/>
      <c r="W16" s="310"/>
      <c r="X16" s="311"/>
    </row>
    <row r="17" spans="2:24" ht="13.5" customHeight="1">
      <c r="B17" s="74" t="s">
        <v>495</v>
      </c>
      <c r="C17" s="75" t="s">
        <v>446</v>
      </c>
      <c r="D17" s="321">
        <v>0</v>
      </c>
      <c r="S17" s="310"/>
      <c r="T17" s="311"/>
      <c r="U17" s="310"/>
      <c r="V17" s="311"/>
      <c r="W17" s="310"/>
      <c r="X17" s="311"/>
    </row>
    <row r="18" spans="2:24" ht="13.5" customHeight="1">
      <c r="B18" s="74" t="s">
        <v>496</v>
      </c>
      <c r="C18" s="75" t="s">
        <v>631</v>
      </c>
      <c r="D18" s="321">
        <v>0</v>
      </c>
      <c r="S18" s="310"/>
      <c r="T18" s="311"/>
      <c r="U18" s="310"/>
      <c r="V18" s="311"/>
      <c r="W18" s="310"/>
      <c r="X18" s="311"/>
    </row>
    <row r="19" spans="2:24" ht="13.5" customHeight="1">
      <c r="B19" s="74" t="s">
        <v>497</v>
      </c>
      <c r="C19" s="75" t="s">
        <v>632</v>
      </c>
      <c r="D19" s="321">
        <v>0</v>
      </c>
      <c r="S19" s="310"/>
      <c r="T19" s="311"/>
      <c r="U19" s="310"/>
      <c r="V19" s="311"/>
      <c r="W19" s="310"/>
      <c r="X19" s="311"/>
    </row>
    <row r="20" spans="2:24" ht="13.5" customHeight="1">
      <c r="B20" s="74" t="s">
        <v>498</v>
      </c>
      <c r="C20" s="75" t="s">
        <v>447</v>
      </c>
      <c r="D20" s="321">
        <v>0</v>
      </c>
      <c r="S20" s="310"/>
      <c r="T20" s="311"/>
      <c r="U20" s="310"/>
      <c r="V20" s="311"/>
      <c r="W20" s="310"/>
      <c r="X20" s="311"/>
    </row>
    <row r="21" spans="2:24" ht="13.5" customHeight="1">
      <c r="B21" s="74" t="s">
        <v>499</v>
      </c>
      <c r="C21" s="75" t="s">
        <v>633</v>
      </c>
      <c r="D21" s="321">
        <v>0</v>
      </c>
      <c r="S21" s="310"/>
      <c r="T21" s="311"/>
      <c r="U21" s="310"/>
      <c r="V21" s="311"/>
      <c r="W21" s="310"/>
      <c r="X21" s="311"/>
    </row>
    <row r="22" spans="2:24" ht="13.5" customHeight="1">
      <c r="B22" s="74" t="s">
        <v>500</v>
      </c>
      <c r="C22" s="75" t="s">
        <v>634</v>
      </c>
      <c r="D22" s="321">
        <v>0</v>
      </c>
      <c r="S22" s="310"/>
      <c r="T22" s="311"/>
      <c r="U22" s="310"/>
      <c r="V22" s="311"/>
      <c r="W22" s="310"/>
      <c r="X22" s="311"/>
    </row>
    <row r="23" spans="2:24" ht="13.5" customHeight="1">
      <c r="B23" s="74" t="s">
        <v>501</v>
      </c>
      <c r="C23" s="75" t="s">
        <v>635</v>
      </c>
      <c r="D23" s="321">
        <v>0</v>
      </c>
      <c r="S23" s="310"/>
      <c r="T23" s="311"/>
      <c r="U23" s="310"/>
      <c r="V23" s="311"/>
      <c r="W23" s="310"/>
      <c r="X23" s="311"/>
    </row>
    <row r="24" spans="2:24" ht="13.5" customHeight="1">
      <c r="B24" s="74" t="s">
        <v>502</v>
      </c>
      <c r="C24" s="75" t="s">
        <v>448</v>
      </c>
      <c r="D24" s="321">
        <v>0</v>
      </c>
      <c r="S24" s="310"/>
      <c r="T24" s="311"/>
      <c r="U24" s="310"/>
      <c r="V24" s="311"/>
      <c r="W24" s="310"/>
      <c r="X24" s="311"/>
    </row>
    <row r="25" spans="2:24" ht="13.5" customHeight="1">
      <c r="B25" s="74" t="s">
        <v>503</v>
      </c>
      <c r="C25" s="75" t="s">
        <v>636</v>
      </c>
      <c r="D25" s="321">
        <v>0</v>
      </c>
      <c r="S25" s="310">
        <v>23686</v>
      </c>
      <c r="T25" s="311" t="s">
        <v>10</v>
      </c>
      <c r="U25" s="310">
        <v>19464</v>
      </c>
      <c r="V25" s="311" t="s">
        <v>10</v>
      </c>
      <c r="W25" s="310">
        <v>43150</v>
      </c>
      <c r="X25" s="311" t="s">
        <v>10</v>
      </c>
    </row>
    <row r="26" spans="2:24" ht="13.5" customHeight="1">
      <c r="B26" s="74" t="s">
        <v>504</v>
      </c>
      <c r="C26" s="75" t="s">
        <v>751</v>
      </c>
      <c r="D26" s="321">
        <v>0</v>
      </c>
      <c r="S26" s="310">
        <v>5652</v>
      </c>
      <c r="T26" s="311" t="s">
        <v>10</v>
      </c>
      <c r="U26" s="310">
        <v>63</v>
      </c>
      <c r="V26" s="311" t="s">
        <v>10</v>
      </c>
      <c r="W26" s="310">
        <v>5715</v>
      </c>
      <c r="X26" s="311" t="s">
        <v>10</v>
      </c>
    </row>
    <row r="27" spans="2:24" ht="20.25" customHeight="1">
      <c r="B27" s="74" t="s">
        <v>505</v>
      </c>
      <c r="C27" s="75" t="s">
        <v>752</v>
      </c>
      <c r="D27" s="321">
        <v>0</v>
      </c>
      <c r="S27" s="310">
        <v>58066</v>
      </c>
      <c r="T27" s="311" t="s">
        <v>10</v>
      </c>
      <c r="U27" s="310">
        <v>-31758</v>
      </c>
      <c r="V27" s="311" t="s">
        <v>10</v>
      </c>
      <c r="W27" s="310">
        <v>26308</v>
      </c>
      <c r="X27" s="311" t="s">
        <v>10</v>
      </c>
    </row>
    <row r="28" spans="2:24" ht="13.5" customHeight="1">
      <c r="B28" s="74" t="s">
        <v>506</v>
      </c>
      <c r="C28" s="75" t="s">
        <v>637</v>
      </c>
      <c r="D28" s="321">
        <v>0</v>
      </c>
      <c r="S28" s="310">
        <v>1243603</v>
      </c>
      <c r="T28" s="311" t="s">
        <v>10</v>
      </c>
      <c r="U28" s="310">
        <v>592005</v>
      </c>
      <c r="V28" s="311" t="s">
        <v>10</v>
      </c>
      <c r="W28" s="310">
        <v>1835608</v>
      </c>
      <c r="X28" s="311" t="s">
        <v>10</v>
      </c>
    </row>
    <row r="29" spans="2:24" ht="13.5" customHeight="1">
      <c r="B29" s="74" t="s">
        <v>507</v>
      </c>
      <c r="C29" s="75" t="s">
        <v>638</v>
      </c>
      <c r="D29" s="321">
        <v>0</v>
      </c>
      <c r="S29" s="310">
        <v>72778</v>
      </c>
      <c r="T29" s="311" t="s">
        <v>10</v>
      </c>
      <c r="U29" s="310">
        <v>743586</v>
      </c>
      <c r="V29" s="311" t="s">
        <v>10</v>
      </c>
      <c r="W29" s="310">
        <v>816364</v>
      </c>
      <c r="X29" s="311" t="s">
        <v>10</v>
      </c>
    </row>
    <row r="30" spans="2:24" ht="13.5" customHeight="1">
      <c r="B30" s="74" t="s">
        <v>508</v>
      </c>
      <c r="C30" s="75" t="s">
        <v>639</v>
      </c>
      <c r="D30" s="321">
        <v>0</v>
      </c>
      <c r="S30" s="310">
        <v>135809</v>
      </c>
      <c r="T30" s="311" t="s">
        <v>10</v>
      </c>
      <c r="U30" s="310">
        <v>135205</v>
      </c>
      <c r="V30" s="311" t="s">
        <v>10</v>
      </c>
      <c r="W30" s="310">
        <v>271014</v>
      </c>
      <c r="X30" s="311" t="s">
        <v>10</v>
      </c>
    </row>
    <row r="31" spans="2:24" ht="13.5" customHeight="1">
      <c r="B31" s="74" t="s">
        <v>509</v>
      </c>
      <c r="C31" s="409" t="s">
        <v>640</v>
      </c>
      <c r="D31" s="321">
        <v>0</v>
      </c>
      <c r="S31" s="310">
        <v>256366</v>
      </c>
      <c r="T31" s="311" t="s">
        <v>10</v>
      </c>
      <c r="U31" s="310">
        <v>477880</v>
      </c>
      <c r="V31" s="311" t="s">
        <v>10</v>
      </c>
      <c r="W31" s="310">
        <v>734246</v>
      </c>
      <c r="X31" s="311" t="s">
        <v>10</v>
      </c>
    </row>
    <row r="32" spans="2:24" ht="13.5" customHeight="1">
      <c r="B32" s="74" t="s">
        <v>510</v>
      </c>
      <c r="C32" s="75" t="s">
        <v>641</v>
      </c>
      <c r="D32" s="321">
        <v>0</v>
      </c>
      <c r="S32" s="310">
        <v>196941</v>
      </c>
      <c r="T32" s="311" t="s">
        <v>10</v>
      </c>
      <c r="U32" s="310">
        <v>65423</v>
      </c>
      <c r="V32" s="311" t="s">
        <v>10</v>
      </c>
      <c r="W32" s="310">
        <v>262364</v>
      </c>
      <c r="X32" s="311" t="s">
        <v>10</v>
      </c>
    </row>
    <row r="33" spans="2:24" ht="13.5" customHeight="1">
      <c r="B33" s="74" t="s">
        <v>511</v>
      </c>
      <c r="C33" s="75" t="s">
        <v>642</v>
      </c>
      <c r="D33" s="321">
        <v>0</v>
      </c>
      <c r="S33" s="310">
        <v>60876</v>
      </c>
      <c r="T33" s="311" t="s">
        <v>10</v>
      </c>
      <c r="U33" s="310">
        <v>441564</v>
      </c>
      <c r="V33" s="311" t="s">
        <v>10</v>
      </c>
      <c r="W33" s="310">
        <v>502440</v>
      </c>
      <c r="X33" s="311" t="s">
        <v>10</v>
      </c>
    </row>
    <row r="34" spans="2:24" ht="13.5" customHeight="1">
      <c r="B34" s="74" t="s">
        <v>512</v>
      </c>
      <c r="C34" s="75" t="s">
        <v>449</v>
      </c>
      <c r="D34" s="321">
        <v>0</v>
      </c>
      <c r="S34" s="310">
        <v>226431</v>
      </c>
      <c r="T34" s="311" t="s">
        <v>10</v>
      </c>
      <c r="U34" s="310">
        <v>77818</v>
      </c>
      <c r="V34" s="311" t="s">
        <v>10</v>
      </c>
      <c r="W34" s="310">
        <v>304249</v>
      </c>
      <c r="X34" s="311" t="s">
        <v>10</v>
      </c>
    </row>
    <row r="35" spans="2:24" ht="13.5" customHeight="1">
      <c r="B35" s="74" t="s">
        <v>513</v>
      </c>
      <c r="C35" s="75" t="s">
        <v>450</v>
      </c>
      <c r="D35" s="321">
        <v>0</v>
      </c>
      <c r="S35" s="310">
        <v>97660</v>
      </c>
      <c r="T35" s="311" t="s">
        <v>10</v>
      </c>
      <c r="U35" s="310">
        <v>47107</v>
      </c>
      <c r="V35" s="311" t="s">
        <v>10</v>
      </c>
      <c r="W35" s="310">
        <v>144767</v>
      </c>
      <c r="X35" s="311" t="s">
        <v>10</v>
      </c>
    </row>
    <row r="36" spans="2:24" ht="13.5" customHeight="1">
      <c r="B36" s="74" t="s">
        <v>514</v>
      </c>
      <c r="C36" s="75" t="s">
        <v>753</v>
      </c>
      <c r="D36" s="321">
        <v>0</v>
      </c>
      <c r="S36" s="310">
        <v>4654</v>
      </c>
      <c r="T36" s="311" t="s">
        <v>10</v>
      </c>
      <c r="U36" s="310">
        <v>348871</v>
      </c>
      <c r="V36" s="311" t="s">
        <v>10</v>
      </c>
      <c r="W36" s="310">
        <v>353525</v>
      </c>
      <c r="X36" s="311" t="s">
        <v>10</v>
      </c>
    </row>
    <row r="37" spans="2:24" ht="13.5" customHeight="1">
      <c r="B37" s="74" t="s">
        <v>515</v>
      </c>
      <c r="C37" s="75" t="s">
        <v>451</v>
      </c>
      <c r="D37" s="321">
        <v>0</v>
      </c>
      <c r="S37" s="310">
        <v>560973</v>
      </c>
      <c r="T37" s="311" t="s">
        <v>10</v>
      </c>
      <c r="U37" s="310">
        <v>902791</v>
      </c>
      <c r="V37" s="311" t="s">
        <v>10</v>
      </c>
      <c r="W37" s="310">
        <v>1463764</v>
      </c>
      <c r="X37" s="311" t="s">
        <v>10</v>
      </c>
    </row>
    <row r="38" spans="2:24" ht="13.5" customHeight="1">
      <c r="B38" s="74" t="s">
        <v>516</v>
      </c>
      <c r="C38" s="75" t="s">
        <v>452</v>
      </c>
      <c r="D38" s="321">
        <v>0</v>
      </c>
      <c r="S38" s="310">
        <v>38423</v>
      </c>
      <c r="T38" s="311" t="s">
        <v>10</v>
      </c>
      <c r="U38" s="310">
        <v>-10674</v>
      </c>
      <c r="V38" s="311" t="s">
        <v>10</v>
      </c>
      <c r="W38" s="310">
        <v>27749</v>
      </c>
      <c r="X38" s="311" t="s">
        <v>10</v>
      </c>
    </row>
    <row r="39" spans="2:24" ht="13.5" customHeight="1">
      <c r="B39" s="74" t="s">
        <v>517</v>
      </c>
      <c r="C39" s="75" t="s">
        <v>643</v>
      </c>
      <c r="D39" s="321">
        <v>0</v>
      </c>
    </row>
    <row r="40" spans="2:24" ht="13.5" customHeight="1">
      <c r="B40" s="74" t="s">
        <v>518</v>
      </c>
      <c r="C40" s="75" t="s">
        <v>453</v>
      </c>
      <c r="D40" s="321">
        <v>0</v>
      </c>
    </row>
    <row r="41" spans="2:24" ht="13.5" customHeight="1">
      <c r="B41" s="74" t="s">
        <v>519</v>
      </c>
      <c r="C41" s="75" t="s">
        <v>454</v>
      </c>
      <c r="D41" s="321">
        <v>0</v>
      </c>
    </row>
    <row r="42" spans="2:24" ht="13.5" customHeight="1">
      <c r="B42" s="74" t="s">
        <v>520</v>
      </c>
      <c r="C42" s="75" t="s">
        <v>455</v>
      </c>
      <c r="D42" s="321">
        <v>0</v>
      </c>
    </row>
    <row r="43" spans="2:24" ht="13.5" customHeight="1">
      <c r="B43" s="74" t="s">
        <v>521</v>
      </c>
      <c r="C43" s="75" t="s">
        <v>754</v>
      </c>
      <c r="D43" s="321">
        <v>0</v>
      </c>
    </row>
    <row r="44" spans="2:24" ht="13.5" customHeight="1">
      <c r="B44" s="74" t="s">
        <v>522</v>
      </c>
      <c r="C44" s="75" t="s">
        <v>644</v>
      </c>
      <c r="D44" s="321">
        <v>0</v>
      </c>
    </row>
    <row r="45" spans="2:24" ht="13.5" customHeight="1">
      <c r="B45" s="74" t="s">
        <v>523</v>
      </c>
      <c r="C45" s="75" t="s">
        <v>456</v>
      </c>
      <c r="D45" s="321">
        <v>0</v>
      </c>
    </row>
    <row r="46" spans="2:24" ht="13.5" customHeight="1">
      <c r="B46" s="74" t="s">
        <v>524</v>
      </c>
      <c r="C46" s="75" t="s">
        <v>457</v>
      </c>
      <c r="D46" s="321">
        <v>0</v>
      </c>
    </row>
    <row r="47" spans="2:24" ht="13.5" customHeight="1">
      <c r="B47" s="74" t="s">
        <v>525</v>
      </c>
      <c r="C47" s="75" t="s">
        <v>755</v>
      </c>
      <c r="D47" s="321">
        <v>0</v>
      </c>
    </row>
    <row r="48" spans="2:24" ht="13.5" customHeight="1">
      <c r="B48" s="74" t="s">
        <v>526</v>
      </c>
      <c r="C48" s="75" t="s">
        <v>458</v>
      </c>
      <c r="D48" s="321">
        <v>0</v>
      </c>
    </row>
    <row r="49" spans="2:4" ht="13.5" customHeight="1">
      <c r="B49" s="74" t="s">
        <v>527</v>
      </c>
      <c r="C49" s="75" t="s">
        <v>645</v>
      </c>
      <c r="D49" s="321">
        <v>0</v>
      </c>
    </row>
    <row r="50" spans="2:4" ht="13.5" customHeight="1">
      <c r="B50" s="74" t="s">
        <v>528</v>
      </c>
      <c r="C50" s="75" t="s">
        <v>646</v>
      </c>
      <c r="D50" s="321">
        <v>0</v>
      </c>
    </row>
    <row r="51" spans="2:4" ht="13.5" customHeight="1">
      <c r="B51" s="74" t="s">
        <v>529</v>
      </c>
      <c r="C51" s="75" t="s">
        <v>647</v>
      </c>
      <c r="D51" s="321">
        <v>0</v>
      </c>
    </row>
    <row r="52" spans="2:4" ht="13.5" customHeight="1">
      <c r="B52" s="74" t="s">
        <v>530</v>
      </c>
      <c r="C52" s="75" t="s">
        <v>648</v>
      </c>
      <c r="D52" s="321">
        <v>0</v>
      </c>
    </row>
    <row r="53" spans="2:4" ht="13.5" customHeight="1">
      <c r="B53" s="74" t="s">
        <v>531</v>
      </c>
      <c r="C53" s="75" t="s">
        <v>649</v>
      </c>
      <c r="D53" s="321">
        <v>0</v>
      </c>
    </row>
    <row r="54" spans="2:4" ht="13.5" customHeight="1">
      <c r="B54" s="74" t="s">
        <v>532</v>
      </c>
      <c r="C54" s="75" t="s">
        <v>650</v>
      </c>
      <c r="D54" s="321">
        <v>0</v>
      </c>
    </row>
    <row r="55" spans="2:4" ht="13.5" customHeight="1">
      <c r="B55" s="74" t="s">
        <v>533</v>
      </c>
      <c r="C55" s="75" t="s">
        <v>651</v>
      </c>
      <c r="D55" s="321">
        <v>0</v>
      </c>
    </row>
    <row r="56" spans="2:4" ht="13.5" customHeight="1">
      <c r="B56" s="74" t="s">
        <v>534</v>
      </c>
      <c r="C56" s="75" t="s">
        <v>652</v>
      </c>
      <c r="D56" s="321">
        <v>0</v>
      </c>
    </row>
    <row r="57" spans="2:4" ht="13.5" customHeight="1">
      <c r="B57" s="74" t="s">
        <v>535</v>
      </c>
      <c r="C57" s="75" t="s">
        <v>653</v>
      </c>
      <c r="D57" s="321">
        <v>0</v>
      </c>
    </row>
    <row r="58" spans="2:4" ht="13.5" customHeight="1">
      <c r="B58" s="74" t="s">
        <v>536</v>
      </c>
      <c r="C58" s="75" t="s">
        <v>756</v>
      </c>
      <c r="D58" s="321">
        <v>0</v>
      </c>
    </row>
    <row r="59" spans="2:4" ht="13.5" customHeight="1">
      <c r="B59" s="74" t="s">
        <v>537</v>
      </c>
      <c r="C59" s="75" t="s">
        <v>654</v>
      </c>
      <c r="D59" s="321">
        <v>0</v>
      </c>
    </row>
    <row r="60" spans="2:4" ht="13.5" customHeight="1">
      <c r="B60" s="74" t="s">
        <v>538</v>
      </c>
      <c r="C60" s="75" t="s">
        <v>655</v>
      </c>
      <c r="D60" s="321">
        <v>0</v>
      </c>
    </row>
    <row r="61" spans="2:4" ht="13.5" customHeight="1">
      <c r="B61" s="74" t="s">
        <v>539</v>
      </c>
      <c r="C61" s="75" t="s">
        <v>656</v>
      </c>
      <c r="D61" s="321">
        <v>0</v>
      </c>
    </row>
    <row r="62" spans="2:4" ht="13.5" customHeight="1">
      <c r="B62" s="74" t="s">
        <v>540</v>
      </c>
      <c r="C62" s="75" t="s">
        <v>657</v>
      </c>
      <c r="D62" s="321">
        <v>0</v>
      </c>
    </row>
    <row r="63" spans="2:4" ht="13.5" customHeight="1">
      <c r="B63" s="74" t="s">
        <v>541</v>
      </c>
      <c r="C63" s="75" t="s">
        <v>459</v>
      </c>
      <c r="D63" s="321">
        <v>0</v>
      </c>
    </row>
    <row r="64" spans="2:4" ht="13.5" customHeight="1">
      <c r="B64" s="74" t="s">
        <v>542</v>
      </c>
      <c r="C64" s="75" t="s">
        <v>460</v>
      </c>
      <c r="D64" s="321">
        <v>0</v>
      </c>
    </row>
    <row r="65" spans="2:4" ht="13.5" customHeight="1">
      <c r="B65" s="74" t="s">
        <v>543</v>
      </c>
      <c r="C65" s="75" t="s">
        <v>91</v>
      </c>
      <c r="D65" s="321">
        <v>0</v>
      </c>
    </row>
    <row r="66" spans="2:4" ht="13.5" customHeight="1">
      <c r="B66" s="74" t="s">
        <v>544</v>
      </c>
      <c r="C66" s="75" t="s">
        <v>658</v>
      </c>
      <c r="D66" s="321">
        <v>0</v>
      </c>
    </row>
    <row r="67" spans="2:4" ht="13.5" customHeight="1">
      <c r="B67" s="74" t="s">
        <v>545</v>
      </c>
      <c r="C67" s="75" t="s">
        <v>659</v>
      </c>
      <c r="D67" s="321">
        <v>0</v>
      </c>
    </row>
    <row r="68" spans="2:4" ht="13.5" customHeight="1">
      <c r="B68" s="74" t="s">
        <v>546</v>
      </c>
      <c r="C68" s="75" t="s">
        <v>461</v>
      </c>
      <c r="D68" s="321">
        <v>0</v>
      </c>
    </row>
    <row r="69" spans="2:4" ht="13.5" customHeight="1">
      <c r="B69" s="74" t="s">
        <v>547</v>
      </c>
      <c r="C69" s="75" t="s">
        <v>462</v>
      </c>
      <c r="D69" s="321">
        <v>0</v>
      </c>
    </row>
    <row r="70" spans="2:4" ht="13.5" customHeight="1">
      <c r="B70" s="74" t="s">
        <v>548</v>
      </c>
      <c r="C70" s="75" t="s">
        <v>463</v>
      </c>
      <c r="D70" s="321">
        <v>0</v>
      </c>
    </row>
    <row r="71" spans="2:4" ht="13.5" customHeight="1">
      <c r="B71" s="74" t="s">
        <v>549</v>
      </c>
      <c r="C71" s="75" t="s">
        <v>464</v>
      </c>
      <c r="D71" s="321">
        <v>0</v>
      </c>
    </row>
    <row r="72" spans="2:4" ht="13.5" customHeight="1">
      <c r="B72" s="74" t="s">
        <v>550</v>
      </c>
      <c r="C72" s="75" t="s">
        <v>465</v>
      </c>
      <c r="D72" s="321">
        <v>0</v>
      </c>
    </row>
    <row r="73" spans="2:4" ht="13.5" customHeight="1">
      <c r="B73" s="74" t="s">
        <v>551</v>
      </c>
      <c r="C73" s="75" t="s">
        <v>466</v>
      </c>
      <c r="D73" s="321">
        <v>0</v>
      </c>
    </row>
    <row r="74" spans="2:4" ht="13.5" customHeight="1">
      <c r="B74" s="74" t="s">
        <v>552</v>
      </c>
      <c r="C74" s="75" t="s">
        <v>467</v>
      </c>
      <c r="D74" s="321">
        <v>0</v>
      </c>
    </row>
    <row r="75" spans="2:4" ht="13.5" customHeight="1">
      <c r="B75" s="74" t="s">
        <v>553</v>
      </c>
      <c r="C75" s="75" t="s">
        <v>3</v>
      </c>
      <c r="D75" s="321">
        <v>0</v>
      </c>
    </row>
    <row r="76" spans="2:4" ht="13.5" customHeight="1">
      <c r="B76" s="74" t="s">
        <v>554</v>
      </c>
      <c r="C76" s="75" t="s">
        <v>4</v>
      </c>
      <c r="D76" s="321">
        <v>0</v>
      </c>
    </row>
    <row r="77" spans="2:4" ht="13.5" customHeight="1">
      <c r="B77" s="74" t="s">
        <v>555</v>
      </c>
      <c r="C77" s="75" t="s">
        <v>468</v>
      </c>
      <c r="D77" s="321">
        <v>0</v>
      </c>
    </row>
    <row r="78" spans="2:4" ht="13.5" customHeight="1">
      <c r="B78" s="74" t="s">
        <v>556</v>
      </c>
      <c r="C78" s="75" t="s">
        <v>469</v>
      </c>
      <c r="D78" s="321">
        <v>0</v>
      </c>
    </row>
    <row r="79" spans="2:4" ht="13.5" customHeight="1">
      <c r="B79" s="74" t="s">
        <v>557</v>
      </c>
      <c r="C79" s="75" t="s">
        <v>660</v>
      </c>
      <c r="D79" s="321">
        <v>0</v>
      </c>
    </row>
    <row r="80" spans="2:4" ht="13.5" customHeight="1">
      <c r="B80" s="74" t="s">
        <v>558</v>
      </c>
      <c r="C80" s="75" t="s">
        <v>470</v>
      </c>
      <c r="D80" s="321">
        <v>0</v>
      </c>
    </row>
    <row r="81" spans="2:4" ht="13.5" customHeight="1">
      <c r="B81" s="74" t="s">
        <v>559</v>
      </c>
      <c r="C81" s="75" t="s">
        <v>661</v>
      </c>
      <c r="D81" s="321">
        <v>0</v>
      </c>
    </row>
    <row r="82" spans="2:4" ht="13.5" customHeight="1">
      <c r="B82" s="74" t="s">
        <v>560</v>
      </c>
      <c r="C82" s="75" t="s">
        <v>471</v>
      </c>
      <c r="D82" s="321">
        <v>0</v>
      </c>
    </row>
    <row r="83" spans="2:4" ht="13.5" customHeight="1">
      <c r="B83" s="74" t="s">
        <v>561</v>
      </c>
      <c r="C83" s="75" t="s">
        <v>472</v>
      </c>
      <c r="D83" s="321">
        <v>0</v>
      </c>
    </row>
    <row r="84" spans="2:4" ht="13.5" customHeight="1">
      <c r="B84" s="74" t="s">
        <v>562</v>
      </c>
      <c r="C84" s="75" t="s">
        <v>473</v>
      </c>
      <c r="D84" s="321">
        <v>0</v>
      </c>
    </row>
    <row r="85" spans="2:4" ht="13.5" customHeight="1">
      <c r="B85" s="74" t="s">
        <v>563</v>
      </c>
      <c r="C85" s="75" t="s">
        <v>662</v>
      </c>
      <c r="D85" s="321">
        <v>0</v>
      </c>
    </row>
    <row r="86" spans="2:4" ht="13.5" customHeight="1">
      <c r="B86" s="74" t="s">
        <v>564</v>
      </c>
      <c r="C86" s="75" t="s">
        <v>474</v>
      </c>
      <c r="D86" s="321">
        <v>0</v>
      </c>
    </row>
    <row r="87" spans="2:4" ht="13.5" customHeight="1">
      <c r="B87" s="74" t="s">
        <v>565</v>
      </c>
      <c r="C87" s="75" t="s">
        <v>663</v>
      </c>
      <c r="D87" s="321">
        <v>0</v>
      </c>
    </row>
    <row r="88" spans="2:4" ht="13.5" customHeight="1">
      <c r="B88" s="74" t="s">
        <v>566</v>
      </c>
      <c r="C88" s="75" t="s">
        <v>664</v>
      </c>
      <c r="D88" s="321">
        <v>0</v>
      </c>
    </row>
    <row r="89" spans="2:4" ht="13.5" customHeight="1">
      <c r="B89" s="74" t="s">
        <v>567</v>
      </c>
      <c r="C89" s="75" t="s">
        <v>475</v>
      </c>
      <c r="D89" s="321">
        <v>0</v>
      </c>
    </row>
    <row r="90" spans="2:4" ht="13.5" customHeight="1">
      <c r="B90" s="74" t="s">
        <v>568</v>
      </c>
      <c r="C90" s="75" t="s">
        <v>476</v>
      </c>
      <c r="D90" s="321">
        <v>0</v>
      </c>
    </row>
    <row r="91" spans="2:4" ht="13.5" customHeight="1">
      <c r="B91" s="74" t="s">
        <v>569</v>
      </c>
      <c r="C91" s="75" t="s">
        <v>665</v>
      </c>
      <c r="D91" s="321">
        <v>0</v>
      </c>
    </row>
    <row r="92" spans="2:4" ht="13.5" customHeight="1">
      <c r="B92" s="74" t="s">
        <v>570</v>
      </c>
      <c r="C92" s="75" t="s">
        <v>666</v>
      </c>
      <c r="D92" s="321">
        <v>0</v>
      </c>
    </row>
    <row r="93" spans="2:4" ht="13.5" customHeight="1">
      <c r="B93" s="74" t="s">
        <v>571</v>
      </c>
      <c r="C93" s="75" t="s">
        <v>667</v>
      </c>
      <c r="D93" s="321">
        <v>0</v>
      </c>
    </row>
    <row r="94" spans="2:4" ht="13.5" customHeight="1">
      <c r="B94" s="74" t="s">
        <v>572</v>
      </c>
      <c r="C94" s="75" t="s">
        <v>5</v>
      </c>
      <c r="D94" s="321">
        <v>0</v>
      </c>
    </row>
    <row r="95" spans="2:4" ht="13.5" customHeight="1">
      <c r="B95" s="74" t="s">
        <v>573</v>
      </c>
      <c r="C95" s="75" t="s">
        <v>477</v>
      </c>
      <c r="D95" s="321">
        <v>0</v>
      </c>
    </row>
    <row r="96" spans="2:4" ht="13.5" customHeight="1">
      <c r="B96" s="74" t="s">
        <v>574</v>
      </c>
      <c r="C96" s="75" t="s">
        <v>478</v>
      </c>
      <c r="D96" s="321">
        <v>0</v>
      </c>
    </row>
    <row r="97" spans="2:4" ht="13.5" customHeight="1">
      <c r="B97" s="74" t="s">
        <v>575</v>
      </c>
      <c r="C97" s="75" t="s">
        <v>668</v>
      </c>
      <c r="D97" s="321">
        <v>0</v>
      </c>
    </row>
    <row r="98" spans="2:4" ht="13.5" customHeight="1">
      <c r="B98" s="74" t="s">
        <v>576</v>
      </c>
      <c r="C98" s="75" t="s">
        <v>669</v>
      </c>
      <c r="D98" s="321">
        <v>0</v>
      </c>
    </row>
    <row r="99" spans="2:4" ht="13.5" customHeight="1">
      <c r="B99" s="74" t="s">
        <v>577</v>
      </c>
      <c r="C99" s="75" t="s">
        <v>670</v>
      </c>
      <c r="D99" s="321">
        <v>0</v>
      </c>
    </row>
    <row r="100" spans="2:4" ht="13.5" customHeight="1">
      <c r="B100" s="74" t="s">
        <v>578</v>
      </c>
      <c r="C100" s="75" t="s">
        <v>586</v>
      </c>
      <c r="D100" s="321">
        <v>0</v>
      </c>
    </row>
    <row r="101" spans="2:4" ht="13.5" customHeight="1">
      <c r="B101" s="74" t="s">
        <v>579</v>
      </c>
      <c r="C101" s="75" t="s">
        <v>757</v>
      </c>
      <c r="D101" s="321">
        <v>0</v>
      </c>
    </row>
    <row r="102" spans="2:4" ht="13.5" customHeight="1">
      <c r="B102" s="74" t="s">
        <v>580</v>
      </c>
      <c r="C102" s="75" t="s">
        <v>480</v>
      </c>
      <c r="D102" s="321">
        <v>0</v>
      </c>
    </row>
    <row r="103" spans="2:4" ht="13.5" customHeight="1">
      <c r="B103" s="74" t="s">
        <v>581</v>
      </c>
      <c r="C103" s="75" t="s">
        <v>479</v>
      </c>
      <c r="D103" s="321">
        <v>0</v>
      </c>
    </row>
    <row r="104" spans="2:4" ht="13.5" customHeight="1">
      <c r="B104" s="74" t="s">
        <v>582</v>
      </c>
      <c r="C104" s="75" t="s">
        <v>671</v>
      </c>
      <c r="D104" s="321">
        <v>0</v>
      </c>
    </row>
    <row r="105" spans="2:4" ht="13.5" customHeight="1">
      <c r="B105" s="74" t="s">
        <v>583</v>
      </c>
      <c r="C105" s="75" t="s">
        <v>481</v>
      </c>
      <c r="D105" s="321">
        <v>0</v>
      </c>
    </row>
    <row r="106" spans="2:4" ht="13.5" customHeight="1">
      <c r="B106" s="74" t="s">
        <v>584</v>
      </c>
      <c r="C106" s="75" t="s">
        <v>672</v>
      </c>
      <c r="D106" s="321">
        <v>0</v>
      </c>
    </row>
    <row r="107" spans="2:4" ht="13.5" customHeight="1">
      <c r="B107" s="74" t="s">
        <v>585</v>
      </c>
      <c r="C107" s="75" t="s">
        <v>673</v>
      </c>
      <c r="D107" s="321">
        <v>0</v>
      </c>
    </row>
    <row r="108" spans="2:4" ht="13.5" customHeight="1">
      <c r="B108" s="74" t="s">
        <v>587</v>
      </c>
      <c r="C108" s="75" t="s">
        <v>674</v>
      </c>
      <c r="D108" s="321">
        <v>0</v>
      </c>
    </row>
    <row r="109" spans="2:4" ht="13.5" customHeight="1">
      <c r="B109" s="74" t="s">
        <v>626</v>
      </c>
      <c r="C109" s="75" t="s">
        <v>482</v>
      </c>
      <c r="D109" s="321">
        <v>0</v>
      </c>
    </row>
    <row r="110" spans="2:4" ht="13.5" customHeight="1">
      <c r="B110" s="74" t="s">
        <v>588</v>
      </c>
      <c r="C110" s="75" t="s">
        <v>483</v>
      </c>
      <c r="D110" s="321">
        <v>0</v>
      </c>
    </row>
    <row r="111" spans="2:4" ht="13.5" customHeight="1">
      <c r="B111" s="74" t="s">
        <v>589</v>
      </c>
      <c r="C111" s="75" t="s">
        <v>93</v>
      </c>
      <c r="D111" s="321">
        <v>0</v>
      </c>
    </row>
    <row r="112" spans="2:4" ht="13.5" customHeight="1">
      <c r="B112" s="191" t="s">
        <v>590</v>
      </c>
      <c r="C112" s="192" t="s">
        <v>6</v>
      </c>
      <c r="D112" s="322">
        <v>0</v>
      </c>
    </row>
  </sheetData>
  <sheetProtection sheet="1" selectLockedCells="1" selectUnlockedCells="1"/>
  <mergeCells count="2">
    <mergeCell ref="B4:C5"/>
    <mergeCell ref="B2:C2"/>
  </mergeCells>
  <phoneticPr fontId="1"/>
  <pageMargins left="0.78740157480314965" right="0.78740157480314965" top="0.78740157480314965" bottom="0.78740157480314965" header="0" footer="0.19685039370078741"/>
  <pageSetup paperSize="9" orientation="portrait" r:id="rId1"/>
  <headerFooter alignWithMargins="0">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X112"/>
  <sheetViews>
    <sheetView showGridLines="0" view="pageBreakPreview" zoomScaleNormal="100" zoomScaleSheetLayoutView="100" workbookViewId="0">
      <selection activeCell="B2" sqref="B2:C2"/>
    </sheetView>
  </sheetViews>
  <sheetFormatPr defaultColWidth="10.08984375" defaultRowHeight="15" customHeight="1"/>
  <cols>
    <col min="1" max="1" width="1.6328125" style="203" customWidth="1"/>
    <col min="2" max="2" width="4.6328125" style="203" customWidth="1"/>
    <col min="3" max="3" width="27.26953125" style="203" bestFit="1" customWidth="1"/>
    <col min="4" max="4" width="10.6328125" style="203" customWidth="1"/>
    <col min="5" max="18" width="10.08984375" style="203" customWidth="1"/>
    <col min="19" max="24" width="10.08984375" style="203" hidden="1" customWidth="1"/>
    <col min="25" max="16384" width="10.08984375" style="203"/>
  </cols>
  <sheetData>
    <row r="2" spans="2:24" ht="20.25" customHeight="1">
      <c r="B2" s="484" t="s">
        <v>90</v>
      </c>
      <c r="C2" s="485"/>
    </row>
    <row r="3" spans="2:24" ht="18.75" customHeight="1">
      <c r="D3" s="265" t="s">
        <v>0</v>
      </c>
    </row>
    <row r="4" spans="2:24" ht="18.75" customHeight="1">
      <c r="B4" s="627"/>
      <c r="C4" s="633"/>
      <c r="D4" s="271"/>
    </row>
    <row r="5" spans="2:24" s="234" customFormat="1" ht="36" customHeight="1">
      <c r="B5" s="629"/>
      <c r="C5" s="634"/>
      <c r="D5" s="272" t="s">
        <v>38</v>
      </c>
      <c r="S5" s="305" t="s">
        <v>7</v>
      </c>
      <c r="T5" s="305"/>
      <c r="U5" s="305" t="s">
        <v>8</v>
      </c>
      <c r="V5" s="305"/>
      <c r="W5" s="305" t="s">
        <v>9</v>
      </c>
      <c r="X5" s="306"/>
    </row>
    <row r="6" spans="2:24" ht="18.75" customHeight="1">
      <c r="B6" s="74" t="s">
        <v>484</v>
      </c>
      <c r="C6" s="75" t="s">
        <v>627</v>
      </c>
      <c r="D6" s="321">
        <f t="array" ref="D6:D112">MMULT(開放経済型逆行列係数!D6:DF112,'(入力)作業ｼｰﾄ'!P8:P114)</f>
        <v>0</v>
      </c>
      <c r="S6" s="310">
        <v>113706</v>
      </c>
      <c r="T6" s="311" t="s">
        <v>10</v>
      </c>
      <c r="U6" s="310">
        <v>124135</v>
      </c>
      <c r="V6" s="311" t="s">
        <v>10</v>
      </c>
      <c r="W6" s="310">
        <v>237841</v>
      </c>
      <c r="X6" s="311" t="s">
        <v>10</v>
      </c>
    </row>
    <row r="7" spans="2:24" ht="18.75" customHeight="1">
      <c r="B7" s="74" t="s">
        <v>485</v>
      </c>
      <c r="C7" s="75" t="s">
        <v>442</v>
      </c>
      <c r="D7" s="321">
        <v>0</v>
      </c>
      <c r="S7" s="310"/>
      <c r="T7" s="311"/>
      <c r="U7" s="310"/>
      <c r="V7" s="311"/>
      <c r="W7" s="310"/>
      <c r="X7" s="311"/>
    </row>
    <row r="8" spans="2:24" ht="18.75" customHeight="1">
      <c r="B8" s="74" t="s">
        <v>486</v>
      </c>
      <c r="C8" s="75" t="s">
        <v>443</v>
      </c>
      <c r="D8" s="321">
        <v>0</v>
      </c>
      <c r="S8" s="310"/>
      <c r="T8" s="311"/>
      <c r="U8" s="310"/>
      <c r="V8" s="311"/>
      <c r="W8" s="310"/>
      <c r="X8" s="311"/>
    </row>
    <row r="9" spans="2:24" ht="18.75" customHeight="1">
      <c r="B9" s="74" t="s">
        <v>487</v>
      </c>
      <c r="C9" s="75" t="s">
        <v>1</v>
      </c>
      <c r="D9" s="321">
        <v>0</v>
      </c>
      <c r="S9" s="310"/>
      <c r="T9" s="311"/>
      <c r="U9" s="310"/>
      <c r="V9" s="311"/>
      <c r="W9" s="310"/>
      <c r="X9" s="311"/>
    </row>
    <row r="10" spans="2:24" ht="18.75" customHeight="1">
      <c r="B10" s="74" t="s">
        <v>488</v>
      </c>
      <c r="C10" s="75" t="s">
        <v>2</v>
      </c>
      <c r="D10" s="321">
        <v>0</v>
      </c>
      <c r="S10" s="310"/>
      <c r="T10" s="311"/>
      <c r="U10" s="310"/>
      <c r="V10" s="311"/>
      <c r="W10" s="310"/>
      <c r="X10" s="311"/>
    </row>
    <row r="11" spans="2:24" ht="18.75" customHeight="1">
      <c r="B11" s="74" t="s">
        <v>489</v>
      </c>
      <c r="C11" s="190" t="s">
        <v>628</v>
      </c>
      <c r="D11" s="321">
        <v>0</v>
      </c>
      <c r="S11" s="310"/>
      <c r="T11" s="311"/>
      <c r="U11" s="310"/>
      <c r="V11" s="311"/>
      <c r="W11" s="310"/>
      <c r="X11" s="311"/>
    </row>
    <row r="12" spans="2:24" ht="18.75" customHeight="1">
      <c r="B12" s="74" t="s">
        <v>490</v>
      </c>
      <c r="C12" s="75" t="s">
        <v>750</v>
      </c>
      <c r="D12" s="321">
        <v>0</v>
      </c>
      <c r="S12" s="310"/>
      <c r="T12" s="311"/>
      <c r="U12" s="310"/>
      <c r="V12" s="311"/>
      <c r="W12" s="310"/>
      <c r="X12" s="311"/>
    </row>
    <row r="13" spans="2:24" ht="18.75" customHeight="1">
      <c r="B13" s="74" t="s">
        <v>491</v>
      </c>
      <c r="C13" s="190" t="s">
        <v>444</v>
      </c>
      <c r="D13" s="321">
        <v>0</v>
      </c>
      <c r="S13" s="310"/>
      <c r="T13" s="311"/>
      <c r="U13" s="310"/>
      <c r="V13" s="311"/>
      <c r="W13" s="310"/>
      <c r="X13" s="311"/>
    </row>
    <row r="14" spans="2:24" ht="18.75" customHeight="1">
      <c r="B14" s="74" t="s">
        <v>492</v>
      </c>
      <c r="C14" s="190" t="s">
        <v>629</v>
      </c>
      <c r="D14" s="321">
        <v>0</v>
      </c>
      <c r="S14" s="310"/>
      <c r="T14" s="311"/>
      <c r="U14" s="310"/>
      <c r="V14" s="311"/>
      <c r="W14" s="310"/>
      <c r="X14" s="311"/>
    </row>
    <row r="15" spans="2:24" ht="18.75" customHeight="1">
      <c r="B15" s="74" t="s">
        <v>493</v>
      </c>
      <c r="C15" s="409" t="s">
        <v>630</v>
      </c>
      <c r="D15" s="321">
        <v>0</v>
      </c>
      <c r="S15" s="310"/>
      <c r="T15" s="311"/>
      <c r="U15" s="310"/>
      <c r="V15" s="311"/>
      <c r="W15" s="310"/>
      <c r="X15" s="311"/>
    </row>
    <row r="16" spans="2:24" ht="18.75" customHeight="1">
      <c r="B16" s="74" t="s">
        <v>494</v>
      </c>
      <c r="C16" s="75" t="s">
        <v>445</v>
      </c>
      <c r="D16" s="321">
        <v>0</v>
      </c>
      <c r="S16" s="310"/>
      <c r="T16" s="311"/>
      <c r="U16" s="310"/>
      <c r="V16" s="311"/>
      <c r="W16" s="310"/>
      <c r="X16" s="311"/>
    </row>
    <row r="17" spans="2:24" ht="18.75" customHeight="1">
      <c r="B17" s="74" t="s">
        <v>495</v>
      </c>
      <c r="C17" s="75" t="s">
        <v>446</v>
      </c>
      <c r="D17" s="321">
        <v>0</v>
      </c>
      <c r="S17" s="310"/>
      <c r="T17" s="311"/>
      <c r="U17" s="310"/>
      <c r="V17" s="311"/>
      <c r="W17" s="310"/>
      <c r="X17" s="311"/>
    </row>
    <row r="18" spans="2:24" ht="18.75" customHeight="1">
      <c r="B18" s="74" t="s">
        <v>496</v>
      </c>
      <c r="C18" s="75" t="s">
        <v>631</v>
      </c>
      <c r="D18" s="321">
        <v>0</v>
      </c>
      <c r="S18" s="310"/>
      <c r="T18" s="311"/>
      <c r="U18" s="310"/>
      <c r="V18" s="311"/>
      <c r="W18" s="310"/>
      <c r="X18" s="311"/>
    </row>
    <row r="19" spans="2:24" ht="18.75" customHeight="1">
      <c r="B19" s="74" t="s">
        <v>497</v>
      </c>
      <c r="C19" s="75" t="s">
        <v>632</v>
      </c>
      <c r="D19" s="321">
        <v>0</v>
      </c>
      <c r="S19" s="310"/>
      <c r="T19" s="311"/>
      <c r="U19" s="310"/>
      <c r="V19" s="311"/>
      <c r="W19" s="310"/>
      <c r="X19" s="311"/>
    </row>
    <row r="20" spans="2:24" ht="18.75" customHeight="1">
      <c r="B20" s="74" t="s">
        <v>498</v>
      </c>
      <c r="C20" s="75" t="s">
        <v>447</v>
      </c>
      <c r="D20" s="321">
        <v>0</v>
      </c>
      <c r="S20" s="310"/>
      <c r="T20" s="311"/>
      <c r="U20" s="310"/>
      <c r="V20" s="311"/>
      <c r="W20" s="310"/>
      <c r="X20" s="311"/>
    </row>
    <row r="21" spans="2:24" ht="18.75" customHeight="1">
      <c r="B21" s="74" t="s">
        <v>499</v>
      </c>
      <c r="C21" s="75" t="s">
        <v>633</v>
      </c>
      <c r="D21" s="321">
        <v>0</v>
      </c>
      <c r="S21" s="310"/>
      <c r="T21" s="311"/>
      <c r="U21" s="310"/>
      <c r="V21" s="311"/>
      <c r="W21" s="310"/>
      <c r="X21" s="311"/>
    </row>
    <row r="22" spans="2:24" ht="18.75" customHeight="1">
      <c r="B22" s="74" t="s">
        <v>500</v>
      </c>
      <c r="C22" s="75" t="s">
        <v>634</v>
      </c>
      <c r="D22" s="321">
        <v>0</v>
      </c>
      <c r="S22" s="310"/>
      <c r="T22" s="311"/>
      <c r="U22" s="310"/>
      <c r="V22" s="311"/>
      <c r="W22" s="310"/>
      <c r="X22" s="311"/>
    </row>
    <row r="23" spans="2:24" ht="18.75" customHeight="1">
      <c r="B23" s="74" t="s">
        <v>501</v>
      </c>
      <c r="C23" s="75" t="s">
        <v>635</v>
      </c>
      <c r="D23" s="321">
        <v>0</v>
      </c>
      <c r="S23" s="310"/>
      <c r="T23" s="311"/>
      <c r="U23" s="310"/>
      <c r="V23" s="311"/>
      <c r="W23" s="310"/>
      <c r="X23" s="311"/>
    </row>
    <row r="24" spans="2:24" ht="18.75" customHeight="1">
      <c r="B24" s="74" t="s">
        <v>502</v>
      </c>
      <c r="C24" s="75" t="s">
        <v>448</v>
      </c>
      <c r="D24" s="321">
        <v>0</v>
      </c>
      <c r="S24" s="310"/>
      <c r="T24" s="311"/>
      <c r="U24" s="310"/>
      <c r="V24" s="311"/>
      <c r="W24" s="310"/>
      <c r="X24" s="311"/>
    </row>
    <row r="25" spans="2:24" ht="18.75" customHeight="1">
      <c r="B25" s="74" t="s">
        <v>503</v>
      </c>
      <c r="C25" s="75" t="s">
        <v>636</v>
      </c>
      <c r="D25" s="321">
        <v>0</v>
      </c>
      <c r="S25" s="310">
        <v>23686</v>
      </c>
      <c r="T25" s="311" t="s">
        <v>10</v>
      </c>
      <c r="U25" s="310">
        <v>19464</v>
      </c>
      <c r="V25" s="311" t="s">
        <v>10</v>
      </c>
      <c r="W25" s="310">
        <v>43150</v>
      </c>
      <c r="X25" s="311" t="s">
        <v>10</v>
      </c>
    </row>
    <row r="26" spans="2:24" ht="18.75" customHeight="1">
      <c r="B26" s="74" t="s">
        <v>504</v>
      </c>
      <c r="C26" s="75" t="s">
        <v>751</v>
      </c>
      <c r="D26" s="321">
        <v>0</v>
      </c>
      <c r="S26" s="310">
        <v>5652</v>
      </c>
      <c r="T26" s="311" t="s">
        <v>10</v>
      </c>
      <c r="U26" s="310">
        <v>63</v>
      </c>
      <c r="V26" s="311" t="s">
        <v>10</v>
      </c>
      <c r="W26" s="310">
        <v>5715</v>
      </c>
      <c r="X26" s="311" t="s">
        <v>10</v>
      </c>
    </row>
    <row r="27" spans="2:24" ht="18.75" customHeight="1">
      <c r="B27" s="74" t="s">
        <v>505</v>
      </c>
      <c r="C27" s="75" t="s">
        <v>752</v>
      </c>
      <c r="D27" s="321">
        <v>0</v>
      </c>
      <c r="S27" s="310">
        <v>58066</v>
      </c>
      <c r="T27" s="311" t="s">
        <v>10</v>
      </c>
      <c r="U27" s="310">
        <v>-31758</v>
      </c>
      <c r="V27" s="311" t="s">
        <v>10</v>
      </c>
      <c r="W27" s="310">
        <v>26308</v>
      </c>
      <c r="X27" s="311" t="s">
        <v>10</v>
      </c>
    </row>
    <row r="28" spans="2:24" ht="18.75" customHeight="1">
      <c r="B28" s="74" t="s">
        <v>506</v>
      </c>
      <c r="C28" s="75" t="s">
        <v>637</v>
      </c>
      <c r="D28" s="321">
        <v>0</v>
      </c>
      <c r="S28" s="310">
        <v>1243603</v>
      </c>
      <c r="T28" s="311" t="s">
        <v>10</v>
      </c>
      <c r="U28" s="310">
        <v>592005</v>
      </c>
      <c r="V28" s="311" t="s">
        <v>10</v>
      </c>
      <c r="W28" s="310">
        <v>1835608</v>
      </c>
      <c r="X28" s="311" t="s">
        <v>10</v>
      </c>
    </row>
    <row r="29" spans="2:24" ht="18.75" customHeight="1">
      <c r="B29" s="74" t="s">
        <v>507</v>
      </c>
      <c r="C29" s="75" t="s">
        <v>638</v>
      </c>
      <c r="D29" s="321">
        <v>0</v>
      </c>
      <c r="S29" s="310">
        <v>72778</v>
      </c>
      <c r="T29" s="311" t="s">
        <v>10</v>
      </c>
      <c r="U29" s="310">
        <v>743586</v>
      </c>
      <c r="V29" s="311" t="s">
        <v>10</v>
      </c>
      <c r="W29" s="310">
        <v>816364</v>
      </c>
      <c r="X29" s="311" t="s">
        <v>10</v>
      </c>
    </row>
    <row r="30" spans="2:24" ht="18.75" customHeight="1">
      <c r="B30" s="74" t="s">
        <v>508</v>
      </c>
      <c r="C30" s="75" t="s">
        <v>639</v>
      </c>
      <c r="D30" s="321">
        <v>0</v>
      </c>
      <c r="S30" s="310">
        <v>135809</v>
      </c>
      <c r="T30" s="311" t="s">
        <v>10</v>
      </c>
      <c r="U30" s="310">
        <v>135205</v>
      </c>
      <c r="V30" s="311" t="s">
        <v>10</v>
      </c>
      <c r="W30" s="310">
        <v>271014</v>
      </c>
      <c r="X30" s="311" t="s">
        <v>10</v>
      </c>
    </row>
    <row r="31" spans="2:24" ht="18.75" customHeight="1">
      <c r="B31" s="74" t="s">
        <v>509</v>
      </c>
      <c r="C31" s="409" t="s">
        <v>640</v>
      </c>
      <c r="D31" s="321">
        <v>0</v>
      </c>
      <c r="S31" s="310">
        <v>256366</v>
      </c>
      <c r="T31" s="311" t="s">
        <v>10</v>
      </c>
      <c r="U31" s="310">
        <v>477880</v>
      </c>
      <c r="V31" s="311" t="s">
        <v>10</v>
      </c>
      <c r="W31" s="310">
        <v>734246</v>
      </c>
      <c r="X31" s="311" t="s">
        <v>10</v>
      </c>
    </row>
    <row r="32" spans="2:24" ht="18.75" customHeight="1">
      <c r="B32" s="74" t="s">
        <v>510</v>
      </c>
      <c r="C32" s="75" t="s">
        <v>641</v>
      </c>
      <c r="D32" s="321">
        <v>0</v>
      </c>
      <c r="S32" s="310">
        <v>196941</v>
      </c>
      <c r="T32" s="311" t="s">
        <v>10</v>
      </c>
      <c r="U32" s="310">
        <v>65423</v>
      </c>
      <c r="V32" s="311" t="s">
        <v>10</v>
      </c>
      <c r="W32" s="310">
        <v>262364</v>
      </c>
      <c r="X32" s="311" t="s">
        <v>10</v>
      </c>
    </row>
    <row r="33" spans="2:24" ht="18.75" customHeight="1">
      <c r="B33" s="74" t="s">
        <v>511</v>
      </c>
      <c r="C33" s="75" t="s">
        <v>642</v>
      </c>
      <c r="D33" s="321">
        <v>0</v>
      </c>
      <c r="S33" s="310">
        <v>60876</v>
      </c>
      <c r="T33" s="311" t="s">
        <v>10</v>
      </c>
      <c r="U33" s="310">
        <v>441564</v>
      </c>
      <c r="V33" s="311" t="s">
        <v>10</v>
      </c>
      <c r="W33" s="310">
        <v>502440</v>
      </c>
      <c r="X33" s="311" t="s">
        <v>10</v>
      </c>
    </row>
    <row r="34" spans="2:24" ht="18.75" customHeight="1">
      <c r="B34" s="74" t="s">
        <v>512</v>
      </c>
      <c r="C34" s="75" t="s">
        <v>449</v>
      </c>
      <c r="D34" s="321">
        <v>0</v>
      </c>
      <c r="S34" s="310">
        <v>226431</v>
      </c>
      <c r="T34" s="311" t="s">
        <v>10</v>
      </c>
      <c r="U34" s="310">
        <v>77818</v>
      </c>
      <c r="V34" s="311" t="s">
        <v>10</v>
      </c>
      <c r="W34" s="310">
        <v>304249</v>
      </c>
      <c r="X34" s="311" t="s">
        <v>10</v>
      </c>
    </row>
    <row r="35" spans="2:24" ht="18.75" customHeight="1">
      <c r="B35" s="74" t="s">
        <v>513</v>
      </c>
      <c r="C35" s="75" t="s">
        <v>450</v>
      </c>
      <c r="D35" s="321">
        <v>0</v>
      </c>
      <c r="S35" s="310">
        <v>97660</v>
      </c>
      <c r="T35" s="311" t="s">
        <v>10</v>
      </c>
      <c r="U35" s="310">
        <v>47107</v>
      </c>
      <c r="V35" s="311" t="s">
        <v>10</v>
      </c>
      <c r="W35" s="310">
        <v>144767</v>
      </c>
      <c r="X35" s="311" t="s">
        <v>10</v>
      </c>
    </row>
    <row r="36" spans="2:24" ht="18.75" customHeight="1">
      <c r="B36" s="74" t="s">
        <v>514</v>
      </c>
      <c r="C36" s="75" t="s">
        <v>753</v>
      </c>
      <c r="D36" s="321">
        <v>0</v>
      </c>
      <c r="S36" s="310">
        <v>4654</v>
      </c>
      <c r="T36" s="311" t="s">
        <v>10</v>
      </c>
      <c r="U36" s="310">
        <v>348871</v>
      </c>
      <c r="V36" s="311" t="s">
        <v>10</v>
      </c>
      <c r="W36" s="310">
        <v>353525</v>
      </c>
      <c r="X36" s="311" t="s">
        <v>10</v>
      </c>
    </row>
    <row r="37" spans="2:24" ht="18.75" customHeight="1">
      <c r="B37" s="74" t="s">
        <v>515</v>
      </c>
      <c r="C37" s="75" t="s">
        <v>451</v>
      </c>
      <c r="D37" s="321">
        <v>0</v>
      </c>
      <c r="S37" s="310">
        <v>560973</v>
      </c>
      <c r="T37" s="311" t="s">
        <v>10</v>
      </c>
      <c r="U37" s="310">
        <v>902791</v>
      </c>
      <c r="V37" s="311" t="s">
        <v>10</v>
      </c>
      <c r="W37" s="310">
        <v>1463764</v>
      </c>
      <c r="X37" s="311" t="s">
        <v>10</v>
      </c>
    </row>
    <row r="38" spans="2:24" ht="18.75" customHeight="1">
      <c r="B38" s="74" t="s">
        <v>516</v>
      </c>
      <c r="C38" s="75" t="s">
        <v>452</v>
      </c>
      <c r="D38" s="321">
        <v>0</v>
      </c>
      <c r="S38" s="310">
        <v>38423</v>
      </c>
      <c r="T38" s="311" t="s">
        <v>10</v>
      </c>
      <c r="U38" s="310">
        <v>-10674</v>
      </c>
      <c r="V38" s="311" t="s">
        <v>10</v>
      </c>
      <c r="W38" s="310">
        <v>27749</v>
      </c>
      <c r="X38" s="311" t="s">
        <v>10</v>
      </c>
    </row>
    <row r="39" spans="2:24" ht="18.75" customHeight="1">
      <c r="B39" s="74" t="s">
        <v>517</v>
      </c>
      <c r="C39" s="75" t="s">
        <v>643</v>
      </c>
      <c r="D39" s="321">
        <v>0</v>
      </c>
    </row>
    <row r="40" spans="2:24" ht="18.75" customHeight="1">
      <c r="B40" s="74" t="s">
        <v>518</v>
      </c>
      <c r="C40" s="75" t="s">
        <v>453</v>
      </c>
      <c r="D40" s="321">
        <v>0</v>
      </c>
    </row>
    <row r="41" spans="2:24" ht="18.75" customHeight="1">
      <c r="B41" s="74" t="s">
        <v>519</v>
      </c>
      <c r="C41" s="75" t="s">
        <v>454</v>
      </c>
      <c r="D41" s="321">
        <v>0</v>
      </c>
    </row>
    <row r="42" spans="2:24" ht="18.75" customHeight="1">
      <c r="B42" s="74" t="s">
        <v>520</v>
      </c>
      <c r="C42" s="75" t="s">
        <v>455</v>
      </c>
      <c r="D42" s="321">
        <v>0</v>
      </c>
    </row>
    <row r="43" spans="2:24" ht="18.75" customHeight="1">
      <c r="B43" s="74" t="s">
        <v>521</v>
      </c>
      <c r="C43" s="75" t="s">
        <v>754</v>
      </c>
      <c r="D43" s="321">
        <v>0</v>
      </c>
    </row>
    <row r="44" spans="2:24" ht="18.75" customHeight="1">
      <c r="B44" s="74" t="s">
        <v>522</v>
      </c>
      <c r="C44" s="75" t="s">
        <v>644</v>
      </c>
      <c r="D44" s="321">
        <v>0</v>
      </c>
    </row>
    <row r="45" spans="2:24" ht="18.75" customHeight="1">
      <c r="B45" s="74" t="s">
        <v>523</v>
      </c>
      <c r="C45" s="75" t="s">
        <v>456</v>
      </c>
      <c r="D45" s="321">
        <v>0</v>
      </c>
    </row>
    <row r="46" spans="2:24" ht="18.75" customHeight="1">
      <c r="B46" s="74" t="s">
        <v>524</v>
      </c>
      <c r="C46" s="75" t="s">
        <v>457</v>
      </c>
      <c r="D46" s="321">
        <v>0</v>
      </c>
    </row>
    <row r="47" spans="2:24" ht="18.75" customHeight="1">
      <c r="B47" s="74" t="s">
        <v>525</v>
      </c>
      <c r="C47" s="75" t="s">
        <v>755</v>
      </c>
      <c r="D47" s="321">
        <v>0</v>
      </c>
    </row>
    <row r="48" spans="2:24" ht="18.75" customHeight="1">
      <c r="B48" s="74" t="s">
        <v>526</v>
      </c>
      <c r="C48" s="75" t="s">
        <v>458</v>
      </c>
      <c r="D48" s="321">
        <v>0</v>
      </c>
    </row>
    <row r="49" spans="2:4" ht="18.75" customHeight="1">
      <c r="B49" s="74" t="s">
        <v>527</v>
      </c>
      <c r="C49" s="75" t="s">
        <v>645</v>
      </c>
      <c r="D49" s="321">
        <v>0</v>
      </c>
    </row>
    <row r="50" spans="2:4" ht="18.75" customHeight="1">
      <c r="B50" s="74" t="s">
        <v>528</v>
      </c>
      <c r="C50" s="75" t="s">
        <v>646</v>
      </c>
      <c r="D50" s="321">
        <v>0</v>
      </c>
    </row>
    <row r="51" spans="2:4" ht="18.75" customHeight="1">
      <c r="B51" s="74" t="s">
        <v>529</v>
      </c>
      <c r="C51" s="75" t="s">
        <v>647</v>
      </c>
      <c r="D51" s="321">
        <v>0</v>
      </c>
    </row>
    <row r="52" spans="2:4" ht="18.75" customHeight="1">
      <c r="B52" s="74" t="s">
        <v>530</v>
      </c>
      <c r="C52" s="75" t="s">
        <v>648</v>
      </c>
      <c r="D52" s="321">
        <v>0</v>
      </c>
    </row>
    <row r="53" spans="2:4" ht="18.75" customHeight="1">
      <c r="B53" s="74" t="s">
        <v>531</v>
      </c>
      <c r="C53" s="75" t="s">
        <v>649</v>
      </c>
      <c r="D53" s="321">
        <v>0</v>
      </c>
    </row>
    <row r="54" spans="2:4" ht="18.75" customHeight="1">
      <c r="B54" s="74" t="s">
        <v>532</v>
      </c>
      <c r="C54" s="75" t="s">
        <v>650</v>
      </c>
      <c r="D54" s="321">
        <v>0</v>
      </c>
    </row>
    <row r="55" spans="2:4" ht="18.75" customHeight="1">
      <c r="B55" s="74" t="s">
        <v>533</v>
      </c>
      <c r="C55" s="75" t="s">
        <v>651</v>
      </c>
      <c r="D55" s="321">
        <v>0</v>
      </c>
    </row>
    <row r="56" spans="2:4" ht="18.75" customHeight="1">
      <c r="B56" s="74" t="s">
        <v>534</v>
      </c>
      <c r="C56" s="75" t="s">
        <v>652</v>
      </c>
      <c r="D56" s="321">
        <v>0</v>
      </c>
    </row>
    <row r="57" spans="2:4" ht="18.75" customHeight="1">
      <c r="B57" s="74" t="s">
        <v>535</v>
      </c>
      <c r="C57" s="75" t="s">
        <v>653</v>
      </c>
      <c r="D57" s="321">
        <v>0</v>
      </c>
    </row>
    <row r="58" spans="2:4" ht="18.75" customHeight="1">
      <c r="B58" s="74" t="s">
        <v>536</v>
      </c>
      <c r="C58" s="75" t="s">
        <v>756</v>
      </c>
      <c r="D58" s="321">
        <v>0</v>
      </c>
    </row>
    <row r="59" spans="2:4" ht="18.75" customHeight="1">
      <c r="B59" s="74" t="s">
        <v>537</v>
      </c>
      <c r="C59" s="75" t="s">
        <v>654</v>
      </c>
      <c r="D59" s="321">
        <v>0</v>
      </c>
    </row>
    <row r="60" spans="2:4" ht="18.75" customHeight="1">
      <c r="B60" s="74" t="s">
        <v>538</v>
      </c>
      <c r="C60" s="75" t="s">
        <v>655</v>
      </c>
      <c r="D60" s="321">
        <v>0</v>
      </c>
    </row>
    <row r="61" spans="2:4" ht="18.75" customHeight="1">
      <c r="B61" s="74" t="s">
        <v>539</v>
      </c>
      <c r="C61" s="75" t="s">
        <v>656</v>
      </c>
      <c r="D61" s="321">
        <v>0</v>
      </c>
    </row>
    <row r="62" spans="2:4" ht="18.75" customHeight="1">
      <c r="B62" s="74" t="s">
        <v>540</v>
      </c>
      <c r="C62" s="75" t="s">
        <v>657</v>
      </c>
      <c r="D62" s="321">
        <v>0</v>
      </c>
    </row>
    <row r="63" spans="2:4" ht="18.75" customHeight="1">
      <c r="B63" s="74" t="s">
        <v>541</v>
      </c>
      <c r="C63" s="75" t="s">
        <v>459</v>
      </c>
      <c r="D63" s="321">
        <v>0</v>
      </c>
    </row>
    <row r="64" spans="2:4" ht="18.75" customHeight="1">
      <c r="B64" s="74" t="s">
        <v>542</v>
      </c>
      <c r="C64" s="75" t="s">
        <v>460</v>
      </c>
      <c r="D64" s="321">
        <v>0</v>
      </c>
    </row>
    <row r="65" spans="2:4" ht="18.75" customHeight="1">
      <c r="B65" s="74" t="s">
        <v>543</v>
      </c>
      <c r="C65" s="75" t="s">
        <v>91</v>
      </c>
      <c r="D65" s="321">
        <v>0</v>
      </c>
    </row>
    <row r="66" spans="2:4" ht="18.75" customHeight="1">
      <c r="B66" s="74" t="s">
        <v>544</v>
      </c>
      <c r="C66" s="75" t="s">
        <v>658</v>
      </c>
      <c r="D66" s="321">
        <v>0</v>
      </c>
    </row>
    <row r="67" spans="2:4" ht="18.75" customHeight="1">
      <c r="B67" s="74" t="s">
        <v>545</v>
      </c>
      <c r="C67" s="75" t="s">
        <v>659</v>
      </c>
      <c r="D67" s="321">
        <v>0</v>
      </c>
    </row>
    <row r="68" spans="2:4" ht="18.75" customHeight="1">
      <c r="B68" s="74" t="s">
        <v>546</v>
      </c>
      <c r="C68" s="75" t="s">
        <v>461</v>
      </c>
      <c r="D68" s="321">
        <v>0</v>
      </c>
    </row>
    <row r="69" spans="2:4" ht="18.75" customHeight="1">
      <c r="B69" s="74" t="s">
        <v>547</v>
      </c>
      <c r="C69" s="75" t="s">
        <v>462</v>
      </c>
      <c r="D69" s="321">
        <v>0</v>
      </c>
    </row>
    <row r="70" spans="2:4" ht="18.75" customHeight="1">
      <c r="B70" s="74" t="s">
        <v>548</v>
      </c>
      <c r="C70" s="75" t="s">
        <v>463</v>
      </c>
      <c r="D70" s="321">
        <v>0</v>
      </c>
    </row>
    <row r="71" spans="2:4" ht="18.75" customHeight="1">
      <c r="B71" s="74" t="s">
        <v>549</v>
      </c>
      <c r="C71" s="75" t="s">
        <v>464</v>
      </c>
      <c r="D71" s="321">
        <v>0</v>
      </c>
    </row>
    <row r="72" spans="2:4" ht="18.75" customHeight="1">
      <c r="B72" s="74" t="s">
        <v>550</v>
      </c>
      <c r="C72" s="75" t="s">
        <v>465</v>
      </c>
      <c r="D72" s="321">
        <v>0</v>
      </c>
    </row>
    <row r="73" spans="2:4" ht="18.75" customHeight="1">
      <c r="B73" s="74" t="s">
        <v>551</v>
      </c>
      <c r="C73" s="75" t="s">
        <v>466</v>
      </c>
      <c r="D73" s="321">
        <v>0</v>
      </c>
    </row>
    <row r="74" spans="2:4" ht="18.75" customHeight="1">
      <c r="B74" s="74" t="s">
        <v>552</v>
      </c>
      <c r="C74" s="75" t="s">
        <v>467</v>
      </c>
      <c r="D74" s="321">
        <v>0</v>
      </c>
    </row>
    <row r="75" spans="2:4" ht="18.75" customHeight="1">
      <c r="B75" s="74" t="s">
        <v>553</v>
      </c>
      <c r="C75" s="75" t="s">
        <v>3</v>
      </c>
      <c r="D75" s="321">
        <v>0</v>
      </c>
    </row>
    <row r="76" spans="2:4" ht="18.75" customHeight="1">
      <c r="B76" s="74" t="s">
        <v>554</v>
      </c>
      <c r="C76" s="75" t="s">
        <v>4</v>
      </c>
      <c r="D76" s="321">
        <v>0</v>
      </c>
    </row>
    <row r="77" spans="2:4" ht="18.75" customHeight="1">
      <c r="B77" s="74" t="s">
        <v>555</v>
      </c>
      <c r="C77" s="75" t="s">
        <v>468</v>
      </c>
      <c r="D77" s="321">
        <v>0</v>
      </c>
    </row>
    <row r="78" spans="2:4" ht="18.75" customHeight="1">
      <c r="B78" s="74" t="s">
        <v>556</v>
      </c>
      <c r="C78" s="75" t="s">
        <v>469</v>
      </c>
      <c r="D78" s="321">
        <v>0</v>
      </c>
    </row>
    <row r="79" spans="2:4" ht="18.75" customHeight="1">
      <c r="B79" s="74" t="s">
        <v>557</v>
      </c>
      <c r="C79" s="75" t="s">
        <v>660</v>
      </c>
      <c r="D79" s="321">
        <v>0</v>
      </c>
    </row>
    <row r="80" spans="2:4" ht="18.75" customHeight="1">
      <c r="B80" s="74" t="s">
        <v>558</v>
      </c>
      <c r="C80" s="75" t="s">
        <v>470</v>
      </c>
      <c r="D80" s="321">
        <v>0</v>
      </c>
    </row>
    <row r="81" spans="2:4" ht="18.75" customHeight="1">
      <c r="B81" s="74" t="s">
        <v>559</v>
      </c>
      <c r="C81" s="75" t="s">
        <v>661</v>
      </c>
      <c r="D81" s="321">
        <v>0</v>
      </c>
    </row>
    <row r="82" spans="2:4" ht="18.75" customHeight="1">
      <c r="B82" s="74" t="s">
        <v>560</v>
      </c>
      <c r="C82" s="75" t="s">
        <v>471</v>
      </c>
      <c r="D82" s="321">
        <v>0</v>
      </c>
    </row>
    <row r="83" spans="2:4" ht="18.75" customHeight="1">
      <c r="B83" s="74" t="s">
        <v>561</v>
      </c>
      <c r="C83" s="75" t="s">
        <v>472</v>
      </c>
      <c r="D83" s="321">
        <v>0</v>
      </c>
    </row>
    <row r="84" spans="2:4" ht="18.75" customHeight="1">
      <c r="B84" s="74" t="s">
        <v>562</v>
      </c>
      <c r="C84" s="75" t="s">
        <v>473</v>
      </c>
      <c r="D84" s="321">
        <v>0</v>
      </c>
    </row>
    <row r="85" spans="2:4" ht="18.75" customHeight="1">
      <c r="B85" s="74" t="s">
        <v>563</v>
      </c>
      <c r="C85" s="75" t="s">
        <v>662</v>
      </c>
      <c r="D85" s="321">
        <v>0</v>
      </c>
    </row>
    <row r="86" spans="2:4" ht="18.75" customHeight="1">
      <c r="B86" s="74" t="s">
        <v>564</v>
      </c>
      <c r="C86" s="75" t="s">
        <v>474</v>
      </c>
      <c r="D86" s="321">
        <v>0</v>
      </c>
    </row>
    <row r="87" spans="2:4" ht="18.75" customHeight="1">
      <c r="B87" s="74" t="s">
        <v>565</v>
      </c>
      <c r="C87" s="75" t="s">
        <v>663</v>
      </c>
      <c r="D87" s="321">
        <v>0</v>
      </c>
    </row>
    <row r="88" spans="2:4" ht="18.75" customHeight="1">
      <c r="B88" s="74" t="s">
        <v>566</v>
      </c>
      <c r="C88" s="75" t="s">
        <v>664</v>
      </c>
      <c r="D88" s="321">
        <v>0</v>
      </c>
    </row>
    <row r="89" spans="2:4" ht="18.75" customHeight="1">
      <c r="B89" s="74" t="s">
        <v>567</v>
      </c>
      <c r="C89" s="75" t="s">
        <v>475</v>
      </c>
      <c r="D89" s="321">
        <v>0</v>
      </c>
    </row>
    <row r="90" spans="2:4" ht="18.75" customHeight="1">
      <c r="B90" s="74" t="s">
        <v>568</v>
      </c>
      <c r="C90" s="75" t="s">
        <v>476</v>
      </c>
      <c r="D90" s="321">
        <v>0</v>
      </c>
    </row>
    <row r="91" spans="2:4" ht="18.75" customHeight="1">
      <c r="B91" s="74" t="s">
        <v>569</v>
      </c>
      <c r="C91" s="75" t="s">
        <v>665</v>
      </c>
      <c r="D91" s="321">
        <v>0</v>
      </c>
    </row>
    <row r="92" spans="2:4" ht="18.75" customHeight="1">
      <c r="B92" s="74" t="s">
        <v>570</v>
      </c>
      <c r="C92" s="75" t="s">
        <v>666</v>
      </c>
      <c r="D92" s="321">
        <v>0</v>
      </c>
    </row>
    <row r="93" spans="2:4" ht="18.75" customHeight="1">
      <c r="B93" s="74" t="s">
        <v>571</v>
      </c>
      <c r="C93" s="75" t="s">
        <v>667</v>
      </c>
      <c r="D93" s="321">
        <v>0</v>
      </c>
    </row>
    <row r="94" spans="2:4" ht="18.75" customHeight="1">
      <c r="B94" s="74" t="s">
        <v>572</v>
      </c>
      <c r="C94" s="75" t="s">
        <v>5</v>
      </c>
      <c r="D94" s="321">
        <v>0</v>
      </c>
    </row>
    <row r="95" spans="2:4" ht="18.75" customHeight="1">
      <c r="B95" s="74" t="s">
        <v>573</v>
      </c>
      <c r="C95" s="75" t="s">
        <v>477</v>
      </c>
      <c r="D95" s="321">
        <v>0</v>
      </c>
    </row>
    <row r="96" spans="2:4" ht="18.75" customHeight="1">
      <c r="B96" s="74" t="s">
        <v>574</v>
      </c>
      <c r="C96" s="75" t="s">
        <v>478</v>
      </c>
      <c r="D96" s="321">
        <v>0</v>
      </c>
    </row>
    <row r="97" spans="2:4" ht="18.75" customHeight="1">
      <c r="B97" s="74" t="s">
        <v>575</v>
      </c>
      <c r="C97" s="75" t="s">
        <v>668</v>
      </c>
      <c r="D97" s="321">
        <v>0</v>
      </c>
    </row>
    <row r="98" spans="2:4" ht="18.75" customHeight="1">
      <c r="B98" s="74" t="s">
        <v>576</v>
      </c>
      <c r="C98" s="75" t="s">
        <v>669</v>
      </c>
      <c r="D98" s="321">
        <v>0</v>
      </c>
    </row>
    <row r="99" spans="2:4" ht="18.75" customHeight="1">
      <c r="B99" s="74" t="s">
        <v>577</v>
      </c>
      <c r="C99" s="75" t="s">
        <v>670</v>
      </c>
      <c r="D99" s="321">
        <v>0</v>
      </c>
    </row>
    <row r="100" spans="2:4" ht="18.75" customHeight="1">
      <c r="B100" s="74" t="s">
        <v>578</v>
      </c>
      <c r="C100" s="75" t="s">
        <v>586</v>
      </c>
      <c r="D100" s="321">
        <v>0</v>
      </c>
    </row>
    <row r="101" spans="2:4" ht="18.75" customHeight="1">
      <c r="B101" s="74" t="s">
        <v>579</v>
      </c>
      <c r="C101" s="75" t="s">
        <v>757</v>
      </c>
      <c r="D101" s="321">
        <v>0</v>
      </c>
    </row>
    <row r="102" spans="2:4" ht="18.75" customHeight="1">
      <c r="B102" s="74" t="s">
        <v>580</v>
      </c>
      <c r="C102" s="75" t="s">
        <v>480</v>
      </c>
      <c r="D102" s="321">
        <v>0</v>
      </c>
    </row>
    <row r="103" spans="2:4" ht="18.75" customHeight="1">
      <c r="B103" s="74" t="s">
        <v>581</v>
      </c>
      <c r="C103" s="75" t="s">
        <v>479</v>
      </c>
      <c r="D103" s="321">
        <v>0</v>
      </c>
    </row>
    <row r="104" spans="2:4" ht="18.75" customHeight="1">
      <c r="B104" s="74" t="s">
        <v>582</v>
      </c>
      <c r="C104" s="75" t="s">
        <v>671</v>
      </c>
      <c r="D104" s="321">
        <v>0</v>
      </c>
    </row>
    <row r="105" spans="2:4" ht="18.75" customHeight="1">
      <c r="B105" s="74" t="s">
        <v>583</v>
      </c>
      <c r="C105" s="75" t="s">
        <v>481</v>
      </c>
      <c r="D105" s="321">
        <v>0</v>
      </c>
    </row>
    <row r="106" spans="2:4" ht="18.75" customHeight="1">
      <c r="B106" s="74" t="s">
        <v>584</v>
      </c>
      <c r="C106" s="75" t="s">
        <v>672</v>
      </c>
      <c r="D106" s="321">
        <v>0</v>
      </c>
    </row>
    <row r="107" spans="2:4" ht="18.75" customHeight="1">
      <c r="B107" s="74" t="s">
        <v>585</v>
      </c>
      <c r="C107" s="75" t="s">
        <v>673</v>
      </c>
      <c r="D107" s="321">
        <v>0</v>
      </c>
    </row>
    <row r="108" spans="2:4" ht="18.75" customHeight="1">
      <c r="B108" s="74" t="s">
        <v>587</v>
      </c>
      <c r="C108" s="75" t="s">
        <v>674</v>
      </c>
      <c r="D108" s="321">
        <v>0</v>
      </c>
    </row>
    <row r="109" spans="2:4" ht="18.75" customHeight="1">
      <c r="B109" s="74" t="s">
        <v>626</v>
      </c>
      <c r="C109" s="75" t="s">
        <v>482</v>
      </c>
      <c r="D109" s="321">
        <v>0</v>
      </c>
    </row>
    <row r="110" spans="2:4" ht="18.75" customHeight="1">
      <c r="B110" s="74" t="s">
        <v>588</v>
      </c>
      <c r="C110" s="75" t="s">
        <v>483</v>
      </c>
      <c r="D110" s="321">
        <v>0</v>
      </c>
    </row>
    <row r="111" spans="2:4" ht="18.75" customHeight="1">
      <c r="B111" s="74" t="s">
        <v>589</v>
      </c>
      <c r="C111" s="75" t="s">
        <v>93</v>
      </c>
      <c r="D111" s="321">
        <v>0</v>
      </c>
    </row>
    <row r="112" spans="2:4" ht="15" customHeight="1">
      <c r="B112" s="191" t="s">
        <v>590</v>
      </c>
      <c r="C112" s="192" t="s">
        <v>6</v>
      </c>
      <c r="D112" s="322">
        <v>0</v>
      </c>
    </row>
  </sheetData>
  <sheetProtection sheet="1" selectLockedCells="1" selectUnlockedCells="1"/>
  <mergeCells count="2">
    <mergeCell ref="B4:C5"/>
    <mergeCell ref="B2:C2"/>
  </mergeCells>
  <phoneticPr fontId="1"/>
  <pageMargins left="0.78740157480314965" right="0.78740157480314965" top="0.78740157480314965" bottom="0.78740157480314965" header="0" footer="0.19685039370078741"/>
  <pageSetup paperSize="8" orientation="landscape" r:id="rId1"/>
  <headerFooter alignWithMargins="0">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B1:AF115"/>
  <sheetViews>
    <sheetView showGridLines="0" view="pageBreakPreview" zoomScale="115" zoomScaleNormal="100" zoomScaleSheetLayoutView="115" workbookViewId="0">
      <selection activeCell="D4" sqref="D4:D7"/>
    </sheetView>
  </sheetViews>
  <sheetFormatPr defaultColWidth="10.08984375" defaultRowHeight="13" customHeight="1"/>
  <cols>
    <col min="1" max="1" width="1.6328125" style="324" customWidth="1"/>
    <col min="2" max="2" width="2.6328125" style="203" bestFit="1" customWidth="1"/>
    <col min="3" max="3" width="28.90625" style="203" bestFit="1" customWidth="1"/>
    <col min="4" max="13" width="10.6328125" style="324" customWidth="1"/>
    <col min="14" max="26" width="10.08984375" style="324" customWidth="1"/>
    <col min="27" max="32" width="10.08984375" style="324" hidden="1" customWidth="1"/>
    <col min="33" max="16384" width="10.08984375" style="324"/>
  </cols>
  <sheetData>
    <row r="1" spans="2:32" ht="15" customHeight="1">
      <c r="D1" s="323"/>
    </row>
    <row r="2" spans="2:32" ht="15" customHeight="1">
      <c r="B2" s="484" t="s">
        <v>340</v>
      </c>
      <c r="C2" s="485"/>
      <c r="M2" s="325"/>
    </row>
    <row r="3" spans="2:32" ht="15" customHeight="1">
      <c r="B3" s="326"/>
      <c r="C3" s="326"/>
      <c r="M3" s="325" t="s">
        <v>341</v>
      </c>
    </row>
    <row r="4" spans="2:32" s="332" customFormat="1" ht="18" customHeight="1">
      <c r="B4" s="327"/>
      <c r="C4" s="328"/>
      <c r="D4" s="640" t="s">
        <v>342</v>
      </c>
      <c r="E4" s="329"/>
      <c r="F4" s="329"/>
      <c r="G4" s="330"/>
      <c r="H4" s="329"/>
      <c r="I4" s="329"/>
      <c r="J4" s="330"/>
      <c r="K4" s="329"/>
      <c r="L4" s="647" t="s">
        <v>350</v>
      </c>
      <c r="M4" s="643" t="s">
        <v>351</v>
      </c>
      <c r="AA4" s="333"/>
      <c r="AB4" s="333"/>
      <c r="AC4" s="333"/>
      <c r="AD4" s="333"/>
      <c r="AE4" s="333"/>
    </row>
    <row r="5" spans="2:32" s="332" customFormat="1" ht="18" customHeight="1">
      <c r="B5" s="334"/>
      <c r="C5" s="335"/>
      <c r="D5" s="641"/>
      <c r="E5" s="643" t="s">
        <v>343</v>
      </c>
      <c r="F5" s="643" t="s">
        <v>344</v>
      </c>
      <c r="G5" s="644" t="s">
        <v>345</v>
      </c>
      <c r="H5" s="329"/>
      <c r="I5" s="329"/>
      <c r="J5" s="330"/>
      <c r="K5" s="329"/>
      <c r="L5" s="647"/>
      <c r="M5" s="643"/>
      <c r="AA5" s="333"/>
      <c r="AB5" s="333"/>
      <c r="AC5" s="333"/>
      <c r="AD5" s="333"/>
      <c r="AE5" s="333"/>
    </row>
    <row r="6" spans="2:32" s="332" customFormat="1" ht="18" customHeight="1">
      <c r="B6" s="631"/>
      <c r="C6" s="637"/>
      <c r="D6" s="641"/>
      <c r="E6" s="643"/>
      <c r="F6" s="643"/>
      <c r="G6" s="645"/>
      <c r="H6" s="640" t="s">
        <v>346</v>
      </c>
      <c r="I6" s="640" t="s">
        <v>347</v>
      </c>
      <c r="J6" s="330"/>
      <c r="K6" s="329"/>
      <c r="L6" s="647"/>
      <c r="M6" s="643"/>
      <c r="AA6" s="333"/>
      <c r="AB6" s="333"/>
      <c r="AC6" s="333"/>
      <c r="AD6" s="333"/>
      <c r="AE6" s="333"/>
    </row>
    <row r="7" spans="2:32" s="332" customFormat="1" ht="18" customHeight="1">
      <c r="B7" s="638"/>
      <c r="C7" s="639"/>
      <c r="D7" s="642"/>
      <c r="E7" s="643"/>
      <c r="F7" s="643"/>
      <c r="G7" s="646"/>
      <c r="H7" s="642"/>
      <c r="I7" s="642"/>
      <c r="J7" s="331" t="s">
        <v>348</v>
      </c>
      <c r="K7" s="336" t="s">
        <v>727</v>
      </c>
      <c r="L7" s="647"/>
      <c r="M7" s="643"/>
      <c r="AA7" s="333"/>
      <c r="AB7" s="333"/>
      <c r="AC7" s="333"/>
      <c r="AD7" s="333"/>
      <c r="AE7" s="333"/>
    </row>
    <row r="8" spans="2:32" ht="13" customHeight="1">
      <c r="B8" s="74" t="s">
        <v>484</v>
      </c>
      <c r="C8" s="273" t="s">
        <v>627</v>
      </c>
      <c r="D8" s="410">
        <v>60098</v>
      </c>
      <c r="E8" s="410">
        <v>31721</v>
      </c>
      <c r="F8" s="410">
        <v>22432</v>
      </c>
      <c r="G8" s="410">
        <v>5945</v>
      </c>
      <c r="H8" s="410">
        <v>569</v>
      </c>
      <c r="I8" s="410">
        <v>5376</v>
      </c>
      <c r="J8" s="410">
        <v>1235</v>
      </c>
      <c r="K8" s="410">
        <v>4141</v>
      </c>
      <c r="L8" s="413">
        <v>0.4560237352697914</v>
      </c>
      <c r="M8" s="413">
        <v>4.5110671007003729E-2</v>
      </c>
      <c r="AA8" s="337">
        <v>113706</v>
      </c>
      <c r="AB8" s="338" t="s">
        <v>10</v>
      </c>
      <c r="AC8" s="337">
        <v>124135</v>
      </c>
      <c r="AD8" s="338" t="s">
        <v>10</v>
      </c>
      <c r="AE8" s="337">
        <v>237841</v>
      </c>
      <c r="AF8" s="338" t="s">
        <v>10</v>
      </c>
    </row>
    <row r="9" spans="2:32" ht="13" customHeight="1">
      <c r="B9" s="74" t="s">
        <v>485</v>
      </c>
      <c r="C9" s="273" t="s">
        <v>442</v>
      </c>
      <c r="D9" s="411">
        <v>1477</v>
      </c>
      <c r="E9" s="411">
        <v>394</v>
      </c>
      <c r="F9" s="411">
        <v>279</v>
      </c>
      <c r="G9" s="411">
        <v>804</v>
      </c>
      <c r="H9" s="411">
        <v>118</v>
      </c>
      <c r="I9" s="411">
        <v>686</v>
      </c>
      <c r="J9" s="411">
        <v>635</v>
      </c>
      <c r="K9" s="411">
        <v>51</v>
      </c>
      <c r="L9" s="414">
        <v>3.9597855227882041E-2</v>
      </c>
      <c r="M9" s="414">
        <v>2.1554959785522788E-2</v>
      </c>
      <c r="AA9" s="337">
        <v>23686</v>
      </c>
      <c r="AB9" s="338" t="s">
        <v>10</v>
      </c>
      <c r="AC9" s="337">
        <v>19464</v>
      </c>
      <c r="AD9" s="338" t="s">
        <v>10</v>
      </c>
      <c r="AE9" s="337">
        <v>43150</v>
      </c>
      <c r="AF9" s="338" t="s">
        <v>10</v>
      </c>
    </row>
    <row r="10" spans="2:32" ht="13" customHeight="1">
      <c r="B10" s="74" t="s">
        <v>486</v>
      </c>
      <c r="C10" s="273" t="s">
        <v>443</v>
      </c>
      <c r="D10" s="411">
        <v>2442</v>
      </c>
      <c r="E10" s="411">
        <v>30</v>
      </c>
      <c r="F10" s="411">
        <v>4</v>
      </c>
      <c r="G10" s="411">
        <v>2408</v>
      </c>
      <c r="H10" s="411">
        <v>878</v>
      </c>
      <c r="I10" s="411">
        <v>1530</v>
      </c>
      <c r="J10" s="411">
        <v>1046</v>
      </c>
      <c r="K10" s="411">
        <v>484</v>
      </c>
      <c r="L10" s="414">
        <v>0.15928510860348313</v>
      </c>
      <c r="M10" s="414">
        <v>0.15706737981866806</v>
      </c>
      <c r="AA10" s="337">
        <v>5652</v>
      </c>
      <c r="AB10" s="338" t="s">
        <v>10</v>
      </c>
      <c r="AC10" s="337">
        <v>63</v>
      </c>
      <c r="AD10" s="338" t="s">
        <v>10</v>
      </c>
      <c r="AE10" s="337">
        <v>5715</v>
      </c>
      <c r="AF10" s="338" t="s">
        <v>10</v>
      </c>
    </row>
    <row r="11" spans="2:32" ht="13" customHeight="1">
      <c r="B11" s="74" t="s">
        <v>487</v>
      </c>
      <c r="C11" s="273" t="s">
        <v>1</v>
      </c>
      <c r="D11" s="411">
        <v>2657</v>
      </c>
      <c r="E11" s="411">
        <v>159</v>
      </c>
      <c r="F11" s="411">
        <v>54</v>
      </c>
      <c r="G11" s="411">
        <v>2444</v>
      </c>
      <c r="H11" s="411">
        <v>260</v>
      </c>
      <c r="I11" s="411">
        <v>2184</v>
      </c>
      <c r="J11" s="411">
        <v>2052</v>
      </c>
      <c r="K11" s="411">
        <v>132</v>
      </c>
      <c r="L11" s="414">
        <v>7.858854151261499E-2</v>
      </c>
      <c r="M11" s="414">
        <v>7.2288443905468958E-2</v>
      </c>
      <c r="AA11" s="337">
        <v>58066</v>
      </c>
      <c r="AB11" s="338" t="s">
        <v>10</v>
      </c>
      <c r="AC11" s="337">
        <v>-31758</v>
      </c>
      <c r="AD11" s="338" t="s">
        <v>10</v>
      </c>
      <c r="AE11" s="337">
        <v>26308</v>
      </c>
      <c r="AF11" s="338" t="s">
        <v>10</v>
      </c>
    </row>
    <row r="12" spans="2:32" ht="13" customHeight="1">
      <c r="B12" s="74" t="s">
        <v>488</v>
      </c>
      <c r="C12" s="273" t="s">
        <v>2</v>
      </c>
      <c r="D12" s="411">
        <v>813</v>
      </c>
      <c r="E12" s="411">
        <v>408</v>
      </c>
      <c r="F12" s="411">
        <v>130</v>
      </c>
      <c r="G12" s="411">
        <v>275</v>
      </c>
      <c r="H12" s="411">
        <v>22</v>
      </c>
      <c r="I12" s="411">
        <v>253</v>
      </c>
      <c r="J12" s="411">
        <v>225</v>
      </c>
      <c r="K12" s="411">
        <v>28</v>
      </c>
      <c r="L12" s="414">
        <v>0.21445528884199419</v>
      </c>
      <c r="M12" s="414">
        <v>7.254022685307307E-2</v>
      </c>
      <c r="AA12" s="337">
        <v>1243603</v>
      </c>
      <c r="AB12" s="338" t="s">
        <v>10</v>
      </c>
      <c r="AC12" s="337">
        <v>592005</v>
      </c>
      <c r="AD12" s="338" t="s">
        <v>10</v>
      </c>
      <c r="AE12" s="337">
        <v>1835608</v>
      </c>
      <c r="AF12" s="338" t="s">
        <v>10</v>
      </c>
    </row>
    <row r="13" spans="2:32" ht="13" customHeight="1">
      <c r="B13" s="74" t="s">
        <v>489</v>
      </c>
      <c r="C13" s="274" t="s">
        <v>628</v>
      </c>
      <c r="D13" s="411">
        <v>113</v>
      </c>
      <c r="E13" s="411">
        <v>0</v>
      </c>
      <c r="F13" s="411">
        <v>0</v>
      </c>
      <c r="G13" s="411">
        <v>113</v>
      </c>
      <c r="H13" s="411">
        <v>3</v>
      </c>
      <c r="I13" s="411">
        <v>110</v>
      </c>
      <c r="J13" s="411">
        <v>108</v>
      </c>
      <c r="K13" s="411">
        <v>2</v>
      </c>
      <c r="L13" s="414">
        <v>1.4962923728813559E-2</v>
      </c>
      <c r="M13" s="414">
        <v>1.4962923728813559E-2</v>
      </c>
      <c r="AA13" s="337">
        <v>135809</v>
      </c>
      <c r="AB13" s="338" t="s">
        <v>10</v>
      </c>
      <c r="AC13" s="337">
        <v>135205</v>
      </c>
      <c r="AD13" s="338" t="s">
        <v>10</v>
      </c>
      <c r="AE13" s="337">
        <v>271014</v>
      </c>
      <c r="AF13" s="338" t="s">
        <v>10</v>
      </c>
    </row>
    <row r="14" spans="2:32" ht="13" customHeight="1">
      <c r="B14" s="74" t="s">
        <v>490</v>
      </c>
      <c r="C14" s="273" t="s">
        <v>750</v>
      </c>
      <c r="D14" s="411">
        <v>589</v>
      </c>
      <c r="E14" s="411">
        <v>5</v>
      </c>
      <c r="F14" s="411">
        <v>0</v>
      </c>
      <c r="G14" s="411">
        <v>584</v>
      </c>
      <c r="H14" s="411">
        <v>67</v>
      </c>
      <c r="I14" s="411">
        <v>517</v>
      </c>
      <c r="J14" s="411">
        <v>490</v>
      </c>
      <c r="K14" s="411">
        <v>27</v>
      </c>
      <c r="L14" s="414">
        <v>8.0310880829015538E-2</v>
      </c>
      <c r="M14" s="414">
        <v>7.962912462503409E-2</v>
      </c>
      <c r="AA14" s="337">
        <v>256366</v>
      </c>
      <c r="AB14" s="338" t="s">
        <v>10</v>
      </c>
      <c r="AC14" s="337">
        <v>477880</v>
      </c>
      <c r="AD14" s="338" t="s">
        <v>10</v>
      </c>
      <c r="AE14" s="337">
        <v>734246</v>
      </c>
      <c r="AF14" s="338" t="s">
        <v>10</v>
      </c>
    </row>
    <row r="15" spans="2:32" ht="13" customHeight="1">
      <c r="B15" s="74" t="s">
        <v>491</v>
      </c>
      <c r="C15" s="274" t="s">
        <v>444</v>
      </c>
      <c r="D15" s="411">
        <v>8388</v>
      </c>
      <c r="E15" s="411">
        <v>86</v>
      </c>
      <c r="F15" s="411">
        <v>65</v>
      </c>
      <c r="G15" s="411">
        <v>8237</v>
      </c>
      <c r="H15" s="411">
        <v>653</v>
      </c>
      <c r="I15" s="411">
        <v>7584</v>
      </c>
      <c r="J15" s="411">
        <v>7347</v>
      </c>
      <c r="K15" s="411">
        <v>237</v>
      </c>
      <c r="L15" s="414">
        <v>6.8707917629134516E-2</v>
      </c>
      <c r="M15" s="414">
        <v>6.7471044052358251E-2</v>
      </c>
      <c r="AA15" s="337">
        <v>196941</v>
      </c>
      <c r="AB15" s="338" t="s">
        <v>10</v>
      </c>
      <c r="AC15" s="337">
        <v>65423</v>
      </c>
      <c r="AD15" s="338" t="s">
        <v>10</v>
      </c>
      <c r="AE15" s="337">
        <v>262364</v>
      </c>
      <c r="AF15" s="338" t="s">
        <v>10</v>
      </c>
    </row>
    <row r="16" spans="2:32" ht="13" customHeight="1">
      <c r="B16" s="74" t="s">
        <v>492</v>
      </c>
      <c r="C16" s="274" t="s">
        <v>629</v>
      </c>
      <c r="D16" s="411">
        <v>1087</v>
      </c>
      <c r="E16" s="411">
        <v>1</v>
      </c>
      <c r="F16" s="411">
        <v>0</v>
      </c>
      <c r="G16" s="411">
        <v>1086</v>
      </c>
      <c r="H16" s="411">
        <v>108</v>
      </c>
      <c r="I16" s="411">
        <v>978</v>
      </c>
      <c r="J16" s="411">
        <v>935</v>
      </c>
      <c r="K16" s="411">
        <v>43</v>
      </c>
      <c r="L16" s="414">
        <v>5.2002104961010383E-2</v>
      </c>
      <c r="M16" s="414">
        <v>5.1954264938047168E-2</v>
      </c>
      <c r="AA16" s="337">
        <v>60876</v>
      </c>
      <c r="AB16" s="338" t="s">
        <v>10</v>
      </c>
      <c r="AC16" s="337">
        <v>441564</v>
      </c>
      <c r="AD16" s="338" t="s">
        <v>10</v>
      </c>
      <c r="AE16" s="337">
        <v>502440</v>
      </c>
      <c r="AF16" s="338" t="s">
        <v>10</v>
      </c>
    </row>
    <row r="17" spans="2:32" ht="13" customHeight="1">
      <c r="B17" s="74" t="s">
        <v>493</v>
      </c>
      <c r="C17" s="387" t="s">
        <v>630</v>
      </c>
      <c r="D17" s="411">
        <v>51</v>
      </c>
      <c r="E17" s="411">
        <v>0</v>
      </c>
      <c r="F17" s="411">
        <v>0</v>
      </c>
      <c r="G17" s="411">
        <v>51</v>
      </c>
      <c r="H17" s="411">
        <v>9</v>
      </c>
      <c r="I17" s="411">
        <v>42</v>
      </c>
      <c r="J17" s="411">
        <v>38</v>
      </c>
      <c r="K17" s="411">
        <v>4</v>
      </c>
      <c r="L17" s="414">
        <v>0.14697406340057637</v>
      </c>
      <c r="M17" s="414">
        <v>0.14697406340057637</v>
      </c>
      <c r="AA17" s="337">
        <v>226431</v>
      </c>
      <c r="AB17" s="338" t="s">
        <v>10</v>
      </c>
      <c r="AC17" s="337">
        <v>77818</v>
      </c>
      <c r="AD17" s="338" t="s">
        <v>10</v>
      </c>
      <c r="AE17" s="337">
        <v>304249</v>
      </c>
      <c r="AF17" s="338" t="s">
        <v>10</v>
      </c>
    </row>
    <row r="18" spans="2:32" ht="13" customHeight="1">
      <c r="B18" s="74" t="s">
        <v>494</v>
      </c>
      <c r="C18" s="273" t="s">
        <v>445</v>
      </c>
      <c r="D18" s="411">
        <v>0</v>
      </c>
      <c r="E18" s="411">
        <v>0</v>
      </c>
      <c r="F18" s="411">
        <v>0</v>
      </c>
      <c r="G18" s="411">
        <v>0</v>
      </c>
      <c r="H18" s="411">
        <v>0</v>
      </c>
      <c r="I18" s="411">
        <v>0</v>
      </c>
      <c r="J18" s="411">
        <v>0</v>
      </c>
      <c r="K18" s="411">
        <v>0</v>
      </c>
      <c r="L18" s="414">
        <v>0</v>
      </c>
      <c r="M18" s="414">
        <v>0</v>
      </c>
      <c r="AA18" s="337">
        <v>97660</v>
      </c>
      <c r="AB18" s="338" t="s">
        <v>10</v>
      </c>
      <c r="AC18" s="337">
        <v>47107</v>
      </c>
      <c r="AD18" s="338" t="s">
        <v>10</v>
      </c>
      <c r="AE18" s="337">
        <v>144767</v>
      </c>
      <c r="AF18" s="338" t="s">
        <v>10</v>
      </c>
    </row>
    <row r="19" spans="2:32" ht="13" customHeight="1">
      <c r="B19" s="74" t="s">
        <v>495</v>
      </c>
      <c r="C19" s="273" t="s">
        <v>446</v>
      </c>
      <c r="D19" s="411">
        <v>107</v>
      </c>
      <c r="E19" s="411">
        <v>3</v>
      </c>
      <c r="F19" s="411">
        <v>2</v>
      </c>
      <c r="G19" s="411">
        <v>102</v>
      </c>
      <c r="H19" s="411">
        <v>7</v>
      </c>
      <c r="I19" s="411">
        <v>95</v>
      </c>
      <c r="J19" s="411">
        <v>95</v>
      </c>
      <c r="K19" s="411">
        <v>0</v>
      </c>
      <c r="L19" s="414">
        <v>0.28997289972899731</v>
      </c>
      <c r="M19" s="414">
        <v>0.27642276422764228</v>
      </c>
      <c r="AA19" s="337">
        <v>4654</v>
      </c>
      <c r="AB19" s="338" t="s">
        <v>10</v>
      </c>
      <c r="AC19" s="337">
        <v>348871</v>
      </c>
      <c r="AD19" s="338" t="s">
        <v>10</v>
      </c>
      <c r="AE19" s="337">
        <v>353525</v>
      </c>
      <c r="AF19" s="338" t="s">
        <v>10</v>
      </c>
    </row>
    <row r="20" spans="2:32" ht="13" customHeight="1">
      <c r="B20" s="74" t="s">
        <v>496</v>
      </c>
      <c r="C20" s="273" t="s">
        <v>631</v>
      </c>
      <c r="D20" s="411">
        <v>7457</v>
      </c>
      <c r="E20" s="411">
        <v>35</v>
      </c>
      <c r="F20" s="411">
        <v>13</v>
      </c>
      <c r="G20" s="411">
        <v>7409</v>
      </c>
      <c r="H20" s="411">
        <v>314</v>
      </c>
      <c r="I20" s="411">
        <v>7095</v>
      </c>
      <c r="J20" s="411">
        <v>6934</v>
      </c>
      <c r="K20" s="411">
        <v>161</v>
      </c>
      <c r="L20" s="414">
        <v>9.1634102583007693E-2</v>
      </c>
      <c r="M20" s="414">
        <v>9.1044262577109292E-2</v>
      </c>
      <c r="AA20" s="337">
        <v>560973</v>
      </c>
      <c r="AB20" s="338" t="s">
        <v>10</v>
      </c>
      <c r="AC20" s="337">
        <v>902791</v>
      </c>
      <c r="AD20" s="338" t="s">
        <v>10</v>
      </c>
      <c r="AE20" s="337">
        <v>1463764</v>
      </c>
      <c r="AF20" s="338" t="s">
        <v>10</v>
      </c>
    </row>
    <row r="21" spans="2:32" ht="13" customHeight="1">
      <c r="B21" s="74" t="s">
        <v>497</v>
      </c>
      <c r="C21" s="273" t="s">
        <v>632</v>
      </c>
      <c r="D21" s="411">
        <v>2811</v>
      </c>
      <c r="E21" s="411">
        <v>36</v>
      </c>
      <c r="F21" s="411">
        <v>16</v>
      </c>
      <c r="G21" s="411">
        <v>2759</v>
      </c>
      <c r="H21" s="411">
        <v>231</v>
      </c>
      <c r="I21" s="411">
        <v>2528</v>
      </c>
      <c r="J21" s="411">
        <v>2501</v>
      </c>
      <c r="K21" s="411">
        <v>27</v>
      </c>
      <c r="L21" s="414">
        <v>4.6437480382601225E-2</v>
      </c>
      <c r="M21" s="414">
        <v>4.5578444815224751E-2</v>
      </c>
      <c r="AA21" s="337">
        <v>38423</v>
      </c>
      <c r="AB21" s="338" t="s">
        <v>10</v>
      </c>
      <c r="AC21" s="337">
        <v>-10674</v>
      </c>
      <c r="AD21" s="338" t="s">
        <v>10</v>
      </c>
      <c r="AE21" s="337">
        <v>27749</v>
      </c>
      <c r="AF21" s="338" t="s">
        <v>10</v>
      </c>
    </row>
    <row r="22" spans="2:32" ht="13" customHeight="1">
      <c r="B22" s="74" t="s">
        <v>498</v>
      </c>
      <c r="C22" s="273" t="s">
        <v>447</v>
      </c>
      <c r="D22" s="411">
        <v>968</v>
      </c>
      <c r="E22" s="411">
        <v>56</v>
      </c>
      <c r="F22" s="411">
        <v>17</v>
      </c>
      <c r="G22" s="411">
        <v>895</v>
      </c>
      <c r="H22" s="411">
        <v>86</v>
      </c>
      <c r="I22" s="411">
        <v>809</v>
      </c>
      <c r="J22" s="411">
        <v>795</v>
      </c>
      <c r="K22" s="411">
        <v>14</v>
      </c>
      <c r="L22" s="414">
        <v>9.0501121914734486E-2</v>
      </c>
      <c r="M22" s="414">
        <v>8.3676140613313382E-2</v>
      </c>
      <c r="AA22" s="337">
        <v>3095624</v>
      </c>
      <c r="AB22" s="338" t="s">
        <v>10</v>
      </c>
      <c r="AC22" s="337">
        <v>3933480</v>
      </c>
      <c r="AD22" s="338" t="s">
        <v>10</v>
      </c>
      <c r="AE22" s="337">
        <v>7029104</v>
      </c>
      <c r="AF22" s="338" t="s">
        <v>10</v>
      </c>
    </row>
    <row r="23" spans="2:32" ht="13" customHeight="1">
      <c r="B23" s="74" t="s">
        <v>499</v>
      </c>
      <c r="C23" s="273" t="s">
        <v>633</v>
      </c>
      <c r="D23" s="411">
        <v>403</v>
      </c>
      <c r="E23" s="411">
        <v>1</v>
      </c>
      <c r="F23" s="411">
        <v>1</v>
      </c>
      <c r="G23" s="411">
        <v>401</v>
      </c>
      <c r="H23" s="411">
        <v>6</v>
      </c>
      <c r="I23" s="411">
        <v>395</v>
      </c>
      <c r="J23" s="411">
        <v>395</v>
      </c>
      <c r="K23" s="411">
        <v>0</v>
      </c>
      <c r="L23" s="414">
        <v>7.8539133146242595E-3</v>
      </c>
      <c r="M23" s="414">
        <v>7.8149360773308394E-3</v>
      </c>
    </row>
    <row r="24" spans="2:32" ht="13" customHeight="1">
      <c r="B24" s="74" t="s">
        <v>500</v>
      </c>
      <c r="C24" s="273" t="s">
        <v>634</v>
      </c>
      <c r="D24" s="411">
        <v>244</v>
      </c>
      <c r="E24" s="411">
        <v>2</v>
      </c>
      <c r="F24" s="411">
        <v>1</v>
      </c>
      <c r="G24" s="411">
        <v>241</v>
      </c>
      <c r="H24" s="411">
        <v>19</v>
      </c>
      <c r="I24" s="411">
        <v>222</v>
      </c>
      <c r="J24" s="411">
        <v>221</v>
      </c>
      <c r="K24" s="411">
        <v>1</v>
      </c>
      <c r="L24" s="414">
        <v>5.684995340167754E-2</v>
      </c>
      <c r="M24" s="414">
        <v>5.6150978564771671E-2</v>
      </c>
    </row>
    <row r="25" spans="2:32" ht="13" customHeight="1">
      <c r="B25" s="74" t="s">
        <v>501</v>
      </c>
      <c r="C25" s="273" t="s">
        <v>635</v>
      </c>
      <c r="D25" s="411">
        <v>1183</v>
      </c>
      <c r="E25" s="411">
        <v>16</v>
      </c>
      <c r="F25" s="411">
        <v>11</v>
      </c>
      <c r="G25" s="411">
        <v>1156</v>
      </c>
      <c r="H25" s="411">
        <v>173</v>
      </c>
      <c r="I25" s="411">
        <v>983</v>
      </c>
      <c r="J25" s="411">
        <v>959</v>
      </c>
      <c r="K25" s="411">
        <v>24</v>
      </c>
      <c r="L25" s="414">
        <v>0.12804416062344409</v>
      </c>
      <c r="M25" s="414">
        <v>0.12512176642493777</v>
      </c>
    </row>
    <row r="26" spans="2:32" ht="13" customHeight="1">
      <c r="B26" s="74" t="s">
        <v>502</v>
      </c>
      <c r="C26" s="273" t="s">
        <v>448</v>
      </c>
      <c r="D26" s="411">
        <v>113</v>
      </c>
      <c r="E26" s="411">
        <v>0</v>
      </c>
      <c r="F26" s="411">
        <v>0</v>
      </c>
      <c r="G26" s="411">
        <v>113</v>
      </c>
      <c r="H26" s="411">
        <v>3</v>
      </c>
      <c r="I26" s="411">
        <v>110</v>
      </c>
      <c r="J26" s="411">
        <v>110</v>
      </c>
      <c r="K26" s="411">
        <v>0</v>
      </c>
      <c r="L26" s="414">
        <v>4.576751721344674E-2</v>
      </c>
      <c r="M26" s="414">
        <v>4.576751721344674E-2</v>
      </c>
    </row>
    <row r="27" spans="2:32" ht="13" customHeight="1">
      <c r="B27" s="74" t="s">
        <v>503</v>
      </c>
      <c r="C27" s="273" t="s">
        <v>636</v>
      </c>
      <c r="D27" s="411">
        <v>164</v>
      </c>
      <c r="E27" s="411">
        <v>0</v>
      </c>
      <c r="F27" s="411">
        <v>0</v>
      </c>
      <c r="G27" s="411">
        <v>164</v>
      </c>
      <c r="H27" s="411">
        <v>8</v>
      </c>
      <c r="I27" s="411">
        <v>156</v>
      </c>
      <c r="J27" s="411">
        <v>156</v>
      </c>
      <c r="K27" s="411">
        <v>0</v>
      </c>
      <c r="L27" s="414">
        <v>2.7415580073553995E-2</v>
      </c>
      <c r="M27" s="414">
        <v>2.7415580073553995E-2</v>
      </c>
    </row>
    <row r="28" spans="2:32" ht="13" customHeight="1">
      <c r="B28" s="74" t="s">
        <v>504</v>
      </c>
      <c r="C28" s="273" t="s">
        <v>751</v>
      </c>
      <c r="D28" s="411">
        <v>0</v>
      </c>
      <c r="E28" s="411">
        <v>0</v>
      </c>
      <c r="F28" s="411">
        <v>0</v>
      </c>
      <c r="G28" s="411">
        <v>0</v>
      </c>
      <c r="H28" s="411">
        <v>0</v>
      </c>
      <c r="I28" s="411">
        <v>0</v>
      </c>
      <c r="J28" s="411">
        <v>0</v>
      </c>
      <c r="K28" s="411">
        <v>0</v>
      </c>
      <c r="L28" s="414">
        <v>0</v>
      </c>
      <c r="M28" s="414">
        <v>0</v>
      </c>
    </row>
    <row r="29" spans="2:32" ht="22.5" customHeight="1">
      <c r="B29" s="74" t="s">
        <v>505</v>
      </c>
      <c r="C29" s="273" t="s">
        <v>752</v>
      </c>
      <c r="D29" s="411">
        <v>53</v>
      </c>
      <c r="E29" s="411">
        <v>0</v>
      </c>
      <c r="F29" s="411">
        <v>0</v>
      </c>
      <c r="G29" s="411">
        <v>53</v>
      </c>
      <c r="H29" s="411">
        <v>3</v>
      </c>
      <c r="I29" s="411">
        <v>50</v>
      </c>
      <c r="J29" s="411">
        <v>50</v>
      </c>
      <c r="K29" s="411">
        <v>0</v>
      </c>
      <c r="L29" s="414">
        <v>2.3482498892334957E-2</v>
      </c>
      <c r="M29" s="414">
        <v>2.3482498892334957E-2</v>
      </c>
    </row>
    <row r="30" spans="2:32" ht="13" customHeight="1">
      <c r="B30" s="74" t="s">
        <v>506</v>
      </c>
      <c r="C30" s="273" t="s">
        <v>637</v>
      </c>
      <c r="D30" s="411">
        <v>22</v>
      </c>
      <c r="E30" s="411">
        <v>0</v>
      </c>
      <c r="F30" s="411">
        <v>0</v>
      </c>
      <c r="G30" s="411">
        <v>22</v>
      </c>
      <c r="H30" s="411">
        <v>0</v>
      </c>
      <c r="I30" s="411">
        <v>22</v>
      </c>
      <c r="J30" s="411">
        <v>22</v>
      </c>
      <c r="K30" s="411">
        <v>0</v>
      </c>
      <c r="L30" s="414">
        <v>4.8330404217926184E-3</v>
      </c>
      <c r="M30" s="414">
        <v>4.8330404217926184E-3</v>
      </c>
    </row>
    <row r="31" spans="2:32" ht="13" customHeight="1">
      <c r="B31" s="74" t="s">
        <v>507</v>
      </c>
      <c r="C31" s="273" t="s">
        <v>638</v>
      </c>
      <c r="D31" s="411">
        <v>0</v>
      </c>
      <c r="E31" s="411">
        <v>0</v>
      </c>
      <c r="F31" s="411">
        <v>0</v>
      </c>
      <c r="G31" s="411">
        <v>0</v>
      </c>
      <c r="H31" s="411">
        <v>0</v>
      </c>
      <c r="I31" s="411">
        <v>0</v>
      </c>
      <c r="J31" s="411">
        <v>0</v>
      </c>
      <c r="K31" s="411">
        <v>0</v>
      </c>
      <c r="L31" s="414">
        <v>0</v>
      </c>
      <c r="M31" s="414">
        <v>0</v>
      </c>
    </row>
    <row r="32" spans="2:32" ht="13" customHeight="1">
      <c r="B32" s="74" t="s">
        <v>508</v>
      </c>
      <c r="C32" s="273" t="s">
        <v>639</v>
      </c>
      <c r="D32" s="411">
        <v>910</v>
      </c>
      <c r="E32" s="411">
        <v>0</v>
      </c>
      <c r="F32" s="411">
        <v>0</v>
      </c>
      <c r="G32" s="411">
        <v>910</v>
      </c>
      <c r="H32" s="411">
        <v>1</v>
      </c>
      <c r="I32" s="411">
        <v>909</v>
      </c>
      <c r="J32" s="411">
        <v>909</v>
      </c>
      <c r="K32" s="411">
        <v>0</v>
      </c>
      <c r="L32" s="414">
        <v>1.2486278814489571E-2</v>
      </c>
      <c r="M32" s="414">
        <v>1.2486278814489571E-2</v>
      </c>
    </row>
    <row r="33" spans="2:13" ht="13" customHeight="1">
      <c r="B33" s="74" t="s">
        <v>509</v>
      </c>
      <c r="C33" s="273" t="s">
        <v>640</v>
      </c>
      <c r="D33" s="411">
        <v>129</v>
      </c>
      <c r="E33" s="411">
        <v>0</v>
      </c>
      <c r="F33" s="411">
        <v>0</v>
      </c>
      <c r="G33" s="411">
        <v>129</v>
      </c>
      <c r="H33" s="411">
        <v>8</v>
      </c>
      <c r="I33" s="411">
        <v>121</v>
      </c>
      <c r="J33" s="411">
        <v>120</v>
      </c>
      <c r="K33" s="411">
        <v>1</v>
      </c>
      <c r="L33" s="414">
        <v>4.3492919757248817E-2</v>
      </c>
      <c r="M33" s="414">
        <v>4.3492919757248817E-2</v>
      </c>
    </row>
    <row r="34" spans="2:13" ht="13" customHeight="1">
      <c r="B34" s="74" t="s">
        <v>510</v>
      </c>
      <c r="C34" s="273" t="s">
        <v>641</v>
      </c>
      <c r="D34" s="411">
        <v>95</v>
      </c>
      <c r="E34" s="411">
        <v>0</v>
      </c>
      <c r="F34" s="411">
        <v>0</v>
      </c>
      <c r="G34" s="411">
        <v>95</v>
      </c>
      <c r="H34" s="411">
        <v>5</v>
      </c>
      <c r="I34" s="411">
        <v>90</v>
      </c>
      <c r="J34" s="411">
        <v>89</v>
      </c>
      <c r="K34" s="411">
        <v>1</v>
      </c>
      <c r="L34" s="414">
        <v>2.0652173913043477</v>
      </c>
      <c r="M34" s="414">
        <v>2.0652173913043477</v>
      </c>
    </row>
    <row r="35" spans="2:13" ht="13" customHeight="1">
      <c r="B35" s="74" t="s">
        <v>511</v>
      </c>
      <c r="C35" s="273" t="s">
        <v>642</v>
      </c>
      <c r="D35" s="411">
        <v>25</v>
      </c>
      <c r="E35" s="411">
        <v>0</v>
      </c>
      <c r="F35" s="411">
        <v>0</v>
      </c>
      <c r="G35" s="411">
        <v>25</v>
      </c>
      <c r="H35" s="411">
        <v>2</v>
      </c>
      <c r="I35" s="411">
        <v>23</v>
      </c>
      <c r="J35" s="411">
        <v>23</v>
      </c>
      <c r="K35" s="411">
        <v>0</v>
      </c>
      <c r="L35" s="414">
        <v>4.3410314290675467E-3</v>
      </c>
      <c r="M35" s="414">
        <v>4.3410314290675467E-3</v>
      </c>
    </row>
    <row r="36" spans="2:13" ht="13" customHeight="1">
      <c r="B36" s="74" t="s">
        <v>512</v>
      </c>
      <c r="C36" s="273" t="s">
        <v>449</v>
      </c>
      <c r="D36" s="411">
        <v>1502</v>
      </c>
      <c r="E36" s="411">
        <v>2</v>
      </c>
      <c r="F36" s="411">
        <v>2</v>
      </c>
      <c r="G36" s="411">
        <v>1498</v>
      </c>
      <c r="H36" s="411">
        <v>53</v>
      </c>
      <c r="I36" s="411">
        <v>1445</v>
      </c>
      <c r="J36" s="411">
        <v>1436</v>
      </c>
      <c r="K36" s="411">
        <v>9</v>
      </c>
      <c r="L36" s="414">
        <v>6.0770351189512864E-2</v>
      </c>
      <c r="M36" s="414">
        <v>6.0608512704321091E-2</v>
      </c>
    </row>
    <row r="37" spans="2:13" ht="13" customHeight="1">
      <c r="B37" s="74" t="s">
        <v>513</v>
      </c>
      <c r="C37" s="273" t="s">
        <v>450</v>
      </c>
      <c r="D37" s="411">
        <v>652</v>
      </c>
      <c r="E37" s="411">
        <v>1</v>
      </c>
      <c r="F37" s="411">
        <v>0</v>
      </c>
      <c r="G37" s="411">
        <v>651</v>
      </c>
      <c r="H37" s="411">
        <v>18</v>
      </c>
      <c r="I37" s="411">
        <v>633</v>
      </c>
      <c r="J37" s="411">
        <v>631</v>
      </c>
      <c r="K37" s="411">
        <v>2</v>
      </c>
      <c r="L37" s="414">
        <v>9.890776699029126E-2</v>
      </c>
      <c r="M37" s="414">
        <v>9.8756067961165053E-2</v>
      </c>
    </row>
    <row r="38" spans="2:13" ht="13" customHeight="1">
      <c r="B38" s="74" t="s">
        <v>514</v>
      </c>
      <c r="C38" s="273" t="s">
        <v>753</v>
      </c>
      <c r="D38" s="411">
        <v>667</v>
      </c>
      <c r="E38" s="411">
        <v>12</v>
      </c>
      <c r="F38" s="411">
        <v>7</v>
      </c>
      <c r="G38" s="411">
        <v>648</v>
      </c>
      <c r="H38" s="411">
        <v>49</v>
      </c>
      <c r="I38" s="411">
        <v>599</v>
      </c>
      <c r="J38" s="411">
        <v>589</v>
      </c>
      <c r="K38" s="411">
        <v>10</v>
      </c>
      <c r="L38" s="414">
        <v>0.23728210601209535</v>
      </c>
      <c r="M38" s="414">
        <v>0.23052294557097119</v>
      </c>
    </row>
    <row r="39" spans="2:13" ht="13" customHeight="1">
      <c r="B39" s="74" t="s">
        <v>515</v>
      </c>
      <c r="C39" s="273" t="s">
        <v>451</v>
      </c>
      <c r="D39" s="411">
        <v>601</v>
      </c>
      <c r="E39" s="411">
        <v>1</v>
      </c>
      <c r="F39" s="411">
        <v>0</v>
      </c>
      <c r="G39" s="411">
        <v>600</v>
      </c>
      <c r="H39" s="411">
        <v>11</v>
      </c>
      <c r="I39" s="411">
        <v>589</v>
      </c>
      <c r="J39" s="411">
        <v>564</v>
      </c>
      <c r="K39" s="411">
        <v>25</v>
      </c>
      <c r="L39" s="414">
        <v>2.317242442936459E-2</v>
      </c>
      <c r="M39" s="414">
        <v>2.3133867982726711E-2</v>
      </c>
    </row>
    <row r="40" spans="2:13" ht="13" customHeight="1">
      <c r="B40" s="74" t="s">
        <v>516</v>
      </c>
      <c r="C40" s="273" t="s">
        <v>452</v>
      </c>
      <c r="D40" s="411">
        <v>950</v>
      </c>
      <c r="E40" s="411">
        <v>2</v>
      </c>
      <c r="F40" s="411">
        <v>1</v>
      </c>
      <c r="G40" s="411">
        <v>947</v>
      </c>
      <c r="H40" s="411">
        <v>68</v>
      </c>
      <c r="I40" s="411">
        <v>879</v>
      </c>
      <c r="J40" s="411">
        <v>838</v>
      </c>
      <c r="K40" s="411">
        <v>41</v>
      </c>
      <c r="L40" s="414">
        <v>5.2419577332671191E-2</v>
      </c>
      <c r="M40" s="414">
        <v>5.225404182530486E-2</v>
      </c>
    </row>
    <row r="41" spans="2:13" ht="13" customHeight="1">
      <c r="B41" s="74" t="s">
        <v>517</v>
      </c>
      <c r="C41" s="273" t="s">
        <v>643</v>
      </c>
      <c r="D41" s="411">
        <v>17</v>
      </c>
      <c r="E41" s="411">
        <v>1</v>
      </c>
      <c r="F41" s="411">
        <v>1</v>
      </c>
      <c r="G41" s="411">
        <v>15</v>
      </c>
      <c r="H41" s="411">
        <v>2</v>
      </c>
      <c r="I41" s="411">
        <v>13</v>
      </c>
      <c r="J41" s="411">
        <v>13</v>
      </c>
      <c r="K41" s="411">
        <v>0</v>
      </c>
      <c r="L41" s="414">
        <v>0.265625</v>
      </c>
      <c r="M41" s="414">
        <v>0.234375</v>
      </c>
    </row>
    <row r="42" spans="2:13" ht="13" customHeight="1">
      <c r="B42" s="74" t="s">
        <v>518</v>
      </c>
      <c r="C42" s="273" t="s">
        <v>453</v>
      </c>
      <c r="D42" s="411">
        <v>276</v>
      </c>
      <c r="E42" s="411">
        <v>1</v>
      </c>
      <c r="F42" s="411">
        <v>0</v>
      </c>
      <c r="G42" s="411">
        <v>275</v>
      </c>
      <c r="H42" s="411">
        <v>24</v>
      </c>
      <c r="I42" s="411">
        <v>251</v>
      </c>
      <c r="J42" s="411">
        <v>244</v>
      </c>
      <c r="K42" s="411">
        <v>7</v>
      </c>
      <c r="L42" s="414">
        <v>3.4061458718992965E-2</v>
      </c>
      <c r="M42" s="414">
        <v>3.3938047636677772E-2</v>
      </c>
    </row>
    <row r="43" spans="2:13" ht="13" customHeight="1">
      <c r="B43" s="74" t="s">
        <v>519</v>
      </c>
      <c r="C43" s="273" t="s">
        <v>454</v>
      </c>
      <c r="D43" s="411">
        <v>16</v>
      </c>
      <c r="E43" s="411">
        <v>0</v>
      </c>
      <c r="F43" s="411">
        <v>0</v>
      </c>
      <c r="G43" s="411">
        <v>16</v>
      </c>
      <c r="H43" s="411">
        <v>0</v>
      </c>
      <c r="I43" s="411">
        <v>16</v>
      </c>
      <c r="J43" s="411">
        <v>16</v>
      </c>
      <c r="K43" s="411">
        <v>0</v>
      </c>
      <c r="L43" s="414">
        <v>5.77408877661494E-3</v>
      </c>
      <c r="M43" s="414">
        <v>5.77408877661494E-3</v>
      </c>
    </row>
    <row r="44" spans="2:13" ht="13" customHeight="1">
      <c r="B44" s="74" t="s">
        <v>520</v>
      </c>
      <c r="C44" s="273" t="s">
        <v>455</v>
      </c>
      <c r="D44" s="411">
        <v>146</v>
      </c>
      <c r="E44" s="411">
        <v>0</v>
      </c>
      <c r="F44" s="411">
        <v>0</v>
      </c>
      <c r="G44" s="411">
        <v>146</v>
      </c>
      <c r="H44" s="411">
        <v>0</v>
      </c>
      <c r="I44" s="411">
        <v>146</v>
      </c>
      <c r="J44" s="411">
        <v>143</v>
      </c>
      <c r="K44" s="411">
        <v>3</v>
      </c>
      <c r="L44" s="414">
        <v>3.8110154006786738E-2</v>
      </c>
      <c r="M44" s="414">
        <v>3.8110154006786738E-2</v>
      </c>
    </row>
    <row r="45" spans="2:13" ht="13" customHeight="1">
      <c r="B45" s="74" t="s">
        <v>521</v>
      </c>
      <c r="C45" s="273" t="s">
        <v>754</v>
      </c>
      <c r="D45" s="411">
        <v>663</v>
      </c>
      <c r="E45" s="411">
        <v>2</v>
      </c>
      <c r="F45" s="411">
        <v>1</v>
      </c>
      <c r="G45" s="411">
        <v>660</v>
      </c>
      <c r="H45" s="411">
        <v>22</v>
      </c>
      <c r="I45" s="411">
        <v>638</v>
      </c>
      <c r="J45" s="411">
        <v>635</v>
      </c>
      <c r="K45" s="411">
        <v>3</v>
      </c>
      <c r="L45" s="414">
        <v>5.3381642512077297E-2</v>
      </c>
      <c r="M45" s="414">
        <v>5.3140096618357488E-2</v>
      </c>
    </row>
    <row r="46" spans="2:13" ht="13" customHeight="1">
      <c r="B46" s="74" t="s">
        <v>522</v>
      </c>
      <c r="C46" s="273" t="s">
        <v>644</v>
      </c>
      <c r="D46" s="411">
        <v>98</v>
      </c>
      <c r="E46" s="411">
        <v>3</v>
      </c>
      <c r="F46" s="411">
        <v>0</v>
      </c>
      <c r="G46" s="411">
        <v>95</v>
      </c>
      <c r="H46" s="411">
        <v>18</v>
      </c>
      <c r="I46" s="411">
        <v>77</v>
      </c>
      <c r="J46" s="411">
        <v>72</v>
      </c>
      <c r="K46" s="411">
        <v>5</v>
      </c>
      <c r="L46" s="414">
        <v>5.2322477309129742E-2</v>
      </c>
      <c r="M46" s="414">
        <v>5.0720768820074744E-2</v>
      </c>
    </row>
    <row r="47" spans="2:13" ht="13" customHeight="1">
      <c r="B47" s="74" t="s">
        <v>523</v>
      </c>
      <c r="C47" s="273" t="s">
        <v>456</v>
      </c>
      <c r="D47" s="411">
        <v>813</v>
      </c>
      <c r="E47" s="411">
        <v>0</v>
      </c>
      <c r="F47" s="411">
        <v>0</v>
      </c>
      <c r="G47" s="411">
        <v>813</v>
      </c>
      <c r="H47" s="411">
        <v>15</v>
      </c>
      <c r="I47" s="411">
        <v>798</v>
      </c>
      <c r="J47" s="411">
        <v>797</v>
      </c>
      <c r="K47" s="411">
        <v>1</v>
      </c>
      <c r="L47" s="414">
        <v>1.1456997505672129E-2</v>
      </c>
      <c r="M47" s="414">
        <v>1.1456997505672129E-2</v>
      </c>
    </row>
    <row r="48" spans="2:13" ht="13" customHeight="1">
      <c r="B48" s="74" t="s">
        <v>524</v>
      </c>
      <c r="C48" s="273" t="s">
        <v>457</v>
      </c>
      <c r="D48" s="411">
        <v>516</v>
      </c>
      <c r="E48" s="411">
        <v>1</v>
      </c>
      <c r="F48" s="411">
        <v>1</v>
      </c>
      <c r="G48" s="411">
        <v>514</v>
      </c>
      <c r="H48" s="411">
        <v>13</v>
      </c>
      <c r="I48" s="411">
        <v>501</v>
      </c>
      <c r="J48" s="411">
        <v>500</v>
      </c>
      <c r="K48" s="411">
        <v>1</v>
      </c>
      <c r="L48" s="414">
        <v>0.11200347297590622</v>
      </c>
      <c r="M48" s="414">
        <v>0.11156935098762752</v>
      </c>
    </row>
    <row r="49" spans="2:13" ht="13" customHeight="1">
      <c r="B49" s="74" t="s">
        <v>525</v>
      </c>
      <c r="C49" s="273" t="s">
        <v>755</v>
      </c>
      <c r="D49" s="411">
        <v>1555</v>
      </c>
      <c r="E49" s="411">
        <v>9</v>
      </c>
      <c r="F49" s="411">
        <v>2</v>
      </c>
      <c r="G49" s="411">
        <v>1544</v>
      </c>
      <c r="H49" s="411">
        <v>130</v>
      </c>
      <c r="I49" s="411">
        <v>1414</v>
      </c>
      <c r="J49" s="411">
        <v>1399</v>
      </c>
      <c r="K49" s="411">
        <v>15</v>
      </c>
      <c r="L49" s="414">
        <v>4.4857925861820282E-2</v>
      </c>
      <c r="M49" s="414">
        <v>4.4540602913601617E-2</v>
      </c>
    </row>
    <row r="50" spans="2:13" ht="13" customHeight="1">
      <c r="B50" s="74" t="s">
        <v>526</v>
      </c>
      <c r="C50" s="273" t="s">
        <v>458</v>
      </c>
      <c r="D50" s="411">
        <v>2173</v>
      </c>
      <c r="E50" s="411">
        <v>11</v>
      </c>
      <c r="F50" s="411">
        <v>4</v>
      </c>
      <c r="G50" s="411">
        <v>2158</v>
      </c>
      <c r="H50" s="411">
        <v>145</v>
      </c>
      <c r="I50" s="411">
        <v>2013</v>
      </c>
      <c r="J50" s="411">
        <v>1997</v>
      </c>
      <c r="K50" s="411">
        <v>16</v>
      </c>
      <c r="L50" s="414">
        <v>9.1540989131350572E-2</v>
      </c>
      <c r="M50" s="414">
        <v>9.0909090909090912E-2</v>
      </c>
    </row>
    <row r="51" spans="2:13" ht="13" customHeight="1">
      <c r="B51" s="74" t="s">
        <v>527</v>
      </c>
      <c r="C51" s="273" t="s">
        <v>645</v>
      </c>
      <c r="D51" s="411">
        <v>591</v>
      </c>
      <c r="E51" s="411">
        <v>4</v>
      </c>
      <c r="F51" s="411">
        <v>1</v>
      </c>
      <c r="G51" s="411">
        <v>586</v>
      </c>
      <c r="H51" s="411">
        <v>32</v>
      </c>
      <c r="I51" s="411">
        <v>554</v>
      </c>
      <c r="J51" s="411">
        <v>549</v>
      </c>
      <c r="K51" s="411">
        <v>5</v>
      </c>
      <c r="L51" s="414">
        <v>5.8683348227584149E-2</v>
      </c>
      <c r="M51" s="414">
        <v>5.8186873200278023E-2</v>
      </c>
    </row>
    <row r="52" spans="2:13" ht="13" customHeight="1">
      <c r="B52" s="74" t="s">
        <v>528</v>
      </c>
      <c r="C52" s="273" t="s">
        <v>646</v>
      </c>
      <c r="D52" s="411">
        <v>4529</v>
      </c>
      <c r="E52" s="411">
        <v>17</v>
      </c>
      <c r="F52" s="411">
        <v>2</v>
      </c>
      <c r="G52" s="411">
        <v>4510</v>
      </c>
      <c r="H52" s="411">
        <v>261</v>
      </c>
      <c r="I52" s="411">
        <v>4249</v>
      </c>
      <c r="J52" s="411">
        <v>4236</v>
      </c>
      <c r="K52" s="411">
        <v>13</v>
      </c>
      <c r="L52" s="414">
        <v>4.8709399870939987E-2</v>
      </c>
      <c r="M52" s="414">
        <v>4.8505054850505484E-2</v>
      </c>
    </row>
    <row r="53" spans="2:13" ht="13" customHeight="1">
      <c r="B53" s="74" t="s">
        <v>529</v>
      </c>
      <c r="C53" s="273" t="s">
        <v>647</v>
      </c>
      <c r="D53" s="411">
        <v>3564</v>
      </c>
      <c r="E53" s="411">
        <v>3</v>
      </c>
      <c r="F53" s="411">
        <v>0</v>
      </c>
      <c r="G53" s="411">
        <v>3561</v>
      </c>
      <c r="H53" s="411">
        <v>40</v>
      </c>
      <c r="I53" s="411">
        <v>3521</v>
      </c>
      <c r="J53" s="411">
        <v>3518</v>
      </c>
      <c r="K53" s="411">
        <v>3</v>
      </c>
      <c r="L53" s="414">
        <v>5.2032235459004907E-2</v>
      </c>
      <c r="M53" s="414">
        <v>5.198843728100911E-2</v>
      </c>
    </row>
    <row r="54" spans="2:13" ht="13" customHeight="1">
      <c r="B54" s="74" t="s">
        <v>530</v>
      </c>
      <c r="C54" s="273" t="s">
        <v>648</v>
      </c>
      <c r="D54" s="411">
        <v>2455</v>
      </c>
      <c r="E54" s="411">
        <v>0</v>
      </c>
      <c r="F54" s="411">
        <v>0</v>
      </c>
      <c r="G54" s="411">
        <v>2455</v>
      </c>
      <c r="H54" s="411">
        <v>9</v>
      </c>
      <c r="I54" s="411">
        <v>2446</v>
      </c>
      <c r="J54" s="411">
        <v>2440</v>
      </c>
      <c r="K54" s="411">
        <v>6</v>
      </c>
      <c r="L54" s="414">
        <v>2.4003676326801986E-2</v>
      </c>
      <c r="M54" s="414">
        <v>2.4003676326801986E-2</v>
      </c>
    </row>
    <row r="55" spans="2:13" ht="13" customHeight="1">
      <c r="B55" s="74" t="s">
        <v>531</v>
      </c>
      <c r="C55" s="273" t="s">
        <v>649</v>
      </c>
      <c r="D55" s="411">
        <v>9823</v>
      </c>
      <c r="E55" s="411">
        <v>6</v>
      </c>
      <c r="F55" s="411">
        <v>2</v>
      </c>
      <c r="G55" s="411">
        <v>9815</v>
      </c>
      <c r="H55" s="411">
        <v>122</v>
      </c>
      <c r="I55" s="411">
        <v>9693</v>
      </c>
      <c r="J55" s="411">
        <v>9561</v>
      </c>
      <c r="K55" s="411">
        <v>132</v>
      </c>
      <c r="L55" s="414">
        <v>3.9893919456763648E-2</v>
      </c>
      <c r="M55" s="414">
        <v>3.9861429244440111E-2</v>
      </c>
    </row>
    <row r="56" spans="2:13" ht="13" customHeight="1">
      <c r="B56" s="74" t="s">
        <v>532</v>
      </c>
      <c r="C56" s="273" t="s">
        <v>650</v>
      </c>
      <c r="D56" s="411">
        <v>1077</v>
      </c>
      <c r="E56" s="411">
        <v>2</v>
      </c>
      <c r="F56" s="411">
        <v>1</v>
      </c>
      <c r="G56" s="411">
        <v>1074</v>
      </c>
      <c r="H56" s="411">
        <v>45</v>
      </c>
      <c r="I56" s="411">
        <v>1029</v>
      </c>
      <c r="J56" s="411">
        <v>1022</v>
      </c>
      <c r="K56" s="411">
        <v>7</v>
      </c>
      <c r="L56" s="414">
        <v>6.7081905948302711E-2</v>
      </c>
      <c r="M56" s="414">
        <v>6.689504827156649E-2</v>
      </c>
    </row>
    <row r="57" spans="2:13" ht="13" customHeight="1">
      <c r="B57" s="74" t="s">
        <v>533</v>
      </c>
      <c r="C57" s="273" t="s">
        <v>651</v>
      </c>
      <c r="D57" s="411">
        <v>108</v>
      </c>
      <c r="E57" s="411">
        <v>1</v>
      </c>
      <c r="F57" s="411">
        <v>1</v>
      </c>
      <c r="G57" s="411">
        <v>106</v>
      </c>
      <c r="H57" s="411">
        <v>3</v>
      </c>
      <c r="I57" s="411">
        <v>103</v>
      </c>
      <c r="J57" s="411">
        <v>101</v>
      </c>
      <c r="K57" s="411">
        <v>2</v>
      </c>
      <c r="L57" s="414">
        <v>0.21774193548387097</v>
      </c>
      <c r="M57" s="414">
        <v>0.21370967741935484</v>
      </c>
    </row>
    <row r="58" spans="2:13" ht="13" customHeight="1">
      <c r="B58" s="74" t="s">
        <v>534</v>
      </c>
      <c r="C58" s="273" t="s">
        <v>652</v>
      </c>
      <c r="D58" s="411">
        <v>471</v>
      </c>
      <c r="E58" s="411">
        <v>0</v>
      </c>
      <c r="F58" s="411">
        <v>0</v>
      </c>
      <c r="G58" s="411">
        <v>471</v>
      </c>
      <c r="H58" s="411">
        <v>23</v>
      </c>
      <c r="I58" s="411">
        <v>448</v>
      </c>
      <c r="J58" s="411">
        <v>448</v>
      </c>
      <c r="K58" s="411">
        <v>0</v>
      </c>
      <c r="L58" s="414">
        <v>8.4062109584151348E-2</v>
      </c>
      <c r="M58" s="414">
        <v>8.4062109584151348E-2</v>
      </c>
    </row>
    <row r="59" spans="2:13" ht="13" customHeight="1">
      <c r="B59" s="74" t="s">
        <v>535</v>
      </c>
      <c r="C59" s="273" t="s">
        <v>653</v>
      </c>
      <c r="D59" s="411">
        <v>330</v>
      </c>
      <c r="E59" s="411">
        <v>0</v>
      </c>
      <c r="F59" s="411">
        <v>0</v>
      </c>
      <c r="G59" s="411">
        <v>330</v>
      </c>
      <c r="H59" s="411">
        <v>10</v>
      </c>
      <c r="I59" s="411">
        <v>320</v>
      </c>
      <c r="J59" s="411">
        <v>320</v>
      </c>
      <c r="K59" s="411">
        <v>0</v>
      </c>
      <c r="L59" s="414">
        <v>4.8337483521312438E-2</v>
      </c>
      <c r="M59" s="414">
        <v>4.8337483521312438E-2</v>
      </c>
    </row>
    <row r="60" spans="2:13" ht="13" customHeight="1">
      <c r="B60" s="74" t="s">
        <v>536</v>
      </c>
      <c r="C60" s="273" t="s">
        <v>756</v>
      </c>
      <c r="D60" s="411">
        <v>384</v>
      </c>
      <c r="E60" s="411">
        <v>1</v>
      </c>
      <c r="F60" s="411">
        <v>0</v>
      </c>
      <c r="G60" s="411">
        <v>383</v>
      </c>
      <c r="H60" s="411">
        <v>10</v>
      </c>
      <c r="I60" s="411">
        <v>373</v>
      </c>
      <c r="J60" s="411">
        <v>371</v>
      </c>
      <c r="K60" s="411">
        <v>2</v>
      </c>
      <c r="L60" s="414">
        <v>9.2530120481927713E-2</v>
      </c>
      <c r="M60" s="414">
        <v>9.2289156626506025E-2</v>
      </c>
    </row>
    <row r="61" spans="2:13" ht="13" customHeight="1">
      <c r="B61" s="74" t="s">
        <v>537</v>
      </c>
      <c r="C61" s="273" t="s">
        <v>654</v>
      </c>
      <c r="D61" s="411">
        <v>455</v>
      </c>
      <c r="E61" s="411">
        <v>1</v>
      </c>
      <c r="F61" s="411">
        <v>0</v>
      </c>
      <c r="G61" s="411">
        <v>454</v>
      </c>
      <c r="H61" s="411">
        <v>8</v>
      </c>
      <c r="I61" s="411">
        <v>446</v>
      </c>
      <c r="J61" s="411">
        <v>446</v>
      </c>
      <c r="K61" s="411">
        <v>0</v>
      </c>
      <c r="L61" s="414">
        <v>0.27828746177370028</v>
      </c>
      <c r="M61" s="414">
        <v>0.27767584097859327</v>
      </c>
    </row>
    <row r="62" spans="2:13" ht="13" customHeight="1">
      <c r="B62" s="74" t="s">
        <v>538</v>
      </c>
      <c r="C62" s="273" t="s">
        <v>655</v>
      </c>
      <c r="D62" s="411">
        <v>0</v>
      </c>
      <c r="E62" s="411">
        <v>0</v>
      </c>
      <c r="F62" s="411">
        <v>0</v>
      </c>
      <c r="G62" s="411">
        <v>0</v>
      </c>
      <c r="H62" s="411">
        <v>0</v>
      </c>
      <c r="I62" s="411">
        <v>0</v>
      </c>
      <c r="J62" s="411">
        <v>0</v>
      </c>
      <c r="K62" s="411">
        <v>0</v>
      </c>
      <c r="L62" s="414">
        <v>0</v>
      </c>
      <c r="M62" s="414">
        <v>0</v>
      </c>
    </row>
    <row r="63" spans="2:13" ht="13" customHeight="1">
      <c r="B63" s="74" t="s">
        <v>539</v>
      </c>
      <c r="C63" s="273" t="s">
        <v>656</v>
      </c>
      <c r="D63" s="411">
        <v>4</v>
      </c>
      <c r="E63" s="411">
        <v>0</v>
      </c>
      <c r="F63" s="411">
        <v>0</v>
      </c>
      <c r="G63" s="411">
        <v>4</v>
      </c>
      <c r="H63" s="411">
        <v>0</v>
      </c>
      <c r="I63" s="411">
        <v>4</v>
      </c>
      <c r="J63" s="411">
        <v>4</v>
      </c>
      <c r="K63" s="411">
        <v>0</v>
      </c>
      <c r="L63" s="414">
        <v>7.6923076923076927E-2</v>
      </c>
      <c r="M63" s="414">
        <v>7.6923076923076927E-2</v>
      </c>
    </row>
    <row r="64" spans="2:13" ht="13" customHeight="1">
      <c r="B64" s="74" t="s">
        <v>540</v>
      </c>
      <c r="C64" s="273" t="s">
        <v>657</v>
      </c>
      <c r="D64" s="411">
        <v>2193</v>
      </c>
      <c r="E64" s="411">
        <v>1</v>
      </c>
      <c r="F64" s="411">
        <v>0</v>
      </c>
      <c r="G64" s="411">
        <v>2192</v>
      </c>
      <c r="H64" s="411">
        <v>21</v>
      </c>
      <c r="I64" s="411">
        <v>2171</v>
      </c>
      <c r="J64" s="411">
        <v>2161</v>
      </c>
      <c r="K64" s="411">
        <v>10</v>
      </c>
      <c r="L64" s="414">
        <v>3.6727516328923127E-2</v>
      </c>
      <c r="M64" s="414">
        <v>3.6710768715458045E-2</v>
      </c>
    </row>
    <row r="65" spans="2:13" ht="13" customHeight="1">
      <c r="B65" s="74" t="s">
        <v>541</v>
      </c>
      <c r="C65" s="273" t="s">
        <v>459</v>
      </c>
      <c r="D65" s="411">
        <v>12</v>
      </c>
      <c r="E65" s="411">
        <v>1</v>
      </c>
      <c r="F65" s="411">
        <v>0</v>
      </c>
      <c r="G65" s="411">
        <v>11</v>
      </c>
      <c r="H65" s="411">
        <v>2</v>
      </c>
      <c r="I65" s="411">
        <v>9</v>
      </c>
      <c r="J65" s="411">
        <v>9</v>
      </c>
      <c r="K65" s="411">
        <v>0</v>
      </c>
      <c r="L65" s="414">
        <v>0.10619469026548672</v>
      </c>
      <c r="M65" s="414">
        <v>9.7345132743362831E-2</v>
      </c>
    </row>
    <row r="66" spans="2:13" ht="13" customHeight="1">
      <c r="B66" s="74" t="s">
        <v>542</v>
      </c>
      <c r="C66" s="273" t="s">
        <v>460</v>
      </c>
      <c r="D66" s="411">
        <v>258</v>
      </c>
      <c r="E66" s="411">
        <v>0</v>
      </c>
      <c r="F66" s="411">
        <v>0</v>
      </c>
      <c r="G66" s="411">
        <v>258</v>
      </c>
      <c r="H66" s="411">
        <v>14</v>
      </c>
      <c r="I66" s="411">
        <v>244</v>
      </c>
      <c r="J66" s="411">
        <v>243</v>
      </c>
      <c r="K66" s="411">
        <v>1</v>
      </c>
      <c r="L66" s="414">
        <v>8.1132075471698109E-2</v>
      </c>
      <c r="M66" s="414">
        <v>8.1132075471698109E-2</v>
      </c>
    </row>
    <row r="67" spans="2:13" ht="13" customHeight="1">
      <c r="B67" s="74" t="s">
        <v>543</v>
      </c>
      <c r="C67" s="273" t="s">
        <v>91</v>
      </c>
      <c r="D67" s="411">
        <v>1143</v>
      </c>
      <c r="E67" s="411">
        <v>43</v>
      </c>
      <c r="F67" s="411">
        <v>16</v>
      </c>
      <c r="G67" s="411">
        <v>1084</v>
      </c>
      <c r="H67" s="411">
        <v>147</v>
      </c>
      <c r="I67" s="411">
        <v>937</v>
      </c>
      <c r="J67" s="411">
        <v>908</v>
      </c>
      <c r="K67" s="411">
        <v>29</v>
      </c>
      <c r="L67" s="414">
        <v>8.1994261119081785E-2</v>
      </c>
      <c r="M67" s="414">
        <v>7.7761836441893828E-2</v>
      </c>
    </row>
    <row r="68" spans="2:13" ht="13" customHeight="1">
      <c r="B68" s="74" t="s">
        <v>544</v>
      </c>
      <c r="C68" s="273" t="s">
        <v>658</v>
      </c>
      <c r="D68" s="411">
        <v>392</v>
      </c>
      <c r="E68" s="411">
        <v>53</v>
      </c>
      <c r="F68" s="411">
        <v>15</v>
      </c>
      <c r="G68" s="411">
        <v>324</v>
      </c>
      <c r="H68" s="411">
        <v>43</v>
      </c>
      <c r="I68" s="411">
        <v>281</v>
      </c>
      <c r="J68" s="411">
        <v>271</v>
      </c>
      <c r="K68" s="411">
        <v>10</v>
      </c>
      <c r="L68" s="414">
        <v>6.5181243764549382E-2</v>
      </c>
      <c r="M68" s="414">
        <v>5.3874293315596941E-2</v>
      </c>
    </row>
    <row r="69" spans="2:13" ht="13" customHeight="1">
      <c r="B69" s="74" t="s">
        <v>545</v>
      </c>
      <c r="C69" s="273" t="s">
        <v>659</v>
      </c>
      <c r="D69" s="411">
        <v>17317</v>
      </c>
      <c r="E69" s="411">
        <v>2514</v>
      </c>
      <c r="F69" s="411">
        <v>530</v>
      </c>
      <c r="G69" s="411">
        <v>14273</v>
      </c>
      <c r="H69" s="411">
        <v>1608</v>
      </c>
      <c r="I69" s="411">
        <v>12665</v>
      </c>
      <c r="J69" s="411">
        <v>11888</v>
      </c>
      <c r="K69" s="411">
        <v>777</v>
      </c>
      <c r="L69" s="414">
        <v>9.6252077392962154E-2</v>
      </c>
      <c r="M69" s="414">
        <v>7.9332788625613493E-2</v>
      </c>
    </row>
    <row r="70" spans="2:13" ht="13" customHeight="1">
      <c r="B70" s="74" t="s">
        <v>546</v>
      </c>
      <c r="C70" s="273" t="s">
        <v>461</v>
      </c>
      <c r="D70" s="411">
        <v>7379</v>
      </c>
      <c r="E70" s="411">
        <v>1071</v>
      </c>
      <c r="F70" s="411">
        <v>226</v>
      </c>
      <c r="G70" s="411">
        <v>6082</v>
      </c>
      <c r="H70" s="411">
        <v>685</v>
      </c>
      <c r="I70" s="411">
        <v>5397</v>
      </c>
      <c r="J70" s="411">
        <v>5066</v>
      </c>
      <c r="K70" s="411">
        <v>331</v>
      </c>
      <c r="L70" s="414">
        <v>9.3659960652408447E-2</v>
      </c>
      <c r="M70" s="414">
        <v>7.7197436060163743E-2</v>
      </c>
    </row>
    <row r="71" spans="2:13" ht="13" customHeight="1">
      <c r="B71" s="74" t="s">
        <v>547</v>
      </c>
      <c r="C71" s="273" t="s">
        <v>462</v>
      </c>
      <c r="D71" s="411">
        <v>16276</v>
      </c>
      <c r="E71" s="411">
        <v>2363</v>
      </c>
      <c r="F71" s="411">
        <v>498</v>
      </c>
      <c r="G71" s="411">
        <v>13415</v>
      </c>
      <c r="H71" s="411">
        <v>1511</v>
      </c>
      <c r="I71" s="411">
        <v>11904</v>
      </c>
      <c r="J71" s="411">
        <v>11174</v>
      </c>
      <c r="K71" s="411">
        <v>730</v>
      </c>
      <c r="L71" s="414">
        <v>9.5722595025671486E-2</v>
      </c>
      <c r="M71" s="414">
        <v>7.8896449512741648E-2</v>
      </c>
    </row>
    <row r="72" spans="2:13" ht="13" customHeight="1">
      <c r="B72" s="74" t="s">
        <v>548</v>
      </c>
      <c r="C72" s="273" t="s">
        <v>463</v>
      </c>
      <c r="D72" s="411">
        <v>7545</v>
      </c>
      <c r="E72" s="411">
        <v>1095</v>
      </c>
      <c r="F72" s="411">
        <v>231</v>
      </c>
      <c r="G72" s="411">
        <v>6219</v>
      </c>
      <c r="H72" s="411">
        <v>700</v>
      </c>
      <c r="I72" s="411">
        <v>5519</v>
      </c>
      <c r="J72" s="411">
        <v>5180</v>
      </c>
      <c r="K72" s="411">
        <v>339</v>
      </c>
      <c r="L72" s="414">
        <v>0.12330446151331917</v>
      </c>
      <c r="M72" s="414">
        <v>0.10163425396306586</v>
      </c>
    </row>
    <row r="73" spans="2:13" ht="13" customHeight="1">
      <c r="B73" s="74" t="s">
        <v>549</v>
      </c>
      <c r="C73" s="273" t="s">
        <v>464</v>
      </c>
      <c r="D73" s="411">
        <v>1560</v>
      </c>
      <c r="E73" s="411">
        <v>0</v>
      </c>
      <c r="F73" s="411">
        <v>0</v>
      </c>
      <c r="G73" s="411">
        <v>1560</v>
      </c>
      <c r="H73" s="411">
        <v>9</v>
      </c>
      <c r="I73" s="411">
        <v>1551</v>
      </c>
      <c r="J73" s="411">
        <v>1548</v>
      </c>
      <c r="K73" s="411">
        <v>3</v>
      </c>
      <c r="L73" s="414">
        <v>4.567787726705747E-3</v>
      </c>
      <c r="M73" s="414">
        <v>4.567787726705747E-3</v>
      </c>
    </row>
    <row r="74" spans="2:13" ht="13" customHeight="1">
      <c r="B74" s="74" t="s">
        <v>550</v>
      </c>
      <c r="C74" s="273" t="s">
        <v>465</v>
      </c>
      <c r="D74" s="411">
        <v>216</v>
      </c>
      <c r="E74" s="411">
        <v>0</v>
      </c>
      <c r="F74" s="411">
        <v>0</v>
      </c>
      <c r="G74" s="411">
        <v>216</v>
      </c>
      <c r="H74" s="411">
        <v>2</v>
      </c>
      <c r="I74" s="411">
        <v>214</v>
      </c>
      <c r="J74" s="411">
        <v>214</v>
      </c>
      <c r="K74" s="411">
        <v>0</v>
      </c>
      <c r="L74" s="414">
        <v>2.8183716075156576E-2</v>
      </c>
      <c r="M74" s="414">
        <v>2.8183716075156576E-2</v>
      </c>
    </row>
    <row r="75" spans="2:13" ht="13" customHeight="1">
      <c r="B75" s="74" t="s">
        <v>551</v>
      </c>
      <c r="C75" s="273" t="s">
        <v>466</v>
      </c>
      <c r="D75" s="411">
        <v>710</v>
      </c>
      <c r="E75" s="411">
        <v>0</v>
      </c>
      <c r="F75" s="411">
        <v>0</v>
      </c>
      <c r="G75" s="411">
        <v>710</v>
      </c>
      <c r="H75" s="411">
        <v>12</v>
      </c>
      <c r="I75" s="411">
        <v>698</v>
      </c>
      <c r="J75" s="411">
        <v>697</v>
      </c>
      <c r="K75" s="411">
        <v>1</v>
      </c>
      <c r="L75" s="414">
        <v>2.1263214638675091E-2</v>
      </c>
      <c r="M75" s="414">
        <v>2.1263214638675091E-2</v>
      </c>
    </row>
    <row r="76" spans="2:13" ht="13" customHeight="1">
      <c r="B76" s="74" t="s">
        <v>552</v>
      </c>
      <c r="C76" s="273" t="s">
        <v>467</v>
      </c>
      <c r="D76" s="411">
        <v>2903</v>
      </c>
      <c r="E76" s="411">
        <v>40</v>
      </c>
      <c r="F76" s="411">
        <v>16</v>
      </c>
      <c r="G76" s="411">
        <v>2847</v>
      </c>
      <c r="H76" s="411">
        <v>311</v>
      </c>
      <c r="I76" s="411">
        <v>2536</v>
      </c>
      <c r="J76" s="411">
        <v>2458</v>
      </c>
      <c r="K76" s="411">
        <v>78</v>
      </c>
      <c r="L76" s="414">
        <v>6.8935220364741645E-2</v>
      </c>
      <c r="M76" s="414">
        <v>6.7605433130699083E-2</v>
      </c>
    </row>
    <row r="77" spans="2:13" ht="13" customHeight="1">
      <c r="B77" s="74" t="s">
        <v>553</v>
      </c>
      <c r="C77" s="273" t="s">
        <v>3</v>
      </c>
      <c r="D77" s="411">
        <v>81030</v>
      </c>
      <c r="E77" s="411">
        <v>6602</v>
      </c>
      <c r="F77" s="411">
        <v>3476</v>
      </c>
      <c r="G77" s="411">
        <v>70952</v>
      </c>
      <c r="H77" s="411">
        <v>5422</v>
      </c>
      <c r="I77" s="411">
        <v>65530</v>
      </c>
      <c r="J77" s="411">
        <v>63457</v>
      </c>
      <c r="K77" s="411">
        <v>2073</v>
      </c>
      <c r="L77" s="414">
        <v>0.14697320092504421</v>
      </c>
      <c r="M77" s="414">
        <v>0.12869360177753594</v>
      </c>
    </row>
    <row r="78" spans="2:13" ht="13" customHeight="1">
      <c r="B78" s="74" t="s">
        <v>554</v>
      </c>
      <c r="C78" s="273" t="s">
        <v>4</v>
      </c>
      <c r="D78" s="411">
        <v>13115</v>
      </c>
      <c r="E78" s="411">
        <v>309</v>
      </c>
      <c r="F78" s="411">
        <v>30</v>
      </c>
      <c r="G78" s="411">
        <v>12776</v>
      </c>
      <c r="H78" s="411">
        <v>353</v>
      </c>
      <c r="I78" s="411">
        <v>12423</v>
      </c>
      <c r="J78" s="411">
        <v>12394</v>
      </c>
      <c r="K78" s="411">
        <v>29</v>
      </c>
      <c r="L78" s="414">
        <v>6.755712607916263E-2</v>
      </c>
      <c r="M78" s="414">
        <v>6.5810891558321136E-2</v>
      </c>
    </row>
    <row r="79" spans="2:13" ht="13" customHeight="1">
      <c r="B79" s="74" t="s">
        <v>555</v>
      </c>
      <c r="C79" s="273" t="s">
        <v>468</v>
      </c>
      <c r="D79" s="411">
        <v>1835</v>
      </c>
      <c r="E79" s="411">
        <v>354</v>
      </c>
      <c r="F79" s="411">
        <v>97</v>
      </c>
      <c r="G79" s="411">
        <v>1384</v>
      </c>
      <c r="H79" s="411">
        <v>565</v>
      </c>
      <c r="I79" s="411">
        <v>819</v>
      </c>
      <c r="J79" s="411">
        <v>781</v>
      </c>
      <c r="K79" s="411">
        <v>38</v>
      </c>
      <c r="L79" s="414">
        <v>8.1428888395828708E-2</v>
      </c>
      <c r="M79" s="414">
        <v>6.1415575771022857E-2</v>
      </c>
    </row>
    <row r="80" spans="2:13" ht="13" customHeight="1">
      <c r="B80" s="74" t="s">
        <v>556</v>
      </c>
      <c r="C80" s="273" t="s">
        <v>469</v>
      </c>
      <c r="D80" s="411">
        <v>1491</v>
      </c>
      <c r="E80" s="411">
        <v>369</v>
      </c>
      <c r="F80" s="411">
        <v>103</v>
      </c>
      <c r="G80" s="411">
        <v>1019</v>
      </c>
      <c r="H80" s="411">
        <v>350</v>
      </c>
      <c r="I80" s="411">
        <v>669</v>
      </c>
      <c r="J80" s="411">
        <v>639</v>
      </c>
      <c r="K80" s="411">
        <v>30</v>
      </c>
      <c r="L80" s="414">
        <v>3.5082352941176467E-2</v>
      </c>
      <c r="M80" s="414">
        <v>2.3976470588235294E-2</v>
      </c>
    </row>
    <row r="81" spans="2:13" ht="13" customHeight="1">
      <c r="B81" s="74" t="s">
        <v>557</v>
      </c>
      <c r="C81" s="273" t="s">
        <v>660</v>
      </c>
      <c r="D81" s="411">
        <v>0</v>
      </c>
      <c r="E81" s="411">
        <v>0</v>
      </c>
      <c r="F81" s="411">
        <v>0</v>
      </c>
      <c r="G81" s="411">
        <v>0</v>
      </c>
      <c r="H81" s="411">
        <v>0</v>
      </c>
      <c r="I81" s="411">
        <v>0</v>
      </c>
      <c r="J81" s="411">
        <v>0</v>
      </c>
      <c r="K81" s="411">
        <v>0</v>
      </c>
      <c r="L81" s="414">
        <v>0</v>
      </c>
      <c r="M81" s="414">
        <v>0</v>
      </c>
    </row>
    <row r="82" spans="2:13" ht="13" customHeight="1">
      <c r="B82" s="74" t="s">
        <v>558</v>
      </c>
      <c r="C82" s="273" t="s">
        <v>470</v>
      </c>
      <c r="D82" s="411">
        <v>256</v>
      </c>
      <c r="E82" s="411">
        <v>0</v>
      </c>
      <c r="F82" s="411">
        <v>0</v>
      </c>
      <c r="G82" s="411">
        <v>256</v>
      </c>
      <c r="H82" s="411">
        <v>4</v>
      </c>
      <c r="I82" s="411">
        <v>252</v>
      </c>
      <c r="J82" s="411">
        <v>249</v>
      </c>
      <c r="K82" s="411">
        <v>3</v>
      </c>
      <c r="L82" s="414">
        <v>3.0396580384706721E-2</v>
      </c>
      <c r="M82" s="414">
        <v>3.0396580384706721E-2</v>
      </c>
    </row>
    <row r="83" spans="2:13" ht="13" customHeight="1">
      <c r="B83" s="74" t="s">
        <v>559</v>
      </c>
      <c r="C83" s="273" t="s">
        <v>661</v>
      </c>
      <c r="D83" s="411">
        <v>14454</v>
      </c>
      <c r="E83" s="411">
        <v>110</v>
      </c>
      <c r="F83" s="411">
        <v>35</v>
      </c>
      <c r="G83" s="411">
        <v>14309</v>
      </c>
      <c r="H83" s="411">
        <v>581</v>
      </c>
      <c r="I83" s="411">
        <v>13728</v>
      </c>
      <c r="J83" s="411">
        <v>13394</v>
      </c>
      <c r="K83" s="411">
        <v>334</v>
      </c>
      <c r="L83" s="414">
        <v>0.21096110340801286</v>
      </c>
      <c r="M83" s="414">
        <v>0.2088447785156535</v>
      </c>
    </row>
    <row r="84" spans="2:13" ht="13" customHeight="1">
      <c r="B84" s="74" t="s">
        <v>560</v>
      </c>
      <c r="C84" s="273" t="s">
        <v>471</v>
      </c>
      <c r="D84" s="411">
        <v>0</v>
      </c>
      <c r="E84" s="411">
        <v>0</v>
      </c>
      <c r="F84" s="411">
        <v>0</v>
      </c>
      <c r="G84" s="411">
        <v>0</v>
      </c>
      <c r="H84" s="411">
        <v>0</v>
      </c>
      <c r="I84" s="411">
        <v>0</v>
      </c>
      <c r="J84" s="411">
        <v>0</v>
      </c>
      <c r="K84" s="411">
        <v>0</v>
      </c>
      <c r="L84" s="414">
        <v>0</v>
      </c>
      <c r="M84" s="414">
        <v>0</v>
      </c>
    </row>
    <row r="85" spans="2:13" ht="13" customHeight="1">
      <c r="B85" s="74" t="s">
        <v>561</v>
      </c>
      <c r="C85" s="273" t="s">
        <v>472</v>
      </c>
      <c r="D85" s="411">
        <v>399</v>
      </c>
      <c r="E85" s="411">
        <v>4</v>
      </c>
      <c r="F85" s="411">
        <v>2</v>
      </c>
      <c r="G85" s="411">
        <v>393</v>
      </c>
      <c r="H85" s="411">
        <v>22</v>
      </c>
      <c r="I85" s="411">
        <v>371</v>
      </c>
      <c r="J85" s="411">
        <v>360</v>
      </c>
      <c r="K85" s="411">
        <v>11</v>
      </c>
      <c r="L85" s="414">
        <v>2.8025567184097773E-2</v>
      </c>
      <c r="M85" s="414">
        <v>2.7604130083585025E-2</v>
      </c>
    </row>
    <row r="86" spans="2:13" ht="13" customHeight="1">
      <c r="B86" s="74" t="s">
        <v>562</v>
      </c>
      <c r="C86" s="273" t="s">
        <v>473</v>
      </c>
      <c r="D86" s="411">
        <v>167</v>
      </c>
      <c r="E86" s="411">
        <v>0</v>
      </c>
      <c r="F86" s="411">
        <v>0</v>
      </c>
      <c r="G86" s="411">
        <v>167</v>
      </c>
      <c r="H86" s="411">
        <v>2</v>
      </c>
      <c r="I86" s="411">
        <v>165</v>
      </c>
      <c r="J86" s="411">
        <v>164</v>
      </c>
      <c r="K86" s="411">
        <v>1</v>
      </c>
      <c r="L86" s="414">
        <v>1.2775397796817625E-2</v>
      </c>
      <c r="M86" s="414">
        <v>1.2775397796817625E-2</v>
      </c>
    </row>
    <row r="87" spans="2:13" ht="13" customHeight="1">
      <c r="B87" s="74" t="s">
        <v>563</v>
      </c>
      <c r="C87" s="273" t="s">
        <v>662</v>
      </c>
      <c r="D87" s="411">
        <v>43</v>
      </c>
      <c r="E87" s="411">
        <v>1</v>
      </c>
      <c r="F87" s="411">
        <v>0</v>
      </c>
      <c r="G87" s="411">
        <v>42</v>
      </c>
      <c r="H87" s="411">
        <v>1</v>
      </c>
      <c r="I87" s="411">
        <v>41</v>
      </c>
      <c r="J87" s="411">
        <v>40</v>
      </c>
      <c r="K87" s="411">
        <v>1</v>
      </c>
      <c r="L87" s="414">
        <v>7.0032573289902283E-2</v>
      </c>
      <c r="M87" s="414">
        <v>6.8403908794788276E-2</v>
      </c>
    </row>
    <row r="88" spans="2:13" ht="13" customHeight="1">
      <c r="B88" s="74" t="s">
        <v>564</v>
      </c>
      <c r="C88" s="273" t="s">
        <v>474</v>
      </c>
      <c r="D88" s="411">
        <v>499</v>
      </c>
      <c r="E88" s="411">
        <v>0</v>
      </c>
      <c r="F88" s="411">
        <v>0</v>
      </c>
      <c r="G88" s="411">
        <v>499</v>
      </c>
      <c r="H88" s="411">
        <v>22</v>
      </c>
      <c r="I88" s="411">
        <v>477</v>
      </c>
      <c r="J88" s="411">
        <v>380</v>
      </c>
      <c r="K88" s="411">
        <v>97</v>
      </c>
      <c r="L88" s="414">
        <v>6.95955369595537E-2</v>
      </c>
      <c r="M88" s="414">
        <v>6.95955369595537E-2</v>
      </c>
    </row>
    <row r="89" spans="2:13" ht="13" customHeight="1">
      <c r="B89" s="74" t="s">
        <v>565</v>
      </c>
      <c r="C89" s="273" t="s">
        <v>663</v>
      </c>
      <c r="D89" s="411">
        <v>1586</v>
      </c>
      <c r="E89" s="411">
        <v>39</v>
      </c>
      <c r="F89" s="411">
        <v>9</v>
      </c>
      <c r="G89" s="411">
        <v>1538</v>
      </c>
      <c r="H89" s="411">
        <v>36</v>
      </c>
      <c r="I89" s="411">
        <v>1502</v>
      </c>
      <c r="J89" s="411">
        <v>1430</v>
      </c>
      <c r="K89" s="411">
        <v>72</v>
      </c>
      <c r="L89" s="414">
        <v>5.087899396894649E-2</v>
      </c>
      <c r="M89" s="414">
        <v>4.9339150519697166E-2</v>
      </c>
    </row>
    <row r="90" spans="2:13" ht="13" customHeight="1">
      <c r="B90" s="74" t="s">
        <v>566</v>
      </c>
      <c r="C90" s="273" t="s">
        <v>664</v>
      </c>
      <c r="D90" s="411">
        <v>2580</v>
      </c>
      <c r="E90" s="411">
        <v>33</v>
      </c>
      <c r="F90" s="411">
        <v>7</v>
      </c>
      <c r="G90" s="411">
        <v>2540</v>
      </c>
      <c r="H90" s="411">
        <v>2</v>
      </c>
      <c r="I90" s="411">
        <v>2538</v>
      </c>
      <c r="J90" s="411">
        <v>2448</v>
      </c>
      <c r="K90" s="411">
        <v>90</v>
      </c>
      <c r="L90" s="414">
        <v>0.18424623295008213</v>
      </c>
      <c r="M90" s="414">
        <v>0.18138970220667</v>
      </c>
    </row>
    <row r="91" spans="2:13" ht="13" customHeight="1">
      <c r="B91" s="74" t="s">
        <v>567</v>
      </c>
      <c r="C91" s="273" t="s">
        <v>475</v>
      </c>
      <c r="D91" s="411">
        <v>1465</v>
      </c>
      <c r="E91" s="411">
        <v>26</v>
      </c>
      <c r="F91" s="411">
        <v>9</v>
      </c>
      <c r="G91" s="411">
        <v>1430</v>
      </c>
      <c r="H91" s="411">
        <v>22</v>
      </c>
      <c r="I91" s="411">
        <v>1408</v>
      </c>
      <c r="J91" s="411">
        <v>1397</v>
      </c>
      <c r="K91" s="411">
        <v>11</v>
      </c>
      <c r="L91" s="414">
        <v>1.3817626197841998E-2</v>
      </c>
      <c r="M91" s="414">
        <v>1.3487512261374783E-2</v>
      </c>
    </row>
    <row r="92" spans="2:13" ht="13" customHeight="1">
      <c r="B92" s="74" t="s">
        <v>568</v>
      </c>
      <c r="C92" s="273" t="s">
        <v>476</v>
      </c>
      <c r="D92" s="411">
        <v>436</v>
      </c>
      <c r="E92" s="411">
        <v>0</v>
      </c>
      <c r="F92" s="411">
        <v>0</v>
      </c>
      <c r="G92" s="411">
        <v>436</v>
      </c>
      <c r="H92" s="411">
        <v>26</v>
      </c>
      <c r="I92" s="411">
        <v>410</v>
      </c>
      <c r="J92" s="411">
        <v>409</v>
      </c>
      <c r="K92" s="411">
        <v>1</v>
      </c>
      <c r="L92" s="414">
        <v>1.7636826989199467E-2</v>
      </c>
      <c r="M92" s="414">
        <v>1.7636826989199467E-2</v>
      </c>
    </row>
    <row r="93" spans="2:13" ht="13" customHeight="1">
      <c r="B93" s="74" t="s">
        <v>569</v>
      </c>
      <c r="C93" s="273" t="s">
        <v>665</v>
      </c>
      <c r="D93" s="411">
        <v>1503</v>
      </c>
      <c r="E93" s="411">
        <v>60</v>
      </c>
      <c r="F93" s="411">
        <v>5</v>
      </c>
      <c r="G93" s="411">
        <v>1438</v>
      </c>
      <c r="H93" s="411">
        <v>71</v>
      </c>
      <c r="I93" s="411">
        <v>1367</v>
      </c>
      <c r="J93" s="411">
        <v>1351</v>
      </c>
      <c r="K93" s="411">
        <v>16</v>
      </c>
      <c r="L93" s="414">
        <v>6.0575527970336933E-2</v>
      </c>
      <c r="M93" s="414">
        <v>5.7955827825245852E-2</v>
      </c>
    </row>
    <row r="94" spans="2:13" ht="13" customHeight="1">
      <c r="B94" s="74" t="s">
        <v>570</v>
      </c>
      <c r="C94" s="273" t="s">
        <v>666</v>
      </c>
      <c r="D94" s="411">
        <v>198</v>
      </c>
      <c r="E94" s="411">
        <v>27</v>
      </c>
      <c r="F94" s="411">
        <v>2</v>
      </c>
      <c r="G94" s="411">
        <v>169</v>
      </c>
      <c r="H94" s="411">
        <v>14</v>
      </c>
      <c r="I94" s="411">
        <v>155</v>
      </c>
      <c r="J94" s="411">
        <v>153</v>
      </c>
      <c r="K94" s="411">
        <v>2</v>
      </c>
      <c r="L94" s="414">
        <v>3.3149171270718231E-2</v>
      </c>
      <c r="M94" s="414">
        <v>2.829398961995647E-2</v>
      </c>
    </row>
    <row r="95" spans="2:13" ht="13" customHeight="1">
      <c r="B95" s="74" t="s">
        <v>571</v>
      </c>
      <c r="C95" s="273" t="s">
        <v>667</v>
      </c>
      <c r="D95" s="411">
        <v>846</v>
      </c>
      <c r="E95" s="411">
        <v>60</v>
      </c>
      <c r="F95" s="411">
        <v>2</v>
      </c>
      <c r="G95" s="411">
        <v>784</v>
      </c>
      <c r="H95" s="411">
        <v>54</v>
      </c>
      <c r="I95" s="411">
        <v>730</v>
      </c>
      <c r="J95" s="411">
        <v>713</v>
      </c>
      <c r="K95" s="411">
        <v>17</v>
      </c>
      <c r="L95" s="414">
        <v>3.4655087661805667E-2</v>
      </c>
      <c r="M95" s="414">
        <v>3.211535310503031E-2</v>
      </c>
    </row>
    <row r="96" spans="2:13" ht="13" customHeight="1">
      <c r="B96" s="74" t="s">
        <v>572</v>
      </c>
      <c r="C96" s="273" t="s">
        <v>5</v>
      </c>
      <c r="D96" s="411">
        <v>21913</v>
      </c>
      <c r="E96" s="411">
        <v>0</v>
      </c>
      <c r="F96" s="411">
        <v>0</v>
      </c>
      <c r="G96" s="411">
        <v>21913</v>
      </c>
      <c r="H96" s="411">
        <v>0</v>
      </c>
      <c r="I96" s="411">
        <v>21913</v>
      </c>
      <c r="J96" s="411">
        <v>21742</v>
      </c>
      <c r="K96" s="411">
        <v>171</v>
      </c>
      <c r="L96" s="414">
        <v>5.3894056478944595E-2</v>
      </c>
      <c r="M96" s="414">
        <v>5.3894056478944595E-2</v>
      </c>
    </row>
    <row r="97" spans="2:13" ht="13" customHeight="1">
      <c r="B97" s="74" t="s">
        <v>573</v>
      </c>
      <c r="C97" s="273" t="s">
        <v>477</v>
      </c>
      <c r="D97" s="411">
        <v>24583</v>
      </c>
      <c r="E97" s="411">
        <v>767</v>
      </c>
      <c r="F97" s="411">
        <v>99</v>
      </c>
      <c r="G97" s="411">
        <v>23717</v>
      </c>
      <c r="H97" s="411">
        <v>176</v>
      </c>
      <c r="I97" s="411">
        <v>23541</v>
      </c>
      <c r="J97" s="411">
        <v>21592</v>
      </c>
      <c r="K97" s="411">
        <v>1949</v>
      </c>
      <c r="L97" s="414">
        <v>0.1238825225007307</v>
      </c>
      <c r="M97" s="414">
        <v>0.11951843900865762</v>
      </c>
    </row>
    <row r="98" spans="2:13" ht="13" customHeight="1">
      <c r="B98" s="74" t="s">
        <v>574</v>
      </c>
      <c r="C98" s="273" t="s">
        <v>478</v>
      </c>
      <c r="D98" s="411">
        <v>3384</v>
      </c>
      <c r="E98" s="411">
        <v>1</v>
      </c>
      <c r="F98" s="411">
        <v>1</v>
      </c>
      <c r="G98" s="411">
        <v>3382</v>
      </c>
      <c r="H98" s="411">
        <v>53</v>
      </c>
      <c r="I98" s="411">
        <v>3329</v>
      </c>
      <c r="J98" s="411">
        <v>3232</v>
      </c>
      <c r="K98" s="411">
        <v>97</v>
      </c>
      <c r="L98" s="414">
        <v>2.5709011069157545E-2</v>
      </c>
      <c r="M98" s="414">
        <v>2.5693816618171043E-2</v>
      </c>
    </row>
    <row r="99" spans="2:13" ht="13" customHeight="1">
      <c r="B99" s="74" t="s">
        <v>575</v>
      </c>
      <c r="C99" s="273" t="s">
        <v>668</v>
      </c>
      <c r="D99" s="411">
        <v>31599</v>
      </c>
      <c r="E99" s="411">
        <v>1244</v>
      </c>
      <c r="F99" s="411">
        <v>164</v>
      </c>
      <c r="G99" s="411">
        <v>30191</v>
      </c>
      <c r="H99" s="411">
        <v>1026</v>
      </c>
      <c r="I99" s="411">
        <v>29165</v>
      </c>
      <c r="J99" s="411">
        <v>28794</v>
      </c>
      <c r="K99" s="411">
        <v>371</v>
      </c>
      <c r="L99" s="414">
        <v>7.8233743083150745E-2</v>
      </c>
      <c r="M99" s="414">
        <v>7.4747774848045956E-2</v>
      </c>
    </row>
    <row r="100" spans="2:13" ht="13" customHeight="1">
      <c r="B100" s="74" t="s">
        <v>576</v>
      </c>
      <c r="C100" s="273" t="s">
        <v>669</v>
      </c>
      <c r="D100" s="411">
        <v>1006</v>
      </c>
      <c r="E100" s="411">
        <v>2</v>
      </c>
      <c r="F100" s="411">
        <v>0</v>
      </c>
      <c r="G100" s="411">
        <v>1004</v>
      </c>
      <c r="H100" s="411">
        <v>2</v>
      </c>
      <c r="I100" s="411">
        <v>1002</v>
      </c>
      <c r="J100" s="411">
        <v>990</v>
      </c>
      <c r="K100" s="411">
        <v>12</v>
      </c>
      <c r="L100" s="414">
        <v>6.1926746691289627E-2</v>
      </c>
      <c r="M100" s="414">
        <v>6.1803631886734378E-2</v>
      </c>
    </row>
    <row r="101" spans="2:13" ht="13" customHeight="1">
      <c r="B101" s="74" t="s">
        <v>577</v>
      </c>
      <c r="C101" s="273" t="s">
        <v>670</v>
      </c>
      <c r="D101" s="411">
        <v>21006</v>
      </c>
      <c r="E101" s="411">
        <v>10</v>
      </c>
      <c r="F101" s="411">
        <v>2</v>
      </c>
      <c r="G101" s="411">
        <v>20994</v>
      </c>
      <c r="H101" s="411">
        <v>427</v>
      </c>
      <c r="I101" s="411">
        <v>20567</v>
      </c>
      <c r="J101" s="411">
        <v>19925</v>
      </c>
      <c r="K101" s="411">
        <v>642</v>
      </c>
      <c r="L101" s="414">
        <v>0.22572291292807944</v>
      </c>
      <c r="M101" s="414">
        <v>0.22559396524860037</v>
      </c>
    </row>
    <row r="102" spans="2:13" ht="13" customHeight="1">
      <c r="B102" s="74" t="s">
        <v>578</v>
      </c>
      <c r="C102" s="273" t="s">
        <v>586</v>
      </c>
      <c r="D102" s="411">
        <v>23608</v>
      </c>
      <c r="E102" s="411">
        <v>11</v>
      </c>
      <c r="F102" s="411">
        <v>2</v>
      </c>
      <c r="G102" s="411">
        <v>23595</v>
      </c>
      <c r="H102" s="411">
        <v>480</v>
      </c>
      <c r="I102" s="411">
        <v>23115</v>
      </c>
      <c r="J102" s="411">
        <v>22393</v>
      </c>
      <c r="K102" s="411">
        <v>722</v>
      </c>
      <c r="L102" s="414">
        <v>0.19643867532035281</v>
      </c>
      <c r="M102" s="414">
        <v>0.19633050424363455</v>
      </c>
    </row>
    <row r="103" spans="2:13" ht="13" customHeight="1">
      <c r="B103" s="74" t="s">
        <v>579</v>
      </c>
      <c r="C103" s="273" t="s">
        <v>757</v>
      </c>
      <c r="D103" s="411">
        <v>5324</v>
      </c>
      <c r="E103" s="411">
        <v>237</v>
      </c>
      <c r="F103" s="411">
        <v>126</v>
      </c>
      <c r="G103" s="411">
        <v>4961</v>
      </c>
      <c r="H103" s="411">
        <v>942</v>
      </c>
      <c r="I103" s="411">
        <v>4019</v>
      </c>
      <c r="J103" s="411">
        <v>3772</v>
      </c>
      <c r="K103" s="411">
        <v>247</v>
      </c>
      <c r="L103" s="414">
        <v>0.1285772936943029</v>
      </c>
      <c r="M103" s="414">
        <v>0.1198106600333277</v>
      </c>
    </row>
    <row r="104" spans="2:13" ht="13" customHeight="1">
      <c r="B104" s="74" t="s">
        <v>580</v>
      </c>
      <c r="C104" s="273" t="s">
        <v>480</v>
      </c>
      <c r="D104" s="411">
        <v>2252</v>
      </c>
      <c r="E104" s="411">
        <v>22</v>
      </c>
      <c r="F104" s="411">
        <v>6</v>
      </c>
      <c r="G104" s="411">
        <v>2224</v>
      </c>
      <c r="H104" s="411">
        <v>96</v>
      </c>
      <c r="I104" s="411">
        <v>2128</v>
      </c>
      <c r="J104" s="411">
        <v>2046</v>
      </c>
      <c r="K104" s="411">
        <v>82</v>
      </c>
      <c r="L104" s="414">
        <v>9.2701601284320589E-2</v>
      </c>
      <c r="M104" s="414">
        <v>9.1549005886469359E-2</v>
      </c>
    </row>
    <row r="105" spans="2:13" ht="13" customHeight="1">
      <c r="B105" s="74" t="s">
        <v>581</v>
      </c>
      <c r="C105" s="273" t="s">
        <v>479</v>
      </c>
      <c r="D105" s="411">
        <v>338</v>
      </c>
      <c r="E105" s="411">
        <v>5</v>
      </c>
      <c r="F105" s="411">
        <v>0</v>
      </c>
      <c r="G105" s="411">
        <v>333</v>
      </c>
      <c r="H105" s="411">
        <v>70</v>
      </c>
      <c r="I105" s="411">
        <v>263</v>
      </c>
      <c r="J105" s="411">
        <v>257</v>
      </c>
      <c r="K105" s="411">
        <v>6</v>
      </c>
      <c r="L105" s="414">
        <v>2.3387766399114308E-2</v>
      </c>
      <c r="M105" s="414">
        <v>2.3041793523387765E-2</v>
      </c>
    </row>
    <row r="106" spans="2:13" ht="13" customHeight="1">
      <c r="B106" s="74" t="s">
        <v>582</v>
      </c>
      <c r="C106" s="273" t="s">
        <v>671</v>
      </c>
      <c r="D106" s="411">
        <v>4437</v>
      </c>
      <c r="E106" s="411">
        <v>555</v>
      </c>
      <c r="F106" s="411">
        <v>159</v>
      </c>
      <c r="G106" s="411">
        <v>3723</v>
      </c>
      <c r="H106" s="411">
        <v>532</v>
      </c>
      <c r="I106" s="411">
        <v>3191</v>
      </c>
      <c r="J106" s="411">
        <v>3076</v>
      </c>
      <c r="K106" s="411">
        <v>115</v>
      </c>
      <c r="L106" s="414">
        <v>6.156685352722429E-2</v>
      </c>
      <c r="M106" s="414">
        <v>5.165954376422268E-2</v>
      </c>
    </row>
    <row r="107" spans="2:13" ht="13" customHeight="1">
      <c r="B107" s="74" t="s">
        <v>583</v>
      </c>
      <c r="C107" s="273" t="s">
        <v>481</v>
      </c>
      <c r="D107" s="411">
        <v>27543</v>
      </c>
      <c r="E107" s="411">
        <v>3433</v>
      </c>
      <c r="F107" s="411">
        <v>408</v>
      </c>
      <c r="G107" s="411">
        <v>23702</v>
      </c>
      <c r="H107" s="411">
        <v>997</v>
      </c>
      <c r="I107" s="411">
        <v>22705</v>
      </c>
      <c r="J107" s="411">
        <v>21414</v>
      </c>
      <c r="K107" s="411">
        <v>1291</v>
      </c>
      <c r="L107" s="414">
        <v>0.12293786823781468</v>
      </c>
      <c r="M107" s="414">
        <v>0.10579360828423495</v>
      </c>
    </row>
    <row r="108" spans="2:13" ht="13" customHeight="1">
      <c r="B108" s="74" t="s">
        <v>584</v>
      </c>
      <c r="C108" s="273" t="s">
        <v>672</v>
      </c>
      <c r="D108" s="411">
        <v>7953</v>
      </c>
      <c r="E108" s="411">
        <v>213</v>
      </c>
      <c r="F108" s="411">
        <v>167</v>
      </c>
      <c r="G108" s="411">
        <v>7573</v>
      </c>
      <c r="H108" s="411">
        <v>308</v>
      </c>
      <c r="I108" s="411">
        <v>7265</v>
      </c>
      <c r="J108" s="411">
        <v>6535</v>
      </c>
      <c r="K108" s="411">
        <v>730</v>
      </c>
      <c r="L108" s="414">
        <v>0.13415991902834007</v>
      </c>
      <c r="M108" s="414">
        <v>0.12774966261808368</v>
      </c>
    </row>
    <row r="109" spans="2:13" ht="13" customHeight="1">
      <c r="B109" s="74" t="s">
        <v>585</v>
      </c>
      <c r="C109" s="75" t="s">
        <v>673</v>
      </c>
      <c r="D109" s="411">
        <v>26492</v>
      </c>
      <c r="E109" s="411">
        <v>3639</v>
      </c>
      <c r="F109" s="411">
        <v>1040</v>
      </c>
      <c r="G109" s="411">
        <v>21813</v>
      </c>
      <c r="H109" s="411">
        <v>898</v>
      </c>
      <c r="I109" s="411">
        <v>20915</v>
      </c>
      <c r="J109" s="411">
        <v>18607</v>
      </c>
      <c r="K109" s="411">
        <v>2308</v>
      </c>
      <c r="L109" s="414">
        <v>0.1768444100291047</v>
      </c>
      <c r="M109" s="414">
        <v>0.14561026407839578</v>
      </c>
    </row>
    <row r="110" spans="2:13" ht="13" customHeight="1">
      <c r="B110" s="74" t="s">
        <v>587</v>
      </c>
      <c r="C110" s="75" t="s">
        <v>674</v>
      </c>
      <c r="D110" s="411">
        <v>10816</v>
      </c>
      <c r="E110" s="411">
        <v>4324</v>
      </c>
      <c r="F110" s="411">
        <v>609</v>
      </c>
      <c r="G110" s="411">
        <v>5883</v>
      </c>
      <c r="H110" s="411">
        <v>368</v>
      </c>
      <c r="I110" s="411">
        <v>5515</v>
      </c>
      <c r="J110" s="411">
        <v>5319</v>
      </c>
      <c r="K110" s="411">
        <v>196</v>
      </c>
      <c r="L110" s="414">
        <v>0.28929068150208626</v>
      </c>
      <c r="M110" s="414">
        <v>0.15734995185621056</v>
      </c>
    </row>
    <row r="111" spans="2:13" ht="13" customHeight="1">
      <c r="B111" s="74" t="s">
        <v>626</v>
      </c>
      <c r="C111" s="75" t="s">
        <v>482</v>
      </c>
      <c r="D111" s="411">
        <v>5314</v>
      </c>
      <c r="E111" s="411">
        <v>75</v>
      </c>
      <c r="F111" s="411">
        <v>29</v>
      </c>
      <c r="G111" s="411">
        <v>5210</v>
      </c>
      <c r="H111" s="411">
        <v>199</v>
      </c>
      <c r="I111" s="411">
        <v>5011</v>
      </c>
      <c r="J111" s="411">
        <v>4538</v>
      </c>
      <c r="K111" s="411">
        <v>473</v>
      </c>
      <c r="L111" s="414">
        <v>0.12375695754442348</v>
      </c>
      <c r="M111" s="414">
        <v>0.12133491697524396</v>
      </c>
    </row>
    <row r="112" spans="2:13" ht="13" customHeight="1">
      <c r="B112" s="74" t="s">
        <v>588</v>
      </c>
      <c r="C112" s="75" t="s">
        <v>483</v>
      </c>
      <c r="D112" s="411">
        <v>6886</v>
      </c>
      <c r="E112" s="411">
        <v>1952</v>
      </c>
      <c r="F112" s="411">
        <v>230</v>
      </c>
      <c r="G112" s="411">
        <v>4704</v>
      </c>
      <c r="H112" s="411">
        <v>272</v>
      </c>
      <c r="I112" s="411">
        <v>4432</v>
      </c>
      <c r="J112" s="411">
        <v>3975</v>
      </c>
      <c r="K112" s="411">
        <v>457</v>
      </c>
      <c r="L112" s="414">
        <v>0.16945982527377876</v>
      </c>
      <c r="M112" s="414">
        <v>0.11576227390180878</v>
      </c>
    </row>
    <row r="113" spans="2:13" ht="13" customHeight="1">
      <c r="B113" s="74" t="s">
        <v>589</v>
      </c>
      <c r="C113" s="75" t="s">
        <v>93</v>
      </c>
      <c r="D113" s="411">
        <v>0</v>
      </c>
      <c r="E113" s="411">
        <v>0</v>
      </c>
      <c r="F113" s="411">
        <v>0</v>
      </c>
      <c r="G113" s="411">
        <v>0</v>
      </c>
      <c r="H113" s="411">
        <v>0</v>
      </c>
      <c r="I113" s="411">
        <v>0</v>
      </c>
      <c r="J113" s="411">
        <v>0</v>
      </c>
      <c r="K113" s="411">
        <v>0</v>
      </c>
      <c r="L113" s="414">
        <v>0</v>
      </c>
      <c r="M113" s="414">
        <v>0</v>
      </c>
    </row>
    <row r="114" spans="2:13" ht="13" customHeight="1">
      <c r="B114" s="74" t="s">
        <v>590</v>
      </c>
      <c r="C114" s="75" t="s">
        <v>6</v>
      </c>
      <c r="D114" s="411">
        <v>7822</v>
      </c>
      <c r="E114" s="411">
        <v>734</v>
      </c>
      <c r="F114" s="411">
        <v>204</v>
      </c>
      <c r="G114" s="411">
        <v>6884</v>
      </c>
      <c r="H114" s="411">
        <v>79</v>
      </c>
      <c r="I114" s="411">
        <v>6805</v>
      </c>
      <c r="J114" s="411">
        <v>2982</v>
      </c>
      <c r="K114" s="411">
        <v>3823</v>
      </c>
      <c r="L114" s="414">
        <v>0.26211379934320755</v>
      </c>
      <c r="M114" s="414">
        <v>0.23068158970578378</v>
      </c>
    </row>
    <row r="115" spans="2:13" ht="13" customHeight="1">
      <c r="B115" s="339"/>
      <c r="C115" s="340" t="s">
        <v>349</v>
      </c>
      <c r="D115" s="412">
        <v>538918</v>
      </c>
      <c r="E115" s="412">
        <v>65433</v>
      </c>
      <c r="F115" s="412">
        <v>31606</v>
      </c>
      <c r="G115" s="412">
        <v>441879</v>
      </c>
      <c r="H115" s="412">
        <v>24221</v>
      </c>
      <c r="I115" s="412">
        <v>417658</v>
      </c>
      <c r="J115" s="412">
        <v>393145</v>
      </c>
      <c r="K115" s="412">
        <v>24513</v>
      </c>
      <c r="L115" s="415">
        <v>8.6991331988286832E-2</v>
      </c>
      <c r="M115" s="415">
        <v>7.1327442742035327E-2</v>
      </c>
    </row>
  </sheetData>
  <sheetProtection sheet="1" selectLockedCells="1" selectUnlockedCells="1"/>
  <mergeCells count="10">
    <mergeCell ref="B2:C2"/>
    <mergeCell ref="B6:C7"/>
    <mergeCell ref="D4:D7"/>
    <mergeCell ref="E5:E7"/>
    <mergeCell ref="M4:M7"/>
    <mergeCell ref="F5:F7"/>
    <mergeCell ref="G5:G7"/>
    <mergeCell ref="H6:H7"/>
    <mergeCell ref="I6:I7"/>
    <mergeCell ref="L4:L7"/>
  </mergeCells>
  <phoneticPr fontId="1"/>
  <pageMargins left="0.78740157480314965" right="0.78740157480314965" top="0.78740157480314965" bottom="0.78740157480314965" header="0" footer="0.19685039370078741"/>
  <pageSetup paperSize="8"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24</vt:i4>
      </vt:variant>
    </vt:vector>
  </HeadingPairs>
  <TitlesOfParts>
    <vt:vector size="41" baseType="lpstr">
      <vt:lpstr>利用の手引き（必ず読んでください！）</vt:lpstr>
      <vt:lpstr>(入力)作業ｼｰﾄ</vt:lpstr>
      <vt:lpstr>推計結果１ページ(総括表)</vt:lpstr>
      <vt:lpstr>２ページ～</vt:lpstr>
      <vt:lpstr>４ページ</vt:lpstr>
      <vt:lpstr>５ページ</vt:lpstr>
      <vt:lpstr>６ページ～</vt:lpstr>
      <vt:lpstr>８ページ</vt:lpstr>
      <vt:lpstr>取引基本表</vt:lpstr>
      <vt:lpstr>投入係数</vt:lpstr>
      <vt:lpstr>県内自給率</vt:lpstr>
      <vt:lpstr>開放経済型逆行列係数</vt:lpstr>
      <vt:lpstr>消費パターン</vt:lpstr>
      <vt:lpstr>手順⑤</vt:lpstr>
      <vt:lpstr>手順⑦</vt:lpstr>
      <vt:lpstr>手順⑭</vt:lpstr>
      <vt:lpstr>雇用表</vt:lpstr>
      <vt:lpstr>'(入力)作業ｼｰﾄ'!Print_Area</vt:lpstr>
      <vt:lpstr>'２ページ～'!Print_Area</vt:lpstr>
      <vt:lpstr>'４ページ'!Print_Area</vt:lpstr>
      <vt:lpstr>'５ページ'!Print_Area</vt:lpstr>
      <vt:lpstr>'６ページ～'!Print_Area</vt:lpstr>
      <vt:lpstr>'８ページ'!Print_Area</vt:lpstr>
      <vt:lpstr>開放経済型逆行列係数!Print_Area</vt:lpstr>
      <vt:lpstr>県内自給率!Print_Area</vt:lpstr>
      <vt:lpstr>雇用表!Print_Area</vt:lpstr>
      <vt:lpstr>取引基本表!Print_Area</vt:lpstr>
      <vt:lpstr>手順⑤!Print_Area</vt:lpstr>
      <vt:lpstr>手順⑦!Print_Area</vt:lpstr>
      <vt:lpstr>消費パターン!Print_Area</vt:lpstr>
      <vt:lpstr>'推計結果１ページ(総括表)'!Print_Area</vt:lpstr>
      <vt:lpstr>投入係数!Print_Area</vt:lpstr>
      <vt:lpstr>'利用の手引き（必ず読んでください！）'!Print_Area</vt:lpstr>
      <vt:lpstr>開放経済型逆行列係数!Print_Titles</vt:lpstr>
      <vt:lpstr>県内自給率!Print_Titles</vt:lpstr>
      <vt:lpstr>雇用表!Print_Titles</vt:lpstr>
      <vt:lpstr>取引基本表!Print_Titles</vt:lpstr>
      <vt:lpstr>手順⑤!Print_Titles</vt:lpstr>
      <vt:lpstr>手順⑦!Print_Titles</vt:lpstr>
      <vt:lpstr>消費パターン!Print_Titles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小林　瑶日</cp:lastModifiedBy>
  <cp:lastPrinted>2025-03-28T09:08:44Z</cp:lastPrinted>
  <dcterms:created xsi:type="dcterms:W3CDTF">2004-08-24T04:05:38Z</dcterms:created>
  <dcterms:modified xsi:type="dcterms:W3CDTF">2025-04-01T00:02:28Z</dcterms:modified>
</cp:coreProperties>
</file>