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s="1"/>
  <c r="AM35" i="10" s="1"/>
  <c r="BE34" i="10" l="1"/>
  <c r="BE35"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<sst xmlns="http://schemas.openxmlformats.org/spreadsheetml/2006/main" count="1139" uniqueCount="588">
  <si>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</si>
  <si>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</si>
  <si>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</si>
  <si>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</si>
  <si>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</si>
  <si>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</si>
  <si>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</si>
  <si>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</si>
  <si>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</si>
  <si>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</si>
  <si>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</si>
  <si>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</si>
  <si>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</si>
  <si>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</si>
  <si>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</si>
  <si>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</si>
  <si>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</si>
  <si>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</si>
  <si>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</si>
  <si>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</si>
  <si>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</si>
  <si>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</si>
  <si>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</si>
  <si>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</si>
  <si>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</si>
  <si>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</si>
  <si>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</si>
  <si>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</si>
  <si>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</si>
  <si>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</si>
  <si>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</si>
  <si>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</si>
  <si>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</si>
  <si>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</si>
  <si>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</si>
  <si>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</si>
  <si>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</si>
  <si>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</si>
  <si>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</si>
  <si>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</si>
  <si>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</si>
  <si>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</si>
  <si>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</si>
  <si>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</si>
  <si>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</si>
  <si>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</si>
  <si>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</si>
  <si>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</si>
  <si>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</si>
  <si>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</si>
  <si>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</si>
  <si>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</si>
  <si>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</si>
  <si>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</si>
  <si>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</si>
  <si>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</si>
  <si>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</si>
  <si>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</si>
  <si>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</si>
  <si>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</si>
  <si>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</si>
  <si>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</si>
  <si>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</si>
  <si>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</si>
  <si>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</si>
  <si>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</si>
  <si>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</si>
  <si>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</si>
  <si>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</si>
  <si>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</si>
  <si>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</si>
  <si>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</si>
  <si>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</si>
  <si>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</si>
  <si>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</si>
  <si>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</si>
  <si>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</si>
  <si>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</si>
  <si>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</si>
  <si>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</si>
  <si>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</si>
  <si>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</si>
  <si>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</si>
  <si>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</si>
  <si>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</si>
  <si>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</si>
  <si>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</si>
  <si>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</si>
  <si>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</si>
  <si>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</si>
  <si>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</si>
  <si>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</si>
  <si>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</si>
  <si>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</si>
  <si>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</si>
  <si>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</si>
  <si>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</si>
  <si>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</si>
  <si>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羽後町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</si>
  <si>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</si>
  <si>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</si>
  <si>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</si>
  <si>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</si>
  <si>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</si>
  <si>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</si>
  <si>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</si>
  <si>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</si>
  <si>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</si>
  <si>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</si>
  <si>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</si>
  <si>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</si>
  <si>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</si>
  <si>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</si>
  <si>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</si>
  <si>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</si>
  <si>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</si>
  <si>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</si>
  <si>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</si>
  <si>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</si>
  <si>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</si>
  <si>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</si>
  <si>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</si>
  <si>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</si>
  <si>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</si>
  <si>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</si>
  <si>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</si>
  <si>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</si>
  <si>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</si>
  <si>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</si>
  <si>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</si>
  <si>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</si>
  <si>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</si>
  <si>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</si>
  <si>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</si>
  <si>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</si>
  <si>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</si>
  <si>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</si>
  <si>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</si>
  <si>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</si>
  <si>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</si>
  <si>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</si>
  <si>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</si>
  <si>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</si>
  <si>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</si>
  <si>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</si>
  <si>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</si>
  <si>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</si>
  <si>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</si>
  <si>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</si>
  <si>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</si>
  <si>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</si>
  <si>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</si>
  <si>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</si>
  <si>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</si>
  <si>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</si>
  <si>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</si>
  <si>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</si>
  <si>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</si>
  <si>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</si>
  <si>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</si>
  <si>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</si>
  <si>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</si>
  <si>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</si>
  <si>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</si>
  <si>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</si>
  <si>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</si>
  <si>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</si>
  <si>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</si>
  <si>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</si>
  <si>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</si>
  <si>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</si>
  <si>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</si>
  <si>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</si>
  <si>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</si>
  <si>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</si>
  <si>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</si>
  <si>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</si>
  <si>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</si>
  <si>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</si>
  <si>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</si>
  <si>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</si>
  <si>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</si>
  <si>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</si>
  <si>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</si>
  <si>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</si>
  <si>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</si>
  <si>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</si>
  <si>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</si>
  <si>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</si>
  <si>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</si>
  <si>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</si>
  <si>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</si>
  <si>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</si>
  <si>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</si>
  <si>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</si>
  <si>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</si>
  <si>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</si>
  <si>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</si>
  <si>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</si>
  <si>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</si>
  <si>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</si>
  <si>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</si>
  <si>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</si>
  <si>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</si>
  <si>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</si>
  <si>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</si>
  <si>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</si>
  <si>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</si>
  <si>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</si>
  <si>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秋田県羽後町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</si>
  <si>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</si>
  <si>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</si>
  <si>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</si>
  <si>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</si>
  <si>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</si>
  <si>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</si>
  <si>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</si>
  <si>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</si>
  <si>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</si>
  <si>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</si>
  <si>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</si>
  <si>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</si>
  <si>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</si>
  <si>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</si>
  <si>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</si>
  <si>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</si>
  <si>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</si>
  <si>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</si>
  <si>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</si>
  <si>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</si>
  <si>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</si>
  <si>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</si>
  <si>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</si>
  <si>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</si>
  <si>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</si>
  <si>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</si>
  <si>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</si>
  <si>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</si>
  <si>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</si>
  <si>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</si>
  <si>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</si>
  <si>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</si>
  <si>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</si>
  <si>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</si>
  <si>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</si>
  <si>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</si>
  <si>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</si>
  <si>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</si>
  <si>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</si>
  <si>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</si>
  <si>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</si>
  <si>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</si>
  <si>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</si>
  <si>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</si>
  <si>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</si>
  <si>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</si>
  <si>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</si>
  <si>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</si>
  <si>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</si>
  <si>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</si>
  <si>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</si>
  <si>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</si>
  <si>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</si>
  <si>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</si>
  <si>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</si>
  <si>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</si>
  <si>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</si>
  <si>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</si>
  <si>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</si>
  <si>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</si>
  <si>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</si>
  <si>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</si>
  <si>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</si>
  <si>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</si>
  <si>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</si>
  <si>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</si>
  <si>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</si>
  <si>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</si>
  <si>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</si>
  <si>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</si>
  <si>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</si>
  <si>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</si>
  <si>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</si>
  <si>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</si>
  <si>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</si>
  <si>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</si>
  <si>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</si>
  <si>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</si>
  <si>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</si>
  <si>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</si>
  <si>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</si>
  <si>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</si>
  <si>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</si>
  <si>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</si>
  <si>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</si>
  <si>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</si>
  <si>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</si>
  <si>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</si>
  <si>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</si>
  <si>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</si>
  <si>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</si>
  <si>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</si>
  <si>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</si>
  <si>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</si>
  <si>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</si>
  <si>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</si>
  <si>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</si>
  <si>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</si>
  <si>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</si>
  <si>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</si>
  <si>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</si>
  <si>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</si>
  <si>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</si>
  <si>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</si>
  <si>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</si>
  <si>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</si>
  <si>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</si>
  <si>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</si>
  <si>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</si>
  <si>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</si>
  <si>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</si>
  <si>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</si>
  <si>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</si>
  <si>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</si>
  <si>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</si>
  <si>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</si>
  <si>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</si>
  <si>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</si>
  <si>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</si>
  <si>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</si>
  <si>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</si>
  <si>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</si>
  <si>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</si>
  <si>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</si>
  <si>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</si>
  <si>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</si>
  <si>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</si>
  <si>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</si>
  <si>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</si>
  <si>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</si>
  <si>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</si>
  <si>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</si>
  <si>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</si>
  <si>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</si>
  <si>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</si>
  <si>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</si>
  <si>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</si>
  <si>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</si>
  <si>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</si>
  <si>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</si>
  <si>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</si>
  <si>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</si>
  <si>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</si>
  <si>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</si>
  <si>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</si>
  <si>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</si>
  <si>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</si>
  <si>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</si>
  <si>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秋田県羽後町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</si>
  <si>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</si>
  <si>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</si>
  <si>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</si>
  <si>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</si>
  <si>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</si>
  <si>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</si>
  <si>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</si>
  <si>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</si>
  <si>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</si>
  <si>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</si>
  <si>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</si>
  <si>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</si>
  <si>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</si>
  <si>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</si>
  <si>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</si>
  <si>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</si>
  <si>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</si>
  <si>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</si>
  <si>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</si>
  <si>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</si>
  <si>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</si>
  <si>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</si>
  <si>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</si>
  <si>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</si>
  <si>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</si>
  <si>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</si>
  <si>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</si>
  <si>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</si>
  <si>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</si>
  <si>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</si>
  <si>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</si>
  <si>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</si>
  <si>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上水道事業会計</t>
    <phoneticPr fontId="5"/>
  </si>
  <si>
    <t>病院事業会計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</si>
  <si>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</si>
  <si>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</si>
  <si>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</si>
  <si>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</si>
  <si>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</si>
  <si>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</si>
  <si>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</si>
  <si>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</si>
  <si>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</si>
  <si>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</si>
  <si>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</si>
  <si>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</si>
  <si>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</si>
  <si>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</si>
  <si>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</si>
  <si>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</si>
  <si>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</si>
  <si>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</si>
  <si>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</si>
  <si>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</si>
  <si>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</si>
  <si>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</si>
  <si>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</si>
  <si>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</si>
  <si>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</si>
  <si>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</si>
  <si>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</si>
  <si>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</si>
  <si>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</si>
  <si>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</si>
  <si>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</si>
  <si>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</si>
  <si>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</si>
  <si>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</si>
  <si>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</si>
  <si>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</si>
  <si>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</si>
  <si>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</si>
  <si>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</si>
  <si>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</si>
  <si>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</si>
  <si>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</si>
  <si>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</si>
  <si>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</si>
  <si>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</si>
  <si>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</si>
  <si>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</si>
  <si>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</si>
  <si>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</si>
  <si>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</si>
  <si>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</si>
  <si>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</si>
  <si>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</si>
  <si>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</si>
  <si>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</si>
  <si>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</si>
  <si>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</si>
  <si>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</si>
  <si>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</si>
  <si>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</si>
  <si>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</si>
  <si>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</si>
  <si>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</si>
  <si>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</si>
  <si>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</si>
  <si>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</si>
  <si>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</si>
  <si>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</si>
  <si>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</si>
  <si>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</si>
  <si>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</si>
  <si>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</si>
  <si>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</si>
  <si>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</si>
  <si>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</si>
  <si>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</si>
  <si>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</si>
  <si>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</si>
  <si>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</si>
  <si>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</si>
  <si>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</si>
  <si>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</si>
  <si>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</si>
  <si>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</si>
  <si>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</si>
  <si>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</si>
  <si>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</si>
  <si>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</si>
  <si>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</si>
  <si>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</si>
  <si>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</si>
  <si>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</si>
  <si>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</si>
  <si>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</si>
  <si>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</si>
  <si>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</si>
  <si>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</si>
  <si>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</si>
  <si>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</si>
  <si>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</si>
  <si>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</si>
  <si>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</si>
  <si>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</si>
  <si>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</si>
  <si>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</si>
  <si>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</si>
  <si>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</si>
  <si>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</si>
  <si>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</si>
  <si>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</si>
  <si>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</si>
  <si>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</si>
  <si>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</si>
  <si>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</si>
  <si>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</si>
  <si>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</si>
  <si>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</si>
  <si>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</si>
  <si>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</si>
  <si>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</si>
  <si>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</si>
  <si>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</si>
  <si>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</si>
  <si>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</si>
  <si>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</si>
  <si>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</si>
  <si>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</si>
  <si>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</si>
  <si>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</si>
  <si>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</si>
  <si>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</si>
  <si>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</si>
  <si>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</si>
  <si>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</si>
  <si>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</si>
  <si>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</si>
  <si>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</si>
  <si>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</si>
  <si>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</si>
  <si>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</si>
  <si>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</si>
  <si>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</si>
  <si>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</si>
  <si>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1.22</t>
  </si>
  <si>
    <t>▲ 0.41</t>
  </si>
  <si>
    <t>一般会計</t>
  </si>
  <si>
    <t>上水道事業会計</t>
  </si>
  <si>
    <t>病院事業会計</t>
  </si>
  <si>
    <t>国民健康保険事業特別会計</t>
  </si>
  <si>
    <t>老人福祉施設運営特別会計</t>
  </si>
  <si>
    <t>介護保険特別会計</t>
  </si>
  <si>
    <t>高瀬ケアセンター運営特別会計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</si>
  <si>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</si>
  <si>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</si>
  <si>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</si>
  <si>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</si>
  <si>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</si>
  <si>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</si>
  <si>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</si>
  <si>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</si>
  <si>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五輪坂ハイツ</t>
    <rPh sb="0" eb="1">
      <t>ゴ</t>
    </rPh>
    <rPh sb="1" eb="2">
      <t>リン</t>
    </rPh>
    <rPh sb="2" eb="3">
      <t>サカ</t>
    </rPh>
    <phoneticPr fontId="2"/>
  </si>
  <si>
    <t>羽後有機センター</t>
    <rPh sb="0" eb="2">
      <t>ウゴ</t>
    </rPh>
    <rPh sb="2" eb="4">
      <t>ユウキ</t>
    </rPh>
    <phoneticPr fontId="2"/>
  </si>
  <si>
    <t>湯沢雄勝広域市町村圏組合（一般会計）</t>
    <rPh sb="13" eb="15">
      <t>イッパン</t>
    </rPh>
    <rPh sb="15" eb="17">
      <t>カイケイ</t>
    </rPh>
    <phoneticPr fontId="2"/>
  </si>
  <si>
    <t>湯沢雄勝広域市町村圏組合（湯沢雄勝ふるさと市町村圏基金特別会計）</t>
  </si>
  <si>
    <t>秋田県市町村総合事務組合（一般会計）</t>
    <rPh sb="13" eb="15">
      <t>イッパン</t>
    </rPh>
    <rPh sb="15" eb="17">
      <t>カイケイ</t>
    </rPh>
    <phoneticPr fontId="2"/>
  </si>
  <si>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</si>
  <si>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</si>
  <si>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rPh sb="15" eb="17">
      <t>イッパン</t>
    </rPh>
    <rPh sb="17" eb="19">
      <t>カイケイ</t>
    </rPh>
    <phoneticPr fontId="2"/>
  </si>
  <si>
    <t>秋田県後期高齢者医療広域連合（後期高齢者医療特別会計）</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</si>
  <si>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</si>
  <si>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</si>
  <si>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</si>
  <si>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公共施設解体基金</t>
    <rPh sb="0" eb="2">
      <t>コウキョウ</t>
    </rPh>
    <rPh sb="2" eb="4">
      <t>シセツ</t>
    </rPh>
    <rPh sb="4" eb="6">
      <t>カイタイ</t>
    </rPh>
    <rPh sb="6" eb="8">
      <t>キキン</t>
    </rPh>
    <phoneticPr fontId="2"/>
  </si>
  <si>
    <t>財政基金</t>
    <rPh sb="0" eb="2">
      <t>ザイセイ</t>
    </rPh>
    <rPh sb="2" eb="4">
      <t>キキン</t>
    </rPh>
    <phoneticPr fontId="2"/>
  </si>
  <si>
    <t>農業振興基金</t>
    <rPh sb="0" eb="2">
      <t>ノウギョウ</t>
    </rPh>
    <rPh sb="2" eb="4">
      <t>シンコウ</t>
    </rPh>
    <rPh sb="4" eb="6">
      <t>キキン</t>
    </rPh>
    <phoneticPr fontId="2"/>
  </si>
  <si>
    <t>-</t>
    <phoneticPr fontId="2"/>
  </si>
  <si>
    <t>-</t>
    <phoneticPr fontId="2"/>
  </si>
  <si>
    <t>後期高齢者医療特別会計</t>
  </si>
  <si>
    <t>法適用企業</t>
  </si>
  <si>
    <t>公共下水道事業特別会計</t>
  </si>
  <si>
    <t>法非適用企業</t>
  </si>
  <si>
    <t>▲11</t>
  </si>
  <si>
    <t>おも・しぇ</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</si>
  <si>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</si>
  <si>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</si>
  <si>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</si>
  <si>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</si>
  <si>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</si>
  <si>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</si>
  <si>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</si>
  <si>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</si>
  <si>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</si>
  <si>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</si>
  <si>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将来負担比率は類似団体平均より6.9ポイント上回っており、前年度より8.6ポイント増加している。これは学校給食共同調理場整備事業等に係る地方債の借入の増加によるものである。
　実質公債比率については、類似団体平均より0.7ポイント上回っており、前年度より0.2ポイント増加している。これは平成27年度の総合交流拠点施設整備事業、平成28年度のごみ処理施設整備事業、平成30年度及び令和元年度の学校給食共同調理場整備事業に係る地方債の償還金の増加により短期的には比率の上昇が見込まれているが、令和8年度以降は病院建物に係る公営企業債の償還終了等により比率は改善する見込みである。</t>
    <rPh sb="89" eb="91">
      <t>ジッシツ</t>
    </rPh>
    <rPh sb="91" eb="93">
      <t>コウサイ</t>
    </rPh>
    <rPh sb="93" eb="95">
      <t>ヒリツ</t>
    </rPh>
    <rPh sb="101" eb="103">
      <t>ルイジ</t>
    </rPh>
    <rPh sb="103" eb="105">
      <t>ダンタイ</t>
    </rPh>
    <rPh sb="105" eb="107">
      <t>ヘイキン</t>
    </rPh>
    <rPh sb="123" eb="126">
      <t>ゼンネンド</t>
    </rPh>
    <rPh sb="135" eb="137">
      <t>ゾウカ</t>
    </rPh>
    <rPh sb="145" eb="147">
      <t>ヘイセイ</t>
    </rPh>
    <rPh sb="149" eb="151">
      <t>ネンド</t>
    </rPh>
    <rPh sb="152" eb="154">
      <t>ソウゴウ</t>
    </rPh>
    <rPh sb="154" eb="156">
      <t>コウリュウ</t>
    </rPh>
    <rPh sb="156" eb="158">
      <t>キョテン</t>
    </rPh>
    <rPh sb="158" eb="160">
      <t>シセツ</t>
    </rPh>
    <rPh sb="160" eb="162">
      <t>セイビ</t>
    </rPh>
    <rPh sb="162" eb="164">
      <t>ジギョウ</t>
    </rPh>
    <rPh sb="165" eb="167">
      <t>ヘイセイ</t>
    </rPh>
    <rPh sb="169" eb="171">
      <t>ネンド</t>
    </rPh>
    <rPh sb="174" eb="176">
      <t>ショリ</t>
    </rPh>
    <rPh sb="176" eb="178">
      <t>シセツ</t>
    </rPh>
    <rPh sb="178" eb="180">
      <t>セイビ</t>
    </rPh>
    <rPh sb="180" eb="182">
      <t>ジギョウ</t>
    </rPh>
    <rPh sb="183" eb="185">
      <t>ヘイセイ</t>
    </rPh>
    <rPh sb="187" eb="189">
      <t>ネンド</t>
    </rPh>
    <rPh sb="189" eb="190">
      <t>オヨ</t>
    </rPh>
    <rPh sb="191" eb="193">
      <t>レイワ</t>
    </rPh>
    <rPh sb="193" eb="195">
      <t>ガンネン</t>
    </rPh>
    <rPh sb="195" eb="196">
      <t>ド</t>
    </rPh>
    <rPh sb="197" eb="199">
      <t>ガッコウ</t>
    </rPh>
    <rPh sb="199" eb="206">
      <t>キュウショクキョウドウチョウリジョウ</t>
    </rPh>
    <rPh sb="206" eb="208">
      <t>セイビ</t>
    </rPh>
    <rPh sb="208" eb="210">
      <t>ジギョウ</t>
    </rPh>
    <rPh sb="211" eb="212">
      <t>カカ</t>
    </rPh>
    <rPh sb="213" eb="216">
      <t>チホウサイ</t>
    </rPh>
    <rPh sb="217" eb="219">
      <t>ショウカン</t>
    </rPh>
    <rPh sb="219" eb="220">
      <t>キン</t>
    </rPh>
    <rPh sb="221" eb="223">
      <t>ゾウカ</t>
    </rPh>
    <rPh sb="226" eb="229">
      <t>タンキテキ</t>
    </rPh>
    <rPh sb="231" eb="233">
      <t>ヒリツ</t>
    </rPh>
    <rPh sb="234" eb="236">
      <t>ジョウショウ</t>
    </rPh>
    <rPh sb="237" eb="239">
      <t>ミコ</t>
    </rPh>
    <rPh sb="246" eb="248">
      <t>レイワ</t>
    </rPh>
    <rPh sb="249" eb="251">
      <t>ネンド</t>
    </rPh>
    <rPh sb="251" eb="253">
      <t>イコウ</t>
    </rPh>
    <rPh sb="254" eb="256">
      <t>ビョウイン</t>
    </rPh>
    <rPh sb="256" eb="258">
      <t>タテモノ</t>
    </rPh>
    <rPh sb="259" eb="260">
      <t>カカ</t>
    </rPh>
    <rPh sb="267" eb="269">
      <t>ショウカン</t>
    </rPh>
    <rPh sb="269" eb="271">
      <t>シュウリョウ</t>
    </rPh>
    <rPh sb="271" eb="272">
      <t>トウ</t>
    </rPh>
    <rPh sb="275" eb="277">
      <t>ヒリツ</t>
    </rPh>
    <rPh sb="278" eb="280">
      <t>カイゼン</t>
    </rPh>
    <rPh sb="282" eb="284">
      <t>ミコ</t>
    </rPh>
    <phoneticPr fontId="5"/>
  </si>
  <si>
    <t>　将来負担比率は類似団体平均より6.9ポイント上回っており、前年度より8.6ポイント増加している。これは学校給食共同調理場整備事業等に係る地方債の借入の増加によるものである。
　有形固定資産減価償却率は、類似団体平均を1.9ポイント下回っているものの、前年度より1.8ポイント増加している。旧学校給食共同調理場の減価償却率は90%を超えていたため、令和元年度に学校給食共同調理場整備事業が完了すれば比率の改善が図られる見込みである。しかし、認定こども園、総合体育館及び公営住宅等の老朽化が進んでいる施設もあることから、今後も公共施設等総合管理計画及び公共施設個別管理計画に基づいて老朽化対策や不用となった施設の除却事業を進める。</t>
    <rPh sb="1" eb="3">
      <t>ショウライ</t>
    </rPh>
    <rPh sb="3" eb="5">
      <t>フタン</t>
    </rPh>
    <rPh sb="5" eb="7">
      <t>ヒリツ</t>
    </rPh>
    <rPh sb="8" eb="10">
      <t>ルイジ</t>
    </rPh>
    <rPh sb="10" eb="12">
      <t>ダンタイ</t>
    </rPh>
    <rPh sb="12" eb="14">
      <t>ヘイキン</t>
    </rPh>
    <rPh sb="23" eb="25">
      <t>ウワマワ</t>
    </rPh>
    <rPh sb="30" eb="33">
      <t>ゼンネンド</t>
    </rPh>
    <rPh sb="42" eb="44">
      <t>ゾウカ</t>
    </rPh>
    <rPh sb="52" eb="54">
      <t>ガッコウ</t>
    </rPh>
    <rPh sb="54" eb="56">
      <t>キュウショク</t>
    </rPh>
    <rPh sb="56" eb="58">
      <t>キョウドウ</t>
    </rPh>
    <rPh sb="58" eb="60">
      <t>チョウリ</t>
    </rPh>
    <rPh sb="60" eb="61">
      <t>ジョウ</t>
    </rPh>
    <rPh sb="61" eb="63">
      <t>セイビ</t>
    </rPh>
    <rPh sb="63" eb="65">
      <t>ジギョウ</t>
    </rPh>
    <rPh sb="65" eb="66">
      <t>トウ</t>
    </rPh>
    <rPh sb="67" eb="68">
      <t>カカ</t>
    </rPh>
    <rPh sb="69" eb="72">
      <t>チホウサイ</t>
    </rPh>
    <rPh sb="73" eb="75">
      <t>カリイレ</t>
    </rPh>
    <rPh sb="76" eb="78">
      <t>ゾウカ</t>
    </rPh>
    <rPh sb="89" eb="91">
      <t>ユウケイ</t>
    </rPh>
    <rPh sb="91" eb="93">
      <t>コテイ</t>
    </rPh>
    <rPh sb="93" eb="95">
      <t>シサン</t>
    </rPh>
    <rPh sb="95" eb="97">
      <t>ゲンカ</t>
    </rPh>
    <rPh sb="97" eb="99">
      <t>ショウキャク</t>
    </rPh>
    <rPh sb="99" eb="100">
      <t>リツ</t>
    </rPh>
    <rPh sb="145" eb="146">
      <t>キュウ</t>
    </rPh>
    <rPh sb="146" eb="148">
      <t>ガッコウ</t>
    </rPh>
    <rPh sb="148" eb="150">
      <t>キュウショク</t>
    </rPh>
    <rPh sb="150" eb="152">
      <t>キョウドウ</t>
    </rPh>
    <rPh sb="152" eb="154">
      <t>チョウリ</t>
    </rPh>
    <rPh sb="154" eb="155">
      <t>ジョウ</t>
    </rPh>
    <rPh sb="156" eb="158">
      <t>ゲンカ</t>
    </rPh>
    <rPh sb="158" eb="160">
      <t>ショウキャク</t>
    </rPh>
    <rPh sb="160" eb="161">
      <t>リツ</t>
    </rPh>
    <rPh sb="166" eb="167">
      <t>コ</t>
    </rPh>
    <rPh sb="174" eb="176">
      <t>レイワ</t>
    </rPh>
    <rPh sb="176" eb="178">
      <t>ガンネン</t>
    </rPh>
    <rPh sb="178" eb="179">
      <t>ド</t>
    </rPh>
    <rPh sb="194" eb="196">
      <t>カンリョウ</t>
    </rPh>
    <rPh sb="199" eb="201">
      <t>ヒリツ</t>
    </rPh>
    <rPh sb="202" eb="204">
      <t>カイゼン</t>
    </rPh>
    <rPh sb="205" eb="206">
      <t>ハカ</t>
    </rPh>
    <rPh sb="209" eb="211">
      <t>ミコ</t>
    </rPh>
    <rPh sb="240" eb="242">
      <t>ロウキュウ</t>
    </rPh>
    <rPh sb="242" eb="243">
      <t>カ</t>
    </rPh>
    <rPh sb="244" eb="245">
      <t>スス</t>
    </rPh>
    <rPh sb="249" eb="251">
      <t>シセツ</t>
    </rPh>
    <rPh sb="259" eb="261">
      <t>コンゴ</t>
    </rPh>
    <rPh sb="262" eb="264">
      <t>コウキョウ</t>
    </rPh>
    <rPh sb="264" eb="266">
      <t>シセツ</t>
    </rPh>
    <rPh sb="266" eb="267">
      <t>トウ</t>
    </rPh>
    <rPh sb="267" eb="269">
      <t>ソウゴウ</t>
    </rPh>
    <rPh sb="269" eb="271">
      <t>カンリ</t>
    </rPh>
    <rPh sb="271" eb="273">
      <t>ケイカク</t>
    </rPh>
    <rPh sb="273" eb="274">
      <t>オヨ</t>
    </rPh>
    <rPh sb="275" eb="277">
      <t>コウキョウ</t>
    </rPh>
    <rPh sb="277" eb="279">
      <t>シセツ</t>
    </rPh>
    <rPh sb="279" eb="281">
      <t>コベツ</t>
    </rPh>
    <rPh sb="281" eb="283">
      <t>カンリ</t>
    </rPh>
    <rPh sb="283" eb="285">
      <t>ケイカク</t>
    </rPh>
    <rPh sb="286" eb="287">
      <t>モト</t>
    </rPh>
    <rPh sb="290" eb="293">
      <t>ロウキュウカ</t>
    </rPh>
    <rPh sb="293" eb="295">
      <t>タイサク</t>
    </rPh>
    <rPh sb="296" eb="298">
      <t>フヨウ</t>
    </rPh>
    <rPh sb="302" eb="304">
      <t>シセツ</t>
    </rPh>
    <rPh sb="305" eb="307">
      <t>ジョキャク</t>
    </rPh>
    <rPh sb="307" eb="309">
      <t>ジギョウ</t>
    </rPh>
    <rPh sb="310" eb="311">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</si>
</sst>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26" fillId="6" borderId="0" xfId="12" applyFont="1" applyFill="1" applyProtection="1">
      <alignment vertical="center"/>
    </xf>
    <xf numFmtId="0" fontId="1" fillId="6" borderId="0" xfId="13" applyFont="1" applyFill="1" applyProtection="1">
      <alignment vertical="center"/>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3" fillId="0" borderId="97" xfId="12"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33" fillId="0" borderId="135" xfId="12" applyFont="1" applyBorder="1" applyAlignment="1" applyProtection="1">
      <alignment horizontal="center" vertical="center" shrinkToFit="1"/>
      <protection locked="0"/>
    </xf>
    <xf numFmtId="0" fontId="33" fillId="0" borderId="97" xfId="12"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177" fontId="33" fillId="0" borderId="116"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77577</c:v>
                </c:pt>
                <c:pt idx="2">
                  <c:v>115123</c:v>
                </c:pt>
                <c:pt idx="3">
                  <c:v>98899</c:v>
                </c:pt>
                <c:pt idx="4">
                  <c:v>96462</c:v>
                </c:pt>
              </c:numCache>
            </c:numRef>
          </c:val>
          <c:smooth val="0"/>
          <c:extLst xmlns:c16r2="http://schemas.microsoft.com/office/drawing/2015/06/chart">
            <c:ext xmlns:c16="http://schemas.microsoft.com/office/drawing/2014/chart" uri="{C3380CC4-5D6E-409C-BE32-E72D297353CC}">
              <c16:uniqueId val="{00000000-ED15-450A-A622-06AE266F0B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71453</c:v>
                </c:pt>
                <c:pt idx="1">
                  <c:v>83659</c:v>
                </c:pt>
                <c:pt idx="2">
                  <c:v>48560</c:v>
                </c:pt>
                <c:pt idx="3">
                  <c:v>57986</c:v>
                </c:pt>
                <c:pt idx="4">
                  <c:v>106005</c:v>
                </c:pt>
              </c:numCache>
            </c:numRef>
          </c:val>
          <c:smooth val="0"/>
          <c:extLst xmlns:c16r2="http://schemas.microsoft.com/office/drawing/2015/06/chart">
            <c:ext xmlns:c16="http://schemas.microsoft.com/office/drawing/2014/chart" uri="{C3380CC4-5D6E-409C-BE32-E72D297353CC}">
              <c16:uniqueId val="{00000001-ED15-450A-A622-06AE266F0BB3}"/>
            </c:ext>
          </c:extLst>
        </c:ser>
        <c:dLbls>
          <c:showLegendKey val="0"/>
          <c:showVal val="0"/>
          <c:showCatName val="0"/>
          <c:showSerName val="0"/>
          <c:showPercent val="0"/>
          <c:showBubbleSize val="0"/>
        </c:dLbls>
        <c:marker val="1"/>
        <c:smooth val="0"/>
        <c:axId val="256015744"/>
        <c:axId val="256042496"/>
      </c:lineChart>
      <c:catAx>
        <c:axId val="25601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042496"/>
        <c:crosses val="autoZero"/>
        <c:auto val="1"/>
        <c:lblAlgn val="ctr"/>
        <c:lblOffset val="100"/>
        <c:tickLblSkip val="1"/>
        <c:tickMarkSkip val="1"/>
        <c:noMultiLvlLbl val="0"/>
      </c:catAx>
      <c:valAx>
        <c:axId val="2560424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01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5.74</c:v>
                </c:pt>
                <c:pt idx="1">
                  <c:v>6.12</c:v>
                </c:pt>
                <c:pt idx="2">
                  <c:v>6.71</c:v>
                </c:pt>
                <c:pt idx="3">
                  <c:v>7.1</c:v>
                </c:pt>
                <c:pt idx="4">
                  <c:v>6.75</c:v>
                </c:pt>
              </c:numCache>
            </c:numRef>
          </c:val>
          <c:extLst xmlns:c16r2="http://schemas.microsoft.com/office/drawing/2015/06/chart">
            <c:ext xmlns:c16="http://schemas.microsoft.com/office/drawing/2014/chart" uri="{C3380CC4-5D6E-409C-BE32-E72D297353CC}">
              <c16:uniqueId val="{00000000-6221-42CA-B1E1-64AB7EEA64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28.97</c:v>
                </c:pt>
                <c:pt idx="1">
                  <c:v>30.11</c:v>
                </c:pt>
                <c:pt idx="2">
                  <c:v>29.68</c:v>
                </c:pt>
                <c:pt idx="3">
                  <c:v>30.05</c:v>
                </c:pt>
                <c:pt idx="4">
                  <c:v>30.44</c:v>
                </c:pt>
              </c:numCache>
            </c:numRef>
          </c:val>
          <c:extLst xmlns:c16r2="http://schemas.microsoft.com/office/drawing/2015/06/chart">
            <c:ext xmlns:c16="http://schemas.microsoft.com/office/drawing/2014/chart" uri="{C3380CC4-5D6E-409C-BE32-E72D297353CC}">
              <c16:uniqueId val="{00000001-6221-42CA-B1E1-64AB7EEA6407}"/>
            </c:ext>
          </c:extLst>
        </c:ser>
        <c:dLbls>
          <c:showLegendKey val="0"/>
          <c:showVal val="0"/>
          <c:showCatName val="0"/>
          <c:showSerName val="0"/>
          <c:showPercent val="0"/>
          <c:showBubbleSize val="0"/>
        </c:dLbls>
        <c:gapWidth val="250"/>
        <c:overlap val="100"/>
        <c:axId val="267668096"/>
        <c:axId val="26823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-1.22</c:v>
                </c:pt>
                <c:pt idx="1">
                  <c:v>2.2200000000000002</c:v>
                </c:pt>
                <c:pt idx="2">
                  <c:v>-0.41</c:v>
                </c:pt>
                <c:pt idx="3">
                  <c:v>0.36</c:v>
                </c:pt>
                <c:pt idx="4">
                  <c:v>0.33</c:v>
                </c:pt>
              </c:numCache>
            </c:numRef>
          </c:val>
          <c:smooth val="0"/>
          <c:extLst xmlns:c16r2="http://schemas.microsoft.com/office/drawing/2015/06/chart">
            <c:ext xmlns:c16="http://schemas.microsoft.com/office/drawing/2014/chart" uri="{C3380CC4-5D6E-409C-BE32-E72D297353CC}">
              <c16:uniqueId val="{00000002-6221-42CA-B1E1-64AB7EEA6407}"/>
            </c:ext>
          </c:extLst>
        </c:ser>
        <c:dLbls>
          <c:showLegendKey val="0"/>
          <c:showVal val="0"/>
          <c:showCatName val="0"/>
          <c:showSerName val="0"/>
          <c:showPercent val="0"/>
          <c:showBubbleSize val="0"/>
        </c:dLbls>
        <c:marker val="1"/>
        <c:smooth val="0"/>
        <c:axId val="267668096"/>
        <c:axId val="268231424"/>
      </c:lineChart>
      <c:catAx>
        <c:axId val="26766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231424"/>
        <c:crosses val="autoZero"/>
        <c:auto val="1"/>
        <c:lblAlgn val="ctr"/>
        <c:lblOffset val="100"/>
        <c:tickLblSkip val="1"/>
        <c:tickMarkSkip val="1"/>
        <c:noMultiLvlLbl val="0"/>
      </c:catAx>
      <c:valAx>
        <c:axId val="26823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66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0.13</c:v>
                </c:pt>
                <c:pt idx="4">
                  <c:v>#N/A</c:v>
                </c:pt>
                <c:pt idx="5">
                  <c:v>0.12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9EA4-43E6-BBD9-D592ACBAA5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A4-43E6-BBD9-D592ACBAA5A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0.08</c:v>
                </c:pt>
                <c:pt idx="4">
                  <c:v>#N/A</c:v>
                </c:pt>
                <c:pt idx="5">
                  <c:v>0.08</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2-9EA4-43E6-BBD9-D592ACBAA5AF}"/>
            </c:ext>
          </c:extLst>
        </c:ser>
        <c:ser>
          <c:idx val="3"/>
          <c:order val="3"/>
          <c:tx>
            <c:strRef>
              <c:f>データシート!$A$30</c:f>
              <c:strCache>
                <c:ptCount val="1"/>
                <c:pt idx="0">
                  <c:v>高瀬ケアセンター運営特別会計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0.97</c:v>
                </c:pt>
                <c:pt idx="2">
                  <c:v>#N/A</c:v>
                </c:pt>
                <c:pt idx="3">
                  <c:v>1.05</c:v>
                </c:pt>
                <c:pt idx="4">
                  <c:v>#N/A</c:v>
                </c:pt>
                <c:pt idx="5">
                  <c:v>0.88</c:v>
                </c:pt>
                <c:pt idx="6">
                  <c:v>#N/A</c:v>
                </c:pt>
                <c:pt idx="7">
                  <c:v>0.14000000000000001</c:v>
                </c:pt>
                <c:pt idx="8">
                  <c:v>#N/A</c:v>
                </c:pt>
                <c:pt idx="9">
                  <c:v>0.09</c:v>
                </c:pt>
              </c:numCache>
            </c:numRef>
          </c:val>
          <c:extLst xmlns:c16r2="http://schemas.microsoft.com/office/drawing/2015/06/chart">
            <c:ext xmlns:c16="http://schemas.microsoft.com/office/drawing/2014/chart" uri="{C3380CC4-5D6E-409C-BE32-E72D297353CC}">
              <c16:uniqueId val="{00000003-9EA4-43E6-BBD9-D592ACBAA5A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0.61</c:v>
                </c:pt>
                <c:pt idx="2">
                  <c:v>#N/A</c:v>
                </c:pt>
                <c:pt idx="3">
                  <c:v>1.01</c:v>
                </c:pt>
                <c:pt idx="4">
                  <c:v>#N/A</c:v>
                </c:pt>
                <c:pt idx="5">
                  <c:v>1.2</c:v>
                </c:pt>
                <c:pt idx="6">
                  <c:v>#N/A</c:v>
                </c:pt>
                <c:pt idx="7">
                  <c:v>0.72</c:v>
                </c:pt>
                <c:pt idx="8">
                  <c:v>#N/A</c:v>
                </c:pt>
                <c:pt idx="9">
                  <c:v>1.85</c:v>
                </c:pt>
              </c:numCache>
            </c:numRef>
          </c:val>
          <c:extLst xmlns:c16r2="http://schemas.microsoft.com/office/drawing/2015/06/chart">
            <c:ext xmlns:c16="http://schemas.microsoft.com/office/drawing/2014/chart" uri="{C3380CC4-5D6E-409C-BE32-E72D297353CC}">
              <c16:uniqueId val="{00000004-9EA4-43E6-BBD9-D592ACBAA5AF}"/>
            </c:ext>
          </c:extLst>
        </c:ser>
        <c:ser>
          <c:idx val="5"/>
          <c:order val="5"/>
          <c:tx>
            <c:strRef>
              <c:f>データシート!$A$32</c:f>
              <c:strCache>
                <c:ptCount val="1"/>
                <c:pt idx="0">
                  <c:v>老人福祉施設運営特別会計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1.1000000000000001</c:v>
                </c:pt>
                <c:pt idx="2">
                  <c:v>#N/A</c:v>
                </c:pt>
                <c:pt idx="3">
                  <c:v>1.0900000000000001</c:v>
                </c:pt>
                <c:pt idx="4">
                  <c:v>#N/A</c:v>
                </c:pt>
                <c:pt idx="5">
                  <c:v>1.48</c:v>
                </c:pt>
                <c:pt idx="6">
                  <c:v>#N/A</c:v>
                </c:pt>
                <c:pt idx="7">
                  <c:v>1.99</c:v>
                </c:pt>
                <c:pt idx="8">
                  <c:v>#N/A</c:v>
                </c:pt>
                <c:pt idx="9">
                  <c:v>2.39</c:v>
                </c:pt>
              </c:numCache>
            </c:numRef>
          </c:val>
          <c:extLst xmlns:c16r2="http://schemas.microsoft.com/office/drawing/2015/06/chart">
            <c:ext xmlns:c16="http://schemas.microsoft.com/office/drawing/2014/chart" uri="{C3380CC4-5D6E-409C-BE32-E72D297353CC}">
              <c16:uniqueId val="{00000005-9EA4-43E6-BBD9-D592ACBAA5A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0.55000000000000004</c:v>
                </c:pt>
                <c:pt idx="2">
                  <c:v>#N/A</c:v>
                </c:pt>
                <c:pt idx="3">
                  <c:v>0.54</c:v>
                </c:pt>
                <c:pt idx="4">
                  <c:v>#N/A</c:v>
                </c:pt>
                <c:pt idx="5">
                  <c:v>2.96</c:v>
                </c:pt>
                <c:pt idx="6">
                  <c:v>#N/A</c:v>
                </c:pt>
                <c:pt idx="7">
                  <c:v>1.17</c:v>
                </c:pt>
                <c:pt idx="8">
                  <c:v>#N/A</c:v>
                </c:pt>
                <c:pt idx="9">
                  <c:v>2.64</c:v>
                </c:pt>
              </c:numCache>
            </c:numRef>
          </c:val>
          <c:extLst xmlns:c16r2="http://schemas.microsoft.com/office/drawing/2015/06/chart">
            <c:ext xmlns:c16="http://schemas.microsoft.com/office/drawing/2014/chart" uri="{C3380CC4-5D6E-409C-BE32-E72D297353CC}">
              <c16:uniqueId val="{00000006-9EA4-43E6-BBD9-D592ACBAA5A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11.95</c:v>
                </c:pt>
                <c:pt idx="2">
                  <c:v>#N/A</c:v>
                </c:pt>
                <c:pt idx="3">
                  <c:v>9.39</c:v>
                </c:pt>
                <c:pt idx="4">
                  <c:v>#N/A</c:v>
                </c:pt>
                <c:pt idx="5">
                  <c:v>7.97</c:v>
                </c:pt>
                <c:pt idx="6">
                  <c:v>#N/A</c:v>
                </c:pt>
                <c:pt idx="7">
                  <c:v>6.44</c:v>
                </c:pt>
                <c:pt idx="8">
                  <c:v>#N/A</c:v>
                </c:pt>
                <c:pt idx="9">
                  <c:v>5.25</c:v>
                </c:pt>
              </c:numCache>
            </c:numRef>
          </c:val>
          <c:extLst xmlns:c16r2="http://schemas.microsoft.com/office/drawing/2015/06/chart">
            <c:ext xmlns:c16="http://schemas.microsoft.com/office/drawing/2014/chart" uri="{C3380CC4-5D6E-409C-BE32-E72D297353CC}">
              <c16:uniqueId val="{00000007-9EA4-43E6-BBD9-D592ACBAA5A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4.97</c:v>
                </c:pt>
                <c:pt idx="2">
                  <c:v>#N/A</c:v>
                </c:pt>
                <c:pt idx="3">
                  <c:v>4.29</c:v>
                </c:pt>
                <c:pt idx="4">
                  <c:v>#N/A</c:v>
                </c:pt>
                <c:pt idx="5">
                  <c:v>5.04</c:v>
                </c:pt>
                <c:pt idx="6">
                  <c:v>#N/A</c:v>
                </c:pt>
                <c:pt idx="7">
                  <c:v>6.02</c:v>
                </c:pt>
                <c:pt idx="8">
                  <c:v>#N/A</c:v>
                </c:pt>
                <c:pt idx="9">
                  <c:v>6.46</c:v>
                </c:pt>
              </c:numCache>
            </c:numRef>
          </c:val>
          <c:extLst xmlns:c16r2="http://schemas.microsoft.com/office/drawing/2015/06/chart">
            <c:ext xmlns:c16="http://schemas.microsoft.com/office/drawing/2014/chart" uri="{C3380CC4-5D6E-409C-BE32-E72D297353CC}">
              <c16:uniqueId val="{00000008-9EA4-43E6-BBD9-D592ACBAA5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5.73</c:v>
                </c:pt>
                <c:pt idx="2">
                  <c:v>#N/A</c:v>
                </c:pt>
                <c:pt idx="3">
                  <c:v>6.12</c:v>
                </c:pt>
                <c:pt idx="4">
                  <c:v>#N/A</c:v>
                </c:pt>
                <c:pt idx="5">
                  <c:v>6.7</c:v>
                </c:pt>
                <c:pt idx="6">
                  <c:v>#N/A</c:v>
                </c:pt>
                <c:pt idx="7">
                  <c:v>7.09</c:v>
                </c:pt>
                <c:pt idx="8">
                  <c:v>#N/A</c:v>
                </c:pt>
                <c:pt idx="9">
                  <c:v>6.74</c:v>
                </c:pt>
              </c:numCache>
            </c:numRef>
          </c:val>
          <c:extLst xmlns:c16r2="http://schemas.microsoft.com/office/drawing/2015/06/chart">
            <c:ext xmlns:c16="http://schemas.microsoft.com/office/drawing/2014/chart" uri="{C3380CC4-5D6E-409C-BE32-E72D297353CC}">
              <c16:uniqueId val="{00000009-9EA4-43E6-BBD9-D592ACBAA5AF}"/>
            </c:ext>
          </c:extLst>
        </c:ser>
        <c:dLbls>
          <c:showLegendKey val="0"/>
          <c:showVal val="0"/>
          <c:showCatName val="0"/>
          <c:showSerName val="0"/>
          <c:showPercent val="0"/>
          <c:showBubbleSize val="0"/>
        </c:dLbls>
        <c:gapWidth val="150"/>
        <c:overlap val="100"/>
        <c:axId val="272696448"/>
        <c:axId val="272697984"/>
      </c:barChart>
      <c:catAx>
        <c:axId val="27269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697984"/>
        <c:crosses val="autoZero"/>
        <c:auto val="1"/>
        <c:lblAlgn val="ctr"/>
        <c:lblOffset val="100"/>
        <c:tickLblSkip val="1"/>
        <c:tickMarkSkip val="1"/>
        <c:noMultiLvlLbl val="0"/>
      </c:catAx>
      <c:valAx>
        <c:axId val="27269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69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804</c:v>
                </c:pt>
                <c:pt idx="5">
                  <c:v>767</c:v>
                </c:pt>
                <c:pt idx="8">
                  <c:v>769</c:v>
                </c:pt>
                <c:pt idx="11">
                  <c:v>766</c:v>
                </c:pt>
                <c:pt idx="14">
                  <c:v>718</c:v>
                </c:pt>
              </c:numCache>
            </c:numRef>
          </c:val>
          <c:extLst xmlns:c16r2="http://schemas.microsoft.com/office/drawing/2015/06/chart">
            <c:ext xmlns:c16="http://schemas.microsoft.com/office/drawing/2014/chart" uri="{C3380CC4-5D6E-409C-BE32-E72D297353CC}">
              <c16:uniqueId val="{00000000-2136-47EC-8B29-AA89E91E0A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36-47EC-8B29-AA89E91E0A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15</c:v>
                </c:pt>
                <c:pt idx="6">
                  <c:v>29</c:v>
                </c:pt>
                <c:pt idx="9">
                  <c:v>16</c:v>
                </c:pt>
                <c:pt idx="12">
                  <c:v>15</c:v>
                </c:pt>
              </c:numCache>
            </c:numRef>
          </c:val>
          <c:extLst xmlns:c16r2="http://schemas.microsoft.com/office/drawing/2015/06/chart">
            <c:ext xmlns:c16="http://schemas.microsoft.com/office/drawing/2014/chart" uri="{C3380CC4-5D6E-409C-BE32-E72D297353CC}">
              <c16:uniqueId val="{00000002-2136-47EC-8B29-AA89E91E0A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30</c:v>
                </c:pt>
                <c:pt idx="6">
                  <c:v>31</c:v>
                </c:pt>
                <c:pt idx="9">
                  <c:v>39</c:v>
                </c:pt>
                <c:pt idx="12">
                  <c:v>43</c:v>
                </c:pt>
              </c:numCache>
            </c:numRef>
          </c:val>
          <c:extLst xmlns:c16r2="http://schemas.microsoft.com/office/drawing/2015/06/chart">
            <c:ext xmlns:c16="http://schemas.microsoft.com/office/drawing/2014/chart" uri="{C3380CC4-5D6E-409C-BE32-E72D297353CC}">
              <c16:uniqueId val="{00000003-2136-47EC-8B29-AA89E91E0A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312</c:v>
                </c:pt>
                <c:pt idx="3">
                  <c:v>302</c:v>
                </c:pt>
                <c:pt idx="6">
                  <c:v>294</c:v>
                </c:pt>
                <c:pt idx="9">
                  <c:v>309</c:v>
                </c:pt>
                <c:pt idx="12">
                  <c:v>317</c:v>
                </c:pt>
              </c:numCache>
            </c:numRef>
          </c:val>
          <c:extLst xmlns:c16r2="http://schemas.microsoft.com/office/drawing/2015/06/chart">
            <c:ext xmlns:c16="http://schemas.microsoft.com/office/drawing/2014/chart" uri="{C3380CC4-5D6E-409C-BE32-E72D297353CC}">
              <c16:uniqueId val="{00000004-2136-47EC-8B29-AA89E91E0A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36-47EC-8B29-AA89E91E0A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36-47EC-8B29-AA89E91E0A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887</c:v>
                </c:pt>
                <c:pt idx="3">
                  <c:v>831</c:v>
                </c:pt>
                <c:pt idx="6">
                  <c:v>823</c:v>
                </c:pt>
                <c:pt idx="9">
                  <c:v>854</c:v>
                </c:pt>
                <c:pt idx="12">
                  <c:v>777</c:v>
                </c:pt>
              </c:numCache>
            </c:numRef>
          </c:val>
          <c:extLst xmlns:c16r2="http://schemas.microsoft.com/office/drawing/2015/06/chart">
            <c:ext xmlns:c16="http://schemas.microsoft.com/office/drawing/2014/chart" uri="{C3380CC4-5D6E-409C-BE32-E72D297353CC}">
              <c16:uniqueId val="{00000007-2136-47EC-8B29-AA89E91E0AF0}"/>
            </c:ext>
          </c:extLst>
        </c:ser>
        <c:dLbls>
          <c:showLegendKey val="0"/>
          <c:showVal val="0"/>
          <c:showCatName val="0"/>
          <c:showSerName val="0"/>
          <c:showPercent val="0"/>
          <c:showBubbleSize val="0"/>
        </c:dLbls>
        <c:gapWidth val="100"/>
        <c:overlap val="100"/>
        <c:axId val="272476032"/>
        <c:axId val="26274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441</c:v>
                </c:pt>
                <c:pt idx="2">
                  <c:v>#N/A</c:v>
                </c:pt>
                <c:pt idx="3">
                  <c:v>#N/A</c:v>
                </c:pt>
                <c:pt idx="4">
                  <c:v>411</c:v>
                </c:pt>
                <c:pt idx="5">
                  <c:v>#N/A</c:v>
                </c:pt>
                <c:pt idx="6">
                  <c:v>#N/A</c:v>
                </c:pt>
                <c:pt idx="7">
                  <c:v>408</c:v>
                </c:pt>
                <c:pt idx="8">
                  <c:v>#N/A</c:v>
                </c:pt>
                <c:pt idx="9">
                  <c:v>#N/A</c:v>
                </c:pt>
                <c:pt idx="10">
                  <c:v>452</c:v>
                </c:pt>
                <c:pt idx="11">
                  <c:v>#N/A</c:v>
                </c:pt>
                <c:pt idx="12">
                  <c:v>#N/A</c:v>
                </c:pt>
                <c:pt idx="13">
                  <c:v>434</c:v>
                </c:pt>
                <c:pt idx="14">
                  <c:v>#N/A</c:v>
                </c:pt>
              </c:numCache>
            </c:numRef>
          </c:val>
          <c:smooth val="0"/>
          <c:extLst xmlns:c16r2="http://schemas.microsoft.com/office/drawing/2015/06/chart">
            <c:ext xmlns:c16="http://schemas.microsoft.com/office/drawing/2014/chart" uri="{C3380CC4-5D6E-409C-BE32-E72D297353CC}">
              <c16:uniqueId val="{00000008-2136-47EC-8B29-AA89E91E0AF0}"/>
            </c:ext>
          </c:extLst>
        </c:ser>
        <c:dLbls>
          <c:showLegendKey val="0"/>
          <c:showVal val="0"/>
          <c:showCatName val="0"/>
          <c:showSerName val="0"/>
          <c:showPercent val="0"/>
          <c:showBubbleSize val="0"/>
        </c:dLbls>
        <c:marker val="1"/>
        <c:smooth val="0"/>
        <c:axId val="272476032"/>
        <c:axId val="262746112"/>
      </c:lineChart>
      <c:catAx>
        <c:axId val="2724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746112"/>
        <c:crosses val="autoZero"/>
        <c:auto val="1"/>
        <c:lblAlgn val="ctr"/>
        <c:lblOffset val="100"/>
        <c:tickLblSkip val="1"/>
        <c:tickMarkSkip val="1"/>
        <c:noMultiLvlLbl val="0"/>
      </c:catAx>
      <c:valAx>
        <c:axId val="26274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47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7476</c:v>
                </c:pt>
                <c:pt idx="5">
                  <c:v>7453</c:v>
                </c:pt>
                <c:pt idx="8">
                  <c:v>7590</c:v>
                </c:pt>
                <c:pt idx="11">
                  <c:v>7256</c:v>
                </c:pt>
                <c:pt idx="14">
                  <c:v>7092</c:v>
                </c:pt>
              </c:numCache>
            </c:numRef>
          </c:val>
          <c:extLst xmlns:c16r2="http://schemas.microsoft.com/office/drawing/2015/06/chart">
            <c:ext xmlns:c16="http://schemas.microsoft.com/office/drawing/2014/chart" uri="{C3380CC4-5D6E-409C-BE32-E72D297353CC}">
              <c16:uniqueId val="{00000000-B80B-45FC-BB9E-AB17A7C9CF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80B-45FC-BB9E-AB17A7C9CF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2768</c:v>
                </c:pt>
                <c:pt idx="5">
                  <c:v>2891</c:v>
                </c:pt>
                <c:pt idx="8">
                  <c:v>2866</c:v>
                </c:pt>
                <c:pt idx="11">
                  <c:v>2944</c:v>
                </c:pt>
                <c:pt idx="14">
                  <c:v>2938</c:v>
                </c:pt>
              </c:numCache>
            </c:numRef>
          </c:val>
          <c:extLst xmlns:c16r2="http://schemas.microsoft.com/office/drawing/2015/06/chart">
            <c:ext xmlns:c16="http://schemas.microsoft.com/office/drawing/2014/chart" uri="{C3380CC4-5D6E-409C-BE32-E72D297353CC}">
              <c16:uniqueId val="{00000002-B80B-45FC-BB9E-AB17A7C9CF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0B-45FC-BB9E-AB17A7C9CF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0B-45FC-BB9E-AB17A7C9CF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0B-45FC-BB9E-AB17A7C9CF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818</c:v>
                </c:pt>
                <c:pt idx="3">
                  <c:v>772</c:v>
                </c:pt>
                <c:pt idx="6">
                  <c:v>647</c:v>
                </c:pt>
                <c:pt idx="9">
                  <c:v>651</c:v>
                </c:pt>
                <c:pt idx="12">
                  <c:v>611</c:v>
                </c:pt>
              </c:numCache>
            </c:numRef>
          </c:val>
          <c:extLst xmlns:c16r2="http://schemas.microsoft.com/office/drawing/2015/06/chart">
            <c:ext xmlns:c16="http://schemas.microsoft.com/office/drawing/2014/chart" uri="{C3380CC4-5D6E-409C-BE32-E72D297353CC}">
              <c16:uniqueId val="{00000006-B80B-45FC-BB9E-AB17A7C9CF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381</c:v>
                </c:pt>
                <c:pt idx="3">
                  <c:v>360</c:v>
                </c:pt>
                <c:pt idx="6">
                  <c:v>353</c:v>
                </c:pt>
                <c:pt idx="9">
                  <c:v>314</c:v>
                </c:pt>
                <c:pt idx="12">
                  <c:v>317</c:v>
                </c:pt>
              </c:numCache>
            </c:numRef>
          </c:val>
          <c:extLst xmlns:c16r2="http://schemas.microsoft.com/office/drawing/2015/06/chart">
            <c:ext xmlns:c16="http://schemas.microsoft.com/office/drawing/2014/chart" uri="{C3380CC4-5D6E-409C-BE32-E72D297353CC}">
              <c16:uniqueId val="{00000007-B80B-45FC-BB9E-AB17A7C9CF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3331</c:v>
                </c:pt>
                <c:pt idx="3">
                  <c:v>3151</c:v>
                </c:pt>
                <c:pt idx="6">
                  <c:v>3031</c:v>
                </c:pt>
                <c:pt idx="9">
                  <c:v>2928</c:v>
                </c:pt>
                <c:pt idx="12">
                  <c:v>2887</c:v>
                </c:pt>
              </c:numCache>
            </c:numRef>
          </c:val>
          <c:extLst xmlns:c16r2="http://schemas.microsoft.com/office/drawing/2015/06/chart">
            <c:ext xmlns:c16="http://schemas.microsoft.com/office/drawing/2014/chart" uri="{C3380CC4-5D6E-409C-BE32-E72D297353CC}">
              <c16:uniqueId val="{00000008-B80B-45FC-BB9E-AB17A7C9CF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c:v>
                </c:pt>
                <c:pt idx="3">
                  <c:v>46</c:v>
                </c:pt>
                <c:pt idx="6">
                  <c:v>34</c:v>
                </c:pt>
                <c:pt idx="9">
                  <c:v>24</c:v>
                </c:pt>
                <c:pt idx="12">
                  <c:v>14</c:v>
                </c:pt>
              </c:numCache>
            </c:numRef>
          </c:val>
          <c:extLst xmlns:c16r2="http://schemas.microsoft.com/office/drawing/2015/06/chart">
            <c:ext xmlns:c16="http://schemas.microsoft.com/office/drawing/2014/chart" uri="{C3380CC4-5D6E-409C-BE32-E72D297353CC}">
              <c16:uniqueId val="{00000009-B80B-45FC-BB9E-AB17A7C9CF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7732</c:v>
                </c:pt>
                <c:pt idx="3">
                  <c:v>7823</c:v>
                </c:pt>
                <c:pt idx="6">
                  <c:v>8105</c:v>
                </c:pt>
                <c:pt idx="9">
                  <c:v>7919</c:v>
                </c:pt>
                <c:pt idx="12">
                  <c:v>8215</c:v>
                </c:pt>
              </c:numCache>
            </c:numRef>
          </c:val>
          <c:extLst xmlns:c16r2="http://schemas.microsoft.com/office/drawing/2015/06/chart">
            <c:ext xmlns:c16="http://schemas.microsoft.com/office/drawing/2014/chart" uri="{C3380CC4-5D6E-409C-BE32-E72D297353CC}">
              <c16:uniqueId val="{0000000A-B80B-45FC-BB9E-AB17A7C9CFA6}"/>
            </c:ext>
          </c:extLst>
        </c:ser>
        <c:dLbls>
          <c:showLegendKey val="0"/>
          <c:showVal val="0"/>
          <c:showCatName val="0"/>
          <c:showSerName val="0"/>
          <c:showPercent val="0"/>
          <c:showBubbleSize val="0"/>
        </c:dLbls>
        <c:gapWidth val="100"/>
        <c:overlap val="100"/>
        <c:axId val="272673408"/>
        <c:axId val="27267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2078</c:v>
                </c:pt>
                <c:pt idx="2">
                  <c:v>#N/A</c:v>
                </c:pt>
                <c:pt idx="3">
                  <c:v>#N/A</c:v>
                </c:pt>
                <c:pt idx="4">
                  <c:v>1808</c:v>
                </c:pt>
                <c:pt idx="5">
                  <c:v>#N/A</c:v>
                </c:pt>
                <c:pt idx="6">
                  <c:v>#N/A</c:v>
                </c:pt>
                <c:pt idx="7">
                  <c:v>1713</c:v>
                </c:pt>
                <c:pt idx="8">
                  <c:v>#N/A</c:v>
                </c:pt>
                <c:pt idx="9">
                  <c:v>#N/A</c:v>
                </c:pt>
                <c:pt idx="10">
                  <c:v>1636</c:v>
                </c:pt>
                <c:pt idx="11">
                  <c:v>#N/A</c:v>
                </c:pt>
                <c:pt idx="12">
                  <c:v>#N/A</c:v>
                </c:pt>
                <c:pt idx="13">
                  <c:v>2014</c:v>
                </c:pt>
                <c:pt idx="14">
                  <c:v>#N/A</c:v>
                </c:pt>
              </c:numCache>
            </c:numRef>
          </c:val>
          <c:smooth val="0"/>
          <c:extLst xmlns:c16r2="http://schemas.microsoft.com/office/drawing/2015/06/chart">
            <c:ext xmlns:c16="http://schemas.microsoft.com/office/drawing/2014/chart" uri="{C3380CC4-5D6E-409C-BE32-E72D297353CC}">
              <c16:uniqueId val="{0000000B-B80B-45FC-BB9E-AB17A7C9CFA6}"/>
            </c:ext>
          </c:extLst>
        </c:ser>
        <c:dLbls>
          <c:showLegendKey val="0"/>
          <c:showVal val="0"/>
          <c:showCatName val="0"/>
          <c:showSerName val="0"/>
          <c:showPercent val="0"/>
          <c:showBubbleSize val="0"/>
        </c:dLbls>
        <c:marker val="1"/>
        <c:smooth val="0"/>
        <c:axId val="272673408"/>
        <c:axId val="272679680"/>
      </c:lineChart>
      <c:catAx>
        <c:axId val="2726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679680"/>
        <c:crosses val="autoZero"/>
        <c:auto val="1"/>
        <c:lblAlgn val="ctr"/>
        <c:lblOffset val="100"/>
        <c:tickLblSkip val="1"/>
        <c:tickMarkSkip val="1"/>
        <c:noMultiLvlLbl val="0"/>
      </c:catAx>
      <c:valAx>
        <c:axId val="27267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6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1563</c:v>
                </c:pt>
                <c:pt idx="1">
                  <c:v>1565</c:v>
                </c:pt>
                <c:pt idx="2">
                  <c:v>1568</c:v>
                </c:pt>
              </c:numCache>
            </c:numRef>
          </c:val>
          <c:extLst xmlns:c16r2="http://schemas.microsoft.com/office/drawing/2015/06/chart">
            <c:ext xmlns:c16="http://schemas.microsoft.com/office/drawing/2014/chart" uri="{C3380CC4-5D6E-409C-BE32-E72D297353CC}">
              <c16:uniqueId val="{00000000-B455-4D10-8E27-8904D305EA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124</c:v>
                </c:pt>
                <c:pt idx="1">
                  <c:v>124</c:v>
                </c:pt>
                <c:pt idx="2">
                  <c:v>124</c:v>
                </c:pt>
              </c:numCache>
            </c:numRef>
          </c:val>
          <c:extLst xmlns:c16r2="http://schemas.microsoft.com/office/drawing/2015/06/chart">
            <c:ext xmlns:c16="http://schemas.microsoft.com/office/drawing/2014/chart" uri="{C3380CC4-5D6E-409C-BE32-E72D297353CC}">
              <c16:uniqueId val="{00000001-B455-4D10-8E27-8904D305EA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630</c:v>
                </c:pt>
                <c:pt idx="1">
                  <c:v>644</c:v>
                </c:pt>
                <c:pt idx="2">
                  <c:v>726</c:v>
                </c:pt>
              </c:numCache>
            </c:numRef>
          </c:val>
          <c:extLst xmlns:c16r2="http://schemas.microsoft.com/office/drawing/2015/06/chart">
            <c:ext xmlns:c16="http://schemas.microsoft.com/office/drawing/2014/chart" uri="{C3380CC4-5D6E-409C-BE32-E72D297353CC}">
              <c16:uniqueId val="{00000002-B455-4D10-8E27-8904D305EA77}"/>
            </c:ext>
          </c:extLst>
        </c:ser>
        <c:dLbls>
          <c:showLegendKey val="0"/>
          <c:showVal val="0"/>
          <c:showCatName val="0"/>
          <c:showSerName val="0"/>
          <c:showPercent val="0"/>
          <c:showBubbleSize val="0"/>
        </c:dLbls>
        <c:gapWidth val="120"/>
        <c:overlap val="100"/>
        <c:axId val="273305600"/>
        <c:axId val="273307136"/>
      </c:barChart>
      <c:catAx>
        <c:axId val="27330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3307136"/>
        <c:crosses val="autoZero"/>
        <c:auto val="1"/>
        <c:lblAlgn val="ctr"/>
        <c:lblOffset val="100"/>
        <c:tickLblSkip val="1"/>
        <c:tickMarkSkip val="1"/>
        <c:noMultiLvlLbl val="0"/>
      </c:catAx>
      <c:valAx>
        <c:axId val="273307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330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{3DAA9000-B1A4-47F6-812F-988A3D965FA7}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062-4DDE-99A8-974B2CDDEB2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{B95A7EF4-602C-45E2-9A5B-E318B131ACBA}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62-4DDE-99A8-974B2CDDEB2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{904961A7-779D-4CA1-B67F-046914B42EBD}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62-4DDE-99A8-974B2CDDEB2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{9A52E939-2194-4C8E-B712-7CC5B80A8068}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62-4DDE-99A8-974B2CDDEB2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{302BD28D-BE40-42BC-92C6-647DB7314B13}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62-4DDE-99A8-974B2CDDEB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{6D75C12E-2EBF-4F58-9024-EE345A99596E}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062-4DDE-99A8-974B2CDDEB2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{A39D2294-6BAA-48F1-8BA4-A6D4CD771256}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062-4DDE-99A8-974B2CDDEB2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{16096D4F-8E27-4533-8BA1-BD5AA57CA697}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062-4DDE-99A8-974B2CDDEB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{312FE052-CAE5-47DC-8BC6-64658F1B1D2C}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062-4DDE-99A8-974B2CDDEB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64.099999999999994</c:v>
                </c:pt>
                <c:pt idx="16">
                  <c:v>65.599999999999994</c:v>
                </c:pt>
                <c:pt idx="24">
                  <c:v>61.2</c:v>
                </c:pt>
                <c:pt idx="32">
                  <c:v>63</c:v>
                </c:pt>
              </c:numCache>
            </c:numRef>
          </c:xVal>
          <c:yVal>
            <c:numRef>
              <c:f>公会計指標分析・財政指標組合せ分析表!$BP$51:$DC$51</c:f>
              <c:numCache>
                <c:formatCode>#,##0.0;"▲ "#,##0.0</c:formatCode>
                <c:ptCount val="40"/>
                <c:pt idx="8">
                  <c:v>39.4</c:v>
                </c:pt>
                <c:pt idx="16">
                  <c:v>38.1</c:v>
                </c:pt>
                <c:pt idx="24">
                  <c:v>36.799999999999997</c:v>
                </c:pt>
                <c:pt idx="32">
                  <c:v>45.4</c:v>
                </c:pt>
              </c:numCache>
            </c:numRef>
          </c:yVal>
          <c:smooth val="0"/>
          <c:extLst xmlns:c16r2="http://schemas.microsoft.com/office/drawing/2015/06/chart">
            <c:ext xmlns:c16="http://schemas.microsoft.com/office/drawing/2014/chart" uri="{C3380CC4-5D6E-409C-BE32-E72D297353CC}">
              <c16:uniqueId val="{00000009-3062-4DDE-99A8-974B2CDDEB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{6AD35213-2A34-4656-9481-DDCA9771286D}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062-4DDE-99A8-974B2CDDEB2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{8A8A5440-6A33-4785-AA43-41B9ABDE082E}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62-4DDE-99A8-974B2CDDEB2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{937A7EEE-A005-4957-89C4-A82F51C981BF}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62-4DDE-99A8-974B2CDDEB2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{07EA9393-72D4-49AF-82E7-A8F41BDD8A61}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62-4DDE-99A8-974B2CDDEB2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{0EBE69B5-AA0A-4472-8008-4EFBE970B6B6}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62-4DDE-99A8-974B2CDDEB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{FF63BC07-832C-462C-8045-3762BBB6CBBC}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062-4DDE-99A8-974B2CDDEB2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{45CB0FB9-F2FD-4E23-91C7-25727E015B36}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062-4DDE-99A8-974B2CDDEB2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{F39C2B08-49CB-498F-AC15-C79825A01D38}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062-4DDE-99A8-974B2CDDEB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{096EAEED-D6CC-4B9E-BDB2-F9A5BCACA2C8}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062-4DDE-99A8-974B2CDDEB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3062-4DDE-99A8-974B2CDDEB2F}"/>
            </c:ext>
          </c:extLst>
        </c:ser>
        <c:dLbls>
          <c:showLegendKey val="0"/>
          <c:showVal val="1"/>
          <c:showCatName val="0"/>
          <c:showSerName val="0"/>
          <c:showPercent val="0"/>
          <c:showBubbleSize val="0"/>
        </c:dLbls>
        <c:axId val="273086336"/>
        <c:axId val="273637376"/>
      </c:scatterChart>
      <c:valAx>
        <c:axId val="273086336"/>
        <c:scaling>
          <c:orientation val="minMax"/>
          <c:max val="66"/>
          <c:min val="6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637376"/>
        <c:crosses val="autoZero"/>
        <c:crossBetween val="midCat"/>
      </c:valAx>
      <c:valAx>
        <c:axId val="273637376"/>
        <c:scaling>
          <c:orientation val="minMax"/>
          <c:max val="46.9"/>
          <c:min val="35.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3086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{185C7127-6DB4-494D-B0BE-C997B46FB390}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BF5-48EA-B2C0-ED21E1E5D76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{9FDAB8A9-1311-4EAE-90C9-4B5208D2F9BB}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F5-48EA-B2C0-ED21E1E5D76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{9DD99EC7-7105-442E-9E97-B043FAAF8F5B}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F5-48EA-B2C0-ED21E1E5D76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{81D71324-C068-40FE-AA75-E76F819B8E15}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F5-48EA-B2C0-ED21E1E5D76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{B5B8458B-6514-4F65-BD96-D37F7718746E}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F5-48EA-B2C0-ED21E1E5D76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{3743C1CB-DCD5-4197-9D13-33CB3EB7B316}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BF5-48EA-B2C0-ED21E1E5D76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{D3D579AC-BD49-407A-ACBA-581A9A860286}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BF5-48EA-B2C0-ED21E1E5D76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{DF000AA7-D779-4C30-A326-74EFEA30D2B0}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BF5-48EA-B2C0-ED21E1E5D76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{69C90EE0-F822-44A3-864B-3F096C1FA40A}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BF5-48EA-B2C0-ED21E1E5D7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9.6999999999999993</c:v>
                </c:pt>
                <c:pt idx="16">
                  <c:v>9.3000000000000007</c:v>
                </c:pt>
                <c:pt idx="24">
                  <c:v>9.4</c:v>
                </c:pt>
                <c:pt idx="32">
                  <c:v>9.6</c:v>
                </c:pt>
              </c:numCache>
            </c:numRef>
          </c:xVal>
          <c:yVal>
            <c:numRef>
              <c:f>公会計指標分析・財政指標組合せ分析表!$BP$73:$DC$73</c:f>
              <c:numCache>
                <c:formatCode>#,##0.0;"▲ "#,##0.0</c:formatCode>
                <c:ptCount val="40"/>
                <c:pt idx="0">
                  <c:v>46.7</c:v>
                </c:pt>
                <c:pt idx="8">
                  <c:v>39.4</c:v>
                </c:pt>
                <c:pt idx="16">
                  <c:v>38.1</c:v>
                </c:pt>
                <c:pt idx="24">
                  <c:v>36.799999999999997</c:v>
                </c:pt>
                <c:pt idx="32">
                  <c:v>45.4</c:v>
                </c:pt>
              </c:numCache>
            </c:numRef>
          </c:yVal>
          <c:smooth val="0"/>
          <c:extLst xmlns:c16r2="http://schemas.microsoft.com/office/drawing/2015/06/chart">
            <c:ext xmlns:c16="http://schemas.microsoft.com/office/drawing/2014/chart" uri="{C3380CC4-5D6E-409C-BE32-E72D297353CC}">
              <c16:uniqueId val="{00000009-8BF5-48EA-B2C0-ED21E1E5D7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{6ABECF7C-F1C6-416D-BCB8-FC1491214292}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BF5-48EA-B2C0-ED21E1E5D7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{F29F997C-C240-4BC6-A9C3-33D1B9198511}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F5-48EA-B2C0-ED21E1E5D76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{AB7A0AFC-8286-4138-877A-52F38C628C79}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F5-48EA-B2C0-ED21E1E5D76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{8B8998DB-65E5-4B51-A5A4-F97D329809A1}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F5-48EA-B2C0-ED21E1E5D76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{27126341-6036-4BCA-A5FB-993EFABB24FE}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F5-48EA-B2C0-ED21E1E5D76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{EB994DD5-16F3-4202-B929-6F611CAD61B1}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BF5-48EA-B2C0-ED21E1E5D76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{B98D34C4-94D5-49D5-93E5-72ADDE710601}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BF5-48EA-B2C0-ED21E1E5D76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{5905415B-C733-4E3C-81AD-5B3C91D9DE75}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BF5-48EA-B2C0-ED21E1E5D76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{DADCC3F6-EBAA-42FA-A01F-DA347120ABD3}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BF5-48EA-B2C0-ED21E1E5D7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9.1</c:v>
                </c:pt>
                <c:pt idx="24">
                  <c:v>8.9</c:v>
                </c:pt>
                <c:pt idx="32">
                  <c:v>8.9</c:v>
                </c:pt>
              </c:numCache>
            </c:numRef>
          </c:xVal>
          <c:yVal>
            <c:numRef>
              <c:f>公会計指標分析・財政指標組合せ分析表!$BP$77:$DC$77</c:f>
              <c:numCache>
                <c:formatCode>#,##0.0;"▲ "#,##0.0</c:formatCode>
                <c:ptCount val="40"/>
                <c:pt idx="0">
                  <c:v>40.299999999999997</c:v>
                </c:pt>
                <c:pt idx="8">
                  <c:v>44.9</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8BF5-48EA-B2C0-ED21E1E5D76D}"/>
            </c:ext>
          </c:extLst>
        </c:ser>
        <c:dLbls>
          <c:showLegendKey val="0"/>
          <c:showVal val="1"/>
          <c:showCatName val="0"/>
          <c:showSerName val="0"/>
          <c:showPercent val="0"/>
          <c:showBubbleSize val="0"/>
        </c:dLbls>
        <c:axId val="273974784"/>
        <c:axId val="273976704"/>
      </c:scatterChart>
      <c:valAx>
        <c:axId val="273974784"/>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976704"/>
        <c:crosses val="autoZero"/>
        <c:crossBetween val="midCat"/>
      </c:valAx>
      <c:valAx>
        <c:axId val="273976704"/>
        <c:scaling>
          <c:orientation val="minMax"/>
          <c:max val="48.4"/>
          <c:min val="35.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3974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14,981
14,861
230.78
8,971,553
8,567,284
347,580
5,150,413
8,215,360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これは人口減少が進んでいることや基幹産業となる地場産業が少ないため、町税等の自主財源が乏しいことが要因である。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当町は農産物の直売場を有する道の駅の整備のほか、平成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年度は前年度に引き続き園芸メガ団地の整備について補助する等、農業の高収益化を図っている。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今後もこうした取組を継続し、徴収率の強化も図りながら税収等の増収による財政基盤の強化に努める。</a:t>
          </a:r>
        </a:p>
        <a:p>
          <a:endParaRPr kumimoji="1" lang="en-US" altLang="ja-JP" sz="13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45357</xdr:rowOff>
    </xdr:from>
    <xdr:to>
      <xdr:col>23</xdr:col>
      <xdr:colOff>133350</xdr:colOff>
      <xdr:row>45</xdr:row>
      <xdr:rowOff>62593</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4114800" y="776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62593</xdr:rowOff>
    </xdr:from>
    <xdr:to>
      <xdr:col>19</xdr:col>
      <xdr:colOff>133350</xdr:colOff>
      <xdr:row>45</xdr:row>
      <xdr:rowOff>62593</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3225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62593</xdr:rowOff>
    </xdr:from>
    <xdr:to>
      <xdr:col>15</xdr:col>
      <xdr:colOff>82550</xdr:colOff>
      <xdr:row>45</xdr:row>
      <xdr:rowOff>79828</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2336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79828</xdr:rowOff>
    </xdr:from>
    <xdr:to>
      <xdr:col>11</xdr:col>
      <xdr:colOff>31750</xdr:colOff>
      <xdr:row>45</xdr:row>
      <xdr:rowOff>79828</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166007</xdr:rowOff>
    </xdr:from>
    <xdr:to>
      <xdr:col>23</xdr:col>
      <xdr:colOff>184150</xdr:colOff>
      <xdr:row>45</xdr:row>
      <xdr:rowOff>96157</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61884</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11793</xdr:rowOff>
    </xdr:from>
    <xdr:to>
      <xdr:col>19</xdr:col>
      <xdr:colOff>184150</xdr:colOff>
      <xdr:row>45</xdr:row>
      <xdr:rowOff>113393</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98170</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11793</xdr:rowOff>
    </xdr:from>
    <xdr:to>
      <xdr:col>15</xdr:col>
      <xdr:colOff>133350</xdr:colOff>
      <xdr:row>45</xdr:row>
      <xdr:rowOff>113393</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98170</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29028</xdr:rowOff>
    </xdr:from>
    <xdr:to>
      <xdr:col>11</xdr:col>
      <xdr:colOff>82550</xdr:colOff>
      <xdr:row>45</xdr:row>
      <xdr:rowOff>130628</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115405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29028</xdr:rowOff>
    </xdr:from>
    <xdr:to>
      <xdr:col>7</xdr:col>
      <xdr:colOff>31750</xdr:colOff>
      <xdr:row>45</xdr:row>
      <xdr:rowOff>130628</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115405</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これは前年度より普通交付税が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や病院事業等への基準内繰出、普通建設事業費が増加したことなどによるものである。今後、予算策定時には前年度予算から一定の率を減じた額をあらかじめ上限として設定するなど経常経費の削減に努める。また、羽後病院においては病床数を削減する等の経営改善を図り、繰出金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65</xdr:row>
      <xdr:rowOff>12700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98321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64</xdr:row>
      <xdr:rowOff>10414</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94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63</xdr:row>
      <xdr:rowOff>148082</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2336800" y="1087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64</xdr:row>
      <xdr:rowOff>20066</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08770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3,306</a:t>
          </a:r>
          <a:r>
            <a:rPr kumimoji="1" lang="ja-JP" altLang="en-US" sz="1300">
              <a:latin typeface="ＭＳ Ｐゴシック" panose="020B0600070205080204" pitchFamily="50" charset="-128"/>
              <a:ea typeface="ＭＳ Ｐゴシック" panose="020B0600070205080204" pitchFamily="50" charset="-128"/>
            </a:rPr>
            <a:t>円の減、類似団体平均を</a:t>
          </a:r>
          <a:r>
            <a:rPr kumimoji="1" lang="en-US" altLang="ja-JP" sz="1300">
              <a:latin typeface="ＭＳ Ｐゴシック" panose="020B0600070205080204" pitchFamily="50" charset="-128"/>
              <a:ea typeface="ＭＳ Ｐゴシック" panose="020B0600070205080204" pitchFamily="50" charset="-128"/>
            </a:rPr>
            <a:t>8,541</a:t>
          </a:r>
          <a:r>
            <a:rPr kumimoji="1" lang="ja-JP" altLang="en-US" sz="1300">
              <a:latin typeface="ＭＳ Ｐゴシック" panose="020B0600070205080204" pitchFamily="50" charset="-128"/>
              <a:ea typeface="ＭＳ Ｐゴシック" panose="020B0600070205080204" pitchFamily="50" charset="-128"/>
            </a:rPr>
            <a:t>千円下回っている。</a:t>
          </a:r>
        </a:p>
        <a:p>
          <a:r>
            <a:rPr kumimoji="1" lang="ja-JP" altLang="en-US" sz="1300">
              <a:latin typeface="ＭＳ Ｐゴシック" panose="020B0600070205080204" pitchFamily="50" charset="-128"/>
              <a:ea typeface="ＭＳ Ｐゴシック" panose="020B0600070205080204" pitchFamily="50" charset="-128"/>
            </a:rPr>
            <a:t>　減少した主な要因は職員数の削減、旧図書館の解体事業の終了及び前年より積雪が少なく除排雪経費が抑えられたこと等によるものである。また、一部公共施設の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化を進め、電気料の抑制に取り組んでいる。</a:t>
          </a:r>
        </a:p>
        <a:p>
          <a:r>
            <a:rPr kumimoji="1" lang="ja-JP" altLang="en-US" sz="1300">
              <a:latin typeface="ＭＳ Ｐゴシック" panose="020B0600070205080204" pitchFamily="50" charset="-128"/>
              <a:ea typeface="ＭＳ Ｐゴシック" panose="020B0600070205080204" pitchFamily="50" charset="-128"/>
            </a:rPr>
            <a:t>　引き続き職員数の削減に努めるとともに、第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期羽後町行政改革大綱に基づき旅費支給基準等を見直すなど物件費等の削減に取り組んでいく。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90951</xdr:rowOff>
    </xdr:from>
    <xdr:to>
      <xdr:col>23</xdr:col>
      <xdr:colOff>133350</xdr:colOff>
      <xdr:row>82</xdr:row>
      <xdr:rowOff>128938</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flipV="1">
          <a:off x="4114800" y="14149851"/>
          <a:ext cx="8382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110368</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169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32395</xdr:rowOff>
    </xdr:from>
    <xdr:to>
      <xdr:col>19</xdr:col>
      <xdr:colOff>133350</xdr:colOff>
      <xdr:row>82</xdr:row>
      <xdr:rowOff>128938</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3225800" y="14091295"/>
          <a:ext cx="889000" cy="9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38521</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4268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161824</xdr:rowOff>
    </xdr:from>
    <xdr:to>
      <xdr:col>15</xdr:col>
      <xdr:colOff>82550</xdr:colOff>
      <xdr:row>82</xdr:row>
      <xdr:rowOff>32395</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2336800" y="14049274"/>
          <a:ext cx="889000" cy="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23389</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425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161824</xdr:rowOff>
    </xdr:from>
    <xdr:to>
      <xdr:col>11</xdr:col>
      <xdr:colOff>31750</xdr:colOff>
      <xdr:row>82</xdr:row>
      <xdr:rowOff>13976</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flipV="1">
          <a:off x="1447800" y="14049274"/>
          <a:ext cx="889000" cy="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70845</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41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167004</xdr:rowOff>
    </xdr:from>
    <xdr:to>
      <xdr:col>7</xdr:col>
      <xdr:colOff>31750</xdr:colOff>
      <xdr:row>87</xdr:row>
      <xdr:rowOff>97154</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491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81931</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49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40151</xdr:rowOff>
    </xdr:from>
    <xdr:to>
      <xdr:col>23</xdr:col>
      <xdr:colOff>184150</xdr:colOff>
      <xdr:row>82</xdr:row>
      <xdr:rowOff>141751</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40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56678</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39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78138</xdr:rowOff>
    </xdr:from>
    <xdr:to>
      <xdr:col>19</xdr:col>
      <xdr:colOff>184150</xdr:colOff>
      <xdr:row>83</xdr:row>
      <xdr:rowOff>8288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41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18465</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390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153045</xdr:rowOff>
    </xdr:from>
    <xdr:to>
      <xdr:col>15</xdr:col>
      <xdr:colOff>133350</xdr:colOff>
      <xdr:row>82</xdr:row>
      <xdr:rowOff>83195</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40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93372</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380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111024</xdr:rowOff>
    </xdr:from>
    <xdr:to>
      <xdr:col>11</xdr:col>
      <xdr:colOff>82550</xdr:colOff>
      <xdr:row>82</xdr:row>
      <xdr:rowOff>41174</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39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51351</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376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134626</xdr:rowOff>
    </xdr:from>
    <xdr:to>
      <xdr:col>7</xdr:col>
      <xdr:colOff>31750</xdr:colOff>
      <xdr:row>82</xdr:row>
      <xdr:rowOff>64776</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40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74953</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379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年度は職務経験採用者の職歴換算による初任給決定等により増加したものの、平成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年度については職務経験採用者が減少したこと及び給与水準の高い世代が退職したことなどにより減少した。</a:t>
          </a:r>
        </a:p>
        <a:p>
          <a:r>
            <a:rPr kumimoji="1" lang="ja-JP" altLang="en-US" sz="1300">
              <a:latin typeface="ＭＳ Ｐゴシック" panose="020B0600070205080204" pitchFamily="50" charset="-128"/>
              <a:ea typeface="ＭＳ Ｐゴシック" panose="020B0600070205080204" pitchFamily="50" charset="-128"/>
            </a:rPr>
            <a:t>　今後も人事院勧告、秋田県人事委員会勧告及び他の自治体の給与改定を考慮しながら給与水準を検討していく。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a:extLst>
            <a:ext uri="{FF2B5EF4-FFF2-40B4-BE49-F238E27FC236}">
              <a16:creationId xmlns="" xmlns:a16="http://schemas.microsoft.com/office/drawing/2014/main" id="{00000000-0008-0000-0300-000001010000}"/>
            </a:ext>
          </a:extLst>
        </xdr:cNvPr>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168729</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6179800" y="144326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a:extLst>
            <a:ext uri="{FF2B5EF4-FFF2-40B4-BE49-F238E27FC236}">
              <a16:creationId xmlns="" xmlns:a16="http://schemas.microsoft.com/office/drawing/2014/main" id="{00000000-0008-0000-0300-000006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168729</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5290800" y="142947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99786</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4401800" y="14294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99786</xdr:rowOff>
    </xdr:to>
    <xdr:cxnSp macro="">
      <xdr:nvCxnSpPr>
        <xdr:cNvPr id="270" name="直線コネクタ 269">
          <a:extLst>
            <a:ext uri="{FF2B5EF4-FFF2-40B4-BE49-F238E27FC236}">
              <a16:creationId xmlns="" xmlns:a16="http://schemas.microsoft.com/office/drawing/2014/main" id="{00000000-0008-0000-0300-00000E010000}"/>
            </a:ext>
          </a:extLst>
        </xdr:cNvPr>
        <xdr:cNvCxnSpPr/>
      </xdr:nvCxnSpPr>
      <xdr:spPr>
        <a:xfrm>
          <a:off x="13512800" y="14122400"/>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3" name="フローチャート: 判断 272">
          <a:extLst>
            <a:ext uri="{FF2B5EF4-FFF2-40B4-BE49-F238E27FC236}">
              <a16:creationId xmlns="" xmlns:a16="http://schemas.microsoft.com/office/drawing/2014/main" id="{00000000-0008-0000-0300-000011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a:extLst>
            <a:ext uri="{FF2B5EF4-FFF2-40B4-BE49-F238E27FC236}">
              <a16:creationId xmlns="" xmlns:a16="http://schemas.microsoft.com/office/drawing/2014/main" id="{00000000-0008-0000-0300-000019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8" name="楕円 287">
          <a:extLst>
            <a:ext uri="{FF2B5EF4-FFF2-40B4-BE49-F238E27FC236}">
              <a16:creationId xmlns="" xmlns:a16="http://schemas.microsoft.com/office/drawing/2014/main" id="{00000000-0008-0000-0300-000020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人の増、類似団体平均を</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当町では継続的に職員数を削減している。第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次羽後町総合発展計画では令和元年度までに職員数を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人削減することとしているが、これについては平成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年度で達成している。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年度からは会計年度任用職員制度も始まることから、これを含んだ定員管理の適正化を図り、職員数を計画的に削減していく。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a:extLst>
            <a:ext uri="{FF2B5EF4-FFF2-40B4-BE49-F238E27FC236}">
              <a16:creationId xmlns="" xmlns:a16="http://schemas.microsoft.com/office/drawing/2014/main" id="{00000000-0008-0000-0300-000042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a:extLst>
            <a:ext uri="{FF2B5EF4-FFF2-40B4-BE49-F238E27FC236}">
              <a16:creationId xmlns="" xmlns:a16="http://schemas.microsoft.com/office/drawing/2014/main" id="{00000000-0008-0000-0300-000044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96066</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6179800" y="1037100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94343</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5290800" y="1037100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101237</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flipV="1">
          <a:off x="14401800" y="103813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65042</xdr:rowOff>
    </xdr:from>
    <xdr:to>
      <xdr:col>68</xdr:col>
      <xdr:colOff>152400</xdr:colOff>
      <xdr:row>60</xdr:row>
      <xdr:rowOff>101237</xdr:rowOff>
    </xdr:to>
    <xdr:cxnSp macro="">
      <xdr:nvCxnSpPr>
        <xdr:cNvPr id="335" name="直線コネクタ 334">
          <a:extLst>
            <a:ext uri="{FF2B5EF4-FFF2-40B4-BE49-F238E27FC236}">
              <a16:creationId xmlns="" xmlns:a16="http://schemas.microsoft.com/office/drawing/2014/main" id="{00000000-0008-0000-0300-00004F010000}"/>
            </a:ext>
          </a:extLst>
        </xdr:cNvPr>
        <xdr:cNvCxnSpPr/>
      </xdr:nvCxnSpPr>
      <xdr:spPr>
        <a:xfrm>
          <a:off x="13512800" y="1035204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a:extLst>
            <a:ext uri="{FF2B5EF4-FFF2-40B4-BE49-F238E27FC236}">
              <a16:creationId xmlns="" xmlns:a16="http://schemas.microsoft.com/office/drawing/2014/main" id="{00000000-0008-0000-0300-000050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8" name="フローチャート: 判断 337">
          <a:extLst>
            <a:ext uri="{FF2B5EF4-FFF2-40B4-BE49-F238E27FC236}">
              <a16:creationId xmlns="" xmlns:a16="http://schemas.microsoft.com/office/drawing/2014/main" id="{00000000-0008-0000-0300-000052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45266</xdr:rowOff>
    </xdr:from>
    <xdr:to>
      <xdr:col>81</xdr:col>
      <xdr:colOff>95250</xdr:colOff>
      <xdr:row>60</xdr:row>
      <xdr:rowOff>146866</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69672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61793</xdr:rowOff>
    </xdr:from>
    <xdr:ext cx="762000" cy="259045"/>
    <xdr:sp macro="" textlink="">
      <xdr:nvSpPr>
        <xdr:cNvPr id="346" name="定員管理の状況該当値テキスト">
          <a:extLst>
            <a:ext uri="{FF2B5EF4-FFF2-40B4-BE49-F238E27FC236}">
              <a16:creationId xmlns="" xmlns:a16="http://schemas.microsoft.com/office/drawing/2014/main" id="{00000000-0008-0000-0300-00005A010000}"/>
            </a:ext>
          </a:extLst>
        </xdr:cNvPr>
        <xdr:cNvSpPr txBox="1"/>
      </xdr:nvSpPr>
      <xdr:spPr>
        <a:xfrm>
          <a:off x="17106900" y="1017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155320</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50437</xdr:rowOff>
    </xdr:from>
    <xdr:to>
      <xdr:col>68</xdr:col>
      <xdr:colOff>203200</xdr:colOff>
      <xdr:row>60</xdr:row>
      <xdr:rowOff>152037</xdr:rowOff>
    </xdr:to>
    <xdr:sp macro="" textlink="">
      <xdr:nvSpPr>
        <xdr:cNvPr id="351" name="楕円 350">
          <a:extLst>
            <a:ext uri="{FF2B5EF4-FFF2-40B4-BE49-F238E27FC236}">
              <a16:creationId xmlns="" xmlns:a16="http://schemas.microsoft.com/office/drawing/2014/main" id="{00000000-0008-0000-0300-00005F010000}"/>
            </a:ext>
          </a:extLst>
        </xdr:cNvPr>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162214</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14242</xdr:rowOff>
    </xdr:from>
    <xdr:to>
      <xdr:col>64</xdr:col>
      <xdr:colOff>152400</xdr:colOff>
      <xdr:row>60</xdr:row>
      <xdr:rowOff>115842</xdr:rowOff>
    </xdr:to>
    <xdr:sp macro="" textlink="">
      <xdr:nvSpPr>
        <xdr:cNvPr id="353" name="楕円 352">
          <a:extLst>
            <a:ext uri="{FF2B5EF4-FFF2-40B4-BE49-F238E27FC236}">
              <a16:creationId xmlns="" xmlns:a16="http://schemas.microsoft.com/office/drawing/2014/main" id="{00000000-0008-0000-0300-000061010000}"/>
            </a:ext>
          </a:extLst>
        </xdr:cNvPr>
        <xdr:cNvSpPr/>
      </xdr:nvSpPr>
      <xdr:spPr>
        <a:xfrm>
          <a:off x="13462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126019</xdr:rowOff>
    </xdr:from>
    <xdr:ext cx="762000" cy="259045"/>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131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実質公債比率は、前年度比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ポイント上回っている。 </a:t>
          </a:r>
        </a:p>
        <a:p>
          <a:r>
            <a:rPr kumimoji="1" lang="ja-JP" altLang="en-US" sz="1100">
              <a:latin typeface="ＭＳ Ｐゴシック" panose="020B0600070205080204" pitchFamily="50" charset="-128"/>
              <a:ea typeface="ＭＳ Ｐゴシック" panose="020B0600070205080204" pitchFamily="50" charset="-128"/>
            </a:rPr>
            <a:t>　公債費は前年度より</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百万円減少したものの、単年度実質公債費比率について平成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年度が</a:t>
          </a:r>
          <a:r>
            <a:rPr kumimoji="1" lang="en-US" altLang="ja-JP" sz="1100">
              <a:latin typeface="ＭＳ Ｐゴシック" panose="020B0600070205080204" pitchFamily="50" charset="-128"/>
              <a:ea typeface="ＭＳ Ｐゴシック" panose="020B0600070205080204" pitchFamily="50" charset="-128"/>
            </a:rPr>
            <a:t>8.9</a:t>
          </a:r>
          <a:r>
            <a:rPr kumimoji="1" lang="ja-JP" altLang="en-US" sz="1100">
              <a:latin typeface="ＭＳ Ｐゴシック" panose="020B0600070205080204" pitchFamily="50" charset="-128"/>
              <a:ea typeface="ＭＳ Ｐゴシック" panose="020B0600070205080204" pitchFamily="50" charset="-128"/>
            </a:rPr>
            <a:t>％だったのに対し、平成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％となったため、直近</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か年平均である実質公債費比率は増加した。</a:t>
          </a:r>
        </a:p>
        <a:p>
          <a:r>
            <a:rPr kumimoji="1" lang="ja-JP" altLang="en-US" sz="1100">
              <a:latin typeface="ＭＳ Ｐゴシック" panose="020B0600070205080204" pitchFamily="50" charset="-128"/>
              <a:ea typeface="ＭＳ Ｐゴシック" panose="020B0600070205080204" pitchFamily="50" charset="-128"/>
            </a:rPr>
            <a:t>　令和元年度にはごみ処理施設整備事業、令和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年度には学校給食共同調理場整備事業に係る地方債の償還が開始することなどから短期的には比率の上昇が見込まれる。緊急性や必要性を十分に考慮したうえで事業選択をし、地方債の抑制を図る。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a:extLst>
            <a:ext uri="{FF2B5EF4-FFF2-40B4-BE49-F238E27FC236}">
              <a16:creationId xmlns="" xmlns:a16="http://schemas.microsoft.com/office/drawing/2014/main" id="{00000000-0008-0000-0300-00007F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a:extLst>
            <a:ext uri="{FF2B5EF4-FFF2-40B4-BE49-F238E27FC236}">
              <a16:creationId xmlns="" xmlns:a16="http://schemas.microsoft.com/office/drawing/2014/main" id="{00000000-0008-0000-0300-000081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154094</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6179800" y="73389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63517</xdr:rowOff>
    </xdr:from>
    <xdr:ext cx="762000" cy="259045"/>
    <xdr:sp macro="" textlink="">
      <xdr:nvSpPr>
        <xdr:cNvPr id="388" name="公債費負担の状況平均値テキスト">
          <a:extLst>
            <a:ext uri="{FF2B5EF4-FFF2-40B4-BE49-F238E27FC236}">
              <a16:creationId xmlns="" xmlns:a16="http://schemas.microsoft.com/office/drawing/2014/main" id="{00000000-0008-0000-0300-000084010000}"/>
            </a:ext>
          </a:extLst>
        </xdr:cNvPr>
        <xdr:cNvSpPr txBox="1"/>
      </xdr:nvSpPr>
      <xdr:spPr>
        <a:xfrm>
          <a:off x="17106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138006</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5290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158767</xdr:rowOff>
    </xdr:from>
    <xdr:ext cx="7366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798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162137</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4401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3404</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55033</xdr:rowOff>
    </xdr:to>
    <xdr:cxnSp macro="">
      <xdr:nvCxnSpPr>
        <xdr:cNvPr id="396" name="直線コネクタ 395">
          <a:extLst>
            <a:ext uri="{FF2B5EF4-FFF2-40B4-BE49-F238E27FC236}">
              <a16:creationId xmlns="" xmlns:a16="http://schemas.microsoft.com/office/drawing/2014/main" id="{00000000-0008-0000-0300-00008C010000}"/>
            </a:ext>
          </a:extLst>
        </xdr:cNvPr>
        <xdr:cNvCxnSpPr/>
      </xdr:nvCxnSpPr>
      <xdr:spPr>
        <a:xfrm flipV="1">
          <a:off x="13512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9" name="フローチャート: 判断 398">
          <a:extLst>
            <a:ext uri="{FF2B5EF4-FFF2-40B4-BE49-F238E27FC236}">
              <a16:creationId xmlns="" xmlns:a16="http://schemas.microsoft.com/office/drawing/2014/main" id="{00000000-0008-0000-0300-00008F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7" name="公債費負担の状況該当値テキスト">
          <a:extLst>
            <a:ext uri="{FF2B5EF4-FFF2-40B4-BE49-F238E27FC236}">
              <a16:creationId xmlns="" xmlns:a16="http://schemas.microsoft.com/office/drawing/2014/main" id="{00000000-0008-0000-0300-000097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4" name="楕円 413">
          <a:extLst>
            <a:ext uri="{FF2B5EF4-FFF2-40B4-BE49-F238E27FC236}">
              <a16:creationId xmlns="" xmlns:a16="http://schemas.microsoft.com/office/drawing/2014/main" id="{00000000-0008-0000-0300-00009E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将来負担比率は、前年度比</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これは学校給食共同調理場整備事業の本体工事に係る地方債を発行したこと等による地方債借入額が</a:t>
          </a:r>
          <a:r>
            <a:rPr kumimoji="1" lang="en-US" altLang="ja-JP" sz="1300">
              <a:latin typeface="ＭＳ Ｐゴシック" panose="020B0600070205080204" pitchFamily="50" charset="-128"/>
              <a:ea typeface="ＭＳ Ｐゴシック" panose="020B0600070205080204" pitchFamily="50" charset="-128"/>
            </a:rPr>
            <a:t>1,071</a:t>
          </a:r>
          <a:r>
            <a:rPr kumimoji="1" lang="ja-JP" altLang="en-US" sz="1300">
              <a:latin typeface="ＭＳ Ｐゴシック" panose="020B0600070205080204" pitchFamily="50" charset="-128"/>
              <a:ea typeface="ＭＳ Ｐゴシック" panose="020B0600070205080204" pitchFamily="50" charset="-128"/>
            </a:rPr>
            <a:t>百万円だったことに対し、償還額が</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百万円と下回ったことにより地方債残高が増加したためである。</a:t>
          </a:r>
        </a:p>
        <a:p>
          <a:r>
            <a:rPr kumimoji="1" lang="ja-JP" altLang="en-US" sz="1300">
              <a:latin typeface="ＭＳ Ｐゴシック" panose="020B0600070205080204" pitchFamily="50" charset="-128"/>
              <a:ea typeface="ＭＳ Ｐゴシック" panose="020B0600070205080204" pitchFamily="50" charset="-128"/>
            </a:rPr>
            <a:t>　令和元年度も学校給食共同調理場整備事業の本体工事に係る地方債の借入をすることから短期的には比率の上昇が見込まれるが、今後は地方債発行の抑制を図り、将来負担比率の縮減に努める。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a:extLst>
            <a:ext uri="{FF2B5EF4-FFF2-40B4-BE49-F238E27FC236}">
              <a16:creationId xmlns="" xmlns:a16="http://schemas.microsoft.com/office/drawing/2014/main" id="{00000000-0008-0000-0300-0000BF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164314</xdr:rowOff>
    </xdr:from>
    <xdr:to>
      <xdr:col>81</xdr:col>
      <xdr:colOff>44450</xdr:colOff>
      <xdr:row>16</xdr:row>
      <xdr:rowOff>91682</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6179800" y="2736064"/>
          <a:ext cx="8382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52" name="将来負担の状況平均値テキスト">
          <a:extLst>
            <a:ext uri="{FF2B5EF4-FFF2-40B4-BE49-F238E27FC236}">
              <a16:creationId xmlns="" xmlns:a16="http://schemas.microsoft.com/office/drawing/2014/main" id="{00000000-0008-0000-0300-0000C4010000}"/>
            </a:ext>
          </a:extLst>
        </xdr:cNvPr>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164314</xdr:rowOff>
    </xdr:from>
    <xdr:to>
      <xdr:col>77</xdr:col>
      <xdr:colOff>44450</xdr:colOff>
      <xdr:row>16</xdr:row>
      <xdr:rowOff>7801</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5290800" y="273606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7801</xdr:rowOff>
    </xdr:from>
    <xdr:to>
      <xdr:col>72</xdr:col>
      <xdr:colOff>203200</xdr:colOff>
      <xdr:row>16</xdr:row>
      <xdr:rowOff>22739</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flipV="1">
          <a:off x="14401800" y="275100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22739</xdr:rowOff>
    </xdr:from>
    <xdr:to>
      <xdr:col>68</xdr:col>
      <xdr:colOff>152400</xdr:colOff>
      <xdr:row>16</xdr:row>
      <xdr:rowOff>106619</xdr:rowOff>
    </xdr:to>
    <xdr:cxnSp macro="">
      <xdr:nvCxnSpPr>
        <xdr:cNvPr id="460" name="直線コネクタ 459">
          <a:extLst>
            <a:ext uri="{FF2B5EF4-FFF2-40B4-BE49-F238E27FC236}">
              <a16:creationId xmlns="" xmlns:a16="http://schemas.microsoft.com/office/drawing/2014/main" id="{00000000-0008-0000-0300-0000CC010000}"/>
            </a:ext>
          </a:extLst>
        </xdr:cNvPr>
        <xdr:cNvCxnSpPr/>
      </xdr:nvCxnSpPr>
      <xdr:spPr>
        <a:xfrm flipV="1">
          <a:off x="13512800" y="2765939"/>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1" name="フローチャート: 判断 460">
          <a:extLst>
            <a:ext uri="{FF2B5EF4-FFF2-40B4-BE49-F238E27FC236}">
              <a16:creationId xmlns="" xmlns:a16="http://schemas.microsoft.com/office/drawing/2014/main" id="{00000000-0008-0000-0300-0000CD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63" name="フローチャート: 判断 462">
          <a:extLst>
            <a:ext uri="{FF2B5EF4-FFF2-40B4-BE49-F238E27FC236}">
              <a16:creationId xmlns="" xmlns:a16="http://schemas.microsoft.com/office/drawing/2014/main" id="{00000000-0008-0000-0300-0000CF010000}"/>
            </a:ext>
          </a:extLst>
        </xdr:cNvPr>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40882</xdr:rowOff>
    </xdr:from>
    <xdr:to>
      <xdr:col>81</xdr:col>
      <xdr:colOff>95250</xdr:colOff>
      <xdr:row>16</xdr:row>
      <xdr:rowOff>142482</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69672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12959</xdr:rowOff>
    </xdr:from>
    <xdr:ext cx="762000" cy="259045"/>
    <xdr:sp macro="" textlink="">
      <xdr:nvSpPr>
        <xdr:cNvPr id="471" name="将来負担の状況該当値テキスト">
          <a:extLst>
            <a:ext uri="{FF2B5EF4-FFF2-40B4-BE49-F238E27FC236}">
              <a16:creationId xmlns="" xmlns:a16="http://schemas.microsoft.com/office/drawing/2014/main" id="{00000000-0008-0000-0300-0000D7010000}"/>
            </a:ext>
          </a:extLst>
        </xdr:cNvPr>
        <xdr:cNvSpPr txBox="1"/>
      </xdr:nvSpPr>
      <xdr:spPr>
        <a:xfrm>
          <a:off x="17106900" y="275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113514</xdr:rowOff>
    </xdr:from>
    <xdr:to>
      <xdr:col>77</xdr:col>
      <xdr:colOff>95250</xdr:colOff>
      <xdr:row>16</xdr:row>
      <xdr:rowOff>43664</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6129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53841</xdr:rowOff>
    </xdr:from>
    <xdr:ext cx="7366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5798800" y="2454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128451</xdr:rowOff>
    </xdr:from>
    <xdr:to>
      <xdr:col>73</xdr:col>
      <xdr:colOff>44450</xdr:colOff>
      <xdr:row>16</xdr:row>
      <xdr:rowOff>58601</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5240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68778</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4909800" y="246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143389</xdr:rowOff>
    </xdr:from>
    <xdr:to>
      <xdr:col>68</xdr:col>
      <xdr:colOff>203200</xdr:colOff>
      <xdr:row>16</xdr:row>
      <xdr:rowOff>73539</xdr:rowOff>
    </xdr:to>
    <xdr:sp macro="" textlink="">
      <xdr:nvSpPr>
        <xdr:cNvPr id="476" name="楕円 475">
          <a:extLst>
            <a:ext uri="{FF2B5EF4-FFF2-40B4-BE49-F238E27FC236}">
              <a16:creationId xmlns="" xmlns:a16="http://schemas.microsoft.com/office/drawing/2014/main" id="{00000000-0008-0000-0300-0000DC010000}"/>
            </a:ext>
          </a:extLst>
        </xdr:cNvPr>
        <xdr:cNvSpPr/>
      </xdr:nvSpPr>
      <xdr:spPr>
        <a:xfrm>
          <a:off x="14351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83716</xdr:rowOff>
    </xdr:from>
    <xdr:ext cx="762000" cy="259045"/>
    <xdr:sp macro="" textlink="">
      <xdr:nvSpPr>
        <xdr:cNvPr id="477" name="テキスト ボックス 476">
          <a:extLst>
            <a:ext uri="{FF2B5EF4-FFF2-40B4-BE49-F238E27FC236}">
              <a16:creationId xmlns="" xmlns:a16="http://schemas.microsoft.com/office/drawing/2014/main" id="{00000000-0008-0000-0300-0000DD010000}"/>
            </a:ext>
          </a:extLst>
        </xdr:cNvPr>
        <xdr:cNvSpPr txBox="1"/>
      </xdr:nvSpPr>
      <xdr:spPr>
        <a:xfrm>
          <a:off x="140208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55819</xdr:rowOff>
    </xdr:from>
    <xdr:to>
      <xdr:col>64</xdr:col>
      <xdr:colOff>152400</xdr:colOff>
      <xdr:row>16</xdr:row>
      <xdr:rowOff>157419</xdr:rowOff>
    </xdr:to>
    <xdr:sp macro="" textlink="">
      <xdr:nvSpPr>
        <xdr:cNvPr id="478" name="楕円 477">
          <a:extLst>
            <a:ext uri="{FF2B5EF4-FFF2-40B4-BE49-F238E27FC236}">
              <a16:creationId xmlns="" xmlns:a16="http://schemas.microsoft.com/office/drawing/2014/main" id="{00000000-0008-0000-0300-0000DE010000}"/>
            </a:ext>
          </a:extLst>
        </xdr:cNvPr>
        <xdr:cNvSpPr/>
      </xdr:nvSpPr>
      <xdr:spPr>
        <a:xfrm>
          <a:off x="13462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142196</xdr:rowOff>
    </xdr:from>
    <xdr:ext cx="762000" cy="259045"/>
    <xdr:sp macro="" textlink="">
      <xdr:nvSpPr>
        <xdr:cNvPr id="479" name="テキスト ボックス 478">
          <a:extLst>
            <a:ext uri="{FF2B5EF4-FFF2-40B4-BE49-F238E27FC236}">
              <a16:creationId xmlns="" xmlns:a16="http://schemas.microsoft.com/office/drawing/2014/main" id="{00000000-0008-0000-0300-0000DF010000}"/>
            </a:ext>
          </a:extLst>
        </xdr:cNvPr>
        <xdr:cNvSpPr txBox="1"/>
      </xdr:nvSpPr>
      <xdr:spPr>
        <a:xfrm>
          <a:off x="13131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14,981
14,861
230.78
8,971,553
8,567,284
347,580
5,150,413
8,215,360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人件費の比率は、前年度比</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当町では職員数の削減や正職員が担ってきた業務の一部を臨時・非常勤職員が担うようにし</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物件費計上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する等、人件費の抑制に努めてきた。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今後、任用を予定している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フルタイムの会計年度任用職員は給料ということになり、人件費に計上される</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ため、人件費の増加が見込まれることからも、会計年度任用職員を含めた定員管理の適正化を図り、人件費の抑制を図っていく。</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127000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594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39370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95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77470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130810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148607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80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これは、旧図書館解体事業について終了したものの、トレーニングセンターの開設や放課後児童対策等による臨時職員採用等により、賃金等の経常経費が増加したためである。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では臨時・非常勤職員の賃金は物件費として計上してきたが、今後は会計年度任用職員制度の開始により、フルタイム会計年度任用職員については人件費に計上されるため、物件費は減少す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57150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908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16</xdr:row>
      <xdr:rowOff>165100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84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101600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50800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76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137177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扶助費の比率は、前年度比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扶助費は障害者福祉サービス費等給付費のサービス単価や認定こども園等への施設型給付費が増加傾向にあるほか、平成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年度は雪害による罹災扶助等により増加した。</a:t>
          </a:r>
        </a:p>
        <a:p>
          <a:r>
            <a:rPr kumimoji="1" lang="ja-JP" altLang="en-US" sz="1100">
              <a:latin typeface="ＭＳ Ｐゴシック" panose="020B0600070205080204" pitchFamily="50" charset="-128"/>
              <a:ea typeface="ＭＳ Ｐゴシック" panose="020B0600070205080204" pitchFamily="50" charset="-128"/>
            </a:rPr>
            <a:t>　障害福祉サービスや福祉医療等の資格審査の適正化を継続し、認定こども園へは経営状況について指導・助言するなどし、経費の抑制に努める。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127000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86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107950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その他の比率は、前年度比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ポイント上回っている。 </a:t>
          </a:r>
        </a:p>
        <a:p>
          <a:r>
            <a:rPr kumimoji="1" lang="ja-JP" altLang="en-US" sz="1100">
              <a:latin typeface="ＭＳ Ｐゴシック" panose="020B0600070205080204" pitchFamily="50" charset="-128"/>
              <a:ea typeface="ＭＳ Ｐゴシック" panose="020B0600070205080204" pitchFamily="50" charset="-128"/>
            </a:rPr>
            <a:t>　当町は豪雪地帯のため除排雪費用にかかる維持補修費が発生することが類似団体平均を上回る主な要因である。</a:t>
          </a:r>
        </a:p>
        <a:p>
          <a:r>
            <a:rPr kumimoji="1" lang="ja-JP" altLang="en-US" sz="1100">
              <a:latin typeface="ＭＳ Ｐゴシック" panose="020B0600070205080204" pitchFamily="50" charset="-128"/>
              <a:ea typeface="ＭＳ Ｐゴシック" panose="020B0600070205080204" pitchFamily="50" charset="-128"/>
            </a:rPr>
            <a:t>　前年度から増加した要因は、公共下水道事業等への地方債償還分等の繰出金が増加し経常経費の割合が増加したこと等によるものである。</a:t>
          </a:r>
        </a:p>
        <a:p>
          <a:r>
            <a:rPr kumimoji="1" lang="ja-JP" altLang="en-US" sz="1100">
              <a:latin typeface="ＭＳ Ｐゴシック" panose="020B0600070205080204" pitchFamily="50" charset="-128"/>
              <a:ea typeface="ＭＳ Ｐゴシック" panose="020B0600070205080204" pitchFamily="50" charset="-128"/>
            </a:rPr>
            <a:t>　公共下水道事業等においては、料金の適正化等による経営改善を図るため地方公営企業法適用の準備を進めている。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29028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864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91622</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48078</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91622</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増加の要因は、病院事業への医師確保対策経費等の繰出金が増加し経常経費の割合が増加したこと等によるものである。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病院事業については今後、病床数の削減を実施するなど、経営改革を進めており、経費の削減に努めている。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113284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47750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133858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120142</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893800" y="6422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78994</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公債費の比率は、前年度比</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ポイント減少し、類似団体平均を</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ポイント下回っている。</a:t>
          </a:r>
        </a:p>
        <a:p>
          <a:r>
            <a:rPr kumimoji="1" lang="ja-JP" altLang="en-US" sz="1050">
              <a:latin typeface="ＭＳ Ｐゴシック" panose="020B0600070205080204" pitchFamily="50" charset="-128"/>
              <a:ea typeface="ＭＳ Ｐゴシック" panose="020B0600070205080204" pitchFamily="50" charset="-128"/>
            </a:rPr>
            <a:t>　今年度は</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百万円の繰上償還を行ったが、平成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年度の盆踊り会館整備事業等に充当した過疎対策事業債等の償還終了により、公債費全体では前年度より</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百万円減少した。</a:t>
          </a:r>
        </a:p>
        <a:p>
          <a:r>
            <a:rPr kumimoji="1" lang="ja-JP" altLang="en-US" sz="1050">
              <a:latin typeface="ＭＳ Ｐゴシック" panose="020B0600070205080204" pitchFamily="50" charset="-128"/>
              <a:ea typeface="ＭＳ Ｐゴシック" panose="020B0600070205080204" pitchFamily="50" charset="-128"/>
            </a:rPr>
            <a:t>　今後はごみ処理施設整備事業や学校給食共同調理場整備事業等の償還開始が控えており公債費の上昇が見込まれていることから、借入額の大きい地方債の償還年度を的確に把握し、新規に借り入れる分の償還と過度に重複することが無いように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168911</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32715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168911</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3098800" y="13301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107950</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27939</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増加の要因は病院事業や公共下水道事業等への経常経費にかかる繰出金の増加等によるものである。</a:t>
          </a:r>
        </a:p>
        <a:p>
          <a:r>
            <a:rPr kumimoji="1" lang="ja-JP" altLang="en-US" sz="1300">
              <a:latin typeface="ＭＳ Ｐゴシック" panose="020B0600070205080204" pitchFamily="50" charset="-128"/>
              <a:ea typeface="ＭＳ Ｐゴシック" panose="020B0600070205080204" pitchFamily="50" charset="-128"/>
            </a:rPr>
            <a:t>　病院事業については今後、病床数削減実施等により経営改善を図ることとしている。また、公共施設の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化や職員の旅費支給基準を見直す等、経費の削減に努める。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78</xdr:row>
      <xdr:rowOff>12700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31617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76</xdr:row>
      <xdr:rowOff>140715</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4782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140715</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893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122428</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004800" y="130977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119614</xdr:rowOff>
    </xdr:from>
    <xdr:to>
      <xdr:col>29</xdr:col>
      <xdr:colOff>127000</xdr:colOff>
      <xdr:row>16</xdr:row>
      <xdr:rowOff>146377</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910439"/>
          <a:ext cx="647700" cy="2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104391</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95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119271</xdr:rowOff>
    </xdr:from>
    <xdr:to>
      <xdr:col>26</xdr:col>
      <xdr:colOff>50800</xdr:colOff>
      <xdr:row>16</xdr:row>
      <xdr:rowOff>146377</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4305300" y="2910096"/>
          <a:ext cx="698500" cy="2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99154</xdr:rowOff>
    </xdr:from>
    <xdr:to>
      <xdr:col>22</xdr:col>
      <xdr:colOff>114300</xdr:colOff>
      <xdr:row>16</xdr:row>
      <xdr:rowOff>119271</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2889979"/>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99154</xdr:rowOff>
    </xdr:from>
    <xdr:to>
      <xdr:col>18</xdr:col>
      <xdr:colOff>177800</xdr:colOff>
      <xdr:row>16</xdr:row>
      <xdr:rowOff>111140</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889979"/>
          <a:ext cx="698500" cy="1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17755</xdr:rowOff>
    </xdr:from>
    <xdr:to>
      <xdr:col>15</xdr:col>
      <xdr:colOff>101600</xdr:colOff>
      <xdr:row>17</xdr:row>
      <xdr:rowOff>119355</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104132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68814</xdr:rowOff>
    </xdr:from>
    <xdr:to>
      <xdr:col>29</xdr:col>
      <xdr:colOff>177800</xdr:colOff>
      <xdr:row>16</xdr:row>
      <xdr:rowOff>170414</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85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85341</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70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95577</xdr:rowOff>
    </xdr:from>
    <xdr:to>
      <xdr:col>26</xdr:col>
      <xdr:colOff>101600</xdr:colOff>
      <xdr:row>17</xdr:row>
      <xdr:rowOff>25727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88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10504</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972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68471</xdr:rowOff>
    </xdr:from>
    <xdr:to>
      <xdr:col>22</xdr:col>
      <xdr:colOff>165100</xdr:colOff>
      <xdr:row>16</xdr:row>
      <xdr:rowOff>170071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85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8798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6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48354</xdr:rowOff>
    </xdr:from>
    <xdr:to>
      <xdr:col>19</xdr:col>
      <xdr:colOff>38100</xdr:colOff>
      <xdr:row>16</xdr:row>
      <xdr:rowOff>149954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83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160131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60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60340</xdr:rowOff>
    </xdr:from>
    <xdr:to>
      <xdr:col>15</xdr:col>
      <xdr:colOff>101600</xdr:colOff>
      <xdr:row>16</xdr:row>
      <xdr:rowOff>161940</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85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667</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62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197294</xdr:rowOff>
    </xdr:from>
    <xdr:to>
      <xdr:col>29</xdr:col>
      <xdr:colOff>127000</xdr:colOff>
      <xdr:row>35</xdr:row>
      <xdr:rowOff>208816</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6807644"/>
          <a:ext cx="647700" cy="11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240621</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85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197294</xdr:rowOff>
    </xdr:from>
    <xdr:to>
      <xdr:col>26</xdr:col>
      <xdr:colOff>50800</xdr:colOff>
      <xdr:row>35</xdr:row>
      <xdr:rowOff>276161</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6807644"/>
          <a:ext cx="698500" cy="7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9415</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276161</xdr:rowOff>
    </xdr:from>
    <xdr:to>
      <xdr:col>22</xdr:col>
      <xdr:colOff>114300</xdr:colOff>
      <xdr:row>35</xdr:row>
      <xdr:rowOff>280185</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6886511"/>
          <a:ext cx="698500" cy="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254673</xdr:rowOff>
    </xdr:from>
    <xdr:to>
      <xdr:col>18</xdr:col>
      <xdr:colOff>177800</xdr:colOff>
      <xdr:row>35</xdr:row>
      <xdr:rowOff>280185</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6865023"/>
          <a:ext cx="698500" cy="2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299793</xdr:rowOff>
    </xdr:from>
    <xdr:to>
      <xdr:col>15</xdr:col>
      <xdr:colOff>101600</xdr:colOff>
      <xdr:row>36</xdr:row>
      <xdr:rowOff>58493</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43270</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158016</xdr:rowOff>
    </xdr:from>
    <xdr:to>
      <xdr:col>29</xdr:col>
      <xdr:colOff>177800</xdr:colOff>
      <xdr:row>35</xdr:row>
      <xdr:rowOff>259616</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76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3093</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61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146494</xdr:rowOff>
    </xdr:from>
    <xdr:to>
      <xdr:col>26</xdr:col>
      <xdr:colOff>101600</xdr:colOff>
      <xdr:row>35</xdr:row>
      <xdr:rowOff>248094</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75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258271</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52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225361</xdr:rowOff>
    </xdr:from>
    <xdr:to>
      <xdr:col>22</xdr:col>
      <xdr:colOff>165100</xdr:colOff>
      <xdr:row>35</xdr:row>
      <xdr:rowOff>326961</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683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337138</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6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229385</xdr:rowOff>
    </xdr:from>
    <xdr:to>
      <xdr:col>19</xdr:col>
      <xdr:colOff>38100</xdr:colOff>
      <xdr:row>35</xdr:row>
      <xdr:rowOff>330985</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83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341162</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60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203873</xdr:rowOff>
    </xdr:from>
    <xdr:to>
      <xdr:col>15</xdr:col>
      <xdr:colOff>101600</xdr:colOff>
      <xdr:row>35</xdr:row>
      <xdr:rowOff>305473</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81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315650</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58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14,981
14,861
230.78
8,971,553
8,567,284
347,580
5,150,413
8,215,360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70989</xdr:rowOff>
    </xdr:from>
    <xdr:to>
      <xdr:col>24</xdr:col>
      <xdr:colOff>63500</xdr:colOff>
      <xdr:row>36</xdr:row>
      <xdr:rowOff>76035</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6243189"/>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167883</xdr:rowOff>
    </xdr:from>
    <xdr:to>
      <xdr:col>19</xdr:col>
      <xdr:colOff>177800</xdr:colOff>
      <xdr:row>36</xdr:row>
      <xdr:rowOff>70989</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168633"/>
          <a:ext cx="889000" cy="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151016</xdr:rowOff>
    </xdr:from>
    <xdr:to>
      <xdr:col>15</xdr:col>
      <xdr:colOff>50800</xdr:colOff>
      <xdr:row>35</xdr:row>
      <xdr:rowOff>167883</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151766"/>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151016</xdr:rowOff>
    </xdr:from>
    <xdr:to>
      <xdr:col>10</xdr:col>
      <xdr:colOff>114300</xdr:colOff>
      <xdr:row>35</xdr:row>
      <xdr:rowOff>165875</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1517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138555</xdr:rowOff>
    </xdr:from>
    <xdr:to>
      <xdr:col>6</xdr:col>
      <xdr:colOff>38100</xdr:colOff>
      <xdr:row>36</xdr:row>
      <xdr:rowOff>68705</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59832</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25235</xdr:rowOff>
    </xdr:from>
    <xdr:to>
      <xdr:col>24</xdr:col>
      <xdr:colOff>114300</xdr:colOff>
      <xdr:row>36</xdr:row>
      <xdr:rowOff>126835</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1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3662</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20189</xdr:rowOff>
    </xdr:from>
    <xdr:to>
      <xdr:col>20</xdr:col>
      <xdr:colOff>38100</xdr:colOff>
      <xdr:row>36</xdr:row>
      <xdr:rowOff>121789</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1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112916</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2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117083</xdr:rowOff>
    </xdr:from>
    <xdr:to>
      <xdr:col>15</xdr:col>
      <xdr:colOff>101600</xdr:colOff>
      <xdr:row>36</xdr:row>
      <xdr:rowOff>47233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11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38360</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21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100216</xdr:rowOff>
    </xdr:from>
    <xdr:to>
      <xdr:col>10</xdr:col>
      <xdr:colOff>165100</xdr:colOff>
      <xdr:row>36</xdr:row>
      <xdr:rowOff>30366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46893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115075</xdr:rowOff>
    </xdr:from>
    <xdr:to>
      <xdr:col>6</xdr:col>
      <xdr:colOff>38100</xdr:colOff>
      <xdr:row>36</xdr:row>
      <xdr:rowOff>45225</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61752</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58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155537</xdr:rowOff>
    </xdr:from>
    <xdr:to>
      <xdr:col>24</xdr:col>
      <xdr:colOff>62865</xdr:colOff>
      <xdr:row>57</xdr:row>
      <xdr:rowOff>149975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899487"/>
          <a:ext cx="1270" cy="1023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153802</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149975</xdr:rowOff>
    </xdr:from>
    <xdr:to>
      <xdr:col>24</xdr:col>
      <xdr:colOff>152400</xdr:colOff>
      <xdr:row>57</xdr:row>
      <xdr:rowOff>149975</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992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102214</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67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155537</xdr:rowOff>
    </xdr:from>
    <xdr:to>
      <xdr:col>24</xdr:col>
      <xdr:colOff>152400</xdr:colOff>
      <xdr:row>51</xdr:row>
      <xdr:rowOff>155537</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89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164300</xdr:rowOff>
    </xdr:from>
    <xdr:to>
      <xdr:col>24</xdr:col>
      <xdr:colOff>63500</xdr:colOff>
      <xdr:row>56</xdr:row>
      <xdr:rowOff>10122</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3797300" y="9594050"/>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48607</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306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25730</xdr:rowOff>
    </xdr:from>
    <xdr:to>
      <xdr:col>24</xdr:col>
      <xdr:colOff>114300</xdr:colOff>
      <xdr:row>55</xdr:row>
      <xdr:rowOff>127330</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164300</xdr:rowOff>
    </xdr:from>
    <xdr:to>
      <xdr:col>19</xdr:col>
      <xdr:colOff>177800</xdr:colOff>
      <xdr:row>56</xdr:row>
      <xdr:rowOff>48679</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594050"/>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64427</xdr:rowOff>
    </xdr:from>
    <xdr:to>
      <xdr:col>20</xdr:col>
      <xdr:colOff>38100</xdr:colOff>
      <xdr:row>55</xdr:row>
      <xdr:rowOff>166027</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11104</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48679</xdr:rowOff>
    </xdr:from>
    <xdr:to>
      <xdr:col>15</xdr:col>
      <xdr:colOff>50800</xdr:colOff>
      <xdr:row>56</xdr:row>
      <xdr:rowOff>97345</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649879"/>
          <a:ext cx="889000" cy="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38202</xdr:rowOff>
    </xdr:from>
    <xdr:to>
      <xdr:col>15</xdr:col>
      <xdr:colOff>101600</xdr:colOff>
      <xdr:row>55</xdr:row>
      <xdr:rowOff>139802</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156329</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90539</xdr:rowOff>
    </xdr:from>
    <xdr:to>
      <xdr:col>10</xdr:col>
      <xdr:colOff>114300</xdr:colOff>
      <xdr:row>56</xdr:row>
      <xdr:rowOff>97345</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a:off x="1130300" y="9691739"/>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104127</xdr:rowOff>
    </xdr:from>
    <xdr:to>
      <xdr:col>10</xdr:col>
      <xdr:colOff>165100</xdr:colOff>
      <xdr:row>56</xdr:row>
      <xdr:rowOff>34277</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50804</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13208</xdr:rowOff>
    </xdr:from>
    <xdr:to>
      <xdr:col>6</xdr:col>
      <xdr:colOff>38100</xdr:colOff>
      <xdr:row>50</xdr:row>
      <xdr:rowOff>114808</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131335</xdr:rowOff>
    </xdr:from>
    <xdr:ext cx="59901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30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130772</xdr:rowOff>
    </xdr:from>
    <xdr:to>
      <xdr:col>24</xdr:col>
      <xdr:colOff>114300</xdr:colOff>
      <xdr:row>56</xdr:row>
      <xdr:rowOff>60922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5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109199</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5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113500</xdr:rowOff>
    </xdr:from>
    <xdr:to>
      <xdr:col>20</xdr:col>
      <xdr:colOff>38100</xdr:colOff>
      <xdr:row>56</xdr:row>
      <xdr:rowOff>43650</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5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34777</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6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169329</xdr:rowOff>
    </xdr:from>
    <xdr:to>
      <xdr:col>15</xdr:col>
      <xdr:colOff>101600</xdr:colOff>
      <xdr:row>56</xdr:row>
      <xdr:rowOff>99479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5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90606</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6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46545</xdr:rowOff>
    </xdr:from>
    <xdr:to>
      <xdr:col>10</xdr:col>
      <xdr:colOff>165100</xdr:colOff>
      <xdr:row>56</xdr:row>
      <xdr:rowOff>148145</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6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139272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7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39739</xdr:rowOff>
    </xdr:from>
    <xdr:to>
      <xdr:col>6</xdr:col>
      <xdr:colOff>38100</xdr:colOff>
      <xdr:row>56</xdr:row>
      <xdr:rowOff>141339</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6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132466</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7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98552</xdr:rowOff>
    </xdr:from>
    <xdr:to>
      <xdr:col>24</xdr:col>
      <xdr:colOff>63500</xdr:colOff>
      <xdr:row>75</xdr:row>
      <xdr:rowOff>7432</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3797300" y="12785852"/>
          <a:ext cx="8382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97000</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1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98552</xdr:rowOff>
    </xdr:from>
    <xdr:to>
      <xdr:col>19</xdr:col>
      <xdr:colOff>177800</xdr:colOff>
      <xdr:row>75</xdr:row>
      <xdr:rowOff>121641</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2785852"/>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136318</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121641</xdr:rowOff>
    </xdr:from>
    <xdr:to>
      <xdr:col>15</xdr:col>
      <xdr:colOff>50800</xdr:colOff>
      <xdr:row>75</xdr:row>
      <xdr:rowOff>163840</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2980391"/>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5467</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98141</xdr:rowOff>
    </xdr:from>
    <xdr:to>
      <xdr:col>10</xdr:col>
      <xdr:colOff>114300</xdr:colOff>
      <xdr:row>75</xdr:row>
      <xdr:rowOff>163840</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2956891"/>
          <a:ext cx="8890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140433</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3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163699</xdr:rowOff>
    </xdr:from>
    <xdr:to>
      <xdr:col>6</xdr:col>
      <xdr:colOff>38100</xdr:colOff>
      <xdr:row>77</xdr:row>
      <xdr:rowOff>93849</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84976</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28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128082</xdr:rowOff>
    </xdr:from>
    <xdr:to>
      <xdr:col>24</xdr:col>
      <xdr:colOff>114300</xdr:colOff>
      <xdr:row>75</xdr:row>
      <xdr:rowOff>58232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28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150959</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26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47752</xdr:rowOff>
    </xdr:from>
    <xdr:to>
      <xdr:col>20</xdr:col>
      <xdr:colOff>38100</xdr:colOff>
      <xdr:row>74</xdr:row>
      <xdr:rowOff>149352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27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165879</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30111" y="125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70841</xdr:rowOff>
    </xdr:from>
    <xdr:to>
      <xdr:col>15</xdr:col>
      <xdr:colOff>101600</xdr:colOff>
      <xdr:row>76</xdr:row>
      <xdr:rowOff>991</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17518</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41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113040</xdr:rowOff>
    </xdr:from>
    <xdr:to>
      <xdr:col>10</xdr:col>
      <xdr:colOff>165100</xdr:colOff>
      <xdr:row>76</xdr:row>
      <xdr:rowOff>43191</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29717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59717</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52111" y="127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47341</xdr:rowOff>
    </xdr:from>
    <xdr:to>
      <xdr:col>6</xdr:col>
      <xdr:colOff>38100</xdr:colOff>
      <xdr:row>75</xdr:row>
      <xdr:rowOff>148940</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2906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165468</xdr:rowOff>
    </xdr:from>
    <xdr:ext cx="534377"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63111" y="1268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117388</xdr:rowOff>
    </xdr:from>
    <xdr:to>
      <xdr:col>24</xdr:col>
      <xdr:colOff>63500</xdr:colOff>
      <xdr:row>94</xdr:row>
      <xdr:rowOff>167773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3797300" y="16233688"/>
          <a:ext cx="838200" cy="5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167773</xdr:rowOff>
    </xdr:from>
    <xdr:to>
      <xdr:col>19</xdr:col>
      <xdr:colOff>177800</xdr:colOff>
      <xdr:row>95</xdr:row>
      <xdr:rowOff>15227</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6284073"/>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15227</xdr:rowOff>
    </xdr:from>
    <xdr:to>
      <xdr:col>15</xdr:col>
      <xdr:colOff>50800</xdr:colOff>
      <xdr:row>95</xdr:row>
      <xdr:rowOff>107651</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019300" y="16302977"/>
          <a:ext cx="8890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107651</xdr:rowOff>
    </xdr:from>
    <xdr:to>
      <xdr:col>10</xdr:col>
      <xdr:colOff>114300</xdr:colOff>
      <xdr:row>96</xdr:row>
      <xdr:rowOff>4232</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1130300" y="16395401"/>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26629</xdr:rowOff>
    </xdr:from>
    <xdr:to>
      <xdr:col>6</xdr:col>
      <xdr:colOff>38100</xdr:colOff>
      <xdr:row>97</xdr:row>
      <xdr:rowOff>128229</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119356</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7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66588</xdr:rowOff>
    </xdr:from>
    <xdr:to>
      <xdr:col>24</xdr:col>
      <xdr:colOff>114300</xdr:colOff>
      <xdr:row>94</xdr:row>
      <xdr:rowOff>168188</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61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89465</xdr:rowOff>
    </xdr:from>
    <xdr:ext cx="534377"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603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116973</xdr:rowOff>
    </xdr:from>
    <xdr:to>
      <xdr:col>20</xdr:col>
      <xdr:colOff>38100</xdr:colOff>
      <xdr:row>95</xdr:row>
      <xdr:rowOff>47123</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62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63650</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530111" y="160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135877</xdr:rowOff>
    </xdr:from>
    <xdr:to>
      <xdr:col>15</xdr:col>
      <xdr:colOff>101600</xdr:colOff>
      <xdr:row>95</xdr:row>
      <xdr:rowOff>66027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2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82554</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60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56851</xdr:rowOff>
    </xdr:from>
    <xdr:to>
      <xdr:col>10</xdr:col>
      <xdr:colOff>165100</xdr:colOff>
      <xdr:row>95</xdr:row>
      <xdr:rowOff>158451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3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3528</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61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124882</xdr:rowOff>
    </xdr:from>
    <xdr:to>
      <xdr:col>6</xdr:col>
      <xdr:colOff>38100</xdr:colOff>
      <xdr:row>96</xdr:row>
      <xdr:rowOff>55032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4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71559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618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14458</xdr:rowOff>
    </xdr:from>
    <xdr:to>
      <xdr:col>55</xdr:col>
      <xdr:colOff>0</xdr:colOff>
      <xdr:row>38</xdr:row>
      <xdr:rowOff>31130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9639300" y="6529558"/>
          <a:ext cx="838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129664</xdr:rowOff>
    </xdr:from>
    <xdr:ext cx="534377"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6473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132897</xdr:rowOff>
    </xdr:from>
    <xdr:to>
      <xdr:col>50</xdr:col>
      <xdr:colOff>114300</xdr:colOff>
      <xdr:row>38</xdr:row>
      <xdr:rowOff>31130</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8750300" y="6476547"/>
          <a:ext cx="889000" cy="6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106194</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132897</xdr:rowOff>
    </xdr:from>
    <xdr:to>
      <xdr:col>45</xdr:col>
      <xdr:colOff>177800</xdr:colOff>
      <xdr:row>38</xdr:row>
      <xdr:rowOff>29858</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7861300" y="6476547"/>
          <a:ext cx="889000" cy="6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111102</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29858</xdr:rowOff>
    </xdr:from>
    <xdr:to>
      <xdr:col>41</xdr:col>
      <xdr:colOff>50800</xdr:colOff>
      <xdr:row>38</xdr:row>
      <xdr:rowOff>39868</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6972300" y="6544958"/>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119930</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94111" y="6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21430</xdr:rowOff>
    </xdr:from>
    <xdr:to>
      <xdr:col>36</xdr:col>
      <xdr:colOff>165100</xdr:colOff>
      <xdr:row>38</xdr:row>
      <xdr:rowOff>123030</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5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114157</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6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135108</xdr:rowOff>
    </xdr:from>
    <xdr:to>
      <xdr:col>55</xdr:col>
      <xdr:colOff>50800</xdr:colOff>
      <xdr:row>38</xdr:row>
      <xdr:rowOff>65258</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157985</xdr:rowOff>
    </xdr:from>
    <xdr:ext cx="599010"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633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151780</xdr:rowOff>
    </xdr:from>
    <xdr:to>
      <xdr:col>50</xdr:col>
      <xdr:colOff>165100</xdr:colOff>
      <xdr:row>38</xdr:row>
      <xdr:rowOff>81930</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4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98457</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627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82097</xdr:rowOff>
    </xdr:from>
    <xdr:to>
      <xdr:col>46</xdr:col>
      <xdr:colOff>38100</xdr:colOff>
      <xdr:row>38</xdr:row>
      <xdr:rowOff>12247</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4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28774</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50795" y="620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150508</xdr:rowOff>
    </xdr:from>
    <xdr:to>
      <xdr:col>41</xdr:col>
      <xdr:colOff>101600</xdr:colOff>
      <xdr:row>38</xdr:row>
      <xdr:rowOff>80658</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64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97185</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94111" y="62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160518</xdr:rowOff>
    </xdr:from>
    <xdr:to>
      <xdr:col>36</xdr:col>
      <xdr:colOff>165100</xdr:colOff>
      <xdr:row>38</xdr:row>
      <xdr:rowOff>90668</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5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107195</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62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4" name="普通建設事業費最小値テキスト">
          <a:extLst>
            <a:ext uri="{FF2B5EF4-FFF2-40B4-BE49-F238E27FC236}">
              <a16:creationId xmlns="" xmlns:a16="http://schemas.microsoft.com/office/drawing/2014/main" id="{00000000-0008-0000-0600-000058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6" name="普通建設事業費最大値テキスト">
          <a:extLst>
            <a:ext uri="{FF2B5EF4-FFF2-40B4-BE49-F238E27FC236}">
              <a16:creationId xmlns="" xmlns:a16="http://schemas.microsoft.com/office/drawing/2014/main" id="{00000000-0008-0000-0600-00005A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97237</xdr:rowOff>
    </xdr:from>
    <xdr:to>
      <xdr:col>55</xdr:col>
      <xdr:colOff>0</xdr:colOff>
      <xdr:row>59</xdr:row>
      <xdr:rowOff>4196</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9639300" y="10041337"/>
          <a:ext cx="8382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9" name="普通建設事業費平均値テキスト">
          <a:extLst>
            <a:ext uri="{FF2B5EF4-FFF2-40B4-BE49-F238E27FC236}">
              <a16:creationId xmlns="" xmlns:a16="http://schemas.microsoft.com/office/drawing/2014/main" id="{00000000-0008-0000-0600-00005D010000}"/>
            </a:ext>
          </a:extLst>
        </xdr:cNvPr>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4196</xdr:rowOff>
    </xdr:from>
    <xdr:to>
      <xdr:col>50</xdr:col>
      <xdr:colOff>114300</xdr:colOff>
      <xdr:row>59</xdr:row>
      <xdr:rowOff>19587</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8750300" y="10119746"/>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133725</xdr:rowOff>
    </xdr:from>
    <xdr:to>
      <xdr:col>45</xdr:col>
      <xdr:colOff>177800</xdr:colOff>
      <xdr:row>59</xdr:row>
      <xdr:rowOff>19587</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7861300" y="10077825"/>
          <a:ext cx="889000" cy="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133725</xdr:rowOff>
    </xdr:from>
    <xdr:to>
      <xdr:col>41</xdr:col>
      <xdr:colOff>50800</xdr:colOff>
      <xdr:row>58</xdr:row>
      <xdr:rowOff>153656</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6972300" y="10077825"/>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76571</xdr:rowOff>
    </xdr:from>
    <xdr:to>
      <xdr:col>36</xdr:col>
      <xdr:colOff>165100</xdr:colOff>
      <xdr:row>59</xdr:row>
      <xdr:rowOff>6721</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6921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23248</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705111" y="9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46437</xdr:rowOff>
    </xdr:from>
    <xdr:to>
      <xdr:col>55</xdr:col>
      <xdr:colOff>50800</xdr:colOff>
      <xdr:row>58</xdr:row>
      <xdr:rowOff>148037</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10426700" y="99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69314</xdr:rowOff>
    </xdr:from>
    <xdr:ext cx="599010" cy="259045"/>
    <xdr:sp macro="" textlink="">
      <xdr:nvSpPr>
        <xdr:cNvPr id="368" name="普通建設事業費該当値テキスト">
          <a:extLst>
            <a:ext uri="{FF2B5EF4-FFF2-40B4-BE49-F238E27FC236}">
              <a16:creationId xmlns="" xmlns:a16="http://schemas.microsoft.com/office/drawing/2014/main" id="{00000000-0008-0000-0600-000070010000}"/>
            </a:ext>
          </a:extLst>
        </xdr:cNvPr>
        <xdr:cNvSpPr txBox="1"/>
      </xdr:nvSpPr>
      <xdr:spPr>
        <a:xfrm>
          <a:off x="10528300" y="984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124846</xdr:rowOff>
    </xdr:from>
    <xdr:to>
      <xdr:col>50</xdr:col>
      <xdr:colOff>165100</xdr:colOff>
      <xdr:row>59</xdr:row>
      <xdr:rowOff>54996</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9588500" y="100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46123</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372111" y="1016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140237</xdr:rowOff>
    </xdr:from>
    <xdr:to>
      <xdr:col>46</xdr:col>
      <xdr:colOff>38100</xdr:colOff>
      <xdr:row>59</xdr:row>
      <xdr:rowOff>70387</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8699500" y="100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61514</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8483111" y="1017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82925</xdr:rowOff>
    </xdr:from>
    <xdr:to>
      <xdr:col>41</xdr:col>
      <xdr:colOff>101600</xdr:colOff>
      <xdr:row>59</xdr:row>
      <xdr:rowOff>13075</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7810500" y="10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29602</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7594111" y="98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102856</xdr:rowOff>
    </xdr:from>
    <xdr:to>
      <xdr:col>36</xdr:col>
      <xdr:colOff>165100</xdr:colOff>
      <xdr:row>59</xdr:row>
      <xdr:rowOff>33006</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6921500" y="100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24133</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705111" y="101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5" name="普通建設事業費 （ うち新規整備　）最大値テキスト">
          <a:extLst>
            <a:ext uri="{FF2B5EF4-FFF2-40B4-BE49-F238E27FC236}">
              <a16:creationId xmlns="" xmlns:a16="http://schemas.microsoft.com/office/drawing/2014/main" id="{00000000-0008-0000-0600-000095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70222</xdr:rowOff>
    </xdr:from>
    <xdr:to>
      <xdr:col>55</xdr:col>
      <xdr:colOff>0</xdr:colOff>
      <xdr:row>79</xdr:row>
      <xdr:rowOff>91700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9639300" y="13614772"/>
          <a:ext cx="838200" cy="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00000000-0008-0000-0600-000098010000}"/>
            </a:ext>
          </a:extLst>
        </xdr:cNvPr>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54625</xdr:rowOff>
    </xdr:from>
    <xdr:to>
      <xdr:col>50</xdr:col>
      <xdr:colOff>114300</xdr:colOff>
      <xdr:row>79</xdr:row>
      <xdr:rowOff>70222</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8750300" y="13599175"/>
          <a:ext cx="8890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14709</xdr:rowOff>
    </xdr:from>
    <xdr:to>
      <xdr:col>45</xdr:col>
      <xdr:colOff>177800</xdr:colOff>
      <xdr:row>79</xdr:row>
      <xdr:rowOff>54625</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7861300" y="13559259"/>
          <a:ext cx="889000" cy="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14709</xdr:rowOff>
    </xdr:from>
    <xdr:to>
      <xdr:col>41</xdr:col>
      <xdr:colOff>50800</xdr:colOff>
      <xdr:row>79</xdr:row>
      <xdr:rowOff>58910</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flipV="1">
          <a:off x="6972300" y="13559259"/>
          <a:ext cx="889000" cy="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76196</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149312</xdr:rowOff>
    </xdr:from>
    <xdr:to>
      <xdr:col>36</xdr:col>
      <xdr:colOff>165100</xdr:colOff>
      <xdr:row>79</xdr:row>
      <xdr:rowOff>79462</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6921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95989</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05111" y="132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40900</xdr:rowOff>
    </xdr:from>
    <xdr:to>
      <xdr:col>55</xdr:col>
      <xdr:colOff>50800</xdr:colOff>
      <xdr:row>79</xdr:row>
      <xdr:rowOff>142500</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10426700" y="13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127277</xdr:rowOff>
    </xdr:from>
    <xdr:ext cx="469744" cy="259045"/>
    <xdr:sp macro="" textlink="">
      <xdr:nvSpPr>
        <xdr:cNvPr id="427" name="普通建設事業費 （ うち新規整備　）該当値テキスト">
          <a:extLst>
            <a:ext uri="{FF2B5EF4-FFF2-40B4-BE49-F238E27FC236}">
              <a16:creationId xmlns="" xmlns:a16="http://schemas.microsoft.com/office/drawing/2014/main" id="{00000000-0008-0000-0600-0000AB010000}"/>
            </a:ext>
          </a:extLst>
        </xdr:cNvPr>
        <xdr:cNvSpPr txBox="1"/>
      </xdr:nvSpPr>
      <xdr:spPr>
        <a:xfrm>
          <a:off x="10528300" y="13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19422</xdr:rowOff>
    </xdr:from>
    <xdr:to>
      <xdr:col>50</xdr:col>
      <xdr:colOff>165100</xdr:colOff>
      <xdr:row>79</xdr:row>
      <xdr:rowOff>121022</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9588500" y="135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112149</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9372111" y="136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3825</xdr:rowOff>
    </xdr:from>
    <xdr:to>
      <xdr:col>46</xdr:col>
      <xdr:colOff>38100</xdr:colOff>
      <xdr:row>79</xdr:row>
      <xdr:rowOff>105425</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8699500" y="135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96552</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483111" y="136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135359</xdr:rowOff>
    </xdr:from>
    <xdr:to>
      <xdr:col>41</xdr:col>
      <xdr:colOff>101600</xdr:colOff>
      <xdr:row>79</xdr:row>
      <xdr:rowOff>65509</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7810500" y="135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82036</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7594111" y="132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8110</xdr:rowOff>
    </xdr:from>
    <xdr:to>
      <xdr:col>36</xdr:col>
      <xdr:colOff>165100</xdr:colOff>
      <xdr:row>79</xdr:row>
      <xdr:rowOff>109710</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6921500" y="135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100837</xdr:rowOff>
    </xdr:from>
    <xdr:ext cx="534377"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705111" y="136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2" name="普通建設事業費 （ うち更新整備　）最小値テキスト">
          <a:extLst>
            <a:ext uri="{FF2B5EF4-FFF2-40B4-BE49-F238E27FC236}">
              <a16:creationId xmlns="" xmlns:a16="http://schemas.microsoft.com/office/drawing/2014/main" id="{00000000-0008-0000-0600-0000CE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4" name="普通建設事業費 （ うち更新整備　）最大値テキスト">
          <a:extLst>
            <a:ext uri="{FF2B5EF4-FFF2-40B4-BE49-F238E27FC236}">
              <a16:creationId xmlns="" xmlns:a16="http://schemas.microsoft.com/office/drawing/2014/main" id="{00000000-0008-0000-0600-0000D0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125870</xdr:rowOff>
    </xdr:from>
    <xdr:to>
      <xdr:col>55</xdr:col>
      <xdr:colOff>0</xdr:colOff>
      <xdr:row>98</xdr:row>
      <xdr:rowOff>28666</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9639300" y="16070720"/>
          <a:ext cx="838200" cy="7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127254</xdr:rowOff>
    </xdr:from>
    <xdr:ext cx="534377" cy="259045"/>
    <xdr:sp macro="" textlink="">
      <xdr:nvSpPr>
        <xdr:cNvPr id="467" name="普通建設事業費 （ うち更新整備　）平均値テキスト">
          <a:extLst>
            <a:ext uri="{FF2B5EF4-FFF2-40B4-BE49-F238E27FC236}">
              <a16:creationId xmlns="" xmlns:a16="http://schemas.microsoft.com/office/drawing/2014/main" id="{00000000-0008-0000-0600-0000D3010000}"/>
            </a:ext>
          </a:extLst>
        </xdr:cNvPr>
        <xdr:cNvSpPr txBox="1"/>
      </xdr:nvSpPr>
      <xdr:spPr>
        <a:xfrm>
          <a:off x="10528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28666</xdr:rowOff>
    </xdr:from>
    <xdr:to>
      <xdr:col>50</xdr:col>
      <xdr:colOff>114300</xdr:colOff>
      <xdr:row>98</xdr:row>
      <xdr:rowOff>83300</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8750300" y="16830766"/>
          <a:ext cx="889000" cy="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112480</xdr:rowOff>
    </xdr:from>
    <xdr:to>
      <xdr:col>45</xdr:col>
      <xdr:colOff>177800</xdr:colOff>
      <xdr:row>98</xdr:row>
      <xdr:rowOff>83300</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7861300" y="16743130"/>
          <a:ext cx="889000" cy="14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112480</xdr:rowOff>
    </xdr:from>
    <xdr:to>
      <xdr:col>41</xdr:col>
      <xdr:colOff>50800</xdr:colOff>
      <xdr:row>97</xdr:row>
      <xdr:rowOff>168880</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flipV="1">
          <a:off x="6972300" y="16743130"/>
          <a:ext cx="889000" cy="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80964</xdr:rowOff>
    </xdr:from>
    <xdr:to>
      <xdr:col>36</xdr:col>
      <xdr:colOff>165100</xdr:colOff>
      <xdr:row>97</xdr:row>
      <xdr:rowOff>11114</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6921500" y="1654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27641</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05111" y="163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75070</xdr:rowOff>
    </xdr:from>
    <xdr:to>
      <xdr:col>55</xdr:col>
      <xdr:colOff>50800</xdr:colOff>
      <xdr:row>94</xdr:row>
      <xdr:rowOff>5220</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10426700" y="160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97947</xdr:rowOff>
    </xdr:from>
    <xdr:ext cx="534377" cy="259045"/>
    <xdr:sp macro="" textlink="">
      <xdr:nvSpPr>
        <xdr:cNvPr id="486" name="普通建設事業費 （ うち更新整備　）該当値テキスト">
          <a:extLst>
            <a:ext uri="{FF2B5EF4-FFF2-40B4-BE49-F238E27FC236}">
              <a16:creationId xmlns="" xmlns:a16="http://schemas.microsoft.com/office/drawing/2014/main" id="{00000000-0008-0000-0600-0000E6010000}"/>
            </a:ext>
          </a:extLst>
        </xdr:cNvPr>
        <xdr:cNvSpPr txBox="1"/>
      </xdr:nvSpPr>
      <xdr:spPr>
        <a:xfrm>
          <a:off x="10528300" y="158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149316</xdr:rowOff>
    </xdr:from>
    <xdr:to>
      <xdr:col>50</xdr:col>
      <xdr:colOff>165100</xdr:colOff>
      <xdr:row>98</xdr:row>
      <xdr:rowOff>79466</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9588500" y="167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70593</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9372111" y="168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32500</xdr:rowOff>
    </xdr:from>
    <xdr:to>
      <xdr:col>46</xdr:col>
      <xdr:colOff>38100</xdr:colOff>
      <xdr:row>98</xdr:row>
      <xdr:rowOff>134100</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8699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125227</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8483111" y="16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61680</xdr:rowOff>
    </xdr:from>
    <xdr:to>
      <xdr:col>41</xdr:col>
      <xdr:colOff>101600</xdr:colOff>
      <xdr:row>97</xdr:row>
      <xdr:rowOff>163280</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7810500" y="166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154407</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7594111" y="167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118080</xdr:rowOff>
    </xdr:from>
    <xdr:to>
      <xdr:col>36</xdr:col>
      <xdr:colOff>165100</xdr:colOff>
      <xdr:row>98</xdr:row>
      <xdr:rowOff>48230</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6921500" y="167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39357</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6705111" y="168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1" name="災害復旧事業費最大値テキスト">
          <a:extLst>
            <a:ext uri="{FF2B5EF4-FFF2-40B4-BE49-F238E27FC236}">
              <a16:creationId xmlns="" xmlns:a16="http://schemas.microsoft.com/office/drawing/2014/main" id="{00000000-0008-0000-0600-000009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4" name="災害復旧事業費平均値テキスト">
          <a:extLst>
            <a:ext uri="{FF2B5EF4-FFF2-40B4-BE49-F238E27FC236}">
              <a16:creationId xmlns="" xmlns:a16="http://schemas.microsoft.com/office/drawing/2014/main" id="{00000000-0008-0000-0600-00000C020000}"/>
            </a:ext>
          </a:extLst>
        </xdr:cNvPr>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43212</xdr:rowOff>
    </xdr:from>
    <xdr:to>
      <xdr:col>71</xdr:col>
      <xdr:colOff>177800</xdr:colOff>
      <xdr:row>39</xdr:row>
      <xdr:rowOff>44450</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2814300" y="6729762"/>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42246</xdr:rowOff>
    </xdr:from>
    <xdr:to>
      <xdr:col>67</xdr:col>
      <xdr:colOff>101600</xdr:colOff>
      <xdr:row>38</xdr:row>
      <xdr:rowOff>143846</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2763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160374</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579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163862</xdr:rowOff>
    </xdr:from>
    <xdr:to>
      <xdr:col>67</xdr:col>
      <xdr:colOff>101600</xdr:colOff>
      <xdr:row>39</xdr:row>
      <xdr:rowOff>94012</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2763500" y="6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85139</xdr:rowOff>
    </xdr:from>
    <xdr:ext cx="313932"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657333" y="6771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6" name="公債費最小値テキスト">
          <a:extLst>
            <a:ext uri="{FF2B5EF4-FFF2-40B4-BE49-F238E27FC236}">
              <a16:creationId xmlns="" xmlns:a16="http://schemas.microsoft.com/office/drawing/2014/main" id="{00000000-0008-0000-0600-000072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28" name="公債費最大値テキスト">
          <a:extLst>
            <a:ext uri="{FF2B5EF4-FFF2-40B4-BE49-F238E27FC236}">
              <a16:creationId xmlns="" xmlns:a16="http://schemas.microsoft.com/office/drawing/2014/main" id="{00000000-0008-0000-0600-000074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61607</xdr:rowOff>
    </xdr:from>
    <xdr:to>
      <xdr:col>85</xdr:col>
      <xdr:colOff>127000</xdr:colOff>
      <xdr:row>77</xdr:row>
      <xdr:rowOff>78473</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5481300" y="13263257"/>
          <a:ext cx="8382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31" name="公債費平均値テキスト">
          <a:extLst>
            <a:ext uri="{FF2B5EF4-FFF2-40B4-BE49-F238E27FC236}">
              <a16:creationId xmlns="" xmlns:a16="http://schemas.microsoft.com/office/drawing/2014/main" id="{00000000-0008-0000-0600-000077020000}"/>
            </a:ext>
          </a:extLst>
        </xdr:cNvPr>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61607</xdr:rowOff>
    </xdr:from>
    <xdr:to>
      <xdr:col>81</xdr:col>
      <xdr:colOff>50800</xdr:colOff>
      <xdr:row>77</xdr:row>
      <xdr:rowOff>102667</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flipV="1">
          <a:off x="14592300" y="13263257"/>
          <a:ext cx="8890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102667</xdr:rowOff>
    </xdr:from>
    <xdr:to>
      <xdr:col>76</xdr:col>
      <xdr:colOff>114300</xdr:colOff>
      <xdr:row>77</xdr:row>
      <xdr:rowOff>107392</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flipV="1">
          <a:off x="13703300" y="1330431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80239</xdr:rowOff>
    </xdr:from>
    <xdr:to>
      <xdr:col>71</xdr:col>
      <xdr:colOff>177800</xdr:colOff>
      <xdr:row>77</xdr:row>
      <xdr:rowOff>107392</xdr:rowOff>
    </xdr:to>
    <xdr:cxnSp macro="">
      <xdr:nvCxnSpPr>
        <xdr:cNvPr id="639" name="直線コネクタ 638">
          <a:extLst>
            <a:ext uri="{FF2B5EF4-FFF2-40B4-BE49-F238E27FC236}">
              <a16:creationId xmlns="" xmlns:a16="http://schemas.microsoft.com/office/drawing/2014/main" id="{00000000-0008-0000-0600-00007F020000}"/>
            </a:ext>
          </a:extLst>
        </xdr:cNvPr>
        <xdr:cNvCxnSpPr/>
      </xdr:nvCxnSpPr>
      <xdr:spPr>
        <a:xfrm>
          <a:off x="12814300" y="13281889"/>
          <a:ext cx="889000" cy="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154715</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3436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96329</xdr:rowOff>
    </xdr:from>
    <xdr:to>
      <xdr:col>67</xdr:col>
      <xdr:colOff>101600</xdr:colOff>
      <xdr:row>78</xdr:row>
      <xdr:rowOff>26479</xdr:rowOff>
    </xdr:to>
    <xdr:sp macro="" textlink="">
      <xdr:nvSpPr>
        <xdr:cNvPr id="642" name="フローチャート: 判断 641">
          <a:extLst>
            <a:ext uri="{FF2B5EF4-FFF2-40B4-BE49-F238E27FC236}">
              <a16:creationId xmlns="" xmlns:a16="http://schemas.microsoft.com/office/drawing/2014/main" id="{00000000-0008-0000-0600-000082020000}"/>
            </a:ext>
          </a:extLst>
        </xdr:cNvPr>
        <xdr:cNvSpPr/>
      </xdr:nvSpPr>
      <xdr:spPr>
        <a:xfrm>
          <a:off x="12763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17606</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547111" y="133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27673</xdr:rowOff>
    </xdr:from>
    <xdr:to>
      <xdr:col>85</xdr:col>
      <xdr:colOff>177800</xdr:colOff>
      <xdr:row>77</xdr:row>
      <xdr:rowOff>129273</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62687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6100</xdr:rowOff>
    </xdr:from>
    <xdr:ext cx="534377" cy="259045"/>
    <xdr:sp macro="" textlink="">
      <xdr:nvSpPr>
        <xdr:cNvPr id="650" name="公債費該当値テキスト">
          <a:extLst>
            <a:ext uri="{FF2B5EF4-FFF2-40B4-BE49-F238E27FC236}">
              <a16:creationId xmlns="" xmlns:a16="http://schemas.microsoft.com/office/drawing/2014/main" id="{00000000-0008-0000-0600-00008A020000}"/>
            </a:ext>
          </a:extLst>
        </xdr:cNvPr>
        <xdr:cNvSpPr txBox="1"/>
      </xdr:nvSpPr>
      <xdr:spPr>
        <a:xfrm>
          <a:off x="16370300" y="132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10807</xdr:rowOff>
    </xdr:from>
    <xdr:to>
      <xdr:col>81</xdr:col>
      <xdr:colOff>101600</xdr:colOff>
      <xdr:row>77</xdr:row>
      <xdr:rowOff>112407</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5430500" y="132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128934</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5214111" y="129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51867</xdr:rowOff>
    </xdr:from>
    <xdr:to>
      <xdr:col>76</xdr:col>
      <xdr:colOff>165100</xdr:colOff>
      <xdr:row>77</xdr:row>
      <xdr:rowOff>153467</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4541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144594</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4325111" y="133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56592</xdr:rowOff>
    </xdr:from>
    <xdr:to>
      <xdr:col>72</xdr:col>
      <xdr:colOff>38100</xdr:colOff>
      <xdr:row>77</xdr:row>
      <xdr:rowOff>158192</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3652500" y="132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3269</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3436111" y="130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29439</xdr:rowOff>
    </xdr:from>
    <xdr:to>
      <xdr:col>67</xdr:col>
      <xdr:colOff>101600</xdr:colOff>
      <xdr:row>77</xdr:row>
      <xdr:rowOff>131039</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2763500" y="132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147566</xdr:rowOff>
    </xdr:from>
    <xdr:ext cx="534377"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547111" y="130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1" name="積立金最小値テキスト">
          <a:extLst>
            <a:ext uri="{FF2B5EF4-FFF2-40B4-BE49-F238E27FC236}">
              <a16:creationId xmlns="" xmlns:a16="http://schemas.microsoft.com/office/drawing/2014/main" id="{00000000-0008-0000-0600-0000A9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3" name="積立金最大値テキスト">
          <a:extLst>
            <a:ext uri="{FF2B5EF4-FFF2-40B4-BE49-F238E27FC236}">
              <a16:creationId xmlns="" xmlns:a16="http://schemas.microsoft.com/office/drawing/2014/main" id="{00000000-0008-0000-0600-0000AB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45087</xdr:rowOff>
    </xdr:from>
    <xdr:to>
      <xdr:col>85</xdr:col>
      <xdr:colOff>127000</xdr:colOff>
      <xdr:row>98</xdr:row>
      <xdr:rowOff>119720</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5481300" y="16847187"/>
          <a:ext cx="838200" cy="7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6" name="積立金平均値テキスト">
          <a:extLst>
            <a:ext uri="{FF2B5EF4-FFF2-40B4-BE49-F238E27FC236}">
              <a16:creationId xmlns="" xmlns:a16="http://schemas.microsoft.com/office/drawing/2014/main" id="{00000000-0008-0000-0600-0000AE020000}"/>
            </a:ext>
          </a:extLst>
        </xdr:cNvPr>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97006</xdr:rowOff>
    </xdr:from>
    <xdr:to>
      <xdr:col>81</xdr:col>
      <xdr:colOff>50800</xdr:colOff>
      <xdr:row>98</xdr:row>
      <xdr:rowOff>119720</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4592300" y="16899106"/>
          <a:ext cx="889000" cy="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61775</xdr:rowOff>
    </xdr:from>
    <xdr:to>
      <xdr:col>76</xdr:col>
      <xdr:colOff>114300</xdr:colOff>
      <xdr:row>98</xdr:row>
      <xdr:rowOff>97006</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a:off x="13703300" y="16863875"/>
          <a:ext cx="889000" cy="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61775</xdr:rowOff>
    </xdr:from>
    <xdr:to>
      <xdr:col>71</xdr:col>
      <xdr:colOff>177800</xdr:colOff>
      <xdr:row>98</xdr:row>
      <xdr:rowOff>73031</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flipV="1">
          <a:off x="12814300" y="16863875"/>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695" name="フローチャート: 判断 694">
          <a:extLst>
            <a:ext uri="{FF2B5EF4-FFF2-40B4-BE49-F238E27FC236}">
              <a16:creationId xmlns="" xmlns:a16="http://schemas.microsoft.com/office/drawing/2014/main" id="{00000000-0008-0000-0600-0000B7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74160</xdr:rowOff>
    </xdr:from>
    <xdr:to>
      <xdr:col>67</xdr:col>
      <xdr:colOff>101600</xdr:colOff>
      <xdr:row>98</xdr:row>
      <xdr:rowOff>4310</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2763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20837</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547111" y="164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165737</xdr:rowOff>
    </xdr:from>
    <xdr:to>
      <xdr:col>85</xdr:col>
      <xdr:colOff>177800</xdr:colOff>
      <xdr:row>98</xdr:row>
      <xdr:rowOff>95887</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6268700" y="167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80664</xdr:rowOff>
    </xdr:from>
    <xdr:ext cx="534377" cy="259045"/>
    <xdr:sp macro="" textlink="">
      <xdr:nvSpPr>
        <xdr:cNvPr id="705" name="積立金該当値テキスト">
          <a:extLst>
            <a:ext uri="{FF2B5EF4-FFF2-40B4-BE49-F238E27FC236}">
              <a16:creationId xmlns="" xmlns:a16="http://schemas.microsoft.com/office/drawing/2014/main" id="{00000000-0008-0000-0600-0000C1020000}"/>
            </a:ext>
          </a:extLst>
        </xdr:cNvPr>
        <xdr:cNvSpPr txBox="1"/>
      </xdr:nvSpPr>
      <xdr:spPr>
        <a:xfrm>
          <a:off x="16370300" y="167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68920</xdr:rowOff>
    </xdr:from>
    <xdr:to>
      <xdr:col>81</xdr:col>
      <xdr:colOff>101600</xdr:colOff>
      <xdr:row>98</xdr:row>
      <xdr:rowOff>170520</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5430500" y="168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161647</xdr:rowOff>
    </xdr:from>
    <xdr:ext cx="469744"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5246428" y="1696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46206</xdr:rowOff>
    </xdr:from>
    <xdr:to>
      <xdr:col>76</xdr:col>
      <xdr:colOff>165100</xdr:colOff>
      <xdr:row>98</xdr:row>
      <xdr:rowOff>147806</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4541500" y="1684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138933</xdr:rowOff>
    </xdr:from>
    <xdr:ext cx="469744"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4357428" y="1694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10975</xdr:rowOff>
    </xdr:from>
    <xdr:to>
      <xdr:col>72</xdr:col>
      <xdr:colOff>38100</xdr:colOff>
      <xdr:row>98</xdr:row>
      <xdr:rowOff>112575</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3652500" y="168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103702</xdr:rowOff>
    </xdr:from>
    <xdr:ext cx="469744"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3468428" y="1690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22231</xdr:rowOff>
    </xdr:from>
    <xdr:to>
      <xdr:col>67</xdr:col>
      <xdr:colOff>101600</xdr:colOff>
      <xdr:row>98</xdr:row>
      <xdr:rowOff>123831</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2763500" y="168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114958</xdr:rowOff>
    </xdr:from>
    <xdr:ext cx="469744"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2579428" y="169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6" name="投資及び出資金最大値テキスト">
          <a:extLst>
            <a:ext uri="{FF2B5EF4-FFF2-40B4-BE49-F238E27FC236}">
              <a16:creationId xmlns="" xmlns:a16="http://schemas.microsoft.com/office/drawing/2014/main" id="{00000000-0008-0000-0600-0000E0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39" name="投資及び出資金平均値テキスト">
          <a:extLst>
            <a:ext uri="{FF2B5EF4-FFF2-40B4-BE49-F238E27FC236}">
              <a16:creationId xmlns="" xmlns:a16="http://schemas.microsoft.com/office/drawing/2014/main" id="{00000000-0008-0000-0600-0000E3020000}"/>
            </a:ext>
          </a:extLst>
        </xdr:cNvPr>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11113</xdr:rowOff>
    </xdr:from>
    <xdr:to>
      <xdr:col>107</xdr:col>
      <xdr:colOff>50800</xdr:colOff>
      <xdr:row>38</xdr:row>
      <xdr:rowOff>25400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9545300" y="65262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11113</xdr:rowOff>
    </xdr:from>
    <xdr:to>
      <xdr:col>102</xdr:col>
      <xdr:colOff>114300</xdr:colOff>
      <xdr:row>38</xdr:row>
      <xdr:rowOff>25400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flipV="1">
          <a:off x="18656300" y="65262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57810</xdr:rowOff>
    </xdr:from>
    <xdr:to>
      <xdr:col>98</xdr:col>
      <xdr:colOff>38100</xdr:colOff>
      <xdr:row>37</xdr:row>
      <xdr:rowOff>159410</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8605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4487</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21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a:extLst>
            <a:ext uri="{FF2B5EF4-FFF2-40B4-BE49-F238E27FC236}">
              <a16:creationId xmlns="" xmlns:a16="http://schemas.microsoft.com/office/drawing/2014/main" id="{00000000-0008-0000-0600-0000F6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131763</xdr:rowOff>
    </xdr:from>
    <xdr:to>
      <xdr:col>102</xdr:col>
      <xdr:colOff>165100</xdr:colOff>
      <xdr:row>38</xdr:row>
      <xdr:rowOff>61913</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9494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53040</xdr:rowOff>
    </xdr:from>
    <xdr:ext cx="378565"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356017" y="65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21006</xdr:rowOff>
    </xdr:from>
    <xdr:to>
      <xdr:col>98</xdr:col>
      <xdr:colOff>38100</xdr:colOff>
      <xdr:row>56</xdr:row>
      <xdr:rowOff>122606</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139133</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93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58928</xdr:rowOff>
    </xdr:from>
    <xdr:to>
      <xdr:col>116</xdr:col>
      <xdr:colOff>63500</xdr:colOff>
      <xdr:row>74</xdr:row>
      <xdr:rowOff>79673</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1323300" y="12746228"/>
          <a:ext cx="8382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125201</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81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61328</xdr:rowOff>
    </xdr:from>
    <xdr:to>
      <xdr:col>111</xdr:col>
      <xdr:colOff>177800</xdr:colOff>
      <xdr:row>74</xdr:row>
      <xdr:rowOff>79673</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0434300" y="12748628"/>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61328</xdr:rowOff>
    </xdr:from>
    <xdr:to>
      <xdr:col>107</xdr:col>
      <xdr:colOff>50800</xdr:colOff>
      <xdr:row>74</xdr:row>
      <xdr:rowOff>67405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19545300" y="12748628"/>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67405</xdr:rowOff>
    </xdr:from>
    <xdr:to>
      <xdr:col>102</xdr:col>
      <xdr:colOff>114300</xdr:colOff>
      <xdr:row>75</xdr:row>
      <xdr:rowOff>8331</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8656300" y="12754705"/>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151784</xdr:rowOff>
    </xdr:from>
    <xdr:to>
      <xdr:col>98</xdr:col>
      <xdr:colOff>38100</xdr:colOff>
      <xdr:row>75</xdr:row>
      <xdr:rowOff>81934</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73061</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293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8128</xdr:rowOff>
    </xdr:from>
    <xdr:to>
      <xdr:col>116</xdr:col>
      <xdr:colOff>114300</xdr:colOff>
      <xdr:row>74</xdr:row>
      <xdr:rowOff>109728</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31005</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254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28873</xdr:rowOff>
    </xdr:from>
    <xdr:to>
      <xdr:col>112</xdr:col>
      <xdr:colOff>38100</xdr:colOff>
      <xdr:row>74</xdr:row>
      <xdr:rowOff>130473</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27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147000</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24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10528</xdr:rowOff>
    </xdr:from>
    <xdr:to>
      <xdr:col>107</xdr:col>
      <xdr:colOff>101600</xdr:colOff>
      <xdr:row>74</xdr:row>
      <xdr:rowOff>112128</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26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128655</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24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16605</xdr:rowOff>
    </xdr:from>
    <xdr:to>
      <xdr:col>102</xdr:col>
      <xdr:colOff>165100</xdr:colOff>
      <xdr:row>74</xdr:row>
      <xdr:rowOff>118205</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2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134732</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24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128981</xdr:rowOff>
    </xdr:from>
    <xdr:to>
      <xdr:col>98</xdr:col>
      <xdr:colOff>38100</xdr:colOff>
      <xdr:row>75</xdr:row>
      <xdr:rowOff>59131</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28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75658</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25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歳出決算額における住民一人当たりのコストは</a:t>
          </a:r>
          <a:r>
            <a:rPr kumimoji="1" lang="en-US" altLang="ja-JP" sz="900">
              <a:latin typeface="ＭＳ Ｐゴシック" panose="020B0600070205080204" pitchFamily="50" charset="-128"/>
              <a:ea typeface="ＭＳ Ｐゴシック" panose="020B0600070205080204" pitchFamily="50" charset="-128"/>
            </a:rPr>
            <a:t>571,877</a:t>
          </a:r>
          <a:r>
            <a:rPr kumimoji="1" lang="ja-JP" altLang="en-US" sz="900">
              <a:latin typeface="ＭＳ Ｐゴシック" panose="020B0600070205080204" pitchFamily="50" charset="-128"/>
              <a:ea typeface="ＭＳ Ｐゴシック" panose="020B0600070205080204" pitchFamily="50" charset="-128"/>
            </a:rPr>
            <a:t>円である。</a:t>
          </a:r>
        </a:p>
        <a:p>
          <a:r>
            <a:rPr kumimoji="1" lang="ja-JP" altLang="en-US" sz="900">
              <a:latin typeface="ＭＳ Ｐゴシック" panose="020B0600070205080204" pitchFamily="50" charset="-128"/>
              <a:ea typeface="ＭＳ Ｐゴシック" panose="020B0600070205080204" pitchFamily="50" charset="-128"/>
            </a:rPr>
            <a:t>　人件費は住民一人当たり</a:t>
          </a:r>
          <a:r>
            <a:rPr kumimoji="1" lang="en-US" altLang="ja-JP" sz="900">
              <a:latin typeface="ＭＳ Ｐゴシック" panose="020B0600070205080204" pitchFamily="50" charset="-128"/>
              <a:ea typeface="ＭＳ Ｐゴシック" panose="020B0600070205080204" pitchFamily="50" charset="-128"/>
            </a:rPr>
            <a:t>72,899</a:t>
          </a:r>
          <a:r>
            <a:rPr kumimoji="1" lang="ja-JP" altLang="en-US" sz="900">
              <a:latin typeface="ＭＳ Ｐゴシック" panose="020B0600070205080204" pitchFamily="50" charset="-128"/>
              <a:ea typeface="ＭＳ Ｐゴシック" panose="020B0600070205080204" pitchFamily="50" charset="-128"/>
            </a:rPr>
            <a:t>円となっており、前年度比</a:t>
          </a:r>
          <a:r>
            <a:rPr kumimoji="1" lang="en-US" altLang="ja-JP" sz="900">
              <a:latin typeface="ＭＳ Ｐゴシック" panose="020B0600070205080204" pitchFamily="50" charset="-128"/>
              <a:ea typeface="ＭＳ Ｐゴシック" panose="020B0600070205080204" pitchFamily="50" charset="-128"/>
            </a:rPr>
            <a:t>309</a:t>
          </a:r>
          <a:r>
            <a:rPr kumimoji="1" lang="ja-JP" altLang="en-US" sz="900">
              <a:latin typeface="ＭＳ Ｐゴシック" panose="020B0600070205080204" pitchFamily="50" charset="-128"/>
              <a:ea typeface="ＭＳ Ｐゴシック" panose="020B0600070205080204" pitchFamily="50" charset="-128"/>
            </a:rPr>
            <a:t>円の減である。第</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次総合発展計画の職員削減目標は達成したものの、引き続き定員管理の適正化に努める。</a:t>
          </a:r>
        </a:p>
        <a:p>
          <a:r>
            <a:rPr kumimoji="1" lang="ja-JP" altLang="en-US" sz="900">
              <a:latin typeface="ＭＳ Ｐゴシック" panose="020B0600070205080204" pitchFamily="50" charset="-128"/>
              <a:ea typeface="ＭＳ Ｐゴシック" panose="020B0600070205080204" pitchFamily="50" charset="-128"/>
            </a:rPr>
            <a:t>　維持補修費は住民一人当たり</a:t>
          </a:r>
          <a:r>
            <a:rPr kumimoji="1" lang="en-US" altLang="ja-JP" sz="900">
              <a:latin typeface="ＭＳ Ｐゴシック" panose="020B0600070205080204" pitchFamily="50" charset="-128"/>
              <a:ea typeface="ＭＳ Ｐゴシック" panose="020B0600070205080204" pitchFamily="50" charset="-128"/>
            </a:rPr>
            <a:t>14,143</a:t>
          </a:r>
          <a:r>
            <a:rPr kumimoji="1" lang="ja-JP" altLang="en-US" sz="900">
              <a:latin typeface="ＭＳ Ｐゴシック" panose="020B0600070205080204" pitchFamily="50" charset="-128"/>
              <a:ea typeface="ＭＳ Ｐゴシック" panose="020B0600070205080204" pitchFamily="50" charset="-128"/>
            </a:rPr>
            <a:t>円となっており、前年度比</a:t>
          </a:r>
          <a:r>
            <a:rPr kumimoji="1" lang="en-US" altLang="ja-JP" sz="900">
              <a:latin typeface="ＭＳ Ｐゴシック" panose="020B0600070205080204" pitchFamily="50" charset="-128"/>
              <a:ea typeface="ＭＳ Ｐゴシック" panose="020B0600070205080204" pitchFamily="50" charset="-128"/>
            </a:rPr>
            <a:t>1,757</a:t>
          </a:r>
          <a:r>
            <a:rPr kumimoji="1" lang="ja-JP" altLang="en-US" sz="900">
              <a:latin typeface="ＭＳ Ｐゴシック" panose="020B0600070205080204" pitchFamily="50" charset="-128"/>
              <a:ea typeface="ＭＳ Ｐゴシック" panose="020B0600070205080204" pitchFamily="50" charset="-128"/>
            </a:rPr>
            <a:t>円の減である。前年度より減少したものの、当町は豪雪地帯であることから除排雪経費に係る維持補修費のため類似団体平均値に比べ高く推移している。</a:t>
          </a:r>
        </a:p>
        <a:p>
          <a:r>
            <a:rPr kumimoji="1" lang="ja-JP" altLang="en-US" sz="900">
              <a:latin typeface="ＭＳ Ｐゴシック" panose="020B0600070205080204" pitchFamily="50" charset="-128"/>
              <a:ea typeface="ＭＳ Ｐゴシック" panose="020B0600070205080204" pitchFamily="50" charset="-128"/>
            </a:rPr>
            <a:t>　扶助費は住民一人当たり</a:t>
          </a:r>
          <a:r>
            <a:rPr kumimoji="1" lang="en-US" altLang="ja-JP" sz="900">
              <a:latin typeface="ＭＳ Ｐゴシック" panose="020B0600070205080204" pitchFamily="50" charset="-128"/>
              <a:ea typeface="ＭＳ Ｐゴシック" panose="020B0600070205080204" pitchFamily="50" charset="-128"/>
            </a:rPr>
            <a:t>70,976</a:t>
          </a:r>
          <a:r>
            <a:rPr kumimoji="1" lang="ja-JP" altLang="en-US" sz="900">
              <a:latin typeface="ＭＳ Ｐゴシック" panose="020B0600070205080204" pitchFamily="50" charset="-128"/>
              <a:ea typeface="ＭＳ Ｐゴシック" panose="020B0600070205080204" pitchFamily="50" charset="-128"/>
            </a:rPr>
            <a:t>円となっており、前年度比</a:t>
          </a:r>
          <a:r>
            <a:rPr kumimoji="1" lang="en-US" altLang="ja-JP" sz="900">
              <a:latin typeface="ＭＳ Ｐゴシック" panose="020B0600070205080204" pitchFamily="50" charset="-128"/>
              <a:ea typeface="ＭＳ Ｐゴシック" panose="020B0600070205080204" pitchFamily="50" charset="-128"/>
            </a:rPr>
            <a:t>2,204</a:t>
          </a:r>
          <a:r>
            <a:rPr kumimoji="1" lang="ja-JP" altLang="en-US" sz="900">
              <a:latin typeface="ＭＳ Ｐゴシック" panose="020B0600070205080204" pitchFamily="50" charset="-128"/>
              <a:ea typeface="ＭＳ Ｐゴシック" panose="020B0600070205080204" pitchFamily="50" charset="-128"/>
            </a:rPr>
            <a:t>円の増である。これは、公定価格の上昇等に伴い施設型給付費が上昇したこと等によるものである。今後も羽後町子ども・子育て支援事業計画に基づく子育て支援を実施するとともに、羽後町保育会の運営状況について把握しながら、適正な給付事務を継続していく。</a:t>
          </a:r>
        </a:p>
        <a:p>
          <a:r>
            <a:rPr kumimoji="1" lang="ja-JP" altLang="en-US" sz="900">
              <a:latin typeface="ＭＳ Ｐゴシック" panose="020B0600070205080204" pitchFamily="50" charset="-128"/>
              <a:ea typeface="ＭＳ Ｐゴシック" panose="020B0600070205080204" pitchFamily="50" charset="-128"/>
            </a:rPr>
            <a:t>　補助費等は住民一人当たり</a:t>
          </a:r>
          <a:r>
            <a:rPr kumimoji="1" lang="en-US" altLang="ja-JP" sz="900">
              <a:latin typeface="ＭＳ Ｐゴシック" panose="020B0600070205080204" pitchFamily="50" charset="-128"/>
              <a:ea typeface="ＭＳ Ｐゴシック" panose="020B0600070205080204" pitchFamily="50" charset="-128"/>
            </a:rPr>
            <a:t>105,744</a:t>
          </a:r>
          <a:r>
            <a:rPr kumimoji="1" lang="ja-JP" altLang="en-US" sz="900">
              <a:latin typeface="ＭＳ Ｐゴシック" panose="020B0600070205080204" pitchFamily="50" charset="-128"/>
              <a:ea typeface="ＭＳ Ｐゴシック" panose="020B0600070205080204" pitchFamily="50" charset="-128"/>
            </a:rPr>
            <a:t>円となっており、前年度比</a:t>
          </a:r>
          <a:r>
            <a:rPr kumimoji="1" lang="en-US" altLang="ja-JP" sz="900">
              <a:latin typeface="ＭＳ Ｐゴシック" panose="020B0600070205080204" pitchFamily="50" charset="-128"/>
              <a:ea typeface="ＭＳ Ｐゴシック" panose="020B0600070205080204" pitchFamily="50" charset="-128"/>
            </a:rPr>
            <a:t>8,752</a:t>
          </a:r>
          <a:r>
            <a:rPr kumimoji="1" lang="ja-JP" altLang="en-US" sz="900">
              <a:latin typeface="ＭＳ Ｐゴシック" panose="020B0600070205080204" pitchFamily="50" charset="-128"/>
              <a:ea typeface="ＭＳ Ｐゴシック" panose="020B0600070205080204" pitchFamily="50" charset="-128"/>
            </a:rPr>
            <a:t>円の増である。これは、過年度の国庫補助金の返還等が発生したためである。また、例年病院事業への多額の繰出があるため類似団体平均より高く推移しているが、東京の</a:t>
          </a:r>
          <a:r>
            <a:rPr kumimoji="1" lang="en-US" altLang="ja-JP" sz="900">
              <a:latin typeface="ＭＳ Ｐゴシック" panose="020B0600070205080204" pitchFamily="50" charset="-128"/>
              <a:ea typeface="ＭＳ Ｐゴシック" panose="020B0600070205080204" pitchFamily="50" charset="-128"/>
            </a:rPr>
            <a:t>i</a:t>
          </a:r>
          <a:r>
            <a:rPr kumimoji="1" lang="ja-JP" altLang="en-US" sz="900">
              <a:latin typeface="ＭＳ Ｐゴシック" panose="020B0600070205080204" pitchFamily="50" charset="-128"/>
              <a:ea typeface="ＭＳ Ｐゴシック" panose="020B0600070205080204" pitchFamily="50" charset="-128"/>
            </a:rPr>
            <a:t>医療系コンサルティング会社である（株）日本経営に経営分析及び具体的な改善方法について提案していただき、病床利用率を上げることにより入院収益が増えたため前年度より</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百万円少ない</a:t>
          </a:r>
          <a:r>
            <a:rPr kumimoji="1" lang="en-US" altLang="ja-JP" sz="900">
              <a:latin typeface="ＭＳ Ｐゴシック" panose="020B0600070205080204" pitchFamily="50" charset="-128"/>
              <a:ea typeface="ＭＳ Ｐゴシック" panose="020B0600070205080204" pitchFamily="50" charset="-128"/>
            </a:rPr>
            <a:t>310</a:t>
          </a:r>
          <a:r>
            <a:rPr kumimoji="1" lang="ja-JP" altLang="en-US" sz="900">
              <a:latin typeface="ＭＳ Ｐゴシック" panose="020B0600070205080204" pitchFamily="50" charset="-128"/>
              <a:ea typeface="ＭＳ Ｐゴシック" panose="020B0600070205080204" pitchFamily="50" charset="-128"/>
            </a:rPr>
            <a:t>百万円の繰出となった。今後は病床数の削減に取り組むなど引き続き経営改善に努める。</a:t>
          </a:r>
        </a:p>
        <a:p>
          <a:r>
            <a:rPr kumimoji="1" lang="ja-JP" altLang="en-US" sz="9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900">
              <a:latin typeface="ＭＳ Ｐゴシック" panose="020B0600070205080204" pitchFamily="50" charset="-128"/>
              <a:ea typeface="ＭＳ Ｐゴシック" panose="020B0600070205080204" pitchFamily="50" charset="-128"/>
            </a:rPr>
            <a:t>61,347</a:t>
          </a:r>
          <a:r>
            <a:rPr kumimoji="1" lang="ja-JP" altLang="en-US" sz="900">
              <a:latin typeface="ＭＳ Ｐゴシック" panose="020B0600070205080204" pitchFamily="50" charset="-128"/>
              <a:ea typeface="ＭＳ Ｐゴシック" panose="020B0600070205080204" pitchFamily="50" charset="-128"/>
            </a:rPr>
            <a:t>円となっており、前年度比</a:t>
          </a:r>
          <a:r>
            <a:rPr kumimoji="1" lang="en-US" altLang="ja-JP" sz="900">
              <a:latin typeface="ＭＳ Ｐゴシック" panose="020B0600070205080204" pitchFamily="50" charset="-128"/>
              <a:ea typeface="ＭＳ Ｐゴシック" panose="020B0600070205080204" pitchFamily="50" charset="-128"/>
            </a:rPr>
            <a:t>46,547</a:t>
          </a:r>
          <a:r>
            <a:rPr kumimoji="1" lang="ja-JP" altLang="en-US" sz="900">
              <a:latin typeface="ＭＳ Ｐゴシック" panose="020B0600070205080204" pitchFamily="50" charset="-128"/>
              <a:ea typeface="ＭＳ Ｐゴシック" panose="020B0600070205080204" pitchFamily="50" charset="-128"/>
            </a:rPr>
            <a:t>円の増である。これは、学校給食共同調理場整備事業の本体工事を実施したためである。普通建設事業費（うち新規整備）は住民一人当たり</a:t>
          </a:r>
          <a:r>
            <a:rPr kumimoji="1" lang="en-US" altLang="ja-JP" sz="900">
              <a:latin typeface="ＭＳ Ｐゴシック" panose="020B0600070205080204" pitchFamily="50" charset="-128"/>
              <a:ea typeface="ＭＳ Ｐゴシック" panose="020B0600070205080204" pitchFamily="50" charset="-128"/>
            </a:rPr>
            <a:t>4,396</a:t>
          </a:r>
          <a:r>
            <a:rPr kumimoji="1" lang="ja-JP" altLang="en-US" sz="900">
              <a:latin typeface="ＭＳ Ｐゴシック" panose="020B0600070205080204" pitchFamily="50" charset="-128"/>
              <a:ea typeface="ＭＳ Ｐゴシック" panose="020B0600070205080204" pitchFamily="50" charset="-128"/>
            </a:rPr>
            <a:t>円となっており、</a:t>
          </a:r>
          <a:r>
            <a:rPr kumimoji="1" lang="en-US" altLang="ja-JP" sz="900">
              <a:latin typeface="ＭＳ Ｐゴシック" panose="020B0600070205080204" pitchFamily="50" charset="-128"/>
              <a:ea typeface="ＭＳ Ｐゴシック" panose="020B0600070205080204" pitchFamily="50" charset="-128"/>
            </a:rPr>
            <a:t>13,154</a:t>
          </a:r>
          <a:r>
            <a:rPr kumimoji="1" lang="ja-JP" altLang="en-US" sz="900">
              <a:latin typeface="ＭＳ Ｐゴシック" panose="020B0600070205080204" pitchFamily="50" charset="-128"/>
              <a:ea typeface="ＭＳ Ｐゴシック" panose="020B0600070205080204" pitchFamily="50" charset="-128"/>
            </a:rPr>
            <a:t>円の減である。これは、学校給食共同調理場整備事業の造成工事等の終了により減少した。</a:t>
          </a:r>
        </a:p>
        <a:p>
          <a:r>
            <a:rPr kumimoji="1" lang="ja-JP" altLang="en-US" sz="900">
              <a:latin typeface="ＭＳ Ｐゴシック" panose="020B0600070205080204" pitchFamily="50" charset="-128"/>
              <a:ea typeface="ＭＳ Ｐゴシック" panose="020B0600070205080204" pitchFamily="50" charset="-128"/>
            </a:rPr>
            <a:t>　積立金は住民一人当たり</a:t>
          </a:r>
          <a:r>
            <a:rPr kumimoji="1" lang="en-US" altLang="ja-JP" sz="900">
              <a:latin typeface="ＭＳ Ｐゴシック" panose="020B0600070205080204" pitchFamily="50" charset="-128"/>
              <a:ea typeface="ＭＳ Ｐゴシック" panose="020B0600070205080204" pitchFamily="50" charset="-128"/>
            </a:rPr>
            <a:t>10,347</a:t>
          </a:r>
          <a:r>
            <a:rPr kumimoji="1" lang="ja-JP" altLang="en-US" sz="900">
              <a:latin typeface="ＭＳ Ｐゴシック" panose="020B0600070205080204" pitchFamily="50" charset="-128"/>
              <a:ea typeface="ＭＳ Ｐゴシック" panose="020B0600070205080204" pitchFamily="50" charset="-128"/>
            </a:rPr>
            <a:t>円となっており、前年度比</a:t>
          </a:r>
          <a:r>
            <a:rPr kumimoji="1" lang="en-US" altLang="ja-JP" sz="900">
              <a:latin typeface="ＭＳ Ｐゴシック" panose="020B0600070205080204" pitchFamily="50" charset="-128"/>
              <a:ea typeface="ＭＳ Ｐゴシック" panose="020B0600070205080204" pitchFamily="50" charset="-128"/>
            </a:rPr>
            <a:t>8,162</a:t>
          </a:r>
          <a:r>
            <a:rPr kumimoji="1" lang="ja-JP" altLang="en-US" sz="900">
              <a:latin typeface="ＭＳ Ｐゴシック" panose="020B0600070205080204" pitchFamily="50" charset="-128"/>
              <a:ea typeface="ＭＳ Ｐゴシック" panose="020B0600070205080204" pitchFamily="50" charset="-128"/>
            </a:rPr>
            <a:t>円の増である。これは、公共施設解体基金に</a:t>
          </a:r>
          <a:r>
            <a:rPr kumimoji="1" lang="en-US" altLang="ja-JP" sz="900">
              <a:latin typeface="ＭＳ Ｐゴシック" panose="020B0600070205080204" pitchFamily="50" charset="-128"/>
              <a:ea typeface="ＭＳ Ｐゴシック" panose="020B0600070205080204" pitchFamily="50" charset="-128"/>
            </a:rPr>
            <a:t>69</a:t>
          </a:r>
          <a:r>
            <a:rPr kumimoji="1" lang="ja-JP" altLang="en-US" sz="900">
              <a:latin typeface="ＭＳ Ｐゴシック" panose="020B0600070205080204" pitchFamily="50" charset="-128"/>
              <a:ea typeface="ＭＳ Ｐゴシック" panose="020B0600070205080204" pitchFamily="50" charset="-128"/>
            </a:rPr>
            <a:t>百万円、ふるさと納税基金に</a:t>
          </a:r>
          <a:r>
            <a:rPr kumimoji="1" lang="en-US" altLang="ja-JP" sz="900">
              <a:latin typeface="ＭＳ Ｐゴシック" panose="020B0600070205080204" pitchFamily="50" charset="-128"/>
              <a:ea typeface="ＭＳ Ｐゴシック" panose="020B0600070205080204" pitchFamily="50" charset="-128"/>
            </a:rPr>
            <a:t>34</a:t>
          </a:r>
          <a:r>
            <a:rPr kumimoji="1" lang="ja-JP" altLang="en-US" sz="900">
              <a:latin typeface="ＭＳ Ｐゴシック" panose="020B0600070205080204" pitchFamily="50" charset="-128"/>
              <a:ea typeface="ＭＳ Ｐゴシック" panose="020B0600070205080204" pitchFamily="50" charset="-128"/>
            </a:rPr>
            <a:t>百万円積み立てたことなどによるものである。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14,981
14,861
230.78
8,971,553
8,567,284
347,580
5,150,413
8,215,360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131209</xdr:rowOff>
    </xdr:from>
    <xdr:to>
      <xdr:col>24</xdr:col>
      <xdr:colOff>62865</xdr:colOff>
      <xdr:row>39</xdr:row>
      <xdr:rowOff>53485</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446159"/>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57312</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53485</xdr:rowOff>
    </xdr:from>
    <xdr:to>
      <xdr:col>24</xdr:col>
      <xdr:colOff>152400</xdr:colOff>
      <xdr:row>39</xdr:row>
      <xdr:rowOff>53485</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4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77886</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22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131209</xdr:rowOff>
    </xdr:from>
    <xdr:to>
      <xdr:col>24</xdr:col>
      <xdr:colOff>152400</xdr:colOff>
      <xdr:row>31</xdr:row>
      <xdr:rowOff>131209</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4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131209</xdr:rowOff>
    </xdr:from>
    <xdr:to>
      <xdr:col>24</xdr:col>
      <xdr:colOff>63500</xdr:colOff>
      <xdr:row>32</xdr:row>
      <xdr:rowOff>151457</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5446159"/>
          <a:ext cx="838200" cy="19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110108</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110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131681</xdr:rowOff>
    </xdr:from>
    <xdr:to>
      <xdr:col>24</xdr:col>
      <xdr:colOff>114300</xdr:colOff>
      <xdr:row>36</xdr:row>
      <xdr:rowOff>61831</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70140</xdr:rowOff>
    </xdr:from>
    <xdr:to>
      <xdr:col>19</xdr:col>
      <xdr:colOff>177800</xdr:colOff>
      <xdr:row>32</xdr:row>
      <xdr:rowOff>151457</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5556540"/>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63609</xdr:rowOff>
    </xdr:from>
    <xdr:to>
      <xdr:col>15</xdr:col>
      <xdr:colOff>50800</xdr:colOff>
      <xdr:row>32</xdr:row>
      <xdr:rowOff>70140</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5378559"/>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6278</xdr:rowOff>
    </xdr:from>
    <xdr:to>
      <xdr:col>15</xdr:col>
      <xdr:colOff>101600</xdr:colOff>
      <xdr:row>36</xdr:row>
      <xdr:rowOff>107878</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1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99005</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2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63609</xdr:rowOff>
    </xdr:from>
    <xdr:to>
      <xdr:col>10</xdr:col>
      <xdr:colOff>114300</xdr:colOff>
      <xdr:row>32</xdr:row>
      <xdr:rowOff>124025</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5378559"/>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74531</xdr:rowOff>
    </xdr:from>
    <xdr:to>
      <xdr:col>10</xdr:col>
      <xdr:colOff>165100</xdr:colOff>
      <xdr:row>36</xdr:row>
      <xdr:rowOff>4681</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167258</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1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43180</xdr:rowOff>
    </xdr:from>
    <xdr:to>
      <xdr:col>6</xdr:col>
      <xdr:colOff>38100</xdr:colOff>
      <xdr:row>35</xdr:row>
      <xdr:rowOff>144780</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135907</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80409</xdr:rowOff>
    </xdr:from>
    <xdr:to>
      <xdr:col>24</xdr:col>
      <xdr:colOff>114300</xdr:colOff>
      <xdr:row>32</xdr:row>
      <xdr:rowOff>10559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53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33436</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34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100657</xdr:rowOff>
    </xdr:from>
    <xdr:to>
      <xdr:col>20</xdr:col>
      <xdr:colOff>38100</xdr:colOff>
      <xdr:row>33</xdr:row>
      <xdr:rowOff>30807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55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47334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53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19340</xdr:rowOff>
    </xdr:from>
    <xdr:to>
      <xdr:col>15</xdr:col>
      <xdr:colOff>101600</xdr:colOff>
      <xdr:row>32</xdr:row>
      <xdr:rowOff>120940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137467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528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12809</xdr:rowOff>
    </xdr:from>
    <xdr:to>
      <xdr:col>10</xdr:col>
      <xdr:colOff>165100</xdr:colOff>
      <xdr:row>31</xdr:row>
      <xdr:rowOff>114409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3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130936</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1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73225</xdr:rowOff>
    </xdr:from>
    <xdr:to>
      <xdr:col>6</xdr:col>
      <xdr:colOff>38100</xdr:colOff>
      <xdr:row>33</xdr:row>
      <xdr:rowOff>3375</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55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19902</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53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8" name="総務費最小値テキスト">
          <a:extLst>
            <a:ext uri="{FF2B5EF4-FFF2-40B4-BE49-F238E27FC236}">
              <a16:creationId xmlns="" xmlns:a16="http://schemas.microsoft.com/office/drawing/2014/main" id="{00000000-0008-0000-0700-000076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20" name="総務費最大値テキスト">
          <a:extLst>
            <a:ext uri="{FF2B5EF4-FFF2-40B4-BE49-F238E27FC236}">
              <a16:creationId xmlns="" xmlns:a16="http://schemas.microsoft.com/office/drawing/2014/main" id="{00000000-0008-0000-0700-000078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156087</xdr:rowOff>
    </xdr:from>
    <xdr:to>
      <xdr:col>24</xdr:col>
      <xdr:colOff>63500</xdr:colOff>
      <xdr:row>58</xdr:row>
      <xdr:rowOff>169565</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3797300" y="10100187"/>
          <a:ext cx="8382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3" name="総務費平均値テキスト">
          <a:extLst>
            <a:ext uri="{FF2B5EF4-FFF2-40B4-BE49-F238E27FC236}">
              <a16:creationId xmlns="" xmlns:a16="http://schemas.microsoft.com/office/drawing/2014/main" id="{00000000-0008-0000-0700-00007B000000}"/>
            </a:ext>
          </a:extLst>
        </xdr:cNvPr>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165339</xdr:rowOff>
    </xdr:from>
    <xdr:to>
      <xdr:col>19</xdr:col>
      <xdr:colOff>177800</xdr:colOff>
      <xdr:row>58</xdr:row>
      <xdr:rowOff>169565</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2908300" y="10109439"/>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163861</xdr:rowOff>
    </xdr:from>
    <xdr:to>
      <xdr:col>15</xdr:col>
      <xdr:colOff>50800</xdr:colOff>
      <xdr:row>58</xdr:row>
      <xdr:rowOff>165339</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2019300" y="10107961"/>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163861</xdr:rowOff>
    </xdr:from>
    <xdr:to>
      <xdr:col>10</xdr:col>
      <xdr:colOff>114300</xdr:colOff>
      <xdr:row>59</xdr:row>
      <xdr:rowOff>14427</xdr:rowOff>
    </xdr:to>
    <xdr:cxnSp macro="">
      <xdr:nvCxnSpPr>
        <xdr:cNvPr id="131" name="直線コネクタ 130">
          <a:extLst>
            <a:ext uri="{FF2B5EF4-FFF2-40B4-BE49-F238E27FC236}">
              <a16:creationId xmlns="" xmlns:a16="http://schemas.microsoft.com/office/drawing/2014/main" id="{00000000-0008-0000-0700-000083000000}"/>
            </a:ext>
          </a:extLst>
        </xdr:cNvPr>
        <xdr:cNvCxnSpPr/>
      </xdr:nvCxnSpPr>
      <xdr:spPr>
        <a:xfrm flipV="1">
          <a:off x="1130300" y="10107961"/>
          <a:ext cx="8890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93033</xdr:rowOff>
    </xdr:from>
    <xdr:to>
      <xdr:col>6</xdr:col>
      <xdr:colOff>38100</xdr:colOff>
      <xdr:row>59</xdr:row>
      <xdr:rowOff>23183</xdr:rowOff>
    </xdr:to>
    <xdr:sp macro="" textlink="">
      <xdr:nvSpPr>
        <xdr:cNvPr id="134" name="フローチャート: 判断 133">
          <a:extLst>
            <a:ext uri="{FF2B5EF4-FFF2-40B4-BE49-F238E27FC236}">
              <a16:creationId xmlns="" xmlns:a16="http://schemas.microsoft.com/office/drawing/2014/main" id="{00000000-0008-0000-0700-000086000000}"/>
            </a:ext>
          </a:extLst>
        </xdr:cNvPr>
        <xdr:cNvSpPr/>
      </xdr:nvSpPr>
      <xdr:spPr>
        <a:xfrm>
          <a:off x="1079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39710</xdr:rowOff>
    </xdr:from>
    <xdr:ext cx="534377"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863111" y="98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105287</xdr:rowOff>
    </xdr:from>
    <xdr:to>
      <xdr:col>24</xdr:col>
      <xdr:colOff>114300</xdr:colOff>
      <xdr:row>59</xdr:row>
      <xdr:rowOff>35437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4584700" y="100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2" name="総務費該当値テキスト">
          <a:extLst>
            <a:ext uri="{FF2B5EF4-FFF2-40B4-BE49-F238E27FC236}">
              <a16:creationId xmlns="" xmlns:a16="http://schemas.microsoft.com/office/drawing/2014/main" id="{00000000-0008-0000-0700-00008E000000}"/>
            </a:ext>
          </a:extLst>
        </xdr:cNvPr>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118765</xdr:rowOff>
    </xdr:from>
    <xdr:to>
      <xdr:col>20</xdr:col>
      <xdr:colOff>38100</xdr:colOff>
      <xdr:row>59</xdr:row>
      <xdr:rowOff>48915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3746500" y="100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40042</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3530111" y="101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114539</xdr:rowOff>
    </xdr:from>
    <xdr:to>
      <xdr:col>15</xdr:col>
      <xdr:colOff>101600</xdr:colOff>
      <xdr:row>59</xdr:row>
      <xdr:rowOff>44689</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2857500" y="100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35816</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641111" y="101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113061</xdr:rowOff>
    </xdr:from>
    <xdr:to>
      <xdr:col>10</xdr:col>
      <xdr:colOff>165100</xdr:colOff>
      <xdr:row>59</xdr:row>
      <xdr:rowOff>43211</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968500" y="100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34338</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1752111" y="10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135077</xdr:rowOff>
    </xdr:from>
    <xdr:to>
      <xdr:col>6</xdr:col>
      <xdr:colOff>38100</xdr:colOff>
      <xdr:row>59</xdr:row>
      <xdr:rowOff>65227</xdr:rowOff>
    </xdr:to>
    <xdr:sp macro="" textlink="">
      <xdr:nvSpPr>
        <xdr:cNvPr id="149" name="楕円 148">
          <a:extLst>
            <a:ext uri="{FF2B5EF4-FFF2-40B4-BE49-F238E27FC236}">
              <a16:creationId xmlns="" xmlns:a16="http://schemas.microsoft.com/office/drawing/2014/main" id="{00000000-0008-0000-0700-000095000000}"/>
            </a:ext>
          </a:extLst>
        </xdr:cNvPr>
        <xdr:cNvSpPr/>
      </xdr:nvSpPr>
      <xdr:spPr>
        <a:xfrm>
          <a:off x="1079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56354</xdr:rowOff>
    </xdr:from>
    <xdr:ext cx="534377"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863111" y="10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8" name="民生費最小値テキスト">
          <a:extLst>
            <a:ext uri="{FF2B5EF4-FFF2-40B4-BE49-F238E27FC236}">
              <a16:creationId xmlns="" xmlns:a16="http://schemas.microsoft.com/office/drawing/2014/main" id="{00000000-0008-0000-0700-0000B2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80" name="民生費最大値テキスト">
          <a:extLst>
            <a:ext uri="{FF2B5EF4-FFF2-40B4-BE49-F238E27FC236}">
              <a16:creationId xmlns="" xmlns:a16="http://schemas.microsoft.com/office/drawing/2014/main" id="{00000000-0008-0000-0700-0000B4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100642</xdr:rowOff>
    </xdr:from>
    <xdr:to>
      <xdr:col>24</xdr:col>
      <xdr:colOff>63500</xdr:colOff>
      <xdr:row>75</xdr:row>
      <xdr:rowOff>162864</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3797300" y="12959392"/>
          <a:ext cx="8382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3" name="民生費平均値テキスト">
          <a:extLst>
            <a:ext uri="{FF2B5EF4-FFF2-40B4-BE49-F238E27FC236}">
              <a16:creationId xmlns="" xmlns:a16="http://schemas.microsoft.com/office/drawing/2014/main" id="{00000000-0008-0000-0700-0000B7000000}"/>
            </a:ext>
          </a:extLst>
        </xdr:cNvPr>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139961</xdr:rowOff>
    </xdr:from>
    <xdr:to>
      <xdr:col>19</xdr:col>
      <xdr:colOff>177800</xdr:colOff>
      <xdr:row>75</xdr:row>
      <xdr:rowOff>162864</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2908300" y="12998711"/>
          <a:ext cx="889000" cy="2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139961</xdr:rowOff>
    </xdr:from>
    <xdr:to>
      <xdr:col>15</xdr:col>
      <xdr:colOff>50800</xdr:colOff>
      <xdr:row>75</xdr:row>
      <xdr:rowOff>169799</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flipV="1">
          <a:off x="2019300" y="12998711"/>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169799</xdr:rowOff>
    </xdr:from>
    <xdr:to>
      <xdr:col>10</xdr:col>
      <xdr:colOff>114300</xdr:colOff>
      <xdr:row>76</xdr:row>
      <xdr:rowOff>94230</xdr:rowOff>
    </xdr:to>
    <xdr:cxnSp macro="">
      <xdr:nvCxnSpPr>
        <xdr:cNvPr id="191" name="直線コネクタ 190">
          <a:extLst>
            <a:ext uri="{FF2B5EF4-FFF2-40B4-BE49-F238E27FC236}">
              <a16:creationId xmlns="" xmlns:a16="http://schemas.microsoft.com/office/drawing/2014/main" id="{00000000-0008-0000-0700-0000BF000000}"/>
            </a:ext>
          </a:extLst>
        </xdr:cNvPr>
        <xdr:cNvCxnSpPr/>
      </xdr:nvCxnSpPr>
      <xdr:spPr>
        <a:xfrm flipV="1">
          <a:off x="1130300" y="13028549"/>
          <a:ext cx="889000" cy="9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120959</xdr:rowOff>
    </xdr:from>
    <xdr:to>
      <xdr:col>6</xdr:col>
      <xdr:colOff>38100</xdr:colOff>
      <xdr:row>72</xdr:row>
      <xdr:rowOff>51109</xdr:rowOff>
    </xdr:to>
    <xdr:sp macro="" textlink="">
      <xdr:nvSpPr>
        <xdr:cNvPr id="194" name="フローチャート: 判断 193">
          <a:extLst>
            <a:ext uri="{FF2B5EF4-FFF2-40B4-BE49-F238E27FC236}">
              <a16:creationId xmlns="" xmlns:a16="http://schemas.microsoft.com/office/drawing/2014/main" id="{00000000-0008-0000-0700-0000C2000000}"/>
            </a:ext>
          </a:extLst>
        </xdr:cNvPr>
        <xdr:cNvSpPr/>
      </xdr:nvSpPr>
      <xdr:spPr>
        <a:xfrm>
          <a:off x="1079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67636</xdr:rowOff>
    </xdr:from>
    <xdr:ext cx="59901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830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49842</xdr:rowOff>
    </xdr:from>
    <xdr:to>
      <xdr:col>24</xdr:col>
      <xdr:colOff>114300</xdr:colOff>
      <xdr:row>75</xdr:row>
      <xdr:rowOff>151442</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4584700" y="129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72719</xdr:rowOff>
    </xdr:from>
    <xdr:ext cx="599010" cy="259045"/>
    <xdr:sp macro="" textlink="">
      <xdr:nvSpPr>
        <xdr:cNvPr id="202" name="民生費該当値テキスト">
          <a:extLst>
            <a:ext uri="{FF2B5EF4-FFF2-40B4-BE49-F238E27FC236}">
              <a16:creationId xmlns="" xmlns:a16="http://schemas.microsoft.com/office/drawing/2014/main" id="{00000000-0008-0000-0700-0000CA000000}"/>
            </a:ext>
          </a:extLst>
        </xdr:cNvPr>
        <xdr:cNvSpPr txBox="1"/>
      </xdr:nvSpPr>
      <xdr:spPr>
        <a:xfrm>
          <a:off x="4686300" y="1276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112064</xdr:rowOff>
    </xdr:from>
    <xdr:to>
      <xdr:col>20</xdr:col>
      <xdr:colOff>38100</xdr:colOff>
      <xdr:row>76</xdr:row>
      <xdr:rowOff>42214</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3746500" y="12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58741</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3497795" y="1274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89161</xdr:rowOff>
    </xdr:from>
    <xdr:to>
      <xdr:col>15</xdr:col>
      <xdr:colOff>101600</xdr:colOff>
      <xdr:row>76</xdr:row>
      <xdr:rowOff>19310</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2857500" y="12947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35838</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2608795" y="1272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118999</xdr:rowOff>
    </xdr:from>
    <xdr:to>
      <xdr:col>10</xdr:col>
      <xdr:colOff>165100</xdr:colOff>
      <xdr:row>76</xdr:row>
      <xdr:rowOff>49149</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968500" y="129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65676</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1719795" y="127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43430</xdr:rowOff>
    </xdr:from>
    <xdr:to>
      <xdr:col>6</xdr:col>
      <xdr:colOff>38100</xdr:colOff>
      <xdr:row>76</xdr:row>
      <xdr:rowOff>145030</xdr:rowOff>
    </xdr:to>
    <xdr:sp macro="" textlink="">
      <xdr:nvSpPr>
        <xdr:cNvPr id="209" name="楕円 208">
          <a:extLst>
            <a:ext uri="{FF2B5EF4-FFF2-40B4-BE49-F238E27FC236}">
              <a16:creationId xmlns="" xmlns:a16="http://schemas.microsoft.com/office/drawing/2014/main" id="{00000000-0008-0000-0700-0000D1000000}"/>
            </a:ext>
          </a:extLst>
        </xdr:cNvPr>
        <xdr:cNvSpPr/>
      </xdr:nvSpPr>
      <xdr:spPr>
        <a:xfrm>
          <a:off x="1079500" y="130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136157</xdr:rowOff>
    </xdr:from>
    <xdr:ext cx="599010"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830795" y="1316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 xmlns:a16="http://schemas.microsoft.com/office/drawing/2014/main" id="{00000000-0008-0000-07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a:extLst>
            <a:ext uri="{FF2B5EF4-FFF2-40B4-BE49-F238E27FC236}">
              <a16:creationId xmlns="" xmlns:a16="http://schemas.microsoft.com/office/drawing/2014/main" id="{00000000-0008-0000-07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8" name="衛生費最小値テキスト">
          <a:extLst>
            <a:ext uri="{FF2B5EF4-FFF2-40B4-BE49-F238E27FC236}">
              <a16:creationId xmlns="" xmlns:a16="http://schemas.microsoft.com/office/drawing/2014/main" id="{00000000-0008-0000-0700-0000EE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40" name="衛生費最大値テキスト">
          <a:extLst>
            <a:ext uri="{FF2B5EF4-FFF2-40B4-BE49-F238E27FC236}">
              <a16:creationId xmlns="" xmlns:a16="http://schemas.microsoft.com/office/drawing/2014/main" id="{00000000-0008-0000-0700-0000F0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12942</xdr:rowOff>
    </xdr:from>
    <xdr:to>
      <xdr:col>24</xdr:col>
      <xdr:colOff>63500</xdr:colOff>
      <xdr:row>97</xdr:row>
      <xdr:rowOff>15734</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3797300" y="16643592"/>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16856</xdr:rowOff>
    </xdr:from>
    <xdr:ext cx="534377" cy="259045"/>
    <xdr:sp macro="" textlink="">
      <xdr:nvSpPr>
        <xdr:cNvPr id="243" name="衛生費平均値テキスト">
          <a:extLst>
            <a:ext uri="{FF2B5EF4-FFF2-40B4-BE49-F238E27FC236}">
              <a16:creationId xmlns="" xmlns:a16="http://schemas.microsoft.com/office/drawing/2014/main" id="{00000000-0008-0000-0700-0000F3000000}"/>
            </a:ext>
          </a:extLst>
        </xdr:cNvPr>
        <xdr:cNvSpPr txBox="1"/>
      </xdr:nvSpPr>
      <xdr:spPr>
        <a:xfrm>
          <a:off x="4686300" y="16647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134328</xdr:rowOff>
    </xdr:from>
    <xdr:to>
      <xdr:col>19</xdr:col>
      <xdr:colOff>177800</xdr:colOff>
      <xdr:row>97</xdr:row>
      <xdr:rowOff>12942</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a:off x="2908300" y="16079178"/>
          <a:ext cx="889000" cy="5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102793</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530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134328</xdr:rowOff>
    </xdr:from>
    <xdr:to>
      <xdr:col>15</xdr:col>
      <xdr:colOff>50800</xdr:colOff>
      <xdr:row>96</xdr:row>
      <xdr:rowOff>57192</xdr:rowOff>
    </xdr:to>
    <xdr:cxnSp macro="">
      <xdr:nvCxnSpPr>
        <xdr:cNvPr id="248" name="直線コネクタ 247">
          <a:extLst>
            <a:ext uri="{FF2B5EF4-FFF2-40B4-BE49-F238E27FC236}">
              <a16:creationId xmlns="" xmlns:a16="http://schemas.microsoft.com/office/drawing/2014/main" id="{00000000-0008-0000-0700-0000F8000000}"/>
            </a:ext>
          </a:extLst>
        </xdr:cNvPr>
        <xdr:cNvCxnSpPr/>
      </xdr:nvCxnSpPr>
      <xdr:spPr>
        <a:xfrm flipV="1">
          <a:off x="2019300" y="16079178"/>
          <a:ext cx="889000" cy="43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82332</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641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57192</xdr:rowOff>
    </xdr:from>
    <xdr:to>
      <xdr:col>10</xdr:col>
      <xdr:colOff>114300</xdr:colOff>
      <xdr:row>96</xdr:row>
      <xdr:rowOff>143864</xdr:rowOff>
    </xdr:to>
    <xdr:cxnSp macro="">
      <xdr:nvCxnSpPr>
        <xdr:cNvPr id="251" name="直線コネクタ 250">
          <a:extLst>
            <a:ext uri="{FF2B5EF4-FFF2-40B4-BE49-F238E27FC236}">
              <a16:creationId xmlns="" xmlns:a16="http://schemas.microsoft.com/office/drawing/2014/main" id="{00000000-0008-0000-0700-0000FB000000}"/>
            </a:ext>
          </a:extLst>
        </xdr:cNvPr>
        <xdr:cNvCxnSpPr/>
      </xdr:nvCxnSpPr>
      <xdr:spPr>
        <a:xfrm flipV="1">
          <a:off x="1130300" y="16516392"/>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2" name="フローチャート: 判断 251">
          <a:extLst>
            <a:ext uri="{FF2B5EF4-FFF2-40B4-BE49-F238E27FC236}">
              <a16:creationId xmlns="" xmlns:a16="http://schemas.microsoft.com/office/drawing/2014/main" id="{00000000-0008-0000-0700-0000FC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54" name="フローチャート: 判断 253">
          <a:extLst>
            <a:ext uri="{FF2B5EF4-FFF2-40B4-BE49-F238E27FC236}">
              <a16:creationId xmlns="" xmlns:a16="http://schemas.microsoft.com/office/drawing/2014/main" id="{00000000-0008-0000-0700-0000FE000000}"/>
            </a:ext>
          </a:extLst>
        </xdr:cNvPr>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72503</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863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136384</xdr:rowOff>
    </xdr:from>
    <xdr:to>
      <xdr:col>24</xdr:col>
      <xdr:colOff>114300</xdr:colOff>
      <xdr:row>97</xdr:row>
      <xdr:rowOff>66534</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4584700" y="165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159261</xdr:rowOff>
    </xdr:from>
    <xdr:ext cx="534377" cy="259045"/>
    <xdr:sp macro="" textlink="">
      <xdr:nvSpPr>
        <xdr:cNvPr id="262" name="衛生費該当値テキスト">
          <a:extLst>
            <a:ext uri="{FF2B5EF4-FFF2-40B4-BE49-F238E27FC236}">
              <a16:creationId xmlns="" xmlns:a16="http://schemas.microsoft.com/office/drawing/2014/main" id="{00000000-0008-0000-0700-000006010000}"/>
            </a:ext>
          </a:extLst>
        </xdr:cNvPr>
        <xdr:cNvSpPr txBox="1"/>
      </xdr:nvSpPr>
      <xdr:spPr>
        <a:xfrm>
          <a:off x="4686300" y="164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133592</xdr:rowOff>
    </xdr:from>
    <xdr:to>
      <xdr:col>20</xdr:col>
      <xdr:colOff>38100</xdr:colOff>
      <xdr:row>97</xdr:row>
      <xdr:rowOff>63742</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3746500" y="165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80269</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3530111" y="163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83528</xdr:rowOff>
    </xdr:from>
    <xdr:to>
      <xdr:col>15</xdr:col>
      <xdr:colOff>101600</xdr:colOff>
      <xdr:row>94</xdr:row>
      <xdr:rowOff>13678</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2857500" y="160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30205</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2641111" y="158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6392</xdr:rowOff>
    </xdr:from>
    <xdr:to>
      <xdr:col>10</xdr:col>
      <xdr:colOff>165100</xdr:colOff>
      <xdr:row>96</xdr:row>
      <xdr:rowOff>107992</xdr:rowOff>
    </xdr:to>
    <xdr:sp macro="" textlink="">
      <xdr:nvSpPr>
        <xdr:cNvPr id="267" name="楕円 266">
          <a:extLst>
            <a:ext uri="{FF2B5EF4-FFF2-40B4-BE49-F238E27FC236}">
              <a16:creationId xmlns="" xmlns:a16="http://schemas.microsoft.com/office/drawing/2014/main" id="{00000000-0008-0000-0700-00000B010000}"/>
            </a:ext>
          </a:extLst>
        </xdr:cNvPr>
        <xdr:cNvSpPr/>
      </xdr:nvSpPr>
      <xdr:spPr>
        <a:xfrm>
          <a:off x="1968500" y="164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124519</xdr:rowOff>
    </xdr:from>
    <xdr:ext cx="534377" cy="259045"/>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1752111" y="162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93064</xdr:rowOff>
    </xdr:from>
    <xdr:to>
      <xdr:col>6</xdr:col>
      <xdr:colOff>38100</xdr:colOff>
      <xdr:row>97</xdr:row>
      <xdr:rowOff>23214</xdr:rowOff>
    </xdr:to>
    <xdr:sp macro="" textlink="">
      <xdr:nvSpPr>
        <xdr:cNvPr id="269" name="楕円 268">
          <a:extLst>
            <a:ext uri="{FF2B5EF4-FFF2-40B4-BE49-F238E27FC236}">
              <a16:creationId xmlns="" xmlns:a16="http://schemas.microsoft.com/office/drawing/2014/main" id="{00000000-0008-0000-0700-00000D010000}"/>
            </a:ext>
          </a:extLst>
        </xdr:cNvPr>
        <xdr:cNvSpPr/>
      </xdr:nvSpPr>
      <xdr:spPr>
        <a:xfrm>
          <a:off x="1079500" y="165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39741</xdr:rowOff>
    </xdr:from>
    <xdr:ext cx="534377" cy="259045"/>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863111" y="163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 xmlns:a16="http://schemas.microsoft.com/office/drawing/2014/main" id="{00000000-0008-0000-07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 xmlns:a16="http://schemas.microsoft.com/office/drawing/2014/main" id="{00000000-0008-0000-07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3" name="労働費最小値テキスト">
          <a:extLst>
            <a:ext uri="{FF2B5EF4-FFF2-40B4-BE49-F238E27FC236}">
              <a16:creationId xmlns="" xmlns:a16="http://schemas.microsoft.com/office/drawing/2014/main" id="{00000000-0008-0000-0700-000025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5" name="労働費最大値テキスト">
          <a:extLst>
            <a:ext uri="{FF2B5EF4-FFF2-40B4-BE49-F238E27FC236}">
              <a16:creationId xmlns="" xmlns:a16="http://schemas.microsoft.com/office/drawing/2014/main" id="{00000000-0008-0000-0700-000027010000}"/>
            </a:ext>
          </a:extLst>
        </xdr:cNvPr>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135128</xdr:rowOff>
    </xdr:from>
    <xdr:to>
      <xdr:col>55</xdr:col>
      <xdr:colOff>0</xdr:colOff>
      <xdr:row>38</xdr:row>
      <xdr:rowOff>135586</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9639300" y="665022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8" name="労働費平均値テキスト">
          <a:extLst>
            <a:ext uri="{FF2B5EF4-FFF2-40B4-BE49-F238E27FC236}">
              <a16:creationId xmlns="" xmlns:a16="http://schemas.microsoft.com/office/drawing/2014/main" id="{00000000-0008-0000-0700-00002A010000}"/>
            </a:ext>
          </a:extLst>
        </xdr:cNvPr>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135128</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8750300" y="66483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133299</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7861300" y="664428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77978</xdr:rowOff>
    </xdr:from>
    <xdr:to>
      <xdr:col>41</xdr:col>
      <xdr:colOff>50800</xdr:colOff>
      <xdr:row>38</xdr:row>
      <xdr:rowOff>129184</xdr:rowOff>
    </xdr:to>
    <xdr:cxnSp macro="">
      <xdr:nvCxnSpPr>
        <xdr:cNvPr id="306" name="直線コネクタ 305">
          <a:extLst>
            <a:ext uri="{FF2B5EF4-FFF2-40B4-BE49-F238E27FC236}">
              <a16:creationId xmlns="" xmlns:a16="http://schemas.microsoft.com/office/drawing/2014/main" id="{00000000-0008-0000-0700-000032010000}"/>
            </a:ext>
          </a:extLst>
        </xdr:cNvPr>
        <xdr:cNvCxnSpPr/>
      </xdr:nvCxnSpPr>
      <xdr:spPr>
        <a:xfrm>
          <a:off x="6972300" y="6250178"/>
          <a:ext cx="889000" cy="3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143764</xdr:rowOff>
    </xdr:from>
    <xdr:to>
      <xdr:col>36</xdr:col>
      <xdr:colOff>165100</xdr:colOff>
      <xdr:row>34</xdr:row>
      <xdr:rowOff>73914</xdr:rowOff>
    </xdr:to>
    <xdr:sp macro="" textlink="">
      <xdr:nvSpPr>
        <xdr:cNvPr id="309" name="フローチャート: 判断 308">
          <a:extLst>
            <a:ext uri="{FF2B5EF4-FFF2-40B4-BE49-F238E27FC236}">
              <a16:creationId xmlns="" xmlns:a16="http://schemas.microsoft.com/office/drawing/2014/main" id="{00000000-0008-0000-0700-000035010000}"/>
            </a:ext>
          </a:extLst>
        </xdr:cNvPr>
        <xdr:cNvSpPr/>
      </xdr:nvSpPr>
      <xdr:spPr>
        <a:xfrm>
          <a:off x="6921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90441</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37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84786</xdr:rowOff>
    </xdr:from>
    <xdr:to>
      <xdr:col>55</xdr:col>
      <xdr:colOff>50800</xdr:colOff>
      <xdr:row>39</xdr:row>
      <xdr:rowOff>14936</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10426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171163</xdr:rowOff>
    </xdr:from>
    <xdr:ext cx="249299" cy="259045"/>
    <xdr:sp macro="" textlink="">
      <xdr:nvSpPr>
        <xdr:cNvPr id="317" name="労働費該当値テキスト">
          <a:extLst>
            <a:ext uri="{FF2B5EF4-FFF2-40B4-BE49-F238E27FC236}">
              <a16:creationId xmlns="" xmlns:a16="http://schemas.microsoft.com/office/drawing/2014/main" id="{00000000-0008-0000-0700-00003D010000}"/>
            </a:ext>
          </a:extLst>
        </xdr:cNvPr>
        <xdr:cNvSpPr txBox="1"/>
      </xdr:nvSpPr>
      <xdr:spPr>
        <a:xfrm>
          <a:off x="10528300" y="651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84328</xdr:rowOff>
    </xdr:from>
    <xdr:to>
      <xdr:col>50</xdr:col>
      <xdr:colOff>165100</xdr:colOff>
      <xdr:row>39</xdr:row>
      <xdr:rowOff>14478</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9588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5605</xdr:rowOff>
    </xdr:from>
    <xdr:ext cx="313932"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9482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82499</xdr:rowOff>
    </xdr:from>
    <xdr:to>
      <xdr:col>46</xdr:col>
      <xdr:colOff>38100</xdr:colOff>
      <xdr:row>39</xdr:row>
      <xdr:rowOff>12649</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8699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3776</xdr:rowOff>
    </xdr:from>
    <xdr:ext cx="313932"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8593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78384</xdr:rowOff>
    </xdr:from>
    <xdr:to>
      <xdr:col>41</xdr:col>
      <xdr:colOff>101600</xdr:colOff>
      <xdr:row>39</xdr:row>
      <xdr:rowOff>8534</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781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171111</xdr:rowOff>
    </xdr:from>
    <xdr:ext cx="313932"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7704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27178</xdr:rowOff>
    </xdr:from>
    <xdr:to>
      <xdr:col>36</xdr:col>
      <xdr:colOff>165100</xdr:colOff>
      <xdr:row>36</xdr:row>
      <xdr:rowOff>128778</xdr:rowOff>
    </xdr:to>
    <xdr:sp macro="" textlink="">
      <xdr:nvSpPr>
        <xdr:cNvPr id="324" name="楕円 323">
          <a:extLst>
            <a:ext uri="{FF2B5EF4-FFF2-40B4-BE49-F238E27FC236}">
              <a16:creationId xmlns="" xmlns:a16="http://schemas.microsoft.com/office/drawing/2014/main" id="{00000000-0008-0000-0700-000044010000}"/>
            </a:ext>
          </a:extLst>
        </xdr:cNvPr>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119905</xdr:rowOff>
    </xdr:from>
    <xdr:ext cx="378565" cy="259045"/>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783017" y="62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2" name="農林水産業費最小値テキスト">
          <a:extLst>
            <a:ext uri="{FF2B5EF4-FFF2-40B4-BE49-F238E27FC236}">
              <a16:creationId xmlns="" xmlns:a16="http://schemas.microsoft.com/office/drawing/2014/main" id="{00000000-0008-0000-0700-000060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4" name="農林水産業費最大値テキスト">
          <a:extLst>
            <a:ext uri="{FF2B5EF4-FFF2-40B4-BE49-F238E27FC236}">
              <a16:creationId xmlns="" xmlns:a16="http://schemas.microsoft.com/office/drawing/2014/main" id="{00000000-0008-0000-0700-000062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138329</xdr:rowOff>
    </xdr:from>
    <xdr:to>
      <xdr:col>55</xdr:col>
      <xdr:colOff>0</xdr:colOff>
      <xdr:row>54</xdr:row>
      <xdr:rowOff>60310</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9639300" y="8882279"/>
          <a:ext cx="838200" cy="4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150096</xdr:rowOff>
    </xdr:from>
    <xdr:ext cx="534377" cy="259045"/>
    <xdr:sp macro="" textlink="">
      <xdr:nvSpPr>
        <xdr:cNvPr id="357" name="農林水産業費平均値テキスト">
          <a:extLst>
            <a:ext uri="{FF2B5EF4-FFF2-40B4-BE49-F238E27FC236}">
              <a16:creationId xmlns="" xmlns:a16="http://schemas.microsoft.com/office/drawing/2014/main" id="{00000000-0008-0000-0700-000065010000}"/>
            </a:ext>
          </a:extLst>
        </xdr:cNvPr>
        <xdr:cNvSpPr txBox="1"/>
      </xdr:nvSpPr>
      <xdr:spPr>
        <a:xfrm>
          <a:off x="10528300" y="957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60310</xdr:rowOff>
    </xdr:from>
    <xdr:to>
      <xdr:col>50</xdr:col>
      <xdr:colOff>114300</xdr:colOff>
      <xdr:row>55</xdr:row>
      <xdr:rowOff>10737</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flipV="1">
          <a:off x="8750300" y="9318610"/>
          <a:ext cx="889000" cy="1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10737</xdr:rowOff>
    </xdr:from>
    <xdr:to>
      <xdr:col>45</xdr:col>
      <xdr:colOff>177800</xdr:colOff>
      <xdr:row>55</xdr:row>
      <xdr:rowOff>63788</xdr:rowOff>
    </xdr:to>
    <xdr:cxnSp macro="">
      <xdr:nvCxnSpPr>
        <xdr:cNvPr id="362" name="直線コネクタ 361">
          <a:extLst>
            <a:ext uri="{FF2B5EF4-FFF2-40B4-BE49-F238E27FC236}">
              <a16:creationId xmlns="" xmlns:a16="http://schemas.microsoft.com/office/drawing/2014/main" id="{00000000-0008-0000-0700-00006A010000}"/>
            </a:ext>
          </a:extLst>
        </xdr:cNvPr>
        <xdr:cNvCxnSpPr/>
      </xdr:nvCxnSpPr>
      <xdr:spPr>
        <a:xfrm flipV="1">
          <a:off x="7861300" y="9440487"/>
          <a:ext cx="889000" cy="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3" name="フローチャート: 判断 362">
          <a:extLst>
            <a:ext uri="{FF2B5EF4-FFF2-40B4-BE49-F238E27FC236}">
              <a16:creationId xmlns="" xmlns:a16="http://schemas.microsoft.com/office/drawing/2014/main" id="{00000000-0008-0000-0700-00006B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46917</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483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132924</xdr:rowOff>
    </xdr:from>
    <xdr:to>
      <xdr:col>41</xdr:col>
      <xdr:colOff>50800</xdr:colOff>
      <xdr:row>55</xdr:row>
      <xdr:rowOff>63788</xdr:rowOff>
    </xdr:to>
    <xdr:cxnSp macro="">
      <xdr:nvCxnSpPr>
        <xdr:cNvPr id="365" name="直線コネクタ 364">
          <a:extLst>
            <a:ext uri="{FF2B5EF4-FFF2-40B4-BE49-F238E27FC236}">
              <a16:creationId xmlns="" xmlns:a16="http://schemas.microsoft.com/office/drawing/2014/main" id="{00000000-0008-0000-0700-00006D010000}"/>
            </a:ext>
          </a:extLst>
        </xdr:cNvPr>
        <xdr:cNvCxnSpPr/>
      </xdr:nvCxnSpPr>
      <xdr:spPr>
        <a:xfrm>
          <a:off x="6972300" y="9219774"/>
          <a:ext cx="889000" cy="27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26767</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594111" y="97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16466</xdr:rowOff>
    </xdr:from>
    <xdr:to>
      <xdr:col>36</xdr:col>
      <xdr:colOff>165100</xdr:colOff>
      <xdr:row>56</xdr:row>
      <xdr:rowOff>118066</xdr:rowOff>
    </xdr:to>
    <xdr:sp macro="" textlink="">
      <xdr:nvSpPr>
        <xdr:cNvPr id="368" name="フローチャート: 判断 367">
          <a:extLst>
            <a:ext uri="{FF2B5EF4-FFF2-40B4-BE49-F238E27FC236}">
              <a16:creationId xmlns="" xmlns:a16="http://schemas.microsoft.com/office/drawing/2014/main" id="{00000000-0008-0000-0700-000070010000}"/>
            </a:ext>
          </a:extLst>
        </xdr:cNvPr>
        <xdr:cNvSpPr/>
      </xdr:nvSpPr>
      <xdr:spPr>
        <a:xfrm>
          <a:off x="6921500" y="961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109193</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05111" y="97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87529</xdr:rowOff>
    </xdr:from>
    <xdr:to>
      <xdr:col>55</xdr:col>
      <xdr:colOff>50800</xdr:colOff>
      <xdr:row>52</xdr:row>
      <xdr:rowOff>17679</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10426700" y="88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110406</xdr:rowOff>
    </xdr:from>
    <xdr:ext cx="534377" cy="259045"/>
    <xdr:sp macro="" textlink="">
      <xdr:nvSpPr>
        <xdr:cNvPr id="376" name="農林水産業費該当値テキスト">
          <a:extLst>
            <a:ext uri="{FF2B5EF4-FFF2-40B4-BE49-F238E27FC236}">
              <a16:creationId xmlns="" xmlns:a16="http://schemas.microsoft.com/office/drawing/2014/main" id="{00000000-0008-0000-0700-000078010000}"/>
            </a:ext>
          </a:extLst>
        </xdr:cNvPr>
        <xdr:cNvSpPr txBox="1"/>
      </xdr:nvSpPr>
      <xdr:spPr>
        <a:xfrm>
          <a:off x="10528300" y="868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9510</xdr:rowOff>
    </xdr:from>
    <xdr:to>
      <xdr:col>50</xdr:col>
      <xdr:colOff>165100</xdr:colOff>
      <xdr:row>54</xdr:row>
      <xdr:rowOff>111110</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9588500" y="92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127637</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9372111" y="90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131387</xdr:rowOff>
    </xdr:from>
    <xdr:to>
      <xdr:col>46</xdr:col>
      <xdr:colOff>38100</xdr:colOff>
      <xdr:row>55</xdr:row>
      <xdr:rowOff>61537</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8699500" y="93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78064</xdr:rowOff>
    </xdr:from>
    <xdr:ext cx="534377"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8483111" y="91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12988</xdr:rowOff>
    </xdr:from>
    <xdr:to>
      <xdr:col>41</xdr:col>
      <xdr:colOff>101600</xdr:colOff>
      <xdr:row>55</xdr:row>
      <xdr:rowOff>114588</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7810500" y="94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131115</xdr:rowOff>
    </xdr:from>
    <xdr:ext cx="534377"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7594111" y="92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82124</xdr:rowOff>
    </xdr:from>
    <xdr:to>
      <xdr:col>36</xdr:col>
      <xdr:colOff>165100</xdr:colOff>
      <xdr:row>54</xdr:row>
      <xdr:rowOff>12274</xdr:rowOff>
    </xdr:to>
    <xdr:sp macro="" textlink="">
      <xdr:nvSpPr>
        <xdr:cNvPr id="383" name="楕円 382">
          <a:extLst>
            <a:ext uri="{FF2B5EF4-FFF2-40B4-BE49-F238E27FC236}">
              <a16:creationId xmlns="" xmlns:a16="http://schemas.microsoft.com/office/drawing/2014/main" id="{00000000-0008-0000-0700-00007F010000}"/>
            </a:ext>
          </a:extLst>
        </xdr:cNvPr>
        <xdr:cNvSpPr/>
      </xdr:nvSpPr>
      <xdr:spPr>
        <a:xfrm>
          <a:off x="6921500" y="91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28801</xdr:rowOff>
    </xdr:from>
    <xdr:ext cx="534377"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705111" y="89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9" name="商工費最小値テキスト">
          <a:extLst>
            <a:ext uri="{FF2B5EF4-FFF2-40B4-BE49-F238E27FC236}">
              <a16:creationId xmlns="" xmlns:a16="http://schemas.microsoft.com/office/drawing/2014/main" id="{00000000-0008-0000-0700-000099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11" name="商工費最大値テキスト">
          <a:extLst>
            <a:ext uri="{FF2B5EF4-FFF2-40B4-BE49-F238E27FC236}">
              <a16:creationId xmlns="" xmlns:a16="http://schemas.microsoft.com/office/drawing/2014/main" id="{00000000-0008-0000-0700-00009B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134976</xdr:rowOff>
    </xdr:from>
    <xdr:to>
      <xdr:col>55</xdr:col>
      <xdr:colOff>0</xdr:colOff>
      <xdr:row>78</xdr:row>
      <xdr:rowOff>15266</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9639300" y="13336626"/>
          <a:ext cx="8382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4" name="商工費平均値テキスト">
          <a:extLst>
            <a:ext uri="{FF2B5EF4-FFF2-40B4-BE49-F238E27FC236}">
              <a16:creationId xmlns="" xmlns:a16="http://schemas.microsoft.com/office/drawing/2014/main" id="{00000000-0008-0000-0700-00009E010000}"/>
            </a:ext>
          </a:extLst>
        </xdr:cNvPr>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60813</xdr:rowOff>
    </xdr:from>
    <xdr:to>
      <xdr:col>50</xdr:col>
      <xdr:colOff>114300</xdr:colOff>
      <xdr:row>77</xdr:row>
      <xdr:rowOff>134976</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a:off x="8750300" y="13262463"/>
          <a:ext cx="889000" cy="7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62891</xdr:rowOff>
    </xdr:from>
    <xdr:to>
      <xdr:col>45</xdr:col>
      <xdr:colOff>177800</xdr:colOff>
      <xdr:row>77</xdr:row>
      <xdr:rowOff>60813</xdr:rowOff>
    </xdr:to>
    <xdr:cxnSp macro="">
      <xdr:nvCxnSpPr>
        <xdr:cNvPr id="419" name="直線コネクタ 418">
          <a:extLst>
            <a:ext uri="{FF2B5EF4-FFF2-40B4-BE49-F238E27FC236}">
              <a16:creationId xmlns="" xmlns:a16="http://schemas.microsoft.com/office/drawing/2014/main" id="{00000000-0008-0000-0700-0000A3010000}"/>
            </a:ext>
          </a:extLst>
        </xdr:cNvPr>
        <xdr:cNvCxnSpPr/>
      </xdr:nvCxnSpPr>
      <xdr:spPr>
        <a:xfrm>
          <a:off x="7861300" y="12750191"/>
          <a:ext cx="889000" cy="5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62891</xdr:rowOff>
    </xdr:from>
    <xdr:to>
      <xdr:col>41</xdr:col>
      <xdr:colOff>50800</xdr:colOff>
      <xdr:row>77</xdr:row>
      <xdr:rowOff>98647</xdr:rowOff>
    </xdr:to>
    <xdr:cxnSp macro="">
      <xdr:nvCxnSpPr>
        <xdr:cNvPr id="422" name="直線コネクタ 421">
          <a:extLst>
            <a:ext uri="{FF2B5EF4-FFF2-40B4-BE49-F238E27FC236}">
              <a16:creationId xmlns="" xmlns:a16="http://schemas.microsoft.com/office/drawing/2014/main" id="{00000000-0008-0000-0700-0000A6010000}"/>
            </a:ext>
          </a:extLst>
        </xdr:cNvPr>
        <xdr:cNvCxnSpPr/>
      </xdr:nvCxnSpPr>
      <xdr:spPr>
        <a:xfrm flipV="1">
          <a:off x="6972300" y="12750191"/>
          <a:ext cx="889000" cy="5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a:extLst>
            <a:ext uri="{FF2B5EF4-FFF2-40B4-BE49-F238E27FC236}">
              <a16:creationId xmlns="" xmlns:a16="http://schemas.microsoft.com/office/drawing/2014/main" id="{00000000-0008-0000-0700-0000A7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5290</xdr:rowOff>
    </xdr:from>
    <xdr:to>
      <xdr:col>36</xdr:col>
      <xdr:colOff>165100</xdr:colOff>
      <xdr:row>77</xdr:row>
      <xdr:rowOff>106890</xdr:rowOff>
    </xdr:to>
    <xdr:sp macro="" textlink="">
      <xdr:nvSpPr>
        <xdr:cNvPr id="425" name="フローチャート: 判断 424">
          <a:extLst>
            <a:ext uri="{FF2B5EF4-FFF2-40B4-BE49-F238E27FC236}">
              <a16:creationId xmlns="" xmlns:a16="http://schemas.microsoft.com/office/drawing/2014/main" id="{00000000-0008-0000-0700-0000A9010000}"/>
            </a:ext>
          </a:extLst>
        </xdr:cNvPr>
        <xdr:cNvSpPr/>
      </xdr:nvSpPr>
      <xdr:spPr>
        <a:xfrm>
          <a:off x="6921500" y="132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123417</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05111" y="129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135916</xdr:rowOff>
    </xdr:from>
    <xdr:to>
      <xdr:col>55</xdr:col>
      <xdr:colOff>50800</xdr:colOff>
      <xdr:row>78</xdr:row>
      <xdr:rowOff>66066</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104267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114343</xdr:rowOff>
    </xdr:from>
    <xdr:ext cx="534377" cy="259045"/>
    <xdr:sp macro="" textlink="">
      <xdr:nvSpPr>
        <xdr:cNvPr id="433" name="商工費該当値テキスト">
          <a:extLst>
            <a:ext uri="{FF2B5EF4-FFF2-40B4-BE49-F238E27FC236}">
              <a16:creationId xmlns="" xmlns:a16="http://schemas.microsoft.com/office/drawing/2014/main" id="{00000000-0008-0000-0700-0000B1010000}"/>
            </a:ext>
          </a:extLst>
        </xdr:cNvPr>
        <xdr:cNvSpPr txBox="1"/>
      </xdr:nvSpPr>
      <xdr:spPr>
        <a:xfrm>
          <a:off x="10528300" y="133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84176</xdr:rowOff>
    </xdr:from>
    <xdr:to>
      <xdr:col>50</xdr:col>
      <xdr:colOff>165100</xdr:colOff>
      <xdr:row>78</xdr:row>
      <xdr:rowOff>14326</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9588500" y="132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5453</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9372111" y="133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10013</xdr:rowOff>
    </xdr:from>
    <xdr:to>
      <xdr:col>46</xdr:col>
      <xdr:colOff>38100</xdr:colOff>
      <xdr:row>77</xdr:row>
      <xdr:rowOff>111613</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8699500" y="13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128140</xdr:rowOff>
    </xdr:from>
    <xdr:ext cx="534377"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8483111" y="12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12091</xdr:rowOff>
    </xdr:from>
    <xdr:to>
      <xdr:col>41</xdr:col>
      <xdr:colOff>101600</xdr:colOff>
      <xdr:row>74</xdr:row>
      <xdr:rowOff>113691</xdr:rowOff>
    </xdr:to>
    <xdr:sp macro="" textlink="">
      <xdr:nvSpPr>
        <xdr:cNvPr id="438" name="楕円 437">
          <a:extLst>
            <a:ext uri="{FF2B5EF4-FFF2-40B4-BE49-F238E27FC236}">
              <a16:creationId xmlns="" xmlns:a16="http://schemas.microsoft.com/office/drawing/2014/main" id="{00000000-0008-0000-0700-0000B6010000}"/>
            </a:ext>
          </a:extLst>
        </xdr:cNvPr>
        <xdr:cNvSpPr/>
      </xdr:nvSpPr>
      <xdr:spPr>
        <a:xfrm>
          <a:off x="7810500" y="126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130218</xdr:rowOff>
    </xdr:from>
    <xdr:ext cx="534377"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7594111" y="124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47847</xdr:rowOff>
    </xdr:from>
    <xdr:to>
      <xdr:col>36</xdr:col>
      <xdr:colOff>165100</xdr:colOff>
      <xdr:row>77</xdr:row>
      <xdr:rowOff>149447</xdr:rowOff>
    </xdr:to>
    <xdr:sp macro="" textlink="">
      <xdr:nvSpPr>
        <xdr:cNvPr id="440" name="楕円 439">
          <a:extLst>
            <a:ext uri="{FF2B5EF4-FFF2-40B4-BE49-F238E27FC236}">
              <a16:creationId xmlns="" xmlns:a16="http://schemas.microsoft.com/office/drawing/2014/main" id="{00000000-0008-0000-0700-0000B8010000}"/>
            </a:ext>
          </a:extLst>
        </xdr:cNvPr>
        <xdr:cNvSpPr/>
      </xdr:nvSpPr>
      <xdr:spPr>
        <a:xfrm>
          <a:off x="6921500" y="132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140574</xdr:rowOff>
    </xdr:from>
    <xdr:ext cx="534377"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705111" y="133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8" name="土木費最小値テキスト">
          <a:extLst>
            <a:ext uri="{FF2B5EF4-FFF2-40B4-BE49-F238E27FC236}">
              <a16:creationId xmlns="" xmlns:a16="http://schemas.microsoft.com/office/drawing/2014/main" id="{00000000-0008-0000-0700-0000D4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70" name="土木費最大値テキスト">
          <a:extLst>
            <a:ext uri="{FF2B5EF4-FFF2-40B4-BE49-F238E27FC236}">
              <a16:creationId xmlns="" xmlns:a16="http://schemas.microsoft.com/office/drawing/2014/main" id="{00000000-0008-0000-0700-0000D6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16032</xdr:rowOff>
    </xdr:from>
    <xdr:to>
      <xdr:col>55</xdr:col>
      <xdr:colOff>0</xdr:colOff>
      <xdr:row>99</xdr:row>
      <xdr:rowOff>26301</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9639300" y="16989582"/>
          <a:ext cx="8382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3" name="土木費平均値テキスト">
          <a:extLst>
            <a:ext uri="{FF2B5EF4-FFF2-40B4-BE49-F238E27FC236}">
              <a16:creationId xmlns="" xmlns:a16="http://schemas.microsoft.com/office/drawing/2014/main" id="{00000000-0008-0000-0700-0000D9010000}"/>
            </a:ext>
          </a:extLst>
        </xdr:cNvPr>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16032</xdr:rowOff>
    </xdr:from>
    <xdr:to>
      <xdr:col>50</xdr:col>
      <xdr:colOff>114300</xdr:colOff>
      <xdr:row>99</xdr:row>
      <xdr:rowOff>27008</xdr:rowOff>
    </xdr:to>
    <xdr:cxnSp macro="">
      <xdr:nvCxnSpPr>
        <xdr:cNvPr id="475" name="直線コネクタ 474">
          <a:extLst>
            <a:ext uri="{FF2B5EF4-FFF2-40B4-BE49-F238E27FC236}">
              <a16:creationId xmlns="" xmlns:a16="http://schemas.microsoft.com/office/drawing/2014/main" id="{00000000-0008-0000-0700-0000DB010000}"/>
            </a:ext>
          </a:extLst>
        </xdr:cNvPr>
        <xdr:cNvCxnSpPr/>
      </xdr:nvCxnSpPr>
      <xdr:spPr>
        <a:xfrm flipV="1">
          <a:off x="8750300" y="16989582"/>
          <a:ext cx="8890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24747</xdr:rowOff>
    </xdr:from>
    <xdr:to>
      <xdr:col>45</xdr:col>
      <xdr:colOff>177800</xdr:colOff>
      <xdr:row>99</xdr:row>
      <xdr:rowOff>27008</xdr:rowOff>
    </xdr:to>
    <xdr:cxnSp macro="">
      <xdr:nvCxnSpPr>
        <xdr:cNvPr id="478" name="直線コネクタ 477">
          <a:extLst>
            <a:ext uri="{FF2B5EF4-FFF2-40B4-BE49-F238E27FC236}">
              <a16:creationId xmlns="" xmlns:a16="http://schemas.microsoft.com/office/drawing/2014/main" id="{00000000-0008-0000-0700-0000DE010000}"/>
            </a:ext>
          </a:extLst>
        </xdr:cNvPr>
        <xdr:cNvCxnSpPr/>
      </xdr:nvCxnSpPr>
      <xdr:spPr>
        <a:xfrm>
          <a:off x="7861300" y="16998297"/>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9" name="フローチャート: 判断 478">
          <a:extLst>
            <a:ext uri="{FF2B5EF4-FFF2-40B4-BE49-F238E27FC236}">
              <a16:creationId xmlns="" xmlns:a16="http://schemas.microsoft.com/office/drawing/2014/main" id="{00000000-0008-0000-0700-0000DF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21720</xdr:rowOff>
    </xdr:from>
    <xdr:to>
      <xdr:col>41</xdr:col>
      <xdr:colOff>50800</xdr:colOff>
      <xdr:row>99</xdr:row>
      <xdr:rowOff>24747</xdr:rowOff>
    </xdr:to>
    <xdr:cxnSp macro="">
      <xdr:nvCxnSpPr>
        <xdr:cNvPr id="481" name="直線コネクタ 480">
          <a:extLst>
            <a:ext uri="{FF2B5EF4-FFF2-40B4-BE49-F238E27FC236}">
              <a16:creationId xmlns="" xmlns:a16="http://schemas.microsoft.com/office/drawing/2014/main" id="{00000000-0008-0000-0700-0000E1010000}"/>
            </a:ext>
          </a:extLst>
        </xdr:cNvPr>
        <xdr:cNvCxnSpPr/>
      </xdr:nvCxnSpPr>
      <xdr:spPr>
        <a:xfrm>
          <a:off x="6972300" y="16995270"/>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2" name="フローチャート: 判断 481">
          <a:extLst>
            <a:ext uri="{FF2B5EF4-FFF2-40B4-BE49-F238E27FC236}">
              <a16:creationId xmlns="" xmlns:a16="http://schemas.microsoft.com/office/drawing/2014/main" id="{00000000-0008-0000-0700-0000E2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124574</xdr:rowOff>
    </xdr:from>
    <xdr:to>
      <xdr:col>36</xdr:col>
      <xdr:colOff>165100</xdr:colOff>
      <xdr:row>99</xdr:row>
      <xdr:rowOff>54724</xdr:rowOff>
    </xdr:to>
    <xdr:sp macro="" textlink="">
      <xdr:nvSpPr>
        <xdr:cNvPr id="484" name="フローチャート: 判断 483">
          <a:extLst>
            <a:ext uri="{FF2B5EF4-FFF2-40B4-BE49-F238E27FC236}">
              <a16:creationId xmlns="" xmlns:a16="http://schemas.microsoft.com/office/drawing/2014/main" id="{00000000-0008-0000-0700-0000E4010000}"/>
            </a:ext>
          </a:extLst>
        </xdr:cNvPr>
        <xdr:cNvSpPr/>
      </xdr:nvSpPr>
      <xdr:spPr>
        <a:xfrm>
          <a:off x="692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71251</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6705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146951</xdr:rowOff>
    </xdr:from>
    <xdr:to>
      <xdr:col>55</xdr:col>
      <xdr:colOff>50800</xdr:colOff>
      <xdr:row>99</xdr:row>
      <xdr:rowOff>77101</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10426700" y="16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61878</xdr:rowOff>
    </xdr:from>
    <xdr:ext cx="534377" cy="259045"/>
    <xdr:sp macro="" textlink="">
      <xdr:nvSpPr>
        <xdr:cNvPr id="492" name="土木費該当値テキスト">
          <a:extLst>
            <a:ext uri="{FF2B5EF4-FFF2-40B4-BE49-F238E27FC236}">
              <a16:creationId xmlns="" xmlns:a16="http://schemas.microsoft.com/office/drawing/2014/main" id="{00000000-0008-0000-0700-0000EC010000}"/>
            </a:ext>
          </a:extLst>
        </xdr:cNvPr>
        <xdr:cNvSpPr txBox="1"/>
      </xdr:nvSpPr>
      <xdr:spPr>
        <a:xfrm>
          <a:off x="10528300" y="1686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136682</xdr:rowOff>
    </xdr:from>
    <xdr:to>
      <xdr:col>50</xdr:col>
      <xdr:colOff>165100</xdr:colOff>
      <xdr:row>99</xdr:row>
      <xdr:rowOff>66832</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9588500" y="169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57959</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9372111" y="17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147658</xdr:rowOff>
    </xdr:from>
    <xdr:to>
      <xdr:col>46</xdr:col>
      <xdr:colOff>38100</xdr:colOff>
      <xdr:row>99</xdr:row>
      <xdr:rowOff>77808</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8699500" y="169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68935</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8483111" y="1704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145397</xdr:rowOff>
    </xdr:from>
    <xdr:to>
      <xdr:col>41</xdr:col>
      <xdr:colOff>101600</xdr:colOff>
      <xdr:row>99</xdr:row>
      <xdr:rowOff>75547</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7810500" y="16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66674</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7594111" y="170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142370</xdr:rowOff>
    </xdr:from>
    <xdr:to>
      <xdr:col>36</xdr:col>
      <xdr:colOff>165100</xdr:colOff>
      <xdr:row>99</xdr:row>
      <xdr:rowOff>72520</xdr:rowOff>
    </xdr:to>
    <xdr:sp macro="" textlink="">
      <xdr:nvSpPr>
        <xdr:cNvPr id="499" name="楕円 498">
          <a:extLst>
            <a:ext uri="{FF2B5EF4-FFF2-40B4-BE49-F238E27FC236}">
              <a16:creationId xmlns="" xmlns:a16="http://schemas.microsoft.com/office/drawing/2014/main" id="{00000000-0008-0000-0700-0000F3010000}"/>
            </a:ext>
          </a:extLst>
        </xdr:cNvPr>
        <xdr:cNvSpPr/>
      </xdr:nvSpPr>
      <xdr:spPr>
        <a:xfrm>
          <a:off x="6921500" y="169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63647</xdr:rowOff>
    </xdr:from>
    <xdr:ext cx="534377"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6705111" y="170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9" name="消防費最小値テキスト">
          <a:extLst>
            <a:ext uri="{FF2B5EF4-FFF2-40B4-BE49-F238E27FC236}">
              <a16:creationId xmlns="" xmlns:a16="http://schemas.microsoft.com/office/drawing/2014/main" id="{00000000-0008-0000-0700-000011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31" name="消防費最大値テキスト">
          <a:extLst>
            <a:ext uri="{FF2B5EF4-FFF2-40B4-BE49-F238E27FC236}">
              <a16:creationId xmlns="" xmlns:a16="http://schemas.microsoft.com/office/drawing/2014/main" id="{00000000-0008-0000-0700-000013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2" name="直線コネクタ 531">
          <a:extLst>
            <a:ext uri="{FF2B5EF4-FFF2-40B4-BE49-F238E27FC236}">
              <a16:creationId xmlns="" xmlns:a16="http://schemas.microsoft.com/office/drawing/2014/main" id="{00000000-0008-0000-0700-000014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3611</xdr:rowOff>
    </xdr:from>
    <xdr:to>
      <xdr:col>85</xdr:col>
      <xdr:colOff>127000</xdr:colOff>
      <xdr:row>38</xdr:row>
      <xdr:rowOff>16856</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5481300" y="6518711"/>
          <a:ext cx="8382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4" name="消防費平均値テキスト">
          <a:extLst>
            <a:ext uri="{FF2B5EF4-FFF2-40B4-BE49-F238E27FC236}">
              <a16:creationId xmlns="" xmlns:a16="http://schemas.microsoft.com/office/drawing/2014/main" id="{00000000-0008-0000-0700-000016020000}"/>
            </a:ext>
          </a:extLst>
        </xdr:cNvPr>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5" name="フローチャート: 判断 534">
          <a:extLst>
            <a:ext uri="{FF2B5EF4-FFF2-40B4-BE49-F238E27FC236}">
              <a16:creationId xmlns="" xmlns:a16="http://schemas.microsoft.com/office/drawing/2014/main" id="{00000000-0008-0000-0700-000017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16856</xdr:rowOff>
    </xdr:from>
    <xdr:to>
      <xdr:col>81</xdr:col>
      <xdr:colOff>50800</xdr:colOff>
      <xdr:row>38</xdr:row>
      <xdr:rowOff>28958</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flipV="1">
          <a:off x="14592300" y="6531956"/>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28958</xdr:rowOff>
    </xdr:from>
    <xdr:to>
      <xdr:col>76</xdr:col>
      <xdr:colOff>114300</xdr:colOff>
      <xdr:row>38</xdr:row>
      <xdr:rowOff>38159</xdr:rowOff>
    </xdr:to>
    <xdr:cxnSp macro="">
      <xdr:nvCxnSpPr>
        <xdr:cNvPr id="539" name="直線コネクタ 538">
          <a:extLst>
            <a:ext uri="{FF2B5EF4-FFF2-40B4-BE49-F238E27FC236}">
              <a16:creationId xmlns="" xmlns:a16="http://schemas.microsoft.com/office/drawing/2014/main" id="{00000000-0008-0000-0700-00001B020000}"/>
            </a:ext>
          </a:extLst>
        </xdr:cNvPr>
        <xdr:cNvCxnSpPr/>
      </xdr:nvCxnSpPr>
      <xdr:spPr>
        <a:xfrm flipV="1">
          <a:off x="13703300" y="6544058"/>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40" name="フローチャート: 判断 539">
          <a:extLst>
            <a:ext uri="{FF2B5EF4-FFF2-40B4-BE49-F238E27FC236}">
              <a16:creationId xmlns="" xmlns:a16="http://schemas.microsoft.com/office/drawing/2014/main" id="{00000000-0008-0000-0700-00001C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35230</xdr:rowOff>
    </xdr:from>
    <xdr:to>
      <xdr:col>71</xdr:col>
      <xdr:colOff>177800</xdr:colOff>
      <xdr:row>38</xdr:row>
      <xdr:rowOff>38159</xdr:rowOff>
    </xdr:to>
    <xdr:cxnSp macro="">
      <xdr:nvCxnSpPr>
        <xdr:cNvPr id="542" name="直線コネクタ 541">
          <a:extLst>
            <a:ext uri="{FF2B5EF4-FFF2-40B4-BE49-F238E27FC236}">
              <a16:creationId xmlns="" xmlns:a16="http://schemas.microsoft.com/office/drawing/2014/main" id="{00000000-0008-0000-0700-00001E020000}"/>
            </a:ext>
          </a:extLst>
        </xdr:cNvPr>
        <xdr:cNvCxnSpPr/>
      </xdr:nvCxnSpPr>
      <xdr:spPr>
        <a:xfrm>
          <a:off x="12814300" y="6378880"/>
          <a:ext cx="889000" cy="17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3" name="フローチャート: 判断 542">
          <a:extLst>
            <a:ext uri="{FF2B5EF4-FFF2-40B4-BE49-F238E27FC236}">
              <a16:creationId xmlns="" xmlns:a16="http://schemas.microsoft.com/office/drawing/2014/main" id="{00000000-0008-0000-0700-00001F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114889</xdr:rowOff>
    </xdr:from>
    <xdr:to>
      <xdr:col>67</xdr:col>
      <xdr:colOff>101600</xdr:colOff>
      <xdr:row>38</xdr:row>
      <xdr:rowOff>45039</xdr:rowOff>
    </xdr:to>
    <xdr:sp macro="" textlink="">
      <xdr:nvSpPr>
        <xdr:cNvPr id="545" name="フローチャート: 判断 544">
          <a:extLst>
            <a:ext uri="{FF2B5EF4-FFF2-40B4-BE49-F238E27FC236}">
              <a16:creationId xmlns="" xmlns:a16="http://schemas.microsoft.com/office/drawing/2014/main" id="{00000000-0008-0000-0700-000021020000}"/>
            </a:ext>
          </a:extLst>
        </xdr:cNvPr>
        <xdr:cNvSpPr/>
      </xdr:nvSpPr>
      <xdr:spPr>
        <a:xfrm>
          <a:off x="12763500" y="645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36166</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5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124261</xdr:rowOff>
    </xdr:from>
    <xdr:to>
      <xdr:col>85</xdr:col>
      <xdr:colOff>177800</xdr:colOff>
      <xdr:row>38</xdr:row>
      <xdr:rowOff>54411</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6268700" y="64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39188</xdr:rowOff>
    </xdr:from>
    <xdr:ext cx="534377" cy="259045"/>
    <xdr:sp macro="" textlink="">
      <xdr:nvSpPr>
        <xdr:cNvPr id="553" name="消防費該当値テキスト">
          <a:extLst>
            <a:ext uri="{FF2B5EF4-FFF2-40B4-BE49-F238E27FC236}">
              <a16:creationId xmlns="" xmlns:a16="http://schemas.microsoft.com/office/drawing/2014/main" id="{00000000-0008-0000-0700-000029020000}"/>
            </a:ext>
          </a:extLst>
        </xdr:cNvPr>
        <xdr:cNvSpPr txBox="1"/>
      </xdr:nvSpPr>
      <xdr:spPr>
        <a:xfrm>
          <a:off x="16370300" y="63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137506</xdr:rowOff>
    </xdr:from>
    <xdr:to>
      <xdr:col>81</xdr:col>
      <xdr:colOff>101600</xdr:colOff>
      <xdr:row>38</xdr:row>
      <xdr:rowOff>67656</xdr:rowOff>
    </xdr:to>
    <xdr:sp macro="" textlink="">
      <xdr:nvSpPr>
        <xdr:cNvPr id="554" name="楕円 553">
          <a:extLst>
            <a:ext uri="{FF2B5EF4-FFF2-40B4-BE49-F238E27FC236}">
              <a16:creationId xmlns="" xmlns:a16="http://schemas.microsoft.com/office/drawing/2014/main" id="{00000000-0008-0000-0700-00002A020000}"/>
            </a:ext>
          </a:extLst>
        </xdr:cNvPr>
        <xdr:cNvSpPr/>
      </xdr:nvSpPr>
      <xdr:spPr>
        <a:xfrm>
          <a:off x="15430500" y="64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58783</xdr:rowOff>
    </xdr:from>
    <xdr:ext cx="534377"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5214111" y="65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149608</xdr:rowOff>
    </xdr:from>
    <xdr:to>
      <xdr:col>76</xdr:col>
      <xdr:colOff>165100</xdr:colOff>
      <xdr:row>38</xdr:row>
      <xdr:rowOff>79758</xdr:rowOff>
    </xdr:to>
    <xdr:sp macro="" textlink="">
      <xdr:nvSpPr>
        <xdr:cNvPr id="556" name="楕円 555">
          <a:extLst>
            <a:ext uri="{FF2B5EF4-FFF2-40B4-BE49-F238E27FC236}">
              <a16:creationId xmlns="" xmlns:a16="http://schemas.microsoft.com/office/drawing/2014/main" id="{00000000-0008-0000-0700-00002C020000}"/>
            </a:ext>
          </a:extLst>
        </xdr:cNvPr>
        <xdr:cNvSpPr/>
      </xdr:nvSpPr>
      <xdr:spPr>
        <a:xfrm>
          <a:off x="14541500" y="64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70885</xdr:rowOff>
    </xdr:from>
    <xdr:ext cx="534377"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4325111" y="65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158809</xdr:rowOff>
    </xdr:from>
    <xdr:to>
      <xdr:col>72</xdr:col>
      <xdr:colOff>38100</xdr:colOff>
      <xdr:row>38</xdr:row>
      <xdr:rowOff>88959</xdr:rowOff>
    </xdr:to>
    <xdr:sp macro="" textlink="">
      <xdr:nvSpPr>
        <xdr:cNvPr id="558" name="楕円 557">
          <a:extLst>
            <a:ext uri="{FF2B5EF4-FFF2-40B4-BE49-F238E27FC236}">
              <a16:creationId xmlns="" xmlns:a16="http://schemas.microsoft.com/office/drawing/2014/main" id="{00000000-0008-0000-0700-00002E020000}"/>
            </a:ext>
          </a:extLst>
        </xdr:cNvPr>
        <xdr:cNvSpPr/>
      </xdr:nvSpPr>
      <xdr:spPr>
        <a:xfrm>
          <a:off x="13652500" y="65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80086</xdr:rowOff>
    </xdr:from>
    <xdr:ext cx="534377"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3436111" y="659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155880</xdr:rowOff>
    </xdr:from>
    <xdr:to>
      <xdr:col>67</xdr:col>
      <xdr:colOff>101600</xdr:colOff>
      <xdr:row>37</xdr:row>
      <xdr:rowOff>86030</xdr:rowOff>
    </xdr:to>
    <xdr:sp macro="" textlink="">
      <xdr:nvSpPr>
        <xdr:cNvPr id="560" name="楕円 559">
          <a:extLst>
            <a:ext uri="{FF2B5EF4-FFF2-40B4-BE49-F238E27FC236}">
              <a16:creationId xmlns="" xmlns:a16="http://schemas.microsoft.com/office/drawing/2014/main" id="{00000000-0008-0000-0700-000030020000}"/>
            </a:ext>
          </a:extLst>
        </xdr:cNvPr>
        <xdr:cNvSpPr/>
      </xdr:nvSpPr>
      <xdr:spPr>
        <a:xfrm>
          <a:off x="12763500" y="63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102557</xdr:rowOff>
    </xdr:from>
    <xdr:ext cx="534377"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547111" y="61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7" name="教育費最小値テキスト">
          <a:extLst>
            <a:ext uri="{FF2B5EF4-FFF2-40B4-BE49-F238E27FC236}">
              <a16:creationId xmlns="" xmlns:a16="http://schemas.microsoft.com/office/drawing/2014/main" id="{00000000-0008-0000-0700-00004B020000}"/>
            </a:ext>
          </a:extLst>
        </xdr:cNvPr>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9" name="教育費最大値テキスト">
          <a:extLst>
            <a:ext uri="{FF2B5EF4-FFF2-40B4-BE49-F238E27FC236}">
              <a16:creationId xmlns="" xmlns:a16="http://schemas.microsoft.com/office/drawing/2014/main" id="{00000000-0008-0000-0700-00004D020000}"/>
            </a:ext>
          </a:extLst>
        </xdr:cNvPr>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54680</xdr:rowOff>
    </xdr:from>
    <xdr:to>
      <xdr:col>85</xdr:col>
      <xdr:colOff>127000</xdr:colOff>
      <xdr:row>55</xdr:row>
      <xdr:rowOff>145567</xdr:rowOff>
    </xdr:to>
    <xdr:cxnSp macro="">
      <xdr:nvCxnSpPr>
        <xdr:cNvPr id="591" name="直線コネクタ 590">
          <a:extLst>
            <a:ext uri="{FF2B5EF4-FFF2-40B4-BE49-F238E27FC236}">
              <a16:creationId xmlns="" xmlns:a16="http://schemas.microsoft.com/office/drawing/2014/main" id="{00000000-0008-0000-0700-00004F020000}"/>
            </a:ext>
          </a:extLst>
        </xdr:cNvPr>
        <xdr:cNvCxnSpPr/>
      </xdr:nvCxnSpPr>
      <xdr:spPr>
        <a:xfrm flipV="1">
          <a:off x="15481300" y="8970080"/>
          <a:ext cx="838200" cy="60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87139</xdr:rowOff>
    </xdr:from>
    <xdr:ext cx="534377" cy="259045"/>
    <xdr:sp macro="" textlink="">
      <xdr:nvSpPr>
        <xdr:cNvPr id="592" name="教育費平均値テキスト">
          <a:extLst>
            <a:ext uri="{FF2B5EF4-FFF2-40B4-BE49-F238E27FC236}">
              <a16:creationId xmlns="" xmlns:a16="http://schemas.microsoft.com/office/drawing/2014/main" id="{00000000-0008-0000-0700-000050020000}"/>
            </a:ext>
          </a:extLst>
        </xdr:cNvPr>
        <xdr:cNvSpPr txBox="1"/>
      </xdr:nvSpPr>
      <xdr:spPr>
        <a:xfrm>
          <a:off x="16370300" y="934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145567</xdr:rowOff>
    </xdr:from>
    <xdr:to>
      <xdr:col>81</xdr:col>
      <xdr:colOff>50800</xdr:colOff>
      <xdr:row>56</xdr:row>
      <xdr:rowOff>25209</xdr:rowOff>
    </xdr:to>
    <xdr:cxnSp macro="">
      <xdr:nvCxnSpPr>
        <xdr:cNvPr id="594" name="直線コネクタ 593">
          <a:extLst>
            <a:ext uri="{FF2B5EF4-FFF2-40B4-BE49-F238E27FC236}">
              <a16:creationId xmlns="" xmlns:a16="http://schemas.microsoft.com/office/drawing/2014/main" id="{00000000-0008-0000-0700-000052020000}"/>
            </a:ext>
          </a:extLst>
        </xdr:cNvPr>
        <xdr:cNvCxnSpPr/>
      </xdr:nvCxnSpPr>
      <xdr:spPr>
        <a:xfrm flipV="1">
          <a:off x="14592300" y="9575317"/>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5" name="フローチャート: 判断 594">
          <a:extLst>
            <a:ext uri="{FF2B5EF4-FFF2-40B4-BE49-F238E27FC236}">
              <a16:creationId xmlns="" xmlns:a16="http://schemas.microsoft.com/office/drawing/2014/main" id="{00000000-0008-0000-0700-000053020000}"/>
            </a:ext>
          </a:extLst>
        </xdr:cNvPr>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93242</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5214111" y="91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25209</xdr:rowOff>
    </xdr:from>
    <xdr:to>
      <xdr:col>76</xdr:col>
      <xdr:colOff>114300</xdr:colOff>
      <xdr:row>56</xdr:row>
      <xdr:rowOff>46469</xdr:rowOff>
    </xdr:to>
    <xdr:cxnSp macro="">
      <xdr:nvCxnSpPr>
        <xdr:cNvPr id="597" name="直線コネクタ 596">
          <a:extLst>
            <a:ext uri="{FF2B5EF4-FFF2-40B4-BE49-F238E27FC236}">
              <a16:creationId xmlns="" xmlns:a16="http://schemas.microsoft.com/office/drawing/2014/main" id="{00000000-0008-0000-0700-000055020000}"/>
            </a:ext>
          </a:extLst>
        </xdr:cNvPr>
        <xdr:cNvCxnSpPr/>
      </xdr:nvCxnSpPr>
      <xdr:spPr>
        <a:xfrm flipV="1">
          <a:off x="13703300" y="9626409"/>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8" name="フローチャート: 判断 597">
          <a:extLst>
            <a:ext uri="{FF2B5EF4-FFF2-40B4-BE49-F238E27FC236}">
              <a16:creationId xmlns="" xmlns:a16="http://schemas.microsoft.com/office/drawing/2014/main" id="{00000000-0008-0000-0700-000056020000}"/>
            </a:ext>
          </a:extLst>
        </xdr:cNvPr>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46469</xdr:rowOff>
    </xdr:from>
    <xdr:to>
      <xdr:col>71</xdr:col>
      <xdr:colOff>177800</xdr:colOff>
      <xdr:row>56</xdr:row>
      <xdr:rowOff>70415</xdr:rowOff>
    </xdr:to>
    <xdr:cxnSp macro="">
      <xdr:nvCxnSpPr>
        <xdr:cNvPr id="600" name="直線コネクタ 599">
          <a:extLst>
            <a:ext uri="{FF2B5EF4-FFF2-40B4-BE49-F238E27FC236}">
              <a16:creationId xmlns="" xmlns:a16="http://schemas.microsoft.com/office/drawing/2014/main" id="{00000000-0008-0000-0700-000058020000}"/>
            </a:ext>
          </a:extLst>
        </xdr:cNvPr>
        <xdr:cNvCxnSpPr/>
      </xdr:nvCxnSpPr>
      <xdr:spPr>
        <a:xfrm flipV="1">
          <a:off x="12814300" y="9647669"/>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601" name="フローチャート: 判断 600">
          <a:extLst>
            <a:ext uri="{FF2B5EF4-FFF2-40B4-BE49-F238E27FC236}">
              <a16:creationId xmlns="" xmlns:a16="http://schemas.microsoft.com/office/drawing/2014/main" id="{00000000-0008-0000-0700-000059020000}"/>
            </a:ext>
          </a:extLst>
        </xdr:cNvPr>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45235</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122924</xdr:rowOff>
    </xdr:from>
    <xdr:to>
      <xdr:col>67</xdr:col>
      <xdr:colOff>101600</xdr:colOff>
      <xdr:row>55</xdr:row>
      <xdr:rowOff>53074</xdr:rowOff>
    </xdr:to>
    <xdr:sp macro="" textlink="">
      <xdr:nvSpPr>
        <xdr:cNvPr id="603" name="フローチャート: 判断 602">
          <a:extLst>
            <a:ext uri="{FF2B5EF4-FFF2-40B4-BE49-F238E27FC236}">
              <a16:creationId xmlns="" xmlns:a16="http://schemas.microsoft.com/office/drawing/2014/main" id="{00000000-0008-0000-0700-00005B020000}"/>
            </a:ext>
          </a:extLst>
        </xdr:cNvPr>
        <xdr:cNvSpPr/>
      </xdr:nvSpPr>
      <xdr:spPr>
        <a:xfrm>
          <a:off x="12763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69601</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3880</xdr:rowOff>
    </xdr:from>
    <xdr:to>
      <xdr:col>85</xdr:col>
      <xdr:colOff>177800</xdr:colOff>
      <xdr:row>52</xdr:row>
      <xdr:rowOff>105480</xdr:rowOff>
    </xdr:to>
    <xdr:sp macro="" textlink="">
      <xdr:nvSpPr>
        <xdr:cNvPr id="610" name="楕円 609">
          <a:extLst>
            <a:ext uri="{FF2B5EF4-FFF2-40B4-BE49-F238E27FC236}">
              <a16:creationId xmlns="" xmlns:a16="http://schemas.microsoft.com/office/drawing/2014/main" id="{00000000-0008-0000-0700-000062020000}"/>
            </a:ext>
          </a:extLst>
        </xdr:cNvPr>
        <xdr:cNvSpPr/>
      </xdr:nvSpPr>
      <xdr:spPr>
        <a:xfrm>
          <a:off x="16268700" y="89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26757</xdr:rowOff>
    </xdr:from>
    <xdr:ext cx="534377" cy="259045"/>
    <xdr:sp macro="" textlink="">
      <xdr:nvSpPr>
        <xdr:cNvPr id="611" name="教育費該当値テキスト">
          <a:extLst>
            <a:ext uri="{FF2B5EF4-FFF2-40B4-BE49-F238E27FC236}">
              <a16:creationId xmlns="" xmlns:a16="http://schemas.microsoft.com/office/drawing/2014/main" id="{00000000-0008-0000-0700-000063020000}"/>
            </a:ext>
          </a:extLst>
        </xdr:cNvPr>
        <xdr:cNvSpPr txBox="1"/>
      </xdr:nvSpPr>
      <xdr:spPr>
        <a:xfrm>
          <a:off x="16370300" y="877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94767</xdr:rowOff>
    </xdr:from>
    <xdr:to>
      <xdr:col>81</xdr:col>
      <xdr:colOff>101600</xdr:colOff>
      <xdr:row>56</xdr:row>
      <xdr:rowOff>24917</xdr:rowOff>
    </xdr:to>
    <xdr:sp macro="" textlink="">
      <xdr:nvSpPr>
        <xdr:cNvPr id="612" name="楕円 611">
          <a:extLst>
            <a:ext uri="{FF2B5EF4-FFF2-40B4-BE49-F238E27FC236}">
              <a16:creationId xmlns="" xmlns:a16="http://schemas.microsoft.com/office/drawing/2014/main" id="{00000000-0008-0000-0700-000064020000}"/>
            </a:ext>
          </a:extLst>
        </xdr:cNvPr>
        <xdr:cNvSpPr/>
      </xdr:nvSpPr>
      <xdr:spPr>
        <a:xfrm>
          <a:off x="15430500" y="95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16044</xdr:rowOff>
    </xdr:from>
    <xdr:ext cx="534377"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5214111" y="96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145859</xdr:rowOff>
    </xdr:from>
    <xdr:to>
      <xdr:col>76</xdr:col>
      <xdr:colOff>165100</xdr:colOff>
      <xdr:row>56</xdr:row>
      <xdr:rowOff>76009</xdr:rowOff>
    </xdr:to>
    <xdr:sp macro="" textlink="">
      <xdr:nvSpPr>
        <xdr:cNvPr id="614" name="楕円 613">
          <a:extLst>
            <a:ext uri="{FF2B5EF4-FFF2-40B4-BE49-F238E27FC236}">
              <a16:creationId xmlns="" xmlns:a16="http://schemas.microsoft.com/office/drawing/2014/main" id="{00000000-0008-0000-0700-000066020000}"/>
            </a:ext>
          </a:extLst>
        </xdr:cNvPr>
        <xdr:cNvSpPr/>
      </xdr:nvSpPr>
      <xdr:spPr>
        <a:xfrm>
          <a:off x="14541500" y="95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67136</xdr:rowOff>
    </xdr:from>
    <xdr:ext cx="534377"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4325111" y="96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167119</xdr:rowOff>
    </xdr:from>
    <xdr:to>
      <xdr:col>72</xdr:col>
      <xdr:colOff>38100</xdr:colOff>
      <xdr:row>56</xdr:row>
      <xdr:rowOff>97269</xdr:rowOff>
    </xdr:to>
    <xdr:sp macro="" textlink="">
      <xdr:nvSpPr>
        <xdr:cNvPr id="616" name="楕円 615">
          <a:extLst>
            <a:ext uri="{FF2B5EF4-FFF2-40B4-BE49-F238E27FC236}">
              <a16:creationId xmlns="" xmlns:a16="http://schemas.microsoft.com/office/drawing/2014/main" id="{00000000-0008-0000-0700-000068020000}"/>
            </a:ext>
          </a:extLst>
        </xdr:cNvPr>
        <xdr:cNvSpPr/>
      </xdr:nvSpPr>
      <xdr:spPr>
        <a:xfrm>
          <a:off x="13652500" y="95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88396</xdr:rowOff>
    </xdr:from>
    <xdr:ext cx="534377"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3436111" y="96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19615</xdr:rowOff>
    </xdr:from>
    <xdr:to>
      <xdr:col>67</xdr:col>
      <xdr:colOff>101600</xdr:colOff>
      <xdr:row>56</xdr:row>
      <xdr:rowOff>121215</xdr:rowOff>
    </xdr:to>
    <xdr:sp macro="" textlink="">
      <xdr:nvSpPr>
        <xdr:cNvPr id="618" name="楕円 617">
          <a:extLst>
            <a:ext uri="{FF2B5EF4-FFF2-40B4-BE49-F238E27FC236}">
              <a16:creationId xmlns="" xmlns:a16="http://schemas.microsoft.com/office/drawing/2014/main" id="{00000000-0008-0000-0700-00006A020000}"/>
            </a:ext>
          </a:extLst>
        </xdr:cNvPr>
        <xdr:cNvSpPr/>
      </xdr:nvSpPr>
      <xdr:spPr>
        <a:xfrm>
          <a:off x="12763500" y="96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112342</xdr:rowOff>
    </xdr:from>
    <xdr:ext cx="534377"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547111" y="97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6" name="災害復旧費最大値テキスト">
          <a:extLst>
            <a:ext uri="{FF2B5EF4-FFF2-40B4-BE49-F238E27FC236}">
              <a16:creationId xmlns="" xmlns:a16="http://schemas.microsoft.com/office/drawing/2014/main" id="{00000000-0008-0000-0700-000086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9" name="災害復旧費平均値テキスト">
          <a:extLst>
            <a:ext uri="{FF2B5EF4-FFF2-40B4-BE49-F238E27FC236}">
              <a16:creationId xmlns="" xmlns:a16="http://schemas.microsoft.com/office/drawing/2014/main" id="{00000000-0008-0000-0700-000089020000}"/>
            </a:ext>
          </a:extLst>
        </xdr:cNvPr>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5" name="フローチャート: 判断 654">
          <a:extLst>
            <a:ext uri="{FF2B5EF4-FFF2-40B4-BE49-F238E27FC236}">
              <a16:creationId xmlns="" xmlns:a16="http://schemas.microsoft.com/office/drawing/2014/main" id="{00000000-0008-0000-0700-00008F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43211</xdr:rowOff>
    </xdr:from>
    <xdr:to>
      <xdr:col>71</xdr:col>
      <xdr:colOff>177800</xdr:colOff>
      <xdr:row>79</xdr:row>
      <xdr:rowOff>44450</xdr:rowOff>
    </xdr:to>
    <xdr:cxnSp macro="">
      <xdr:nvCxnSpPr>
        <xdr:cNvPr id="657" name="直線コネクタ 656">
          <a:extLst>
            <a:ext uri="{FF2B5EF4-FFF2-40B4-BE49-F238E27FC236}">
              <a16:creationId xmlns="" xmlns:a16="http://schemas.microsoft.com/office/drawing/2014/main" id="{00000000-0008-0000-0700-000091020000}"/>
            </a:ext>
          </a:extLst>
        </xdr:cNvPr>
        <xdr:cNvCxnSpPr/>
      </xdr:nvCxnSpPr>
      <xdr:spPr>
        <a:xfrm>
          <a:off x="12814300" y="13587761"/>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8" name="フローチャート: 判断 657">
          <a:extLst>
            <a:ext uri="{FF2B5EF4-FFF2-40B4-BE49-F238E27FC236}">
              <a16:creationId xmlns="" xmlns:a16="http://schemas.microsoft.com/office/drawing/2014/main" id="{00000000-0008-0000-0700-000092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42190</xdr:rowOff>
    </xdr:from>
    <xdr:to>
      <xdr:col>67</xdr:col>
      <xdr:colOff>101600</xdr:colOff>
      <xdr:row>78</xdr:row>
      <xdr:rowOff>143790</xdr:rowOff>
    </xdr:to>
    <xdr:sp macro="" textlink="">
      <xdr:nvSpPr>
        <xdr:cNvPr id="660" name="フローチャート: 判断 659">
          <a:extLst>
            <a:ext uri="{FF2B5EF4-FFF2-40B4-BE49-F238E27FC236}">
              <a16:creationId xmlns="" xmlns:a16="http://schemas.microsoft.com/office/drawing/2014/main" id="{00000000-0008-0000-0700-000094020000}"/>
            </a:ext>
          </a:extLst>
        </xdr:cNvPr>
        <xdr:cNvSpPr/>
      </xdr:nvSpPr>
      <xdr:spPr>
        <a:xfrm>
          <a:off x="12763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160317</xdr:rowOff>
    </xdr:from>
    <xdr:ext cx="469744"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579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8" name="災害復旧費該当値テキスト">
          <a:extLst>
            <a:ext uri="{FF2B5EF4-FFF2-40B4-BE49-F238E27FC236}">
              <a16:creationId xmlns="" xmlns:a16="http://schemas.microsoft.com/office/drawing/2014/main" id="{00000000-0008-0000-0700-00009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163861</xdr:rowOff>
    </xdr:from>
    <xdr:to>
      <xdr:col>67</xdr:col>
      <xdr:colOff>101600</xdr:colOff>
      <xdr:row>79</xdr:row>
      <xdr:rowOff>94011</xdr:rowOff>
    </xdr:to>
    <xdr:sp macro="" textlink="">
      <xdr:nvSpPr>
        <xdr:cNvPr id="675" name="楕円 674">
          <a:extLst>
            <a:ext uri="{FF2B5EF4-FFF2-40B4-BE49-F238E27FC236}">
              <a16:creationId xmlns="" xmlns:a16="http://schemas.microsoft.com/office/drawing/2014/main" id="{00000000-0008-0000-0700-0000A3020000}"/>
            </a:ext>
          </a:extLst>
        </xdr:cNvPr>
        <xdr:cNvSpPr/>
      </xdr:nvSpPr>
      <xdr:spPr>
        <a:xfrm>
          <a:off x="12763500" y="13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85138</xdr:rowOff>
    </xdr:from>
    <xdr:ext cx="313932"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657333" y="1362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2" name="公債費最小値テキスト">
          <a:extLst>
            <a:ext uri="{FF2B5EF4-FFF2-40B4-BE49-F238E27FC236}">
              <a16:creationId xmlns="" xmlns:a16="http://schemas.microsoft.com/office/drawing/2014/main" id="{00000000-0008-0000-0700-0000BE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4" name="公債費最大値テキスト">
          <a:extLst>
            <a:ext uri="{FF2B5EF4-FFF2-40B4-BE49-F238E27FC236}">
              <a16:creationId xmlns="" xmlns:a16="http://schemas.microsoft.com/office/drawing/2014/main" id="{00000000-0008-0000-0700-0000C0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61607</xdr:rowOff>
    </xdr:from>
    <xdr:to>
      <xdr:col>85</xdr:col>
      <xdr:colOff>127000</xdr:colOff>
      <xdr:row>97</xdr:row>
      <xdr:rowOff>78473</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5481300" y="16692257"/>
          <a:ext cx="8382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7" name="公債費平均値テキスト">
          <a:extLst>
            <a:ext uri="{FF2B5EF4-FFF2-40B4-BE49-F238E27FC236}">
              <a16:creationId xmlns="" xmlns:a16="http://schemas.microsoft.com/office/drawing/2014/main" id="{00000000-0008-0000-0700-0000C3020000}"/>
            </a:ext>
          </a:extLst>
        </xdr:cNvPr>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61607</xdr:rowOff>
    </xdr:from>
    <xdr:to>
      <xdr:col>81</xdr:col>
      <xdr:colOff>50800</xdr:colOff>
      <xdr:row>97</xdr:row>
      <xdr:rowOff>102667</xdr:rowOff>
    </xdr:to>
    <xdr:cxnSp macro="">
      <xdr:nvCxnSpPr>
        <xdr:cNvPr id="709" name="直線コネクタ 708">
          <a:extLst>
            <a:ext uri="{FF2B5EF4-FFF2-40B4-BE49-F238E27FC236}">
              <a16:creationId xmlns="" xmlns:a16="http://schemas.microsoft.com/office/drawing/2014/main" id="{00000000-0008-0000-0700-0000C5020000}"/>
            </a:ext>
          </a:extLst>
        </xdr:cNvPr>
        <xdr:cNvCxnSpPr/>
      </xdr:nvCxnSpPr>
      <xdr:spPr>
        <a:xfrm flipV="1">
          <a:off x="14592300" y="16692257"/>
          <a:ext cx="8890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102667</xdr:rowOff>
    </xdr:from>
    <xdr:to>
      <xdr:col>76</xdr:col>
      <xdr:colOff>114300</xdr:colOff>
      <xdr:row>97</xdr:row>
      <xdr:rowOff>107392</xdr:rowOff>
    </xdr:to>
    <xdr:cxnSp macro="">
      <xdr:nvCxnSpPr>
        <xdr:cNvPr id="712" name="直線コネクタ 711">
          <a:extLst>
            <a:ext uri="{FF2B5EF4-FFF2-40B4-BE49-F238E27FC236}">
              <a16:creationId xmlns="" xmlns:a16="http://schemas.microsoft.com/office/drawing/2014/main" id="{00000000-0008-0000-0700-0000C8020000}"/>
            </a:ext>
          </a:extLst>
        </xdr:cNvPr>
        <xdr:cNvCxnSpPr/>
      </xdr:nvCxnSpPr>
      <xdr:spPr>
        <a:xfrm flipV="1">
          <a:off x="13703300" y="1673331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3" name="フローチャート: 判断 712">
          <a:extLst>
            <a:ext uri="{FF2B5EF4-FFF2-40B4-BE49-F238E27FC236}">
              <a16:creationId xmlns="" xmlns:a16="http://schemas.microsoft.com/office/drawing/2014/main" id="{00000000-0008-0000-0700-0000C9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80239</xdr:rowOff>
    </xdr:from>
    <xdr:to>
      <xdr:col>71</xdr:col>
      <xdr:colOff>177800</xdr:colOff>
      <xdr:row>97</xdr:row>
      <xdr:rowOff>107392</xdr:rowOff>
    </xdr:to>
    <xdr:cxnSp macro="">
      <xdr:nvCxnSpPr>
        <xdr:cNvPr id="715" name="直線コネクタ 714">
          <a:extLst>
            <a:ext uri="{FF2B5EF4-FFF2-40B4-BE49-F238E27FC236}">
              <a16:creationId xmlns="" xmlns:a16="http://schemas.microsoft.com/office/drawing/2014/main" id="{00000000-0008-0000-0700-0000CB020000}"/>
            </a:ext>
          </a:extLst>
        </xdr:cNvPr>
        <xdr:cNvCxnSpPr/>
      </xdr:nvCxnSpPr>
      <xdr:spPr>
        <a:xfrm>
          <a:off x="12814300" y="16710889"/>
          <a:ext cx="889000" cy="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6" name="フローチャート: 判断 715">
          <a:extLst>
            <a:ext uri="{FF2B5EF4-FFF2-40B4-BE49-F238E27FC236}">
              <a16:creationId xmlns="" xmlns:a16="http://schemas.microsoft.com/office/drawing/2014/main" id="{00000000-0008-0000-0700-0000CC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154691</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436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96329</xdr:rowOff>
    </xdr:from>
    <xdr:to>
      <xdr:col>67</xdr:col>
      <xdr:colOff>101600</xdr:colOff>
      <xdr:row>98</xdr:row>
      <xdr:rowOff>26479</xdr:rowOff>
    </xdr:to>
    <xdr:sp macro="" textlink="">
      <xdr:nvSpPr>
        <xdr:cNvPr id="718" name="フローチャート: 判断 717">
          <a:extLst>
            <a:ext uri="{FF2B5EF4-FFF2-40B4-BE49-F238E27FC236}">
              <a16:creationId xmlns="" xmlns:a16="http://schemas.microsoft.com/office/drawing/2014/main" id="{00000000-0008-0000-0700-0000CE020000}"/>
            </a:ext>
          </a:extLst>
        </xdr:cNvPr>
        <xdr:cNvSpPr/>
      </xdr:nvSpPr>
      <xdr:spPr>
        <a:xfrm>
          <a:off x="12763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17606</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547111" y="168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27673</xdr:rowOff>
    </xdr:from>
    <xdr:to>
      <xdr:col>85</xdr:col>
      <xdr:colOff>177800</xdr:colOff>
      <xdr:row>97</xdr:row>
      <xdr:rowOff>129273</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6268700" y="16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6100</xdr:rowOff>
    </xdr:from>
    <xdr:ext cx="534377" cy="259045"/>
    <xdr:sp macro="" textlink="">
      <xdr:nvSpPr>
        <xdr:cNvPr id="726" name="公債費該当値テキスト">
          <a:extLst>
            <a:ext uri="{FF2B5EF4-FFF2-40B4-BE49-F238E27FC236}">
              <a16:creationId xmlns="" xmlns:a16="http://schemas.microsoft.com/office/drawing/2014/main" id="{00000000-0008-0000-0700-0000D6020000}"/>
            </a:ext>
          </a:extLst>
        </xdr:cNvPr>
        <xdr:cNvSpPr txBox="1"/>
      </xdr:nvSpPr>
      <xdr:spPr>
        <a:xfrm>
          <a:off x="16370300" y="1663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10807</xdr:rowOff>
    </xdr:from>
    <xdr:to>
      <xdr:col>81</xdr:col>
      <xdr:colOff>101600</xdr:colOff>
      <xdr:row>97</xdr:row>
      <xdr:rowOff>112407</xdr:rowOff>
    </xdr:to>
    <xdr:sp macro="" textlink="">
      <xdr:nvSpPr>
        <xdr:cNvPr id="727" name="楕円 726">
          <a:extLst>
            <a:ext uri="{FF2B5EF4-FFF2-40B4-BE49-F238E27FC236}">
              <a16:creationId xmlns="" xmlns:a16="http://schemas.microsoft.com/office/drawing/2014/main" id="{00000000-0008-0000-0700-0000D7020000}"/>
            </a:ext>
          </a:extLst>
        </xdr:cNvPr>
        <xdr:cNvSpPr/>
      </xdr:nvSpPr>
      <xdr:spPr>
        <a:xfrm>
          <a:off x="15430500" y="166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128934</xdr:rowOff>
    </xdr:from>
    <xdr:ext cx="534377"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5214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51867</xdr:rowOff>
    </xdr:from>
    <xdr:to>
      <xdr:col>76</xdr:col>
      <xdr:colOff>165100</xdr:colOff>
      <xdr:row>97</xdr:row>
      <xdr:rowOff>153467</xdr:rowOff>
    </xdr:to>
    <xdr:sp macro="" textlink="">
      <xdr:nvSpPr>
        <xdr:cNvPr id="729" name="楕円 728">
          <a:extLst>
            <a:ext uri="{FF2B5EF4-FFF2-40B4-BE49-F238E27FC236}">
              <a16:creationId xmlns="" xmlns:a16="http://schemas.microsoft.com/office/drawing/2014/main" id="{00000000-0008-0000-0700-0000D9020000}"/>
            </a:ext>
          </a:extLst>
        </xdr:cNvPr>
        <xdr:cNvSpPr/>
      </xdr:nvSpPr>
      <xdr:spPr>
        <a:xfrm>
          <a:off x="14541500" y="166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144594</xdr:rowOff>
    </xdr:from>
    <xdr:ext cx="534377"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4325111" y="167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56592</xdr:rowOff>
    </xdr:from>
    <xdr:to>
      <xdr:col>72</xdr:col>
      <xdr:colOff>38100</xdr:colOff>
      <xdr:row>97</xdr:row>
      <xdr:rowOff>158192</xdr:rowOff>
    </xdr:to>
    <xdr:sp macro="" textlink="">
      <xdr:nvSpPr>
        <xdr:cNvPr id="731" name="楕円 730">
          <a:extLst>
            <a:ext uri="{FF2B5EF4-FFF2-40B4-BE49-F238E27FC236}">
              <a16:creationId xmlns="" xmlns:a16="http://schemas.microsoft.com/office/drawing/2014/main" id="{00000000-0008-0000-0700-0000DB020000}"/>
            </a:ext>
          </a:extLst>
        </xdr:cNvPr>
        <xdr:cNvSpPr/>
      </xdr:nvSpPr>
      <xdr:spPr>
        <a:xfrm>
          <a:off x="13652500" y="166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3269</xdr:rowOff>
    </xdr:from>
    <xdr:ext cx="534377"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3436111" y="164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29439</xdr:rowOff>
    </xdr:from>
    <xdr:to>
      <xdr:col>67</xdr:col>
      <xdr:colOff>101600</xdr:colOff>
      <xdr:row>97</xdr:row>
      <xdr:rowOff>131039</xdr:rowOff>
    </xdr:to>
    <xdr:sp macro="" textlink="">
      <xdr:nvSpPr>
        <xdr:cNvPr id="733" name="楕円 732">
          <a:extLst>
            <a:ext uri="{FF2B5EF4-FFF2-40B4-BE49-F238E27FC236}">
              <a16:creationId xmlns="" xmlns:a16="http://schemas.microsoft.com/office/drawing/2014/main" id="{00000000-0008-0000-0700-0000DD020000}"/>
            </a:ext>
          </a:extLst>
        </xdr:cNvPr>
        <xdr:cNvSpPr/>
      </xdr:nvSpPr>
      <xdr:spPr>
        <a:xfrm>
          <a:off x="12763500" y="16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147566</xdr:rowOff>
    </xdr:from>
    <xdr:ext cx="534377"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2547111" y="164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1" name="諸支出金最小値テキスト">
          <a:extLst>
            <a:ext uri="{FF2B5EF4-FFF2-40B4-BE49-F238E27FC236}">
              <a16:creationId xmlns="" xmlns:a16="http://schemas.microsoft.com/office/drawing/2014/main" id="{00000000-0008-0000-0700-0000F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3" name="諸支出金最大値テキスト">
          <a:extLst>
            <a:ext uri="{FF2B5EF4-FFF2-40B4-BE49-F238E27FC236}">
              <a16:creationId xmlns="" xmlns:a16="http://schemas.microsoft.com/office/drawing/2014/main" id="{00000000-0008-0000-0700-0000FB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6" name="諸支出金平均値テキスト">
          <a:extLst>
            <a:ext uri="{FF2B5EF4-FFF2-40B4-BE49-F238E27FC236}">
              <a16:creationId xmlns="" xmlns:a16="http://schemas.microsoft.com/office/drawing/2014/main" id="{00000000-0008-0000-0700-0000FE020000}"/>
            </a:ext>
          </a:extLst>
        </xdr:cNvPr>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7" name="フローチャート: 判断 766">
          <a:extLst>
            <a:ext uri="{FF2B5EF4-FFF2-40B4-BE49-F238E27FC236}">
              <a16:creationId xmlns="" xmlns:a16="http://schemas.microsoft.com/office/drawing/2014/main" id="{00000000-0008-0000-0700-0000FF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9" name="フローチャート: 判断 768">
          <a:extLst>
            <a:ext uri="{FF2B5EF4-FFF2-40B4-BE49-F238E27FC236}">
              <a16:creationId xmlns="" xmlns:a16="http://schemas.microsoft.com/office/drawing/2014/main" id="{00000000-0008-0000-0700-00000103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2" name="フローチャート: 判断 771">
          <a:extLst>
            <a:ext uri="{FF2B5EF4-FFF2-40B4-BE49-F238E27FC236}">
              <a16:creationId xmlns="" xmlns:a16="http://schemas.microsoft.com/office/drawing/2014/main" id="{00000000-0008-0000-0700-000004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5" name="フローチャート: 判断 774">
          <a:extLst>
            <a:ext uri="{FF2B5EF4-FFF2-40B4-BE49-F238E27FC236}">
              <a16:creationId xmlns="" xmlns:a16="http://schemas.microsoft.com/office/drawing/2014/main" id="{00000000-0008-0000-0700-000007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37628</xdr:rowOff>
    </xdr:from>
    <xdr:to>
      <xdr:col>98</xdr:col>
      <xdr:colOff>38100</xdr:colOff>
      <xdr:row>39</xdr:row>
      <xdr:rowOff>139228</xdr:rowOff>
    </xdr:to>
    <xdr:sp macro="" textlink="">
      <xdr:nvSpPr>
        <xdr:cNvPr id="777" name="フローチャート: 判断 776">
          <a:extLst>
            <a:ext uri="{FF2B5EF4-FFF2-40B4-BE49-F238E27FC236}">
              <a16:creationId xmlns="" xmlns:a16="http://schemas.microsoft.com/office/drawing/2014/main" id="{00000000-0008-0000-0700-000009030000}"/>
            </a:ext>
          </a:extLst>
        </xdr:cNvPr>
        <xdr:cNvSpPr/>
      </xdr:nvSpPr>
      <xdr:spPr>
        <a:xfrm>
          <a:off x="18605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155755</xdr:rowOff>
    </xdr:from>
    <xdr:ext cx="313932"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499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5" name="諸支出金該当値テキスト">
          <a:extLst>
            <a:ext uri="{FF2B5EF4-FFF2-40B4-BE49-F238E27FC236}">
              <a16:creationId xmlns="" xmlns:a16="http://schemas.microsoft.com/office/drawing/2014/main" id="{00000000-0008-0000-0700-000011030000}"/>
            </a:ext>
          </a:extLst>
        </xdr:cNvPr>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69,964</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8,254</a:t>
          </a:r>
          <a:r>
            <a:rPr kumimoji="1" lang="ja-JP" altLang="en-US" sz="1200">
              <a:latin typeface="ＭＳ Ｐゴシック" panose="020B0600070205080204" pitchFamily="50" charset="-128"/>
              <a:ea typeface="ＭＳ Ｐゴシック" panose="020B0600070205080204" pitchFamily="50" charset="-128"/>
            </a:rPr>
            <a:t>円の増となっている。これは</a:t>
          </a:r>
          <a:r>
            <a:rPr kumimoji="1" lang="en-US" altLang="ja-JP" sz="1200">
              <a:latin typeface="ＭＳ Ｐゴシック" panose="020B0600070205080204" pitchFamily="50" charset="-128"/>
              <a:ea typeface="ＭＳ Ｐゴシック" panose="020B0600070205080204" pitchFamily="50" charset="-128"/>
            </a:rPr>
            <a:t>FM</a:t>
          </a:r>
          <a:r>
            <a:rPr kumimoji="1" lang="ja-JP" altLang="en-US" sz="1200">
              <a:latin typeface="ＭＳ Ｐゴシック" panose="020B0600070205080204" pitchFamily="50" charset="-128"/>
              <a:ea typeface="ＭＳ Ｐゴシック" panose="020B0600070205080204" pitchFamily="50" charset="-128"/>
            </a:rPr>
            <a:t>中継局整備事業の実施やふるさと納税基金へ積立したこと等によるものである。</a:t>
          </a:r>
        </a:p>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152,838</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5,716</a:t>
          </a:r>
          <a:r>
            <a:rPr kumimoji="1" lang="ja-JP" altLang="en-US" sz="1200">
              <a:latin typeface="ＭＳ Ｐゴシック" panose="020B0600070205080204" pitchFamily="50" charset="-128"/>
              <a:ea typeface="ＭＳ Ｐゴシック" panose="020B0600070205080204" pitchFamily="50" charset="-128"/>
            </a:rPr>
            <a:t>円の増となっている。これは福祉バスを購入したほか、施設型給付費及び障害者福祉サービス費等給付費の増によるものである。</a:t>
          </a:r>
        </a:p>
        <a:p>
          <a:r>
            <a:rPr kumimoji="1" lang="ja-JP" altLang="en-US" sz="1200">
              <a:latin typeface="ＭＳ Ｐゴシック" panose="020B0600070205080204" pitchFamily="50" charset="-128"/>
              <a:ea typeface="ＭＳ Ｐゴシック" panose="020B0600070205080204" pitchFamily="50" charset="-128"/>
            </a:rPr>
            <a:t>農林水産業費は住民一人当たり</a:t>
          </a:r>
          <a:r>
            <a:rPr kumimoji="1" lang="en-US" altLang="ja-JP" sz="1200">
              <a:latin typeface="ＭＳ Ｐゴシック" panose="020B0600070205080204" pitchFamily="50" charset="-128"/>
              <a:ea typeface="ＭＳ Ｐゴシック" panose="020B0600070205080204" pitchFamily="50" charset="-128"/>
            </a:rPr>
            <a:t>81,584</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26,722</a:t>
          </a:r>
          <a:r>
            <a:rPr kumimoji="1" lang="ja-JP" altLang="en-US" sz="1200">
              <a:latin typeface="ＭＳ Ｐゴシック" panose="020B0600070205080204" pitchFamily="50" charset="-128"/>
              <a:ea typeface="ＭＳ Ｐゴシック" panose="020B0600070205080204" pitchFamily="50" charset="-128"/>
            </a:rPr>
            <a:t>円の増となっている。これは園芸メガ団地整備に係る大規模園芸拠点パワーアップ整備事業補助金等の増によるものである。</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10,532</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2,716</a:t>
          </a:r>
          <a:r>
            <a:rPr kumimoji="1" lang="ja-JP" altLang="en-US" sz="1200">
              <a:latin typeface="ＭＳ Ｐゴシック" panose="020B0600070205080204" pitchFamily="50" charset="-128"/>
              <a:ea typeface="ＭＳ Ｐゴシック" panose="020B0600070205080204" pitchFamily="50" charset="-128"/>
            </a:rPr>
            <a:t>円の減となっている。これは地方創生事業である「羽後町しごと改革事業」に係る費用の減や指定管理者に指定している「としとらんど」への大規模修繕工事の減によるものである。</a:t>
          </a:r>
        </a:p>
        <a:p>
          <a:r>
            <a:rPr kumimoji="1" lang="ja-JP" altLang="en-US" sz="1200">
              <a:latin typeface="ＭＳ Ｐゴシック" panose="020B0600070205080204" pitchFamily="50" charset="-128"/>
              <a:ea typeface="ＭＳ Ｐゴシック" panose="020B0600070205080204" pitchFamily="50" charset="-128"/>
            </a:rPr>
            <a:t>土木費は住民一人当たり</a:t>
          </a:r>
          <a:r>
            <a:rPr kumimoji="1" lang="en-US" altLang="ja-JP" sz="1200">
              <a:latin typeface="ＭＳ Ｐゴシック" panose="020B0600070205080204" pitchFamily="50" charset="-128"/>
              <a:ea typeface="ＭＳ Ｐゴシック" panose="020B0600070205080204" pitchFamily="50" charset="-128"/>
            </a:rPr>
            <a:t>44,448</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6,289</a:t>
          </a:r>
          <a:r>
            <a:rPr kumimoji="1" lang="ja-JP" altLang="en-US" sz="1200">
              <a:latin typeface="ＭＳ Ｐゴシック" panose="020B0600070205080204" pitchFamily="50" charset="-128"/>
              <a:ea typeface="ＭＳ Ｐゴシック" panose="020B0600070205080204" pitchFamily="50" charset="-128"/>
            </a:rPr>
            <a:t>円の減となっている。これは道路改良工事費の減や、積雪が前年度より少なかったため除排雪経費が減少したためである。</a:t>
          </a: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82,463</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31,771</a:t>
          </a:r>
          <a:r>
            <a:rPr kumimoji="1" lang="ja-JP" altLang="en-US" sz="1200">
              <a:latin typeface="ＭＳ Ｐゴシック" panose="020B0600070205080204" pitchFamily="50" charset="-128"/>
              <a:ea typeface="ＭＳ Ｐゴシック" panose="020B0600070205080204" pitchFamily="50" charset="-128"/>
            </a:rPr>
            <a:t>円の増となっている。これは学校給食共同調理場整備事業の本体工事を実施したこと等によるものである。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財政調整基金は前年比で</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百万円の増加、標準財政規模で</a:t>
          </a:r>
          <a:r>
            <a:rPr kumimoji="1" lang="en-US" altLang="ja-JP" sz="1100">
              <a:latin typeface="ＭＳ ゴシック" pitchFamily="49" charset="-128"/>
              <a:ea typeface="ＭＳ ゴシック" pitchFamily="49" charset="-128"/>
            </a:rPr>
            <a:t>0.39</a:t>
          </a:r>
          <a:r>
            <a:rPr kumimoji="1" lang="ja-JP" altLang="en-US" sz="1100">
              <a:latin typeface="ＭＳ ゴシック" pitchFamily="49" charset="-128"/>
              <a:ea typeface="ＭＳ ゴシック" pitchFamily="49" charset="-128"/>
            </a:rPr>
            <a:t>ポイント増加している。</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百万円の取り崩しをしたものの、財源の確保や歳出の精査に努め、最終的に</a:t>
          </a:r>
          <a:r>
            <a:rPr kumimoji="1" lang="en-US" altLang="ja-JP" sz="1100">
              <a:latin typeface="ＭＳ ゴシック" pitchFamily="49" charset="-128"/>
              <a:ea typeface="ＭＳ ゴシック" pitchFamily="49" charset="-128"/>
            </a:rPr>
            <a:t>52</a:t>
          </a:r>
          <a:r>
            <a:rPr kumimoji="1" lang="ja-JP" altLang="en-US" sz="1100">
              <a:latin typeface="ＭＳ ゴシック" pitchFamily="49" charset="-128"/>
              <a:ea typeface="ＭＳ ゴシック" pitchFamily="49" charset="-128"/>
            </a:rPr>
            <a:t>百万円積み立てた。</a:t>
          </a:r>
        </a:p>
        <a:p>
          <a:r>
            <a:rPr kumimoji="1" lang="ja-JP" altLang="en-US" sz="1100">
              <a:latin typeface="ＭＳ ゴシック" pitchFamily="49" charset="-128"/>
              <a:ea typeface="ＭＳ ゴシック" pitchFamily="49" charset="-128"/>
            </a:rPr>
            <a:t>　実質収支額は新規のトレーニングセンター整備事業等の実施により、前年度より</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百万円減少したため、標準財政規模で</a:t>
          </a:r>
          <a:r>
            <a:rPr kumimoji="1" lang="en-US" altLang="ja-JP" sz="1100">
              <a:latin typeface="ＭＳ ゴシック" pitchFamily="49" charset="-128"/>
              <a:ea typeface="ＭＳ ゴシック" pitchFamily="49" charset="-128"/>
            </a:rPr>
            <a:t>0.35</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実質単年度収支は、前年比で</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百万円の減少、標準財政規模で</a:t>
          </a:r>
          <a:r>
            <a:rPr kumimoji="1" lang="en-US" altLang="ja-JP" sz="1100">
              <a:latin typeface="ＭＳ ゴシック" pitchFamily="49" charset="-128"/>
              <a:ea typeface="ＭＳ ゴシック" pitchFamily="49" charset="-128"/>
            </a:rPr>
            <a:t>0.03</a:t>
          </a:r>
          <a:r>
            <a:rPr kumimoji="1" lang="ja-JP" altLang="en-US" sz="1100">
              <a:latin typeface="ＭＳ ゴシック" pitchFamily="49" charset="-128"/>
              <a:ea typeface="ＭＳ ゴシック" pitchFamily="49" charset="-128"/>
            </a:rPr>
            <a:t>の減となったが、</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百万円の黒字となっている。これは単年度収支は</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百万円のマイナスとなったものの、</a:t>
          </a: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百万円の繰上償還等を実施したためである。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一般会計、特別会計及び企業会計の全てにおいて赤字は生じていない。</a:t>
          </a:r>
        </a:p>
        <a:p>
          <a:r>
            <a:rPr kumimoji="1" lang="ja-JP" altLang="en-US" sz="1400">
              <a:latin typeface="ＭＳ ゴシック" pitchFamily="49" charset="-128"/>
              <a:ea typeface="ＭＳ ゴシック" pitchFamily="49" charset="-128"/>
            </a:rPr>
            <a:t>　上水道事業会計については、剰余額は前年度比で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百万円増加しているものの、標準財政規模の減少により</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病院事業会計については、</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の減となっている。これは「羽後町立羽後病院」内でインフルエンザが流行したこと等により収益が減少したためであるが、一方、一般会計からの繰入は、病床管理の導入等の経営改善により前年度から</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百万円の削減に成功している。今後は病床数の削減に取り組み、引き続き経営の改善を図っていく。</a:t>
          </a:r>
        </a:p>
        <a:p>
          <a:r>
            <a:rPr kumimoji="1" lang="ja-JP" altLang="en-US" sz="1400">
              <a:latin typeface="ＭＳ ゴシック" pitchFamily="49" charset="-128"/>
              <a:ea typeface="ＭＳ ゴシック" pitchFamily="49" charset="-128"/>
            </a:rPr>
            <a:t>　国民健康保険事業会計については、予算で見込んでいたよりも国保税の歳入を確保できたこと等により</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ポイントの増となった。今後は将来の保険給付費の財政需要に備えるため基金への積立を行っていく。</a:t>
          </a:r>
        </a:p>
        <a:p>
          <a:r>
            <a:rPr kumimoji="1" lang="ja-JP" altLang="en-US" sz="1400">
              <a:latin typeface="ＭＳ ゴシック" pitchFamily="49" charset="-128"/>
              <a:ea typeface="ＭＳ ゴシック" pitchFamily="49" charset="-128"/>
            </a:rPr>
            <a:t>　老人福祉施設運営特別会計については、前年度より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ポイントの増となっている。入所者を確保し、堅実な経営状況を継続していることから黒字幅が拡大している。</a:t>
          </a:r>
        </a:p>
        <a:p>
          <a:r>
            <a:rPr kumimoji="1" lang="ja-JP" altLang="en-US" sz="1400">
              <a:latin typeface="ＭＳ ゴシック" pitchFamily="49" charset="-128"/>
              <a:ea typeface="ＭＳ ゴシック" pitchFamily="49" charset="-128"/>
            </a:rPr>
            <a:t>　介護保険特別会計については、前年度より</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ポイントの増となった。これは平成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年度は保険料改定による歳入が増えたこと等によるものである。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effectLst/>
              <a:latin typeface="ＭＳ ゴシック" panose="020B0609070205080204" pitchFamily="49" charset="-128"/>
              <a:ea typeface="ＭＳ ゴシック" panose="020B0609070205080204" pitchFamily="49" charset="-128"/>
            </a:rPr>
            <a:t>○元利償還金</a:t>
          </a:r>
        </a:p>
        <a:p>
          <a:r>
            <a:rPr lang="ja-JP" altLang="en-US" sz="1100">
              <a:effectLst/>
              <a:latin typeface="ＭＳ ゴシック" panose="020B0609070205080204" pitchFamily="49" charset="-128"/>
              <a:ea typeface="ＭＳ ゴシック" panose="020B0609070205080204" pitchFamily="49" charset="-128"/>
            </a:rPr>
            <a:t>　平成</a:t>
          </a:r>
          <a:r>
            <a:rPr lang="en-US" altLang="ja-JP" sz="1100">
              <a:effectLst/>
              <a:latin typeface="ＭＳ ゴシック" panose="020B0609070205080204" pitchFamily="49" charset="-128"/>
              <a:ea typeface="ＭＳ ゴシック" panose="020B0609070205080204" pitchFamily="49" charset="-128"/>
            </a:rPr>
            <a:t>17</a:t>
          </a:r>
          <a:r>
            <a:rPr lang="ja-JP" altLang="en-US" sz="1100">
              <a:effectLst/>
              <a:latin typeface="ＭＳ ゴシック" panose="020B0609070205080204" pitchFamily="49" charset="-128"/>
              <a:ea typeface="ＭＳ ゴシック" panose="020B0609070205080204" pitchFamily="49" charset="-128"/>
            </a:rPr>
            <a:t>年度の盆踊り会館整備事業等に充当した過疎対策事業債等の償還終了により</a:t>
          </a:r>
          <a:r>
            <a:rPr lang="en-US" altLang="ja-JP" sz="1100">
              <a:effectLst/>
              <a:latin typeface="ＭＳ ゴシック" panose="020B0609070205080204" pitchFamily="49" charset="-128"/>
              <a:ea typeface="ＭＳ ゴシック" panose="020B0609070205080204" pitchFamily="49" charset="-128"/>
            </a:rPr>
            <a:t>77</a:t>
          </a:r>
          <a:r>
            <a:rPr lang="ja-JP" altLang="en-US" sz="1100">
              <a:effectLst/>
              <a:latin typeface="ＭＳ ゴシック" panose="020B0609070205080204" pitchFamily="49" charset="-128"/>
              <a:ea typeface="ＭＳ ゴシック" panose="020B0609070205080204" pitchFamily="49" charset="-128"/>
            </a:rPr>
            <a:t>百万円の減となった。今後は総合交流拠点整備事業、ごみ処理施設整備事業及び学校給食共同調理場整備事業に係る償還が控えており、中期的には上昇する見込みである。</a:t>
          </a:r>
        </a:p>
        <a:p>
          <a:endParaRPr lang="ja-JP" altLang="en-US" sz="1100">
            <a:effectLst/>
            <a:latin typeface="ＭＳ ゴシック" panose="020B0609070205080204" pitchFamily="49" charset="-128"/>
            <a:ea typeface="ＭＳ ゴシック" panose="020B0609070205080204" pitchFamily="49" charset="-128"/>
          </a:endParaRPr>
        </a:p>
        <a:p>
          <a:r>
            <a:rPr lang="ja-JP" altLang="en-US" sz="1100">
              <a:effectLst/>
              <a:latin typeface="ＭＳ ゴシック" panose="020B0609070205080204" pitchFamily="49" charset="-128"/>
              <a:ea typeface="ＭＳ ゴシック" panose="020B0609070205080204" pitchFamily="49" charset="-128"/>
            </a:rPr>
            <a:t>○算入公債費等</a:t>
          </a:r>
        </a:p>
        <a:p>
          <a:r>
            <a:rPr lang="ja-JP" altLang="en-US" sz="1100">
              <a:effectLst/>
              <a:latin typeface="ＭＳ ゴシック" panose="020B0609070205080204" pitchFamily="49" charset="-128"/>
              <a:ea typeface="ＭＳ ゴシック" panose="020B0609070205080204" pitchFamily="49" charset="-128"/>
            </a:rPr>
            <a:t>　交付税算入割合の高い過疎対策事業債の償還が進むことによって減少した。</a:t>
          </a:r>
        </a:p>
        <a:p>
          <a:endParaRPr lang="ja-JP" altLang="en-US" sz="1100">
            <a:effectLst/>
            <a:latin typeface="ＭＳ ゴシック" panose="020B0609070205080204" pitchFamily="49" charset="-128"/>
            <a:ea typeface="ＭＳ ゴシック" panose="020B0609070205080204" pitchFamily="49" charset="-128"/>
          </a:endParaRPr>
        </a:p>
        <a:p>
          <a:r>
            <a:rPr lang="ja-JP" altLang="en-US" sz="1100">
              <a:effectLst/>
              <a:latin typeface="ＭＳ ゴシック" panose="020B0609070205080204" pitchFamily="49" charset="-128"/>
              <a:ea typeface="ＭＳ ゴシック" panose="020B0609070205080204" pitchFamily="49" charset="-128"/>
            </a:rPr>
            <a:t>○今後の対応</a:t>
          </a:r>
        </a:p>
        <a:p>
          <a:r>
            <a:rPr lang="ja-JP" altLang="en-US" sz="1100">
              <a:effectLst/>
              <a:latin typeface="ＭＳ ゴシック" panose="020B0609070205080204" pitchFamily="49" charset="-128"/>
              <a:ea typeface="ＭＳ ゴシック" panose="020B0609070205080204" pitchFamily="49" charset="-128"/>
            </a:rPr>
            <a:t>　令和元年度の学校給食共同調理場整備事業の終了により大規模な普通建設事業は当面予定していないことから、今後は、当該年度における地方債の発行を償還額以下にするなど地方債の抑制に努める。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当町では、満期一括償還の地方債を発行していないため、減債基金残高と減債基金積立相当額に該当する数値はありません。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○一般会計等に係る地方債の残高</a:t>
          </a:r>
        </a:p>
        <a:p>
          <a:r>
            <a:rPr kumimoji="1" lang="ja-JP" altLang="en-US" sz="1200">
              <a:latin typeface="ＭＳ ゴシック" pitchFamily="49" charset="-128"/>
              <a:ea typeface="ＭＳ ゴシック" pitchFamily="49" charset="-128"/>
            </a:rPr>
            <a:t>　地方債元金償還額が</a:t>
          </a:r>
          <a:r>
            <a:rPr kumimoji="1" lang="en-US" altLang="ja-JP" sz="1200">
              <a:latin typeface="ＭＳ ゴシック" pitchFamily="49" charset="-128"/>
              <a:ea typeface="ＭＳ ゴシック" pitchFamily="49" charset="-128"/>
            </a:rPr>
            <a:t>775</a:t>
          </a:r>
          <a:r>
            <a:rPr kumimoji="1" lang="ja-JP" altLang="en-US" sz="1200">
              <a:latin typeface="ＭＳ ゴシック" pitchFamily="49" charset="-128"/>
              <a:ea typeface="ＭＳ ゴシック" pitchFamily="49" charset="-128"/>
            </a:rPr>
            <a:t>百万円に対し、学校給食共同調理場整備事業の本体工事等により借入額が</a:t>
          </a:r>
          <a:r>
            <a:rPr kumimoji="1" lang="en-US" altLang="ja-JP" sz="1200">
              <a:latin typeface="ＭＳ ゴシック" pitchFamily="49" charset="-128"/>
              <a:ea typeface="ＭＳ ゴシック" pitchFamily="49" charset="-128"/>
            </a:rPr>
            <a:t>1,071</a:t>
          </a:r>
          <a:r>
            <a:rPr kumimoji="1" lang="ja-JP" altLang="en-US" sz="1200">
              <a:latin typeface="ＭＳ ゴシック" pitchFamily="49" charset="-128"/>
              <a:ea typeface="ＭＳ ゴシック" pitchFamily="49" charset="-128"/>
            </a:rPr>
            <a:t>百万円と地方債元金償還額を上回ったため地方債残高が増加した。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農業集落排水事業の施設整備事業は終了しており、新規の借り入れがないため減少傾向にある。公共下水道整備事業についても大規模な施設整備は令和元年度で終了する見込みである。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充当可能基金については、その他特定目的基金の農業振興基金</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百万円等の取り崩しをしたものの、昨年と同程度となっている。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秋田県羽後町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百万円となり基金残高は前年と概ね同水準となった。特定目的基金は将来の公共施設解体の財政需要に備え「公共施設解体基金」に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百万円、ふるさと納税を基金として積み立てる「ふるさと納税基金」を創設し当該基金に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百万円を積み立てた一方、水稲用無人ヘリ防除機更新整備事業等の農業振興基金事業実施のため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百万円取り崩すなどした。基金全体では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へは継続的な積立を、「ふるさと納税基金」については寄付額に応じて随時積み立てる予定であることから短期的には増加する見込みであるが、公共施設解体事業を実施する際には多額の取り崩しになることや財政調整基金については現在の財政状況では取崩しすることが今後見込まれることから、基金全体では中期的には減少する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地域振興基金：うるおいと活力のある地域づくりの推進を目的とした施策の実施。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地域福祉基金：基金の運用から生ずる収益により地域における福祉増進の事業を実施する。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公共施設解体基金：老朽化や統廃合により不要となった施設の解体及び撤去の財源。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農業振興基金：羽後町の農業振興に必要な経費の財源。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地域振興基金：該当事業がないため利子分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地域福祉基金：現在積立額の利子収入により事業を実施するため増減はない。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公共施設解体基金：旧校舎などの将来の解体費用のため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農業振興基金：水稲用無人ヘリ防除機更新整備事業等の農業振興基金事業実施のため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地域振興基金：地域振興に係る事業を実施する際の財源として引き続き基金を維持する。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地域福祉基金：果実運用型の基金として今後も基金の利子収入に福祉増進事業を実施していく。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公共施設解体基金：小中学校の統廃合等により不要となった施設の解体費用として今後も財政状況を勘案しながら積み立てていく。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百万円を積み上げ、引き続き農業振興基金事業を実施していく。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当町は法人町民税の歳入に対する割合が低く、比較的景気の動向による税収の増減が少ないため、取崩額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百万円となっており、前年度から概ね横ばいの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年度末の資金繰り等の際の繰替運用への対応及び突発的な災害対応や財政需要に備え残高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千円の積立による増となった。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地方債の償還計画上は、減債基金を活用した地方債の償還を現時点で予定していないが、大型事業の実施により公債費の増加も懸念されるため、今後の地方債の償還に備え、当面は現状の約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億円は維持する方針である。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3999AF7F-F873-4EDE-9265-1C59B05E8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E8F84720-2EB5-466B-B415-9620AC0F4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5F78A387-309F-425B-A072-A613F66EF8C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25849DA0-7DF6-4F39-9832-76BEF092F8B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A84D3662-8B79-4240-BBF0-411F49F76C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65525552-9D18-43D6-B9BD-9AB4C6562E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4E1D2AFB-73FC-4FC2-A15D-3E9861A8B5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AFBE0FFA-9AF3-4751-BD22-E86DAF56B8A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687C5CDA-9B30-495C-866F-6AE6EA4569E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68D29E30-DF15-4737-AD83-EC74A870A55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903E7D24-7BB2-4AA6-BB56-3AFA080C95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1D51DA26-61A8-4390-A3A6-03BFF93C8D7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14,981
14,861
230.78
8,971,553
8,567,284
347,580
5,150,413
8,215,360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AD0EE57F-178B-49D9-80B2-63379410A85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C69A51DB-39E9-4B03-861D-D6A11FD463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C2E522C-E9B5-413B-AB80-B7859B1533C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A602AF1B-8F53-4C8D-B630-158C7F3A38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D0D2A02F-8263-41A4-9962-BABEDEFD838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7A5BF2F5-DF6B-4E2C-B24D-48B0278BEF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5460079C-F743-4AC2-9CD8-4FE50733F6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76E861FA-B98E-4DA5-BB2F-F4FC2802FA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B987DE64-2BFC-426F-9BCC-B13679D79E9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4D647364-5543-417F-8AF5-FA138CE0AF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A21F50E6-B8D9-4B01-8D0B-FAABB03D5F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98D5D5C7-5A68-4C29-816A-9802E29D0D0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6502097E-F0A4-4579-BE70-4E4CADD9421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CA5F81F6-C855-4407-A9D2-73CD6318F3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2FC4A73B-92FA-495D-BCE3-1FFB017D6E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FAD55389-8EB6-481C-9CB5-9248AB20A3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D0979EEA-74A0-4BC2-9D90-7C5B95165EB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C85F4DA0-BEFC-4381-A8F9-CE617F11F1A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550E4A1D-5683-4133-8DAF-C819A08CD86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C1892257-0F9F-47F6-BE39-860BAF27E37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4B1E3BD1-EF9F-49AB-9D33-19F82BEC0A4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60974DB8-E6D4-40B6-88D9-AC77E1EEFCA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FAD62963-8F9F-4044-ADC3-9F3FCFDA799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F412A6A2-CEE2-4FEB-8805-71434EA3EEF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8A99B800-37CF-4379-A4AD-D3D926E1B59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2867C13A-C55F-4288-9ADA-05B7700382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C97ABD84-41CE-4D0D-86AD-2B2DA91AC0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DEF0743B-4AAA-4435-A5BC-3F72B56E2A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654B2390-CD2D-4E53-8AA4-BA624A9CD2B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D0B307DE-BD60-44C3-BA0B-E689C0599BF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4C78FFE8-27A9-494E-A2CD-42B54EA1351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ECAACBE1-8DFF-42C1-86BA-3E8420C732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1D2C17F-C869-4134-9507-ECAF1D7F9E3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35199C68-8E38-419A-8CC0-29B8B3C666F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baseline="0">
              <a:latin typeface="ＭＳ Ｐゴシック" panose="020B0600070205080204" pitchFamily="50" charset="-128"/>
              <a:ea typeface="ＭＳ Ｐゴシック" panose="020B0600070205080204" pitchFamily="50" charset="-128"/>
            </a:rPr>
            <a:t>1.9</a:t>
          </a:r>
          <a:r>
            <a:rPr kumimoji="1" lang="ja-JP" altLang="en-US" sz="1100" baseline="0">
              <a:latin typeface="ＭＳ Ｐゴシック" panose="020B0600070205080204" pitchFamily="50" charset="-128"/>
              <a:ea typeface="ＭＳ Ｐゴシック" panose="020B0600070205080204" pitchFamily="50" charset="-128"/>
            </a:rPr>
            <a:t>ポイント下回っているものの、前年度より</a:t>
          </a:r>
          <a:r>
            <a:rPr kumimoji="1" lang="en-US" altLang="ja-JP" sz="1100" baseline="0">
              <a:latin typeface="ＭＳ Ｐゴシック" panose="020B0600070205080204" pitchFamily="50" charset="-128"/>
              <a:ea typeface="ＭＳ Ｐゴシック" panose="020B0600070205080204" pitchFamily="50" charset="-128"/>
            </a:rPr>
            <a:t>1.8</a:t>
          </a:r>
          <a:r>
            <a:rPr kumimoji="1" lang="ja-JP" altLang="en-US" sz="1100" baseline="0">
              <a:latin typeface="ＭＳ Ｐゴシック" panose="020B0600070205080204" pitchFamily="50" charset="-128"/>
              <a:ea typeface="ＭＳ Ｐゴシック" panose="020B0600070205080204" pitchFamily="50" charset="-128"/>
            </a:rPr>
            <a:t>ポイント増加している。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年度には総合交流拠点施設の新設、平成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年度には一部事務組合によるごみ処理施設の更新をしているものの、認定こども園、総合体育館及び公営住宅等は</a:t>
          </a:r>
          <a:r>
            <a:rPr kumimoji="1" lang="en-US" altLang="ja-JP" sz="1100" baseline="0">
              <a:latin typeface="ＭＳ Ｐゴシック" panose="020B0600070205080204" pitchFamily="50" charset="-128"/>
              <a:ea typeface="ＭＳ Ｐゴシック" panose="020B0600070205080204" pitchFamily="50" charset="-128"/>
            </a:rPr>
            <a:t>80%</a:t>
          </a:r>
          <a:r>
            <a:rPr kumimoji="1" lang="ja-JP" altLang="en-US" sz="1100" baseline="0">
              <a:latin typeface="ＭＳ Ｐゴシック" panose="020B0600070205080204" pitchFamily="50" charset="-128"/>
              <a:ea typeface="ＭＳ Ｐゴシック" panose="020B0600070205080204" pitchFamily="50" charset="-128"/>
            </a:rPr>
            <a:t>を超えていることから、今後も公共施設等総合管理計画及び公共施設個別管理計画に基づいて、施設の維持管理や適正な配置を図っていく。</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B55A105-633E-4F44-822B-A76A8446158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FCE6FB4-586C-4308-959B-93CAF03851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EDD65C95-0B1C-49FF-B4F0-81CF93CEC40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5C29E1BF-E926-4E44-B87F-8896C697C2E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3D8C2271-E6BC-4C07-A593-77C1D6EC4F9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6C64A0D8-7D35-4D04-8286-8CAAAA7BE7C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2B73AF58-70AE-49B3-B6BE-0E6EDCBE73E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F0722310-EFCF-405F-8B25-7349B711BF3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604F704F-08E5-4F80-87F4-C18C6D830DD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BFA0EF5F-DEF1-43F4-9853-C27174A4C06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5140D8BD-79C4-4C19-8410-55E7FD06B63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E7738B97-B2A9-4F8E-A8EF-8DBD91EB4E0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37A7CE06-1787-4D06-B320-817E47C10E2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9D549778-0EC4-4015-8F50-07E033C79C1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00550DED-8779-417F-9085-FD8F921FFB5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0DF0ACEB-3107-46CE-AA34-AB3899DA725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 xmlns:a16="http://schemas.microsoft.com/office/drawing/2014/main" id="{9DCC9730-03EA-468B-8309-F0C2B0C4F05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12AA2624-8464-4918-A288-6683FAA0161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a:extLst>
            <a:ext uri="{FF2B5EF4-FFF2-40B4-BE49-F238E27FC236}">
              <a16:creationId xmlns="" xmlns:a16="http://schemas.microsoft.com/office/drawing/2014/main" id="{9779AE49-9065-4F41-8ECF-8836DC533638}"/>
            </a:ext>
          </a:extLst>
        </xdr:cNvPr>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a:extLst>
            <a:ext uri="{FF2B5EF4-FFF2-40B4-BE49-F238E27FC236}">
              <a16:creationId xmlns="" xmlns:a16="http://schemas.microsoft.com/office/drawing/2014/main" id="{56EAEE6C-AC64-4065-A8B3-060E4986FCC7}"/>
            </a:ext>
          </a:extLst>
        </xdr:cNvPr>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a:extLst>
            <a:ext uri="{FF2B5EF4-FFF2-40B4-BE49-F238E27FC236}">
              <a16:creationId xmlns="" xmlns:a16="http://schemas.microsoft.com/office/drawing/2014/main" id="{EC1A8035-33E6-4F37-987A-CA5256AAC06B}"/>
            </a:ext>
          </a:extLst>
        </xdr:cNvPr>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a:extLst>
            <a:ext uri="{FF2B5EF4-FFF2-40B4-BE49-F238E27FC236}">
              <a16:creationId xmlns="" xmlns:a16="http://schemas.microsoft.com/office/drawing/2014/main" id="{0A552A95-4836-4518-85D3-303857A36E67}"/>
            </a:ext>
          </a:extLst>
        </xdr:cNvPr>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a:extLst>
            <a:ext uri="{FF2B5EF4-FFF2-40B4-BE49-F238E27FC236}">
              <a16:creationId xmlns="" xmlns:a16="http://schemas.microsoft.com/office/drawing/2014/main" id="{03A81799-2763-437A-89C8-2216C9AD2A51}"/>
            </a:ext>
          </a:extLst>
        </xdr:cNvPr>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71" name="有形固定資産減価償却率平均値テキスト">
          <a:extLst>
            <a:ext uri="{FF2B5EF4-FFF2-40B4-BE49-F238E27FC236}">
              <a16:creationId xmlns="" xmlns:a16="http://schemas.microsoft.com/office/drawing/2014/main" id="{45429398-1FA7-45DE-B16E-1C4A9436E83F}"/>
            </a:ext>
          </a:extLst>
        </xdr:cNvPr>
        <xdr:cNvSpPr txBox="1"/>
      </xdr:nvSpPr>
      <xdr:spPr>
        <a:xfrm>
          <a:off x="4813300" y="5836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a:extLst>
            <a:ext uri="{FF2B5EF4-FFF2-40B4-BE49-F238E27FC236}">
              <a16:creationId xmlns="" xmlns:a16="http://schemas.microsoft.com/office/drawing/2014/main" id="{E51C0A9F-5675-4291-A99F-7C653A1E895F}"/>
            </a:ext>
          </a:extLst>
        </xdr:cNvPr>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a:extLst>
            <a:ext uri="{FF2B5EF4-FFF2-40B4-BE49-F238E27FC236}">
              <a16:creationId xmlns="" xmlns:a16="http://schemas.microsoft.com/office/drawing/2014/main" id="{9580EF35-8640-4837-B0E2-73AC359FFBE0}"/>
            </a:ext>
          </a:extLst>
        </xdr:cNvPr>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a:extLst>
            <a:ext uri="{FF2B5EF4-FFF2-40B4-BE49-F238E27FC236}">
              <a16:creationId xmlns="" xmlns:a16="http://schemas.microsoft.com/office/drawing/2014/main" id="{39F8F564-04DB-4C4B-82EB-CA29215992C2}"/>
            </a:ext>
          </a:extLst>
        </xdr:cNvPr>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a:extLst>
            <a:ext uri="{FF2B5EF4-FFF2-40B4-BE49-F238E27FC236}">
              <a16:creationId xmlns="" xmlns:a16="http://schemas.microsoft.com/office/drawing/2014/main" id="{D89F5FCF-82E0-4032-9DAB-88C1FC37D112}"/>
            </a:ext>
          </a:extLst>
        </xdr:cNvPr>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BF60DBC3-9B6D-4C53-8166-FC2151F9B9C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44226CD1-72C7-4E38-AA47-466AB247CAD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8C789E1F-F68F-4975-8D32-32E74E9571E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402C5650-562A-4945-9C04-75CDEE80C5F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17DDA76B-30CD-4605-A9B9-F97D7C4D562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128361</xdr:rowOff>
    </xdr:from>
    <xdr:to>
      <xdr:col>23</xdr:col>
      <xdr:colOff>136525</xdr:colOff>
      <xdr:row>31</xdr:row>
      <xdr:rowOff>58511</xdr:rowOff>
    </xdr:to>
    <xdr:sp macro="" textlink="">
      <xdr:nvSpPr>
        <xdr:cNvPr id="81" name="楕円 80">
          <a:extLst>
            <a:ext uri="{FF2B5EF4-FFF2-40B4-BE49-F238E27FC236}">
              <a16:creationId xmlns="" xmlns:a16="http://schemas.microsoft.com/office/drawing/2014/main" id="{0455AA98-5903-45AA-9C35-E7F84202416A}"/>
            </a:ext>
          </a:extLst>
        </xdr:cNvPr>
        <xdr:cNvSpPr/>
      </xdr:nvSpPr>
      <xdr:spPr>
        <a:xfrm>
          <a:off x="4711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106788</xdr:rowOff>
    </xdr:from>
    <xdr:ext cx="405111" cy="259045"/>
    <xdr:sp macro="" textlink="">
      <xdr:nvSpPr>
        <xdr:cNvPr id="82" name="有形固定資産減価償却率該当値テキスト">
          <a:extLst>
            <a:ext uri="{FF2B5EF4-FFF2-40B4-BE49-F238E27FC236}">
              <a16:creationId xmlns="" xmlns:a16="http://schemas.microsoft.com/office/drawing/2014/main" id="{3E553395-6079-475A-89CA-6C593D6BAC40}"/>
            </a:ext>
          </a:extLst>
        </xdr:cNvPr>
        <xdr:cNvSpPr txBox="1"/>
      </xdr:nvSpPr>
      <xdr:spPr>
        <a:xfrm>
          <a:off x="4813300"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12428</xdr:rowOff>
    </xdr:from>
    <xdr:to>
      <xdr:col>19</xdr:col>
      <xdr:colOff>187325</xdr:colOff>
      <xdr:row>31</xdr:row>
      <xdr:rowOff>114028</xdr:rowOff>
    </xdr:to>
    <xdr:sp macro="" textlink="">
      <xdr:nvSpPr>
        <xdr:cNvPr id="83" name="楕円 82">
          <a:extLst>
            <a:ext uri="{FF2B5EF4-FFF2-40B4-BE49-F238E27FC236}">
              <a16:creationId xmlns="" xmlns:a16="http://schemas.microsoft.com/office/drawing/2014/main" id="{4015F8D0-1502-4CA6-85C3-65C13092D313}"/>
            </a:ext>
          </a:extLst>
        </xdr:cNvPr>
        <xdr:cNvSpPr/>
      </xdr:nvSpPr>
      <xdr:spPr>
        <a:xfrm>
          <a:off x="4000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7711</xdr:rowOff>
    </xdr:from>
    <xdr:to>
      <xdr:col>23</xdr:col>
      <xdr:colOff>85725</xdr:colOff>
      <xdr:row>31</xdr:row>
      <xdr:rowOff>63228</xdr:rowOff>
    </xdr:to>
    <xdr:cxnSp macro="">
      <xdr:nvCxnSpPr>
        <xdr:cNvPr id="84" name="直線コネクタ 83">
          <a:extLst>
            <a:ext uri="{FF2B5EF4-FFF2-40B4-BE49-F238E27FC236}">
              <a16:creationId xmlns="" xmlns:a16="http://schemas.microsoft.com/office/drawing/2014/main" id="{29E3F69A-DB2C-401F-B8C6-7B731F6E0130}"/>
            </a:ext>
          </a:extLst>
        </xdr:cNvPr>
        <xdr:cNvCxnSpPr/>
      </xdr:nvCxnSpPr>
      <xdr:spPr>
        <a:xfrm flipV="1">
          <a:off x="4051300" y="609418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85" name="楕円 84">
          <a:extLst>
            <a:ext uri="{FF2B5EF4-FFF2-40B4-BE49-F238E27FC236}">
              <a16:creationId xmlns="" xmlns:a16="http://schemas.microsoft.com/office/drawing/2014/main" id="{E8DB2F9D-F976-405F-9FBF-A4A6BE720C57}"/>
            </a:ext>
          </a:extLst>
        </xdr:cNvPr>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31</xdr:row>
      <xdr:rowOff>63228</xdr:rowOff>
    </xdr:to>
    <xdr:cxnSp macro="">
      <xdr:nvCxnSpPr>
        <xdr:cNvPr id="86" name="直線コネクタ 85">
          <a:extLst>
            <a:ext uri="{FF2B5EF4-FFF2-40B4-BE49-F238E27FC236}">
              <a16:creationId xmlns="" xmlns:a16="http://schemas.microsoft.com/office/drawing/2014/main" id="{D16705E2-C9C5-43CB-93FF-7BC17D1D7A54}"/>
            </a:ext>
          </a:extLst>
        </xdr:cNvPr>
        <xdr:cNvCxnSpPr/>
      </xdr:nvCxnSpPr>
      <xdr:spPr>
        <a:xfrm>
          <a:off x="3289300" y="6013994"/>
          <a:ext cx="762000" cy="1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87" name="楕円 86">
          <a:extLst>
            <a:ext uri="{FF2B5EF4-FFF2-40B4-BE49-F238E27FC236}">
              <a16:creationId xmlns="" xmlns:a16="http://schemas.microsoft.com/office/drawing/2014/main" id="{4DCCCFF0-A911-4A70-ABD3-4EA4D9E71BF7}"/>
            </a:ext>
          </a:extLst>
        </xdr:cNvPr>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98969</xdr:rowOff>
    </xdr:from>
    <xdr:to>
      <xdr:col>15</xdr:col>
      <xdr:colOff>136525</xdr:colOff>
      <xdr:row>30</xdr:row>
      <xdr:rowOff>145233</xdr:rowOff>
    </xdr:to>
    <xdr:cxnSp macro="">
      <xdr:nvCxnSpPr>
        <xdr:cNvPr id="88" name="直線コネクタ 87">
          <a:extLst>
            <a:ext uri="{FF2B5EF4-FFF2-40B4-BE49-F238E27FC236}">
              <a16:creationId xmlns="" xmlns:a16="http://schemas.microsoft.com/office/drawing/2014/main" id="{7EBB693D-1A92-4AC5-A7FC-20C96594FC07}"/>
            </a:ext>
          </a:extLst>
        </xdr:cNvPr>
        <xdr:cNvCxnSpPr/>
      </xdr:nvCxnSpPr>
      <xdr:spPr>
        <a:xfrm flipV="1">
          <a:off x="2527300" y="60139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89" name="n_1aveValue有形固定資産減価償却率">
          <a:extLst>
            <a:ext uri="{FF2B5EF4-FFF2-40B4-BE49-F238E27FC236}">
              <a16:creationId xmlns="" xmlns:a16="http://schemas.microsoft.com/office/drawing/2014/main" id="{D876CB2F-3356-4907-A755-AC7456E8553F}"/>
            </a:ext>
          </a:extLst>
        </xdr:cNvPr>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0" name="n_2aveValue有形固定資産減価償却率">
          <a:extLst>
            <a:ext uri="{FF2B5EF4-FFF2-40B4-BE49-F238E27FC236}">
              <a16:creationId xmlns="" xmlns:a16="http://schemas.microsoft.com/office/drawing/2014/main" id="{85899F28-5569-43A1-B3AE-2D6875646B13}"/>
            </a:ext>
          </a:extLst>
        </xdr:cNvPr>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91" name="n_3aveValue有形固定資産減価償却率">
          <a:extLst>
            <a:ext uri="{FF2B5EF4-FFF2-40B4-BE49-F238E27FC236}">
              <a16:creationId xmlns="" xmlns:a16="http://schemas.microsoft.com/office/drawing/2014/main" id="{47925855-D364-482D-A76D-A7247D395A06}"/>
            </a:ext>
          </a:extLst>
        </xdr:cNvPr>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105155</xdr:rowOff>
    </xdr:from>
    <xdr:ext cx="405111" cy="259045"/>
    <xdr:sp macro="" textlink="">
      <xdr:nvSpPr>
        <xdr:cNvPr id="92" name="n_1mainValue有形固定資産減価償却率">
          <a:extLst>
            <a:ext uri="{FF2B5EF4-FFF2-40B4-BE49-F238E27FC236}">
              <a16:creationId xmlns="" xmlns:a16="http://schemas.microsoft.com/office/drawing/2014/main" id="{7D0EB8BD-DFDB-4CB3-A349-257082480EA5}"/>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166296</xdr:rowOff>
    </xdr:from>
    <xdr:ext cx="405111" cy="259045"/>
    <xdr:sp macro="" textlink="">
      <xdr:nvSpPr>
        <xdr:cNvPr id="93" name="n_2mainValue有形固定資産減価償却率">
          <a:extLst>
            <a:ext uri="{FF2B5EF4-FFF2-40B4-BE49-F238E27FC236}">
              <a16:creationId xmlns="" xmlns:a16="http://schemas.microsoft.com/office/drawing/2014/main" id="{C12B1EAF-E7A9-4DC4-A3E0-63E6A96B1B0A}"/>
            </a:ext>
          </a:extLst>
        </xdr:cNvPr>
        <xdr:cNvSpPr txBox="1"/>
      </xdr:nvSpPr>
      <xdr:spPr>
        <a:xfrm>
          <a:off x="3086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4" name="n_3mainValue有形固定資産減価償却率">
          <a:extLst>
            <a:ext uri="{FF2B5EF4-FFF2-40B4-BE49-F238E27FC236}">
              <a16:creationId xmlns="" xmlns:a16="http://schemas.microsoft.com/office/drawing/2014/main" id="{37976003-6F5E-4A8F-8EBA-C75FFAF9347E}"/>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 xmlns:a16="http://schemas.microsoft.com/office/drawing/2014/main" id="{50A9B308-BDCC-4F86-9FFA-3BC9B061C2A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 xmlns:a16="http://schemas.microsoft.com/office/drawing/2014/main" id="{222E691F-6E66-4EEB-A1A6-8856177AC3E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 xmlns:a16="http://schemas.microsoft.com/office/drawing/2014/main" id="{FE2B2FFE-21F6-4DF5-BB1F-9665608B16F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 xmlns:a16="http://schemas.microsoft.com/office/drawing/2014/main" id="{94C52EEC-DEFD-4E45-A13A-2DAE9CE59EE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 xmlns:a16="http://schemas.microsoft.com/office/drawing/2014/main" id="{0E8B5617-A558-4E3B-8E8F-91C754BACA5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 xmlns:a16="http://schemas.microsoft.com/office/drawing/2014/main" id="{0D9C53EA-AC44-4058-B54C-1733A4681F2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 xmlns:a16="http://schemas.microsoft.com/office/drawing/2014/main" id="{A0EEC48B-0481-4062-8407-EFCCC5F34DF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 xmlns:a16="http://schemas.microsoft.com/office/drawing/2014/main" id="{4696ABC1-EB6C-4E7C-BBA0-C270D201C24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 xmlns:a16="http://schemas.microsoft.com/office/drawing/2014/main" id="{D4A58223-9BDD-42F6-8346-A741C7054DF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 xmlns:a16="http://schemas.microsoft.com/office/drawing/2014/main" id="{5D8C4154-8EAA-4812-955E-FFC4CA789E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 xmlns:a16="http://schemas.microsoft.com/office/drawing/2014/main" id="{14AED98E-2209-41D6-A325-5ECF660516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 xmlns:a16="http://schemas.microsoft.com/office/drawing/2014/main" id="{69C6041C-772E-4D4B-A31F-1B761FE8B07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 xmlns:a16="http://schemas.microsoft.com/office/drawing/2014/main" id="{88BBD63B-6AE0-48D5-A505-2C2B06B9D94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債務償還比率は類似団体平均を</a:t>
          </a:r>
          <a:r>
            <a:rPr kumimoji="1" lang="en-US" altLang="ja-JP" sz="1000">
              <a:latin typeface="ＭＳ Ｐゴシック" panose="020B0600070205080204" pitchFamily="50" charset="-128"/>
              <a:ea typeface="ＭＳ Ｐゴシック" panose="020B0600070205080204" pitchFamily="50" charset="-128"/>
            </a:rPr>
            <a:t>37.6</a:t>
          </a:r>
          <a:r>
            <a:rPr kumimoji="1" lang="ja-JP" altLang="en-US" sz="10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000">
              <a:latin typeface="ＭＳ Ｐゴシック" panose="020B0600070205080204" pitchFamily="50" charset="-128"/>
              <a:ea typeface="ＭＳ Ｐゴシック" panose="020B0600070205080204" pitchFamily="50" charset="-128"/>
            </a:rPr>
            <a:t>99.6</a:t>
          </a:r>
          <a:r>
            <a:rPr kumimoji="1" lang="ja-JP" altLang="en-US" sz="1000">
              <a:latin typeface="ＭＳ Ｐゴシック" panose="020B0600070205080204" pitchFamily="50" charset="-128"/>
              <a:ea typeface="ＭＳ Ｐゴシック" panose="020B0600070205080204" pitchFamily="50" charset="-128"/>
            </a:rPr>
            <a:t>ポイント増加している。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年度は元金償還金が</a:t>
          </a:r>
          <a:r>
            <a:rPr kumimoji="1" lang="en-US" altLang="ja-JP" sz="1000">
              <a:latin typeface="ＭＳ Ｐゴシック" panose="020B0600070205080204" pitchFamily="50" charset="-128"/>
              <a:ea typeface="ＭＳ Ｐゴシック" panose="020B0600070205080204" pitchFamily="50" charset="-128"/>
            </a:rPr>
            <a:t>7.7</a:t>
          </a:r>
          <a:r>
            <a:rPr kumimoji="1" lang="ja-JP" altLang="en-US" sz="1000">
              <a:latin typeface="ＭＳ Ｐゴシック" panose="020B0600070205080204" pitchFamily="50" charset="-128"/>
              <a:ea typeface="ＭＳ Ｐゴシック" panose="020B0600070205080204" pitchFamily="50" charset="-128"/>
            </a:rPr>
            <a:t>億円に対して、学校給食共同調理場整備事業等により借入額が</a:t>
          </a:r>
          <a:r>
            <a:rPr kumimoji="1" lang="en-US" altLang="ja-JP" sz="1000">
              <a:latin typeface="ＭＳ Ｐゴシック" panose="020B0600070205080204" pitchFamily="50" charset="-128"/>
              <a:ea typeface="ＭＳ Ｐゴシック" panose="020B0600070205080204" pitchFamily="50" charset="-128"/>
            </a:rPr>
            <a:t>10.7</a:t>
          </a:r>
          <a:r>
            <a:rPr kumimoji="1" lang="ja-JP" altLang="en-US" sz="1000">
              <a:latin typeface="ＭＳ Ｐゴシック" panose="020B0600070205080204" pitchFamily="50" charset="-128"/>
              <a:ea typeface="ＭＳ Ｐゴシック" panose="020B0600070205080204" pitchFamily="50" charset="-128"/>
            </a:rPr>
            <a:t>億円（前年度</a:t>
          </a:r>
          <a:r>
            <a:rPr kumimoji="1" lang="en-US" altLang="ja-JP" sz="1000">
              <a:latin typeface="ＭＳ Ｐゴシック" panose="020B0600070205080204" pitchFamily="50" charset="-128"/>
              <a:ea typeface="ＭＳ Ｐゴシック" panose="020B0600070205080204" pitchFamily="50" charset="-128"/>
            </a:rPr>
            <a:t>+4.5</a:t>
          </a:r>
          <a:r>
            <a:rPr kumimoji="1" lang="ja-JP" altLang="en-US" sz="1000">
              <a:latin typeface="ＭＳ Ｐゴシック" panose="020B0600070205080204" pitchFamily="50" charset="-128"/>
              <a:ea typeface="ＭＳ Ｐゴシック" panose="020B0600070205080204" pitchFamily="50" charset="-128"/>
            </a:rPr>
            <a:t>億円）となり地方債残高が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億円増えたことなどによるものである。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元年度も学校給食共同調理場整備事業等による地方債残高の増加のため短期的には比率の上昇が見込まれるが、今後、当面の間は大規模な普通建設事業は予定していないことから中期的に比率は改善する見込みで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 xmlns:a16="http://schemas.microsoft.com/office/drawing/2014/main" id="{F4C20D71-A474-4DCD-BFAE-86A4B6F8C04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 xmlns:a16="http://schemas.microsoft.com/office/drawing/2014/main" id="{EBB6100D-4341-4BC6-936A-6E55F5220A3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 xmlns:a16="http://schemas.microsoft.com/office/drawing/2014/main" id="{90213F86-F7F1-437A-ADB7-D657B317B2C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 xmlns:a16="http://schemas.microsoft.com/office/drawing/2014/main" id="{7B7E4DDD-26C2-4E46-8D00-8E6A9FF7024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 xmlns:a16="http://schemas.microsoft.com/office/drawing/2014/main" id="{A214537D-6176-4698-A08F-9EA0A7C598B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 xmlns:a16="http://schemas.microsoft.com/office/drawing/2014/main" id="{D4C04239-5AE6-45C2-B859-24C8490088D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 xmlns:a16="http://schemas.microsoft.com/office/drawing/2014/main" id="{2510F27A-ECD5-481F-A007-F0427F87DC3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 xmlns:a16="http://schemas.microsoft.com/office/drawing/2014/main" id="{608C796F-0BB7-407E-8893-FD9846D91A4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 xmlns:a16="http://schemas.microsoft.com/office/drawing/2014/main" id="{B24DD014-822F-4638-AB1F-F32C8E8A7AB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 xmlns:a16="http://schemas.microsoft.com/office/drawing/2014/main" id="{36FAACDF-C3CA-4CEF-BEB1-512737A8CC6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 xmlns:a16="http://schemas.microsoft.com/office/drawing/2014/main" id="{501F7230-A2AF-4BFE-B62B-267518CD715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 xmlns:a16="http://schemas.microsoft.com/office/drawing/2014/main" id="{81D1DEEE-BA87-4171-A50E-BF53D24AC51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 xmlns:a16="http://schemas.microsoft.com/office/drawing/2014/main" id="{FE28A1AE-A18A-4700-9AD3-153E8B08D2D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 xmlns:a16="http://schemas.microsoft.com/office/drawing/2014/main" id="{FDD085EC-744B-4DE7-9F36-8E08D15BED7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 xmlns:a16="http://schemas.microsoft.com/office/drawing/2014/main" id="{FC5145D0-BD36-4FA9-A18A-90C1CEA4245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 xmlns:a16="http://schemas.microsoft.com/office/drawing/2014/main" id="{A79633D8-AC6C-409A-B050-3BE20054F21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a:extLst>
            <a:ext uri="{FF2B5EF4-FFF2-40B4-BE49-F238E27FC236}">
              <a16:creationId xmlns="" xmlns:a16="http://schemas.microsoft.com/office/drawing/2014/main" id="{93E69D5A-2E67-48B3-8785-0E8E71999865}"/>
            </a:ext>
          </a:extLst>
        </xdr:cNvPr>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a:extLst>
            <a:ext uri="{FF2B5EF4-FFF2-40B4-BE49-F238E27FC236}">
              <a16:creationId xmlns="" xmlns:a16="http://schemas.microsoft.com/office/drawing/2014/main" id="{B29FDFAC-1B91-4CBA-962E-40544501CCB3}"/>
            </a:ext>
          </a:extLst>
        </xdr:cNvPr>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a:extLst>
            <a:ext uri="{FF2B5EF4-FFF2-40B4-BE49-F238E27FC236}">
              <a16:creationId xmlns="" xmlns:a16="http://schemas.microsoft.com/office/drawing/2014/main" id="{92FA6CF1-C3BB-4747-9840-337214DFB1BA}"/>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a:extLst>
            <a:ext uri="{FF2B5EF4-FFF2-40B4-BE49-F238E27FC236}">
              <a16:creationId xmlns="" xmlns:a16="http://schemas.microsoft.com/office/drawing/2014/main" id="{AF752B3E-F342-464E-898F-EC28415F823B}"/>
            </a:ext>
          </a:extLst>
        </xdr:cNvPr>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a:extLst>
            <a:ext uri="{FF2B5EF4-FFF2-40B4-BE49-F238E27FC236}">
              <a16:creationId xmlns="" xmlns:a16="http://schemas.microsoft.com/office/drawing/2014/main" id="{F64DC2EF-4BF7-43CC-8738-148660D41F84}"/>
            </a:ext>
          </a:extLst>
        </xdr:cNvPr>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9" name="債務償還比率平均値テキスト">
          <a:extLst>
            <a:ext uri="{FF2B5EF4-FFF2-40B4-BE49-F238E27FC236}">
              <a16:creationId xmlns="" xmlns:a16="http://schemas.microsoft.com/office/drawing/2014/main" id="{AC335D89-D110-4029-AD0F-5AE55C436C29}"/>
            </a:ext>
          </a:extLst>
        </xdr:cNvPr>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a:extLst>
            <a:ext uri="{FF2B5EF4-FFF2-40B4-BE49-F238E27FC236}">
              <a16:creationId xmlns="" xmlns:a16="http://schemas.microsoft.com/office/drawing/2014/main" id="{F95955EF-2972-49AB-B83E-0EB4DF5A5774}"/>
            </a:ext>
          </a:extLst>
        </xdr:cNvPr>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a:extLst>
            <a:ext uri="{FF2B5EF4-FFF2-40B4-BE49-F238E27FC236}">
              <a16:creationId xmlns="" xmlns:a16="http://schemas.microsoft.com/office/drawing/2014/main" id="{2339883A-A5F2-402F-8E78-CD2FB7359D8D}"/>
            </a:ext>
          </a:extLst>
        </xdr:cNvPr>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B99463B2-28BC-42BE-A32E-4D540AB0D7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6B21E8D4-EE40-4928-835C-E6A7DC1019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5EE67652-34B4-4B58-9726-E4E4181D2B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EF4F8D48-DBF7-4E32-9C6F-AD940F2289C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C97D6F15-437E-43DA-BEDE-58A2988FDAE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54980</xdr:rowOff>
    </xdr:from>
    <xdr:to>
      <xdr:col>76</xdr:col>
      <xdr:colOff>73025</xdr:colOff>
      <xdr:row>30</xdr:row>
      <xdr:rowOff>156580</xdr:rowOff>
    </xdr:to>
    <xdr:sp macro="" textlink="">
      <xdr:nvSpPr>
        <xdr:cNvPr id="137" name="楕円 136">
          <a:extLst>
            <a:ext uri="{FF2B5EF4-FFF2-40B4-BE49-F238E27FC236}">
              <a16:creationId xmlns="" xmlns:a16="http://schemas.microsoft.com/office/drawing/2014/main" id="{FC4B2E4F-9556-4BD5-93DC-93480A7608E4}"/>
            </a:ext>
          </a:extLst>
        </xdr:cNvPr>
        <xdr:cNvSpPr/>
      </xdr:nvSpPr>
      <xdr:spPr>
        <a:xfrm>
          <a:off x="14744700" y="59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77857</xdr:rowOff>
    </xdr:from>
    <xdr:ext cx="469744" cy="259045"/>
    <xdr:sp macro="" textlink="">
      <xdr:nvSpPr>
        <xdr:cNvPr id="138" name="債務償還比率該当値テキスト">
          <a:extLst>
            <a:ext uri="{FF2B5EF4-FFF2-40B4-BE49-F238E27FC236}">
              <a16:creationId xmlns="" xmlns:a16="http://schemas.microsoft.com/office/drawing/2014/main" id="{43B1C0EA-7D15-4911-BCFF-44C3B2A2F67A}"/>
            </a:ext>
          </a:extLst>
        </xdr:cNvPr>
        <xdr:cNvSpPr txBox="1"/>
      </xdr:nvSpPr>
      <xdr:spPr>
        <a:xfrm>
          <a:off x="14846300" y="582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62728</xdr:rowOff>
    </xdr:from>
    <xdr:to>
      <xdr:col>72</xdr:col>
      <xdr:colOff>123825</xdr:colOff>
      <xdr:row>31</xdr:row>
      <xdr:rowOff>164328</xdr:rowOff>
    </xdr:to>
    <xdr:sp macro="" textlink="">
      <xdr:nvSpPr>
        <xdr:cNvPr id="139" name="楕円 138">
          <a:extLst>
            <a:ext uri="{FF2B5EF4-FFF2-40B4-BE49-F238E27FC236}">
              <a16:creationId xmlns="" xmlns:a16="http://schemas.microsoft.com/office/drawing/2014/main" id="{05097572-06F0-430F-8B07-01F44234470D}"/>
            </a:ext>
          </a:extLst>
        </xdr:cNvPr>
        <xdr:cNvSpPr/>
      </xdr:nvSpPr>
      <xdr:spPr>
        <a:xfrm>
          <a:off x="14033500" y="61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105780</xdr:rowOff>
    </xdr:from>
    <xdr:to>
      <xdr:col>76</xdr:col>
      <xdr:colOff>22225</xdr:colOff>
      <xdr:row>31</xdr:row>
      <xdr:rowOff>113528</xdr:rowOff>
    </xdr:to>
    <xdr:cxnSp macro="">
      <xdr:nvCxnSpPr>
        <xdr:cNvPr id="140" name="直線コネクタ 139">
          <a:extLst>
            <a:ext uri="{FF2B5EF4-FFF2-40B4-BE49-F238E27FC236}">
              <a16:creationId xmlns="" xmlns:a16="http://schemas.microsoft.com/office/drawing/2014/main" id="{25FA7DEF-9EE7-4B26-961F-EF82D9CF0258}"/>
            </a:ext>
          </a:extLst>
        </xdr:cNvPr>
        <xdr:cNvCxnSpPr/>
      </xdr:nvCxnSpPr>
      <xdr:spPr>
        <a:xfrm flipV="1">
          <a:off x="14084300" y="6020805"/>
          <a:ext cx="711200" cy="1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41" name="n_1aveValue債務償還比率">
          <a:extLst>
            <a:ext uri="{FF2B5EF4-FFF2-40B4-BE49-F238E27FC236}">
              <a16:creationId xmlns="" xmlns:a16="http://schemas.microsoft.com/office/drawing/2014/main" id="{F4EEF968-0405-4CAA-BC93-FEEDACF12692}"/>
            </a:ext>
          </a:extLst>
        </xdr:cNvPr>
        <xdr:cNvSpPr txBox="1"/>
      </xdr:nvSpPr>
      <xdr:spPr>
        <a:xfrm>
          <a:off x="13836727" y="579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155455</xdr:rowOff>
    </xdr:from>
    <xdr:ext cx="469744" cy="259045"/>
    <xdr:sp macro="" textlink="">
      <xdr:nvSpPr>
        <xdr:cNvPr id="142" name="n_1mainValue債務償還比率">
          <a:extLst>
            <a:ext uri="{FF2B5EF4-FFF2-40B4-BE49-F238E27FC236}">
              <a16:creationId xmlns="" xmlns:a16="http://schemas.microsoft.com/office/drawing/2014/main" id="{857EC640-FF43-4CCF-BE32-FEEAD3D38BBB}"/>
            </a:ext>
          </a:extLst>
        </xdr:cNvPr>
        <xdr:cNvSpPr txBox="1"/>
      </xdr:nvSpPr>
      <xdr:spPr>
        <a:xfrm>
          <a:off x="13836727" y="624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 xmlns:a16="http://schemas.microsoft.com/office/drawing/2014/main" id="{6E25DAB3-E697-419C-904B-A33DB6208AA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 xmlns:a16="http://schemas.microsoft.com/office/drawing/2014/main" id="{6D308A03-6D9D-4467-BCA7-3FFFF835650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 xmlns:a16="http://schemas.microsoft.com/office/drawing/2014/main" id="{16517DB7-3AAD-473F-A009-123D110C2B2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 xmlns:a16="http://schemas.microsoft.com/office/drawing/2014/main" id="{D0FD834D-31C1-4124-81F1-761BC038EF4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 xmlns:a16="http://schemas.microsoft.com/office/drawing/2014/main" id="{0097BD6C-2F50-43E9-9F7B-20D8C65D88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 xmlns:a16="http://schemas.microsoft.com/office/drawing/2014/main" id="{FCD41B08-B39E-4871-9696-7A9008C9971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817A042-EBF5-4C8A-BC55-D91EA1D657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766C6B4F-B318-4A4C-A98F-1FEC110753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4332C1E6-8DF6-44C6-8193-D63F0042A8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241E326-C50C-4580-B452-0A51D141BE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6ACD52CC-02C5-4196-A529-41F490D60B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981BE44E-9C21-4EBF-A446-CFE4AB560A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52DC308-D8F4-4CF2-8821-3C43C46FD7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82FA0950-7928-4093-A26B-8CF7FAC178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5F7F602-89D1-4E9D-9004-C13C797FE6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4F845BCB-967A-4B24-A412-F7A6565721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14,981
14,861
230.78
8,971,553
8,567,284
347,580
5,150,413
8,215,360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5BE39AE2-0494-467F-9101-EA373C04C7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37ED7EF3-EA68-4D27-BD25-11634E6EB3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176789D2-C930-4A61-902A-F9356358FD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907B3B8D-FFB0-4D97-B283-F5014A7D65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4FA25D2E-2C52-4D65-A95C-B5922052B3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FD235895-68AA-4165-B855-FE550D995C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D7D079C-1098-4D83-B54D-73935F403B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ED76BC2C-2EE4-49EE-BEA0-10DE65727D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06C6D36-A09E-419D-9CE5-2A9C40FB28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CACA12F6-4F80-4E1D-A411-1371302DC3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DBA5F1C0-BCE2-46A4-9EE9-09D67D1574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3BC85A57-3FCB-4F7F-8043-D89FE52DFD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9238B52-BC79-44CD-B11F-8418F86362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59813CDC-4E4E-44B1-9FA6-B6E2663651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44A03F8F-962D-47BC-B44F-52ECAB8AD0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D94397EF-F5E1-456F-8022-23BDE851D5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D54EE71C-BA99-4A70-8C22-FAAD56D726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5977556E-FBB2-4264-9EF7-00A77CE233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CD35846E-C5ED-4F25-B9EE-256C4E1114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98976344-926B-48D8-BEC3-C1C6134B319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CDCBA9DE-0C47-4286-968E-B1852618B2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94797843-4FE0-45EA-98F1-91C83A6144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83E09FDD-B357-4488-A167-A0E2B1C466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BE7EF7E7-00BA-4DC4-BF68-CA9E7412D3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3729D6A7-74CC-444D-B854-7CF8EAA866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40C284BC-AF9B-4D26-8B50-CDC4D9E8B2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AA204452-EE4E-4539-BC27-E31C1E54E0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29A2F249-8035-470D-9010-C0A3AD2572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F62AFD47-6038-4371-A8E1-0168C3D1ED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915863F3-7E6C-4920-9DBC-72E07BD61B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 xmlns:a16="http://schemas.microsoft.com/office/drawing/2014/main" id="{770F1538-EEDB-4A0A-A1A2-FC5C82AC112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 xmlns:a16="http://schemas.microsoft.com/office/drawing/2014/main" id="{6A80396B-4CF9-4DC1-BC83-5F4F2900E69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 xmlns:a16="http://schemas.microsoft.com/office/drawing/2014/main" id="{486D0796-4B30-48A4-A1A7-CA1728EF1C3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 xmlns:a16="http://schemas.microsoft.com/office/drawing/2014/main" id="{D3784241-38AD-4861-85D6-515E85F0609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 xmlns:a16="http://schemas.microsoft.com/office/drawing/2014/main" id="{85CF5D73-F465-48DA-BC23-6015DC52056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 xmlns:a16="http://schemas.microsoft.com/office/drawing/2014/main" id="{F47E02FF-18C2-450E-A4A6-2D1C29E4967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 xmlns:a16="http://schemas.microsoft.com/office/drawing/2014/main" id="{C690B7A4-1BEE-4C3C-A3C3-A770AFB7FC8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 xmlns:a16="http://schemas.microsoft.com/office/drawing/2014/main" id="{B37222E8-08EC-4191-BC4A-B1665D857BD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 xmlns:a16="http://schemas.microsoft.com/office/drawing/2014/main" id="{B08C4C4F-F9EC-4F20-BC3D-446107F1B33F}"/>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 xmlns:a16="http://schemas.microsoft.com/office/drawing/2014/main" id="{DD3C6453-151D-4D98-B8AC-AC05A725A9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 xmlns:a16="http://schemas.microsoft.com/office/drawing/2014/main" id="{CCF50C10-DC74-474C-B028-E3CD7222290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 xmlns:a16="http://schemas.microsoft.com/office/drawing/2014/main" id="{3DD11A1B-6ACC-4362-A675-248B08D55FE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 xmlns:a16="http://schemas.microsoft.com/office/drawing/2014/main" id="{626B4A06-1A9B-46B4-8D29-661889563F63}"/>
            </a:ext>
          </a:extLst>
        </xdr:cNvPr>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 xmlns:a16="http://schemas.microsoft.com/office/drawing/2014/main" id="{A014AEE4-F4F1-4EDB-A252-9438C56F1664}"/>
            </a:ext>
          </a:extLst>
        </xdr:cNvPr>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 xmlns:a16="http://schemas.microsoft.com/office/drawing/2014/main" id="{5C479A7B-EDB0-4A0E-B944-EC8E48E12B95}"/>
            </a:ext>
          </a:extLst>
        </xdr:cNvPr>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 xmlns:a16="http://schemas.microsoft.com/office/drawing/2014/main" id="{608A70C0-42BD-4F1F-A0B1-719AFAA6BDC1}"/>
            </a:ext>
          </a:extLst>
        </xdr:cNvPr>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 xmlns:a16="http://schemas.microsoft.com/office/drawing/2014/main" id="{5666194A-DBC2-4FD5-9FB5-8BAF5855A2D1}"/>
            </a:ext>
          </a:extLst>
        </xdr:cNvPr>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a:extLst>
            <a:ext uri="{FF2B5EF4-FFF2-40B4-BE49-F238E27FC236}">
              <a16:creationId xmlns="" xmlns:a16="http://schemas.microsoft.com/office/drawing/2014/main" id="{9396D1CA-E18A-4FD7-8DB6-DE9F03C790C1}"/>
            </a:ext>
          </a:extLst>
        </xdr:cNvPr>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 xmlns:a16="http://schemas.microsoft.com/office/drawing/2014/main" id="{370F4395-C8F1-4097-8396-28177EC152E9}"/>
            </a:ext>
          </a:extLst>
        </xdr:cNvPr>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 xmlns:a16="http://schemas.microsoft.com/office/drawing/2014/main" id="{D500B246-1C6C-4399-BC72-5382E2AA60DA}"/>
            </a:ext>
          </a:extLst>
        </xdr:cNvPr>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 xmlns:a16="http://schemas.microsoft.com/office/drawing/2014/main" id="{F2B0D5DF-0A32-4924-AC13-DA5129A32144}"/>
            </a:ext>
          </a:extLst>
        </xdr:cNvPr>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 xmlns:a16="http://schemas.microsoft.com/office/drawing/2014/main" id="{1603B3D7-CDF7-47EE-9831-50748E3D1D04}"/>
            </a:ext>
          </a:extLst>
        </xdr:cNvPr>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490ECFAA-4F48-42B3-8516-F21E20D0A6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C7D847B3-E28B-4CC6-9EC7-EC9BC65A9A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3AB7924-981B-4474-ACCC-DE46D3189C6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59C9BD45-36D6-4805-8545-67E3988189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7024538B-86A3-4A8A-9CC0-6425BD2A050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75692</xdr:rowOff>
    </xdr:from>
    <xdr:to>
      <xdr:col>24</xdr:col>
      <xdr:colOff>114300</xdr:colOff>
      <xdr:row>40</xdr:row>
      <xdr:rowOff>5842</xdr:rowOff>
    </xdr:to>
    <xdr:sp macro="" textlink="">
      <xdr:nvSpPr>
        <xdr:cNvPr id="69" name="楕円 68">
          <a:extLst>
            <a:ext uri="{FF2B5EF4-FFF2-40B4-BE49-F238E27FC236}">
              <a16:creationId xmlns="" xmlns:a16="http://schemas.microsoft.com/office/drawing/2014/main" id="{2B15DAAD-D09B-43E5-B01D-EEC187197047}"/>
            </a:ext>
          </a:extLst>
        </xdr:cNvPr>
        <xdr:cNvSpPr/>
      </xdr:nvSpPr>
      <xdr:spPr>
        <a:xfrm>
          <a:off x="45847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54119</xdr:rowOff>
    </xdr:from>
    <xdr:ext cx="405111" cy="259045"/>
    <xdr:sp macro="" textlink="">
      <xdr:nvSpPr>
        <xdr:cNvPr id="70" name="【道路】&#10;有形固定資産減価償却率該当値テキスト">
          <a:extLst>
            <a:ext uri="{FF2B5EF4-FFF2-40B4-BE49-F238E27FC236}">
              <a16:creationId xmlns="" xmlns:a16="http://schemas.microsoft.com/office/drawing/2014/main" id="{B875E928-C263-4BB2-A8EF-85EC7D1F9892}"/>
            </a:ext>
          </a:extLst>
        </xdr:cNvPr>
        <xdr:cNvSpPr txBox="1"/>
      </xdr:nvSpPr>
      <xdr:spPr>
        <a:xfrm>
          <a:off x="4673600"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114554</xdr:rowOff>
    </xdr:from>
    <xdr:to>
      <xdr:col>20</xdr:col>
      <xdr:colOff>38100</xdr:colOff>
      <xdr:row>40</xdr:row>
      <xdr:rowOff>44704</xdr:rowOff>
    </xdr:to>
    <xdr:sp macro="" textlink="">
      <xdr:nvSpPr>
        <xdr:cNvPr id="71" name="楕円 70">
          <a:extLst>
            <a:ext uri="{FF2B5EF4-FFF2-40B4-BE49-F238E27FC236}">
              <a16:creationId xmlns="" xmlns:a16="http://schemas.microsoft.com/office/drawing/2014/main" id="{8A4588DE-C158-4C28-8E49-72ECD5110157}"/>
            </a:ext>
          </a:extLst>
        </xdr:cNvPr>
        <xdr:cNvSpPr/>
      </xdr:nvSpPr>
      <xdr:spPr>
        <a:xfrm>
          <a:off x="3746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126492</xdr:rowOff>
    </xdr:from>
    <xdr:to>
      <xdr:col>24</xdr:col>
      <xdr:colOff>63500</xdr:colOff>
      <xdr:row>39</xdr:row>
      <xdr:rowOff>165354</xdr:rowOff>
    </xdr:to>
    <xdr:cxnSp macro="">
      <xdr:nvCxnSpPr>
        <xdr:cNvPr id="72" name="直線コネクタ 71">
          <a:extLst>
            <a:ext uri="{FF2B5EF4-FFF2-40B4-BE49-F238E27FC236}">
              <a16:creationId xmlns="" xmlns:a16="http://schemas.microsoft.com/office/drawing/2014/main" id="{AE63E521-8CD3-4A89-B7FB-08F5A90429A3}"/>
            </a:ext>
          </a:extLst>
        </xdr:cNvPr>
        <xdr:cNvCxnSpPr/>
      </xdr:nvCxnSpPr>
      <xdr:spPr>
        <a:xfrm flipV="1">
          <a:off x="3797300" y="68130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3" name="n_1aveValue【道路】&#10;有形固定資産減価償却率">
          <a:extLst>
            <a:ext uri="{FF2B5EF4-FFF2-40B4-BE49-F238E27FC236}">
              <a16:creationId xmlns="" xmlns:a16="http://schemas.microsoft.com/office/drawing/2014/main" id="{DE967A05-474C-46DD-B584-514EE688821E}"/>
            </a:ext>
          </a:extLst>
        </xdr:cNvPr>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4" name="n_2aveValue【道路】&#10;有形固定資産減価償却率">
          <a:extLst>
            <a:ext uri="{FF2B5EF4-FFF2-40B4-BE49-F238E27FC236}">
              <a16:creationId xmlns="" xmlns:a16="http://schemas.microsoft.com/office/drawing/2014/main" id="{EAA795B1-6863-430D-9CB8-BB27691A1703}"/>
            </a:ext>
          </a:extLst>
        </xdr:cNvPr>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5" name="n_3aveValue【道路】&#10;有形固定資産減価償却率">
          <a:extLst>
            <a:ext uri="{FF2B5EF4-FFF2-40B4-BE49-F238E27FC236}">
              <a16:creationId xmlns="" xmlns:a16="http://schemas.microsoft.com/office/drawing/2014/main" id="{25F55CAF-CEE7-4E58-BC06-61D5612EC3FC}"/>
            </a:ext>
          </a:extLst>
        </xdr:cNvPr>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35831</xdr:rowOff>
    </xdr:from>
    <xdr:ext cx="405111" cy="259045"/>
    <xdr:sp macro="" textlink="">
      <xdr:nvSpPr>
        <xdr:cNvPr id="76" name="n_1mainValue【道路】&#10;有形固定資産減価償却率">
          <a:extLst>
            <a:ext uri="{FF2B5EF4-FFF2-40B4-BE49-F238E27FC236}">
              <a16:creationId xmlns="" xmlns:a16="http://schemas.microsoft.com/office/drawing/2014/main" id="{F8C8C89E-681D-492E-98B3-9F3C620D1844}"/>
            </a:ext>
          </a:extLst>
        </xdr:cNvPr>
        <xdr:cNvSpPr txBox="1"/>
      </xdr:nvSpPr>
      <xdr:spPr>
        <a:xfrm>
          <a:off x="3582044"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 xmlns:a16="http://schemas.microsoft.com/office/drawing/2014/main" id="{DB9BEE68-B362-41FB-A829-31448A3F45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 xmlns:a16="http://schemas.microsoft.com/office/drawing/2014/main" id="{1EE26108-8818-4595-9B41-4AC4DF472E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 xmlns:a16="http://schemas.microsoft.com/office/drawing/2014/main" id="{D93C21E8-0EAB-4E2D-A1AA-241296301CE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 xmlns:a16="http://schemas.microsoft.com/office/drawing/2014/main" id="{EC5D7724-8C32-4081-9C5C-51A907E780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 xmlns:a16="http://schemas.microsoft.com/office/drawing/2014/main" id="{A3CFB327-85FF-4FB6-AB5F-7821239077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 xmlns:a16="http://schemas.microsoft.com/office/drawing/2014/main" id="{BBAD4817-A786-44FC-A908-00A5DBC40B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 xmlns:a16="http://schemas.microsoft.com/office/drawing/2014/main" id="{3E4EC21F-BB28-4924-9E80-F4E1957B9E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 xmlns:a16="http://schemas.microsoft.com/office/drawing/2014/main" id="{37FC3C08-42F5-444F-A2DA-8F2EE82925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 xmlns:a16="http://schemas.microsoft.com/office/drawing/2014/main" id="{D9647391-5DDA-4158-90F9-FD6381A061E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 xmlns:a16="http://schemas.microsoft.com/office/drawing/2014/main" id="{F04DD87E-B974-4ADA-91E1-E22F6F1508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 xmlns:a16="http://schemas.microsoft.com/office/drawing/2014/main" id="{2E238882-B693-4AA8-B90E-35BC439B2F2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 xmlns:a16="http://schemas.microsoft.com/office/drawing/2014/main" id="{4CA6ADE7-DE5D-4E51-A548-0985B1F3C86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 xmlns:a16="http://schemas.microsoft.com/office/drawing/2014/main" id="{306C43E5-D93D-46C9-9382-D82332F75FC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 xmlns:a16="http://schemas.microsoft.com/office/drawing/2014/main" id="{451E8808-F71C-421E-AC66-BF5C660C5EF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 xmlns:a16="http://schemas.microsoft.com/office/drawing/2014/main" id="{6B36BFB7-884D-40DC-AB19-60097263A79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 xmlns:a16="http://schemas.microsoft.com/office/drawing/2014/main" id="{0C149FCA-767E-43CA-A68A-3B4E4BEB6BA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 xmlns:a16="http://schemas.microsoft.com/office/drawing/2014/main" id="{D195785B-1204-4F7D-8639-B588646BDCC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 xmlns:a16="http://schemas.microsoft.com/office/drawing/2014/main" id="{56643385-8154-4D81-AD4E-BBC283DABE4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 xmlns:a16="http://schemas.microsoft.com/office/drawing/2014/main" id="{CA0272F3-9B5A-48CF-9F94-110319D41FA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 xmlns:a16="http://schemas.microsoft.com/office/drawing/2014/main" id="{ADF29C61-1117-4366-AA58-407FBD90EB7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 xmlns:a16="http://schemas.microsoft.com/office/drawing/2014/main" id="{A3EC4A37-9A07-47CF-B819-5BF12532E3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 xmlns:a16="http://schemas.microsoft.com/office/drawing/2014/main" id="{38C24093-B5E7-44BE-8B71-361BCD9E2AD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 xmlns:a16="http://schemas.microsoft.com/office/drawing/2014/main" id="{2825FBFD-4451-4FFB-A9D4-C1ADEE54A1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0" name="直線コネクタ 99">
          <a:extLst>
            <a:ext uri="{FF2B5EF4-FFF2-40B4-BE49-F238E27FC236}">
              <a16:creationId xmlns="" xmlns:a16="http://schemas.microsoft.com/office/drawing/2014/main" id="{5CB3568F-F770-4FE0-9A95-B10A72A4E852}"/>
            </a:ext>
          </a:extLst>
        </xdr:cNvPr>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1" name="【道路】&#10;一人当たり延長最小値テキスト">
          <a:extLst>
            <a:ext uri="{FF2B5EF4-FFF2-40B4-BE49-F238E27FC236}">
              <a16:creationId xmlns="" xmlns:a16="http://schemas.microsoft.com/office/drawing/2014/main" id="{9BA33B95-9E32-4D77-B08F-1F5823A263C6}"/>
            </a:ext>
          </a:extLst>
        </xdr:cNvPr>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2" name="直線コネクタ 101">
          <a:extLst>
            <a:ext uri="{FF2B5EF4-FFF2-40B4-BE49-F238E27FC236}">
              <a16:creationId xmlns="" xmlns:a16="http://schemas.microsoft.com/office/drawing/2014/main" id="{B91C39E9-DBF3-454F-B9EA-489ABF26179A}"/>
            </a:ext>
          </a:extLst>
        </xdr:cNvPr>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3" name="【道路】&#10;一人当たり延長最大値テキスト">
          <a:extLst>
            <a:ext uri="{FF2B5EF4-FFF2-40B4-BE49-F238E27FC236}">
              <a16:creationId xmlns="" xmlns:a16="http://schemas.microsoft.com/office/drawing/2014/main" id="{D3C18135-779F-499D-B636-2E5E22CE8AD4}"/>
            </a:ext>
          </a:extLst>
        </xdr:cNvPr>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04" name="直線コネクタ 103">
          <a:extLst>
            <a:ext uri="{FF2B5EF4-FFF2-40B4-BE49-F238E27FC236}">
              <a16:creationId xmlns="" xmlns:a16="http://schemas.microsoft.com/office/drawing/2014/main" id="{585FF27F-46EF-4C5A-990A-53040E244FE2}"/>
            </a:ext>
          </a:extLst>
        </xdr:cNvPr>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05" name="【道路】&#10;一人当たり延長平均値テキスト">
          <a:extLst>
            <a:ext uri="{FF2B5EF4-FFF2-40B4-BE49-F238E27FC236}">
              <a16:creationId xmlns="" xmlns:a16="http://schemas.microsoft.com/office/drawing/2014/main" id="{49E1CC53-5D4B-475A-8D57-7EF362AF3849}"/>
            </a:ext>
          </a:extLst>
        </xdr:cNvPr>
        <xdr:cNvSpPr txBox="1"/>
      </xdr:nvSpPr>
      <xdr:spPr>
        <a:xfrm>
          <a:off x="10515600" y="6512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06" name="フローチャート: 判断 105">
          <a:extLst>
            <a:ext uri="{FF2B5EF4-FFF2-40B4-BE49-F238E27FC236}">
              <a16:creationId xmlns="" xmlns:a16="http://schemas.microsoft.com/office/drawing/2014/main" id="{2D8D6E57-B963-4722-B68B-D6BF98C14DC5}"/>
            </a:ext>
          </a:extLst>
        </xdr:cNvPr>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07" name="フローチャート: 判断 106">
          <a:extLst>
            <a:ext uri="{FF2B5EF4-FFF2-40B4-BE49-F238E27FC236}">
              <a16:creationId xmlns="" xmlns:a16="http://schemas.microsoft.com/office/drawing/2014/main" id="{731A350E-DE83-473A-9A6B-DB65A5243BEF}"/>
            </a:ext>
          </a:extLst>
        </xdr:cNvPr>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08" name="フローチャート: 判断 107">
          <a:extLst>
            <a:ext uri="{FF2B5EF4-FFF2-40B4-BE49-F238E27FC236}">
              <a16:creationId xmlns="" xmlns:a16="http://schemas.microsoft.com/office/drawing/2014/main" id="{1A0E7506-990F-4D5F-A2CF-A50876745A90}"/>
            </a:ext>
          </a:extLst>
        </xdr:cNvPr>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09" name="フローチャート: 判断 108">
          <a:extLst>
            <a:ext uri="{FF2B5EF4-FFF2-40B4-BE49-F238E27FC236}">
              <a16:creationId xmlns="" xmlns:a16="http://schemas.microsoft.com/office/drawing/2014/main" id="{67D9F384-2213-4026-AF6B-0FE51513BCFD}"/>
            </a:ext>
          </a:extLst>
        </xdr:cNvPr>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A83C07DF-D986-49AB-82DE-5E605BBA49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5FDB798B-92D9-47A1-9A28-C5ABA300C1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227CF453-81B2-4D54-9F9D-86771E8CEF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95614AA2-9119-4201-B461-37C27EC6E0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0CB33BCC-428A-4229-8E87-4CD1E4A5391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171094</xdr:rowOff>
    </xdr:from>
    <xdr:to>
      <xdr:col>55</xdr:col>
      <xdr:colOff>50800</xdr:colOff>
      <xdr:row>39</xdr:row>
      <xdr:rowOff>101244</xdr:rowOff>
    </xdr:to>
    <xdr:sp macro="" textlink="">
      <xdr:nvSpPr>
        <xdr:cNvPr id="115" name="楕円 114">
          <a:extLst>
            <a:ext uri="{FF2B5EF4-FFF2-40B4-BE49-F238E27FC236}">
              <a16:creationId xmlns="" xmlns:a16="http://schemas.microsoft.com/office/drawing/2014/main" id="{786BBD38-C68B-4F23-949C-AD248175F85B}"/>
            </a:ext>
          </a:extLst>
        </xdr:cNvPr>
        <xdr:cNvSpPr/>
      </xdr:nvSpPr>
      <xdr:spPr>
        <a:xfrm>
          <a:off x="10426700" y="66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149521</xdr:rowOff>
    </xdr:from>
    <xdr:ext cx="534377" cy="259045"/>
    <xdr:sp macro="" textlink="">
      <xdr:nvSpPr>
        <xdr:cNvPr id="116" name="【道路】&#10;一人当たり延長該当値テキスト">
          <a:extLst>
            <a:ext uri="{FF2B5EF4-FFF2-40B4-BE49-F238E27FC236}">
              <a16:creationId xmlns="" xmlns:a16="http://schemas.microsoft.com/office/drawing/2014/main" id="{68FEE0E5-A0A4-42C7-9204-909965E71D23}"/>
            </a:ext>
          </a:extLst>
        </xdr:cNvPr>
        <xdr:cNvSpPr txBox="1"/>
      </xdr:nvSpPr>
      <xdr:spPr>
        <a:xfrm>
          <a:off x="10515600" y="66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11474</xdr:rowOff>
    </xdr:from>
    <xdr:to>
      <xdr:col>50</xdr:col>
      <xdr:colOff>165100</xdr:colOff>
      <xdr:row>39</xdr:row>
      <xdr:rowOff>113074</xdr:rowOff>
    </xdr:to>
    <xdr:sp macro="" textlink="">
      <xdr:nvSpPr>
        <xdr:cNvPr id="117" name="楕円 116">
          <a:extLst>
            <a:ext uri="{FF2B5EF4-FFF2-40B4-BE49-F238E27FC236}">
              <a16:creationId xmlns="" xmlns:a16="http://schemas.microsoft.com/office/drawing/2014/main" id="{6BAEBE1F-648C-4606-A954-A5F32EC97A14}"/>
            </a:ext>
          </a:extLst>
        </xdr:cNvPr>
        <xdr:cNvSpPr/>
      </xdr:nvSpPr>
      <xdr:spPr>
        <a:xfrm>
          <a:off x="9588500" y="6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50444</xdr:rowOff>
    </xdr:from>
    <xdr:to>
      <xdr:col>55</xdr:col>
      <xdr:colOff>0</xdr:colOff>
      <xdr:row>39</xdr:row>
      <xdr:rowOff>62274</xdr:rowOff>
    </xdr:to>
    <xdr:cxnSp macro="">
      <xdr:nvCxnSpPr>
        <xdr:cNvPr id="118" name="直線コネクタ 117">
          <a:extLst>
            <a:ext uri="{FF2B5EF4-FFF2-40B4-BE49-F238E27FC236}">
              <a16:creationId xmlns="" xmlns:a16="http://schemas.microsoft.com/office/drawing/2014/main" id="{BBBA59F6-342B-4596-98BA-97FC76664FDE}"/>
            </a:ext>
          </a:extLst>
        </xdr:cNvPr>
        <xdr:cNvCxnSpPr/>
      </xdr:nvCxnSpPr>
      <xdr:spPr>
        <a:xfrm flipV="1">
          <a:off x="9639300" y="6736994"/>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23438</xdr:rowOff>
    </xdr:from>
    <xdr:to>
      <xdr:col>46</xdr:col>
      <xdr:colOff>38100</xdr:colOff>
      <xdr:row>39</xdr:row>
      <xdr:rowOff>125038</xdr:rowOff>
    </xdr:to>
    <xdr:sp macro="" textlink="">
      <xdr:nvSpPr>
        <xdr:cNvPr id="119" name="楕円 118">
          <a:extLst>
            <a:ext uri="{FF2B5EF4-FFF2-40B4-BE49-F238E27FC236}">
              <a16:creationId xmlns="" xmlns:a16="http://schemas.microsoft.com/office/drawing/2014/main" id="{A9A0A212-CADF-4DD7-AC57-FCD17D10E2C6}"/>
            </a:ext>
          </a:extLst>
        </xdr:cNvPr>
        <xdr:cNvSpPr/>
      </xdr:nvSpPr>
      <xdr:spPr>
        <a:xfrm>
          <a:off x="8699500" y="67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62274</xdr:rowOff>
    </xdr:from>
    <xdr:to>
      <xdr:col>50</xdr:col>
      <xdr:colOff>114300</xdr:colOff>
      <xdr:row>39</xdr:row>
      <xdr:rowOff>74238</xdr:rowOff>
    </xdr:to>
    <xdr:cxnSp macro="">
      <xdr:nvCxnSpPr>
        <xdr:cNvPr id="120" name="直線コネクタ 119">
          <a:extLst>
            <a:ext uri="{FF2B5EF4-FFF2-40B4-BE49-F238E27FC236}">
              <a16:creationId xmlns="" xmlns:a16="http://schemas.microsoft.com/office/drawing/2014/main" id="{A1C6AD1D-9B44-4263-BC25-A5D169823F64}"/>
            </a:ext>
          </a:extLst>
        </xdr:cNvPr>
        <xdr:cNvCxnSpPr/>
      </xdr:nvCxnSpPr>
      <xdr:spPr>
        <a:xfrm flipV="1">
          <a:off x="8750300" y="6748824"/>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31877</xdr:rowOff>
    </xdr:from>
    <xdr:to>
      <xdr:col>41</xdr:col>
      <xdr:colOff>101600</xdr:colOff>
      <xdr:row>39</xdr:row>
      <xdr:rowOff>133477</xdr:rowOff>
    </xdr:to>
    <xdr:sp macro="" textlink="">
      <xdr:nvSpPr>
        <xdr:cNvPr id="121" name="楕円 120">
          <a:extLst>
            <a:ext uri="{FF2B5EF4-FFF2-40B4-BE49-F238E27FC236}">
              <a16:creationId xmlns="" xmlns:a16="http://schemas.microsoft.com/office/drawing/2014/main" id="{F6DE9B42-19FF-4196-87E4-A4146FDA7FF2}"/>
            </a:ext>
          </a:extLst>
        </xdr:cNvPr>
        <xdr:cNvSpPr/>
      </xdr:nvSpPr>
      <xdr:spPr>
        <a:xfrm>
          <a:off x="7810500" y="67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74238</xdr:rowOff>
    </xdr:from>
    <xdr:to>
      <xdr:col>45</xdr:col>
      <xdr:colOff>177800</xdr:colOff>
      <xdr:row>39</xdr:row>
      <xdr:rowOff>82677</xdr:rowOff>
    </xdr:to>
    <xdr:cxnSp macro="">
      <xdr:nvCxnSpPr>
        <xdr:cNvPr id="122" name="直線コネクタ 121">
          <a:extLst>
            <a:ext uri="{FF2B5EF4-FFF2-40B4-BE49-F238E27FC236}">
              <a16:creationId xmlns="" xmlns:a16="http://schemas.microsoft.com/office/drawing/2014/main" id="{6F253096-7AE9-4151-B343-82BA0D68748E}"/>
            </a:ext>
          </a:extLst>
        </xdr:cNvPr>
        <xdr:cNvCxnSpPr/>
      </xdr:nvCxnSpPr>
      <xdr:spPr>
        <a:xfrm flipV="1">
          <a:off x="7861300" y="6760788"/>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3" name="n_1aveValue【道路】&#10;一人当たり延長">
          <a:extLst>
            <a:ext uri="{FF2B5EF4-FFF2-40B4-BE49-F238E27FC236}">
              <a16:creationId xmlns="" xmlns:a16="http://schemas.microsoft.com/office/drawing/2014/main" id="{D31BE881-D379-418A-8164-51DBE13D4E9C}"/>
            </a:ext>
          </a:extLst>
        </xdr:cNvPr>
        <xdr:cNvSpPr txBox="1"/>
      </xdr:nvSpPr>
      <xdr:spPr>
        <a:xfrm>
          <a:off x="93594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24" name="n_2aveValue【道路】&#10;一人当たり延長">
          <a:extLst>
            <a:ext uri="{FF2B5EF4-FFF2-40B4-BE49-F238E27FC236}">
              <a16:creationId xmlns="" xmlns:a16="http://schemas.microsoft.com/office/drawing/2014/main" id="{9B04BE1A-1CFA-4B7B-BB50-AF6054A81BEA}"/>
            </a:ext>
          </a:extLst>
        </xdr:cNvPr>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69454</xdr:rowOff>
    </xdr:from>
    <xdr:ext cx="534377" cy="259045"/>
    <xdr:sp macro="" textlink="">
      <xdr:nvSpPr>
        <xdr:cNvPr id="125" name="n_3aveValue【道路】&#10;一人当たり延長">
          <a:extLst>
            <a:ext uri="{FF2B5EF4-FFF2-40B4-BE49-F238E27FC236}">
              <a16:creationId xmlns="" xmlns:a16="http://schemas.microsoft.com/office/drawing/2014/main" id="{38C7B39A-8796-4ED5-B16C-AA43BF676BAB}"/>
            </a:ext>
          </a:extLst>
        </xdr:cNvPr>
        <xdr:cNvSpPr txBox="1"/>
      </xdr:nvSpPr>
      <xdr:spPr>
        <a:xfrm>
          <a:off x="7594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104201</xdr:rowOff>
    </xdr:from>
    <xdr:ext cx="534377" cy="259045"/>
    <xdr:sp macro="" textlink="">
      <xdr:nvSpPr>
        <xdr:cNvPr id="126" name="n_1mainValue【道路】&#10;一人当たり延長">
          <a:extLst>
            <a:ext uri="{FF2B5EF4-FFF2-40B4-BE49-F238E27FC236}">
              <a16:creationId xmlns="" xmlns:a16="http://schemas.microsoft.com/office/drawing/2014/main" id="{3333E6FB-1BDD-4E4D-A035-0020ECC2776F}"/>
            </a:ext>
          </a:extLst>
        </xdr:cNvPr>
        <xdr:cNvSpPr txBox="1"/>
      </xdr:nvSpPr>
      <xdr:spPr>
        <a:xfrm>
          <a:off x="9359411" y="67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141565</xdr:rowOff>
    </xdr:from>
    <xdr:ext cx="534377" cy="259045"/>
    <xdr:sp macro="" textlink="">
      <xdr:nvSpPr>
        <xdr:cNvPr id="127" name="n_2mainValue【道路】&#10;一人当たり延長">
          <a:extLst>
            <a:ext uri="{FF2B5EF4-FFF2-40B4-BE49-F238E27FC236}">
              <a16:creationId xmlns="" xmlns:a16="http://schemas.microsoft.com/office/drawing/2014/main" id="{61CE509C-C214-4930-9B65-6E631D2B9A11}"/>
            </a:ext>
          </a:extLst>
        </xdr:cNvPr>
        <xdr:cNvSpPr txBox="1"/>
      </xdr:nvSpPr>
      <xdr:spPr>
        <a:xfrm>
          <a:off x="8483111" y="6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150004</xdr:rowOff>
    </xdr:from>
    <xdr:ext cx="534377" cy="259045"/>
    <xdr:sp macro="" textlink="">
      <xdr:nvSpPr>
        <xdr:cNvPr id="128" name="n_3mainValue【道路】&#10;一人当たり延長">
          <a:extLst>
            <a:ext uri="{FF2B5EF4-FFF2-40B4-BE49-F238E27FC236}">
              <a16:creationId xmlns="" xmlns:a16="http://schemas.microsoft.com/office/drawing/2014/main" id="{6C35D4F0-21C8-4490-AF99-1A9463C7DC4B}"/>
            </a:ext>
          </a:extLst>
        </xdr:cNvPr>
        <xdr:cNvSpPr txBox="1"/>
      </xdr:nvSpPr>
      <xdr:spPr>
        <a:xfrm>
          <a:off x="7594111" y="64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 xmlns:a16="http://schemas.microsoft.com/office/drawing/2014/main" id="{6CA66A83-A734-4262-87AA-A5B8009BC9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 xmlns:a16="http://schemas.microsoft.com/office/drawing/2014/main" id="{B7B74FB6-C889-4AA4-9C23-DF021735B38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 xmlns:a16="http://schemas.microsoft.com/office/drawing/2014/main" id="{E01383E4-D7D4-4B41-9703-BE19AAE053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 xmlns:a16="http://schemas.microsoft.com/office/drawing/2014/main" id="{D1B9D13A-7BFA-4393-9F30-F4000629FC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 xmlns:a16="http://schemas.microsoft.com/office/drawing/2014/main" id="{BDDD3DA8-6DCB-4FB7-8FB7-311C311298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 xmlns:a16="http://schemas.microsoft.com/office/drawing/2014/main" id="{EE5BF7A7-7173-427D-8BAE-921F10128C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 xmlns:a16="http://schemas.microsoft.com/office/drawing/2014/main" id="{75DC3873-ECF2-4B06-90E1-7E843C9C91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 xmlns:a16="http://schemas.microsoft.com/office/drawing/2014/main" id="{372E1736-7777-4A83-97ED-F442AC97B34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a:extLst>
            <a:ext uri="{FF2B5EF4-FFF2-40B4-BE49-F238E27FC236}">
              <a16:creationId xmlns="" xmlns:a16="http://schemas.microsoft.com/office/drawing/2014/main" id="{5BDE8C22-76CC-4803-809B-90E3741EB6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8" name="正方形/長方形 137">
          <a:extLst>
            <a:ext uri="{FF2B5EF4-FFF2-40B4-BE49-F238E27FC236}">
              <a16:creationId xmlns="" xmlns:a16="http://schemas.microsoft.com/office/drawing/2014/main" id="{5CE65429-4CD7-419A-ACAD-BE78BF0855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9" name="正方形/長方形 138">
          <a:extLst>
            <a:ext uri="{FF2B5EF4-FFF2-40B4-BE49-F238E27FC236}">
              <a16:creationId xmlns="" xmlns:a16="http://schemas.microsoft.com/office/drawing/2014/main" id="{381537F3-2DBC-4A2C-B61B-8BAE07CE64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0" name="正方形/長方形 139">
          <a:extLst>
            <a:ext uri="{FF2B5EF4-FFF2-40B4-BE49-F238E27FC236}">
              <a16:creationId xmlns="" xmlns:a16="http://schemas.microsoft.com/office/drawing/2014/main" id="{45187D38-40F8-406B-93EE-02838B7B9D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1" name="正方形/長方形 140">
          <a:extLst>
            <a:ext uri="{FF2B5EF4-FFF2-40B4-BE49-F238E27FC236}">
              <a16:creationId xmlns="" xmlns:a16="http://schemas.microsoft.com/office/drawing/2014/main" id="{A51DB460-F587-4DCC-B1D4-D885996E66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2" name="正方形/長方形 141">
          <a:extLst>
            <a:ext uri="{FF2B5EF4-FFF2-40B4-BE49-F238E27FC236}">
              <a16:creationId xmlns="" xmlns:a16="http://schemas.microsoft.com/office/drawing/2014/main" id="{61F95E66-D158-4EA3-99E7-63A907B9C9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3" name="正方形/長方形 142">
          <a:extLst>
            <a:ext uri="{FF2B5EF4-FFF2-40B4-BE49-F238E27FC236}">
              <a16:creationId xmlns="" xmlns:a16="http://schemas.microsoft.com/office/drawing/2014/main" id="{88962F1A-A4CC-4CD0-A4B4-43E7C185AB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a:extLst>
            <a:ext uri="{FF2B5EF4-FFF2-40B4-BE49-F238E27FC236}">
              <a16:creationId xmlns="" xmlns:a16="http://schemas.microsoft.com/office/drawing/2014/main" id="{1C24B48A-1754-4C3F-99B3-C0D786A0893B}"/>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 xmlns:a16="http://schemas.microsoft.com/office/drawing/2014/main" id="{372BF862-5AE9-4B14-B0C0-274C099D66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 xmlns:a16="http://schemas.microsoft.com/office/drawing/2014/main" id="{CF93A8F1-F73B-4292-9CB8-8C30E10DAB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 xmlns:a16="http://schemas.microsoft.com/office/drawing/2014/main" id="{FD9E2507-5ADC-494B-9AC5-D0EA40675A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 xmlns:a16="http://schemas.microsoft.com/office/drawing/2014/main" id="{D430DFB9-38D7-4EA8-9332-E799F133E5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 xmlns:a16="http://schemas.microsoft.com/office/drawing/2014/main" id="{0C775F89-645A-45C5-89C0-B6722C07967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 xmlns:a16="http://schemas.microsoft.com/office/drawing/2014/main" id="{8CC78258-F006-4ADC-A062-F6760B754F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 xmlns:a16="http://schemas.microsoft.com/office/drawing/2014/main" id="{EB87C58B-BB25-47B2-BE52-464E75B326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 xmlns:a16="http://schemas.microsoft.com/office/drawing/2014/main" id="{EAFD31B8-0771-419A-A35D-133EFF6398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 xmlns:a16="http://schemas.microsoft.com/office/drawing/2014/main" id="{E75EB32F-17DB-409B-B9A4-DB6B5BA199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 xmlns:a16="http://schemas.microsoft.com/office/drawing/2014/main" id="{68ABAC0A-142F-4CAD-B210-C695F60702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a:extLst>
            <a:ext uri="{FF2B5EF4-FFF2-40B4-BE49-F238E27FC236}">
              <a16:creationId xmlns="" xmlns:a16="http://schemas.microsoft.com/office/drawing/2014/main" id="{869B189B-575D-47A4-AD18-FAA62C1AC2C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a:extLst>
            <a:ext uri="{FF2B5EF4-FFF2-40B4-BE49-F238E27FC236}">
              <a16:creationId xmlns="" xmlns:a16="http://schemas.microsoft.com/office/drawing/2014/main" id="{BAF8B7CC-1834-4158-8014-3DC5DE64EA9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a:extLst>
            <a:ext uri="{FF2B5EF4-FFF2-40B4-BE49-F238E27FC236}">
              <a16:creationId xmlns="" xmlns:a16="http://schemas.microsoft.com/office/drawing/2014/main" id="{23BD3B97-BD7F-4BF5-818A-2B16980E39F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a:extLst>
            <a:ext uri="{FF2B5EF4-FFF2-40B4-BE49-F238E27FC236}">
              <a16:creationId xmlns="" xmlns:a16="http://schemas.microsoft.com/office/drawing/2014/main" id="{5ECA1873-29E7-4D99-AC3C-263D68F042D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a:extLst>
            <a:ext uri="{FF2B5EF4-FFF2-40B4-BE49-F238E27FC236}">
              <a16:creationId xmlns="" xmlns:a16="http://schemas.microsoft.com/office/drawing/2014/main" id="{3A003AAC-A3F9-46E5-A88B-4E6A9681D1F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a:extLst>
            <a:ext uri="{FF2B5EF4-FFF2-40B4-BE49-F238E27FC236}">
              <a16:creationId xmlns="" xmlns:a16="http://schemas.microsoft.com/office/drawing/2014/main" id="{6D276104-E333-4AA1-AB39-9D19CC1E41C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a:extLst>
            <a:ext uri="{FF2B5EF4-FFF2-40B4-BE49-F238E27FC236}">
              <a16:creationId xmlns="" xmlns:a16="http://schemas.microsoft.com/office/drawing/2014/main" id="{E7E2038F-1643-4542-A7C8-A9A14ED91ED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a:extLst>
            <a:ext uri="{FF2B5EF4-FFF2-40B4-BE49-F238E27FC236}">
              <a16:creationId xmlns="" xmlns:a16="http://schemas.microsoft.com/office/drawing/2014/main" id="{0EFB2E32-8174-4A80-B38F-F89B7C09020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a:extLst>
            <a:ext uri="{FF2B5EF4-FFF2-40B4-BE49-F238E27FC236}">
              <a16:creationId xmlns="" xmlns:a16="http://schemas.microsoft.com/office/drawing/2014/main" id="{46193E30-9391-46CD-A73E-5BE97CF72EB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a:extLst>
            <a:ext uri="{FF2B5EF4-FFF2-40B4-BE49-F238E27FC236}">
              <a16:creationId xmlns="" xmlns:a16="http://schemas.microsoft.com/office/drawing/2014/main" id="{A31EAE7A-EB8B-41C5-8C3E-10BA5C79957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a:extLst>
            <a:ext uri="{FF2B5EF4-FFF2-40B4-BE49-F238E27FC236}">
              <a16:creationId xmlns="" xmlns:a16="http://schemas.microsoft.com/office/drawing/2014/main" id="{915F0DE5-8356-47F2-9112-77C68ADD668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a:extLst>
            <a:ext uri="{FF2B5EF4-FFF2-40B4-BE49-F238E27FC236}">
              <a16:creationId xmlns="" xmlns:a16="http://schemas.microsoft.com/office/drawing/2014/main" id="{54DD040A-7B8E-44BC-B307-67365D799E6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 xmlns:a16="http://schemas.microsoft.com/office/drawing/2014/main" id="{5AEEE48C-5D71-42FE-8128-49D5505EF9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 xmlns:a16="http://schemas.microsoft.com/office/drawing/2014/main" id="{B30C6486-AFE6-4630-B756-90520EA3871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公営住宅】&#10;有形固定資産減価償却率グラフ枠">
          <a:extLst>
            <a:ext uri="{FF2B5EF4-FFF2-40B4-BE49-F238E27FC236}">
              <a16:creationId xmlns="" xmlns:a16="http://schemas.microsoft.com/office/drawing/2014/main" id="{586005D7-FE1C-4497-B77B-A13FE3D5C5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170" name="直線コネクタ 169">
          <a:extLst>
            <a:ext uri="{FF2B5EF4-FFF2-40B4-BE49-F238E27FC236}">
              <a16:creationId xmlns="" xmlns:a16="http://schemas.microsoft.com/office/drawing/2014/main" id="{372A10A5-46C7-4156-976E-696D8CE39004}"/>
            </a:ext>
          </a:extLst>
        </xdr:cNvPr>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171" name="【公営住宅】&#10;有形固定資産減価償却率最小値テキスト">
          <a:extLst>
            <a:ext uri="{FF2B5EF4-FFF2-40B4-BE49-F238E27FC236}">
              <a16:creationId xmlns="" xmlns:a16="http://schemas.microsoft.com/office/drawing/2014/main" id="{CD6E7677-B9E6-440B-89DF-F404F5EB1302}"/>
            </a:ext>
          </a:extLst>
        </xdr:cNvPr>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172" name="直線コネクタ 171">
          <a:extLst>
            <a:ext uri="{FF2B5EF4-FFF2-40B4-BE49-F238E27FC236}">
              <a16:creationId xmlns="" xmlns:a16="http://schemas.microsoft.com/office/drawing/2014/main" id="{7F57C0AD-F0E3-4570-98F0-9C606FE1A4FE}"/>
            </a:ext>
          </a:extLst>
        </xdr:cNvPr>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173" name="【公営住宅】&#10;有形固定資産減価償却率最大値テキスト">
          <a:extLst>
            <a:ext uri="{FF2B5EF4-FFF2-40B4-BE49-F238E27FC236}">
              <a16:creationId xmlns="" xmlns:a16="http://schemas.microsoft.com/office/drawing/2014/main" id="{8A8CCB53-6EDE-4E59-BBF4-DFAB1FE232AA}"/>
            </a:ext>
          </a:extLst>
        </xdr:cNvPr>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174" name="直線コネクタ 173">
          <a:extLst>
            <a:ext uri="{FF2B5EF4-FFF2-40B4-BE49-F238E27FC236}">
              <a16:creationId xmlns="" xmlns:a16="http://schemas.microsoft.com/office/drawing/2014/main" id="{14C69B67-808E-4627-BC0E-D0E799D0F2FA}"/>
            </a:ext>
          </a:extLst>
        </xdr:cNvPr>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175" name="【公営住宅】&#10;有形固定資産減価償却率平均値テキスト">
          <a:extLst>
            <a:ext uri="{FF2B5EF4-FFF2-40B4-BE49-F238E27FC236}">
              <a16:creationId xmlns="" xmlns:a16="http://schemas.microsoft.com/office/drawing/2014/main" id="{778E93AA-7CBA-4EBA-9527-4D0AC37F0BF2}"/>
            </a:ext>
          </a:extLst>
        </xdr:cNvPr>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176" name="フローチャート: 判断 175">
          <a:extLst>
            <a:ext uri="{FF2B5EF4-FFF2-40B4-BE49-F238E27FC236}">
              <a16:creationId xmlns="" xmlns:a16="http://schemas.microsoft.com/office/drawing/2014/main" id="{B686FCAC-85E6-46E8-A0CB-F86311958AFA}"/>
            </a:ext>
          </a:extLst>
        </xdr:cNvPr>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177" name="フローチャート: 判断 176">
          <a:extLst>
            <a:ext uri="{FF2B5EF4-FFF2-40B4-BE49-F238E27FC236}">
              <a16:creationId xmlns="" xmlns:a16="http://schemas.microsoft.com/office/drawing/2014/main" id="{99E59DD0-C283-49B0-AC3A-4118D2FA43B1}"/>
            </a:ext>
          </a:extLst>
        </xdr:cNvPr>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178" name="フローチャート: 判断 177">
          <a:extLst>
            <a:ext uri="{FF2B5EF4-FFF2-40B4-BE49-F238E27FC236}">
              <a16:creationId xmlns="" xmlns:a16="http://schemas.microsoft.com/office/drawing/2014/main" id="{DA6DCC13-24B4-4C08-A1B4-A4E02E24FC9F}"/>
            </a:ext>
          </a:extLst>
        </xdr:cNvPr>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179" name="フローチャート: 判断 178">
          <a:extLst>
            <a:ext uri="{FF2B5EF4-FFF2-40B4-BE49-F238E27FC236}">
              <a16:creationId xmlns="" xmlns:a16="http://schemas.microsoft.com/office/drawing/2014/main" id="{BF9AC804-FA0A-4D73-9180-4ED55B6C9A1F}"/>
            </a:ext>
          </a:extLst>
        </xdr:cNvPr>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 xmlns:a16="http://schemas.microsoft.com/office/drawing/2014/main" id="{46CD4089-B3E7-47E5-A288-3541ADFB5F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 xmlns:a16="http://schemas.microsoft.com/office/drawing/2014/main" id="{07C6077B-B7F5-44E9-B407-E22218DA58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 xmlns:a16="http://schemas.microsoft.com/office/drawing/2014/main" id="{FDF2A45C-AAE8-4828-A0AD-2C3B021E16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 xmlns:a16="http://schemas.microsoft.com/office/drawing/2014/main" id="{03593B14-49D1-4512-BE1B-7D3E0D3F2C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 xmlns:a16="http://schemas.microsoft.com/office/drawing/2014/main" id="{6401E5F5-42FA-4CD4-B44B-486CE9509E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34652</xdr:rowOff>
    </xdr:from>
    <xdr:to>
      <xdr:col>24</xdr:col>
      <xdr:colOff>114300</xdr:colOff>
      <xdr:row>77</xdr:row>
      <xdr:rowOff>136252</xdr:rowOff>
    </xdr:to>
    <xdr:sp macro="" textlink="">
      <xdr:nvSpPr>
        <xdr:cNvPr id="185" name="楕円 184">
          <a:extLst>
            <a:ext uri="{FF2B5EF4-FFF2-40B4-BE49-F238E27FC236}">
              <a16:creationId xmlns="" xmlns:a16="http://schemas.microsoft.com/office/drawing/2014/main" id="{380DD1BA-C1E3-483D-99FD-D467BDE3F084}"/>
            </a:ext>
          </a:extLst>
        </xdr:cNvPr>
        <xdr:cNvSpPr/>
      </xdr:nvSpPr>
      <xdr:spPr>
        <a:xfrm>
          <a:off x="45847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159129</xdr:rowOff>
    </xdr:from>
    <xdr:ext cx="405111" cy="259045"/>
    <xdr:sp macro="" textlink="">
      <xdr:nvSpPr>
        <xdr:cNvPr id="186" name="【公営住宅】&#10;有形固定資産減価償却率該当値テキスト">
          <a:extLst>
            <a:ext uri="{FF2B5EF4-FFF2-40B4-BE49-F238E27FC236}">
              <a16:creationId xmlns="" xmlns:a16="http://schemas.microsoft.com/office/drawing/2014/main" id="{4344FC40-420B-4CBD-B79C-03940A1AE099}"/>
            </a:ext>
          </a:extLst>
        </xdr:cNvPr>
        <xdr:cNvSpPr txBox="1"/>
      </xdr:nvSpPr>
      <xdr:spPr>
        <a:xfrm>
          <a:off x="4673600" y="1318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87" name="楕円 186">
          <a:extLst>
            <a:ext uri="{FF2B5EF4-FFF2-40B4-BE49-F238E27FC236}">
              <a16:creationId xmlns="" xmlns:a16="http://schemas.microsoft.com/office/drawing/2014/main" id="{C3DF0E51-9059-4E7E-882C-A3CE106824EA}"/>
            </a:ext>
          </a:extLst>
        </xdr:cNvPr>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85452</xdr:rowOff>
    </xdr:to>
    <xdr:cxnSp macro="">
      <xdr:nvCxnSpPr>
        <xdr:cNvPr id="188" name="直線コネクタ 187">
          <a:extLst>
            <a:ext uri="{FF2B5EF4-FFF2-40B4-BE49-F238E27FC236}">
              <a16:creationId xmlns="" xmlns:a16="http://schemas.microsoft.com/office/drawing/2014/main" id="{8F5524EC-8815-400B-A92B-525ACC9DACA4}"/>
            </a:ext>
          </a:extLst>
        </xdr:cNvPr>
        <xdr:cNvCxnSpPr/>
      </xdr:nvCxnSpPr>
      <xdr:spPr>
        <a:xfrm>
          <a:off x="3797300" y="132805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189" name="楕円 188">
          <a:extLst>
            <a:ext uri="{FF2B5EF4-FFF2-40B4-BE49-F238E27FC236}">
              <a16:creationId xmlns="" xmlns:a16="http://schemas.microsoft.com/office/drawing/2014/main" id="{4ED6053F-5AE9-4D36-B6AB-9CF7845C99AE}"/>
            </a:ext>
          </a:extLst>
        </xdr:cNvPr>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190" name="直線コネクタ 189">
          <a:extLst>
            <a:ext uri="{FF2B5EF4-FFF2-40B4-BE49-F238E27FC236}">
              <a16:creationId xmlns="" xmlns:a16="http://schemas.microsoft.com/office/drawing/2014/main" id="{DD6FCD6F-4039-417C-8BD6-D87FE22DA504}"/>
            </a:ext>
          </a:extLst>
        </xdr:cNvPr>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28121</xdr:rowOff>
    </xdr:from>
    <xdr:to>
      <xdr:col>10</xdr:col>
      <xdr:colOff>165100</xdr:colOff>
      <xdr:row>77</xdr:row>
      <xdr:rowOff>129721</xdr:rowOff>
    </xdr:to>
    <xdr:sp macro="" textlink="">
      <xdr:nvSpPr>
        <xdr:cNvPr id="191" name="楕円 190">
          <a:extLst>
            <a:ext uri="{FF2B5EF4-FFF2-40B4-BE49-F238E27FC236}">
              <a16:creationId xmlns="" xmlns:a16="http://schemas.microsoft.com/office/drawing/2014/main" id="{D98E65A9-A363-482A-B317-73A2280BEECC}"/>
            </a:ext>
          </a:extLst>
        </xdr:cNvPr>
        <xdr:cNvSpPr/>
      </xdr:nvSpPr>
      <xdr:spPr>
        <a:xfrm>
          <a:off x="196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77</xdr:row>
      <xdr:rowOff>78921</xdr:rowOff>
    </xdr:to>
    <xdr:cxnSp macro="">
      <xdr:nvCxnSpPr>
        <xdr:cNvPr id="192" name="直線コネクタ 191">
          <a:extLst>
            <a:ext uri="{FF2B5EF4-FFF2-40B4-BE49-F238E27FC236}">
              <a16:creationId xmlns="" xmlns:a16="http://schemas.microsoft.com/office/drawing/2014/main" id="{6671EB9E-3236-442C-8EE5-9797C9293B76}"/>
            </a:ext>
          </a:extLst>
        </xdr:cNvPr>
        <xdr:cNvCxnSpPr/>
      </xdr:nvCxnSpPr>
      <xdr:spPr>
        <a:xfrm>
          <a:off x="2019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193" name="n_1aveValue【公営住宅】&#10;有形固定資産減価償却率">
          <a:extLst>
            <a:ext uri="{FF2B5EF4-FFF2-40B4-BE49-F238E27FC236}">
              <a16:creationId xmlns="" xmlns:a16="http://schemas.microsoft.com/office/drawing/2014/main" id="{A167A932-B6AE-4097-A59A-358EE6D8FD74}"/>
            </a:ext>
          </a:extLst>
        </xdr:cNvPr>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194" name="n_2aveValue【公営住宅】&#10;有形固定資産減価償却率">
          <a:extLst>
            <a:ext uri="{FF2B5EF4-FFF2-40B4-BE49-F238E27FC236}">
              <a16:creationId xmlns="" xmlns:a16="http://schemas.microsoft.com/office/drawing/2014/main" id="{CAD16A72-FD4B-4920-ABFF-F7B93957A19F}"/>
            </a:ext>
          </a:extLst>
        </xdr:cNvPr>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195" name="n_3aveValue【公営住宅】&#10;有形固定資産減価償却率">
          <a:extLst>
            <a:ext uri="{FF2B5EF4-FFF2-40B4-BE49-F238E27FC236}">
              <a16:creationId xmlns="" xmlns:a16="http://schemas.microsoft.com/office/drawing/2014/main" id="{2D99CEB7-0822-44B4-9F59-99654B1ACA8C}"/>
            </a:ext>
          </a:extLst>
        </xdr:cNvPr>
        <xdr:cNvSpPr txBox="1"/>
      </xdr:nvSpPr>
      <xdr:spPr>
        <a:xfrm>
          <a:off x="1816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196" name="n_1mainValue【公営住宅】&#10;有形固定資産減価償却率">
          <a:extLst>
            <a:ext uri="{FF2B5EF4-FFF2-40B4-BE49-F238E27FC236}">
              <a16:creationId xmlns="" xmlns:a16="http://schemas.microsoft.com/office/drawing/2014/main" id="{9D126F24-F192-4ED3-811F-5245BEEF8404}"/>
            </a:ext>
          </a:extLst>
        </xdr:cNvPr>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197" name="n_2mainValue【公営住宅】&#10;有形固定資産減価償却率">
          <a:extLst>
            <a:ext uri="{FF2B5EF4-FFF2-40B4-BE49-F238E27FC236}">
              <a16:creationId xmlns="" xmlns:a16="http://schemas.microsoft.com/office/drawing/2014/main" id="{267C13EF-5E81-4B5A-8370-BC6B99AC3B92}"/>
            </a:ext>
          </a:extLst>
        </xdr:cNvPr>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75</xdr:row>
      <xdr:rowOff>146248</xdr:rowOff>
    </xdr:from>
    <xdr:ext cx="469744" cy="259045"/>
    <xdr:sp macro="" textlink="">
      <xdr:nvSpPr>
        <xdr:cNvPr id="198" name="n_3mainValue【公営住宅】&#10;有形固定資産減価償却率">
          <a:extLst>
            <a:ext uri="{FF2B5EF4-FFF2-40B4-BE49-F238E27FC236}">
              <a16:creationId xmlns="" xmlns:a16="http://schemas.microsoft.com/office/drawing/2014/main" id="{D1C28B1F-7F5A-4D4B-8C65-C96BC74A4C23}"/>
            </a:ext>
          </a:extLst>
        </xdr:cNvPr>
        <xdr:cNvSpPr txBox="1"/>
      </xdr:nvSpPr>
      <xdr:spPr>
        <a:xfrm>
          <a:off x="1784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 xmlns:a16="http://schemas.microsoft.com/office/drawing/2014/main" id="{F71257FB-4B13-4D09-BC06-043AAB1ACF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 xmlns:a16="http://schemas.microsoft.com/office/drawing/2014/main" id="{25842939-45F0-4022-8EB2-FDA24B0D10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 xmlns:a16="http://schemas.microsoft.com/office/drawing/2014/main" id="{10BDE978-EEF2-49F2-BD95-F6A19B6F59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 xmlns:a16="http://schemas.microsoft.com/office/drawing/2014/main" id="{63A1CD90-2B29-46A6-B488-9E095A93C5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 xmlns:a16="http://schemas.microsoft.com/office/drawing/2014/main" id="{7E490E80-7E5A-4CDD-8972-E3A168F456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 xmlns:a16="http://schemas.microsoft.com/office/drawing/2014/main" id="{5766BDDB-5ED3-4438-A1D0-CC341F52BC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 xmlns:a16="http://schemas.microsoft.com/office/drawing/2014/main" id="{E3CA5FA8-A8A5-4D5B-91BD-267530C5FA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 xmlns:a16="http://schemas.microsoft.com/office/drawing/2014/main" id="{25B9AC6D-F575-4A41-B086-541E41C7FE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 xmlns:a16="http://schemas.microsoft.com/office/drawing/2014/main" id="{FE2CECD3-EC6F-4ADF-8679-4F30EAD58B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 xmlns:a16="http://schemas.microsoft.com/office/drawing/2014/main" id="{9535BFAC-4E22-4440-BEDF-3375167FA4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09" name="直線コネクタ 208">
          <a:extLst>
            <a:ext uri="{FF2B5EF4-FFF2-40B4-BE49-F238E27FC236}">
              <a16:creationId xmlns="" xmlns:a16="http://schemas.microsoft.com/office/drawing/2014/main" id="{77BA7553-D602-411E-AB57-80738612854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10" name="テキスト ボックス 209">
          <a:extLst>
            <a:ext uri="{FF2B5EF4-FFF2-40B4-BE49-F238E27FC236}">
              <a16:creationId xmlns="" xmlns:a16="http://schemas.microsoft.com/office/drawing/2014/main" id="{30D79DA3-047C-4B0C-8BB9-56F44906155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1" name="直線コネクタ 210">
          <a:extLst>
            <a:ext uri="{FF2B5EF4-FFF2-40B4-BE49-F238E27FC236}">
              <a16:creationId xmlns="" xmlns:a16="http://schemas.microsoft.com/office/drawing/2014/main" id="{BB3A7284-679A-482C-A1D9-59747210AB2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2" name="テキスト ボックス 211">
          <a:extLst>
            <a:ext uri="{FF2B5EF4-FFF2-40B4-BE49-F238E27FC236}">
              <a16:creationId xmlns="" xmlns:a16="http://schemas.microsoft.com/office/drawing/2014/main" id="{B36736BE-6996-4269-AA6E-7DC43A339C0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13" name="直線コネクタ 212">
          <a:extLst>
            <a:ext uri="{FF2B5EF4-FFF2-40B4-BE49-F238E27FC236}">
              <a16:creationId xmlns="" xmlns:a16="http://schemas.microsoft.com/office/drawing/2014/main" id="{064D9246-D5EB-4DD3-9A59-DEC7E3B1913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4" name="テキスト ボックス 213">
          <a:extLst>
            <a:ext uri="{FF2B5EF4-FFF2-40B4-BE49-F238E27FC236}">
              <a16:creationId xmlns="" xmlns:a16="http://schemas.microsoft.com/office/drawing/2014/main" id="{DF6849A1-103B-4187-A3FA-893D39239F1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a:extLst>
            <a:ext uri="{FF2B5EF4-FFF2-40B4-BE49-F238E27FC236}">
              <a16:creationId xmlns="" xmlns:a16="http://schemas.microsoft.com/office/drawing/2014/main" id="{96193F49-A48A-4641-8A15-0013F69EF98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a:extLst>
            <a:ext uri="{FF2B5EF4-FFF2-40B4-BE49-F238E27FC236}">
              <a16:creationId xmlns="" xmlns:a16="http://schemas.microsoft.com/office/drawing/2014/main" id="{EA4DD15E-F4A2-4B64-9E45-11E7323DBA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公営住宅】&#10;一人当たり面積グラフ枠">
          <a:extLst>
            <a:ext uri="{FF2B5EF4-FFF2-40B4-BE49-F238E27FC236}">
              <a16:creationId xmlns="" xmlns:a16="http://schemas.microsoft.com/office/drawing/2014/main" id="{6CBA18B1-9567-43BE-A118-D9A0C8252C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218" name="直線コネクタ 217">
          <a:extLst>
            <a:ext uri="{FF2B5EF4-FFF2-40B4-BE49-F238E27FC236}">
              <a16:creationId xmlns="" xmlns:a16="http://schemas.microsoft.com/office/drawing/2014/main" id="{92ADD0C1-0570-4C79-8E2C-7DA853D35C7E}"/>
            </a:ext>
          </a:extLst>
        </xdr:cNvPr>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219" name="【公営住宅】&#10;一人当たり面積最小値テキスト">
          <a:extLst>
            <a:ext uri="{FF2B5EF4-FFF2-40B4-BE49-F238E27FC236}">
              <a16:creationId xmlns="" xmlns:a16="http://schemas.microsoft.com/office/drawing/2014/main" id="{1F75E05D-BA39-47EA-B2FF-3A3D0FBCE769}"/>
            </a:ext>
          </a:extLst>
        </xdr:cNvPr>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220" name="直線コネクタ 219">
          <a:extLst>
            <a:ext uri="{FF2B5EF4-FFF2-40B4-BE49-F238E27FC236}">
              <a16:creationId xmlns="" xmlns:a16="http://schemas.microsoft.com/office/drawing/2014/main" id="{F6FA649C-1B57-4ABF-AD2B-AE5C95B47A7E}"/>
            </a:ext>
          </a:extLst>
        </xdr:cNvPr>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21" name="【公営住宅】&#10;一人当たり面積最大値テキスト">
          <a:extLst>
            <a:ext uri="{FF2B5EF4-FFF2-40B4-BE49-F238E27FC236}">
              <a16:creationId xmlns="" xmlns:a16="http://schemas.microsoft.com/office/drawing/2014/main" id="{3C297998-79AE-451B-B1CA-092284537574}"/>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22" name="直線コネクタ 221">
          <a:extLst>
            <a:ext uri="{FF2B5EF4-FFF2-40B4-BE49-F238E27FC236}">
              <a16:creationId xmlns="" xmlns:a16="http://schemas.microsoft.com/office/drawing/2014/main" id="{473D8D6B-6E34-48A3-87AB-8BA66D25DB09}"/>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135335</xdr:rowOff>
    </xdr:from>
    <xdr:ext cx="469744" cy="259045"/>
    <xdr:sp macro="" textlink="">
      <xdr:nvSpPr>
        <xdr:cNvPr id="223" name="【公営住宅】&#10;一人当たり面積平均値テキスト">
          <a:extLst>
            <a:ext uri="{FF2B5EF4-FFF2-40B4-BE49-F238E27FC236}">
              <a16:creationId xmlns="" xmlns:a16="http://schemas.microsoft.com/office/drawing/2014/main" id="{6F16FC8E-9F3C-43B0-8CD7-2178CB7CF15E}"/>
            </a:ext>
          </a:extLst>
        </xdr:cNvPr>
        <xdr:cNvSpPr txBox="1"/>
      </xdr:nvSpPr>
      <xdr:spPr>
        <a:xfrm>
          <a:off x="10515600" y="14022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224" name="フローチャート: 判断 223">
          <a:extLst>
            <a:ext uri="{FF2B5EF4-FFF2-40B4-BE49-F238E27FC236}">
              <a16:creationId xmlns="" xmlns:a16="http://schemas.microsoft.com/office/drawing/2014/main" id="{8158D2D2-FA31-4DA5-90F4-AE2182ED22F8}"/>
            </a:ext>
          </a:extLst>
        </xdr:cNvPr>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225" name="フローチャート: 判断 224">
          <a:extLst>
            <a:ext uri="{FF2B5EF4-FFF2-40B4-BE49-F238E27FC236}">
              <a16:creationId xmlns="" xmlns:a16="http://schemas.microsoft.com/office/drawing/2014/main" id="{9165C224-B043-4DD8-801D-FE4C05F409BF}"/>
            </a:ext>
          </a:extLst>
        </xdr:cNvPr>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226" name="フローチャート: 判断 225">
          <a:extLst>
            <a:ext uri="{FF2B5EF4-FFF2-40B4-BE49-F238E27FC236}">
              <a16:creationId xmlns="" xmlns:a16="http://schemas.microsoft.com/office/drawing/2014/main" id="{428C6A2F-AFA4-464C-9772-A7BFA5DD52DE}"/>
            </a:ext>
          </a:extLst>
        </xdr:cNvPr>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227" name="フローチャート: 判断 226">
          <a:extLst>
            <a:ext uri="{FF2B5EF4-FFF2-40B4-BE49-F238E27FC236}">
              <a16:creationId xmlns="" xmlns:a16="http://schemas.microsoft.com/office/drawing/2014/main" id="{1BA8B35B-0967-4AEC-A1AC-A9282CDEF2D4}"/>
            </a:ext>
          </a:extLst>
        </xdr:cNvPr>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 xmlns:a16="http://schemas.microsoft.com/office/drawing/2014/main" id="{D3546717-DC74-4E9F-A760-C3C5D8E6D3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 xmlns:a16="http://schemas.microsoft.com/office/drawing/2014/main" id="{A83DD6A4-0DC1-45FC-8A53-01DEE3CF44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 xmlns:a16="http://schemas.microsoft.com/office/drawing/2014/main" id="{D4147647-3090-446F-9517-C612A6FF36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 xmlns:a16="http://schemas.microsoft.com/office/drawing/2014/main" id="{E34FA5E4-BB10-4A21-828F-BC9CA12F90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 xmlns:a16="http://schemas.microsoft.com/office/drawing/2014/main" id="{82CD4FD8-4F51-4B95-96D7-CDAEED237C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146177</xdr:rowOff>
    </xdr:from>
    <xdr:to>
      <xdr:col>55</xdr:col>
      <xdr:colOff>50800</xdr:colOff>
      <xdr:row>85</xdr:row>
      <xdr:rowOff>76327</xdr:rowOff>
    </xdr:to>
    <xdr:sp macro="" textlink="">
      <xdr:nvSpPr>
        <xdr:cNvPr id="233" name="楕円 232">
          <a:extLst>
            <a:ext uri="{FF2B5EF4-FFF2-40B4-BE49-F238E27FC236}">
              <a16:creationId xmlns="" xmlns:a16="http://schemas.microsoft.com/office/drawing/2014/main" id="{E872A122-5652-440F-8697-E2CA9AA4BD90}"/>
            </a:ext>
          </a:extLst>
        </xdr:cNvPr>
        <xdr:cNvSpPr/>
      </xdr:nvSpPr>
      <xdr:spPr>
        <a:xfrm>
          <a:off x="104267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61104</xdr:rowOff>
    </xdr:from>
    <xdr:ext cx="469744" cy="259045"/>
    <xdr:sp macro="" textlink="">
      <xdr:nvSpPr>
        <xdr:cNvPr id="234" name="【公営住宅】&#10;一人当たり面積該当値テキスト">
          <a:extLst>
            <a:ext uri="{FF2B5EF4-FFF2-40B4-BE49-F238E27FC236}">
              <a16:creationId xmlns="" xmlns:a16="http://schemas.microsoft.com/office/drawing/2014/main" id="{9A71A4A4-864A-439E-BAD7-273E0129626D}"/>
            </a:ext>
          </a:extLst>
        </xdr:cNvPr>
        <xdr:cNvSpPr txBox="1"/>
      </xdr:nvSpPr>
      <xdr:spPr>
        <a:xfrm>
          <a:off x="10515600" y="144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147892</xdr:rowOff>
    </xdr:from>
    <xdr:to>
      <xdr:col>50</xdr:col>
      <xdr:colOff>165100</xdr:colOff>
      <xdr:row>85</xdr:row>
      <xdr:rowOff>78042</xdr:rowOff>
    </xdr:to>
    <xdr:sp macro="" textlink="">
      <xdr:nvSpPr>
        <xdr:cNvPr id="235" name="楕円 234">
          <a:extLst>
            <a:ext uri="{FF2B5EF4-FFF2-40B4-BE49-F238E27FC236}">
              <a16:creationId xmlns="" xmlns:a16="http://schemas.microsoft.com/office/drawing/2014/main" id="{AE46B4FB-1E10-44F0-8D50-9D90174E2232}"/>
            </a:ext>
          </a:extLst>
        </xdr:cNvPr>
        <xdr:cNvSpPr/>
      </xdr:nvSpPr>
      <xdr:spPr>
        <a:xfrm>
          <a:off x="9588500" y="145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25527</xdr:rowOff>
    </xdr:from>
    <xdr:to>
      <xdr:col>55</xdr:col>
      <xdr:colOff>0</xdr:colOff>
      <xdr:row>85</xdr:row>
      <xdr:rowOff>27242</xdr:rowOff>
    </xdr:to>
    <xdr:cxnSp macro="">
      <xdr:nvCxnSpPr>
        <xdr:cNvPr id="236" name="直線コネクタ 235">
          <a:extLst>
            <a:ext uri="{FF2B5EF4-FFF2-40B4-BE49-F238E27FC236}">
              <a16:creationId xmlns="" xmlns:a16="http://schemas.microsoft.com/office/drawing/2014/main" id="{2D31A3EB-C10F-4A4B-9800-C7117AB5461F}"/>
            </a:ext>
          </a:extLst>
        </xdr:cNvPr>
        <xdr:cNvCxnSpPr/>
      </xdr:nvCxnSpPr>
      <xdr:spPr>
        <a:xfrm flipV="1">
          <a:off x="9639300" y="1459877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237" name="楕円 236">
          <a:extLst>
            <a:ext uri="{FF2B5EF4-FFF2-40B4-BE49-F238E27FC236}">
              <a16:creationId xmlns="" xmlns:a16="http://schemas.microsoft.com/office/drawing/2014/main" id="{A31F9725-CB0F-4B29-9B6D-623223452E01}"/>
            </a:ext>
          </a:extLst>
        </xdr:cNvPr>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27242</xdr:rowOff>
    </xdr:from>
    <xdr:to>
      <xdr:col>50</xdr:col>
      <xdr:colOff>114300</xdr:colOff>
      <xdr:row>85</xdr:row>
      <xdr:rowOff>28956</xdr:rowOff>
    </xdr:to>
    <xdr:cxnSp macro="">
      <xdr:nvCxnSpPr>
        <xdr:cNvPr id="238" name="直線コネクタ 237">
          <a:extLst>
            <a:ext uri="{FF2B5EF4-FFF2-40B4-BE49-F238E27FC236}">
              <a16:creationId xmlns="" xmlns:a16="http://schemas.microsoft.com/office/drawing/2014/main" id="{93C05B7C-D622-463E-989F-56C7A5E5A06F}"/>
            </a:ext>
          </a:extLst>
        </xdr:cNvPr>
        <xdr:cNvCxnSpPr/>
      </xdr:nvCxnSpPr>
      <xdr:spPr>
        <a:xfrm flipV="1">
          <a:off x="8750300" y="1460049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150749</xdr:rowOff>
    </xdr:from>
    <xdr:to>
      <xdr:col>41</xdr:col>
      <xdr:colOff>101600</xdr:colOff>
      <xdr:row>85</xdr:row>
      <xdr:rowOff>80899</xdr:rowOff>
    </xdr:to>
    <xdr:sp macro="" textlink="">
      <xdr:nvSpPr>
        <xdr:cNvPr id="239" name="楕円 238">
          <a:extLst>
            <a:ext uri="{FF2B5EF4-FFF2-40B4-BE49-F238E27FC236}">
              <a16:creationId xmlns="" xmlns:a16="http://schemas.microsoft.com/office/drawing/2014/main" id="{781ED43D-59E4-450C-8B3D-174301EEECFB}"/>
            </a:ext>
          </a:extLst>
        </xdr:cNvPr>
        <xdr:cNvSpPr/>
      </xdr:nvSpPr>
      <xdr:spPr>
        <a:xfrm>
          <a:off x="7810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28956</xdr:rowOff>
    </xdr:from>
    <xdr:to>
      <xdr:col>45</xdr:col>
      <xdr:colOff>177800</xdr:colOff>
      <xdr:row>85</xdr:row>
      <xdr:rowOff>30099</xdr:rowOff>
    </xdr:to>
    <xdr:cxnSp macro="">
      <xdr:nvCxnSpPr>
        <xdr:cNvPr id="240" name="直線コネクタ 239">
          <a:extLst>
            <a:ext uri="{FF2B5EF4-FFF2-40B4-BE49-F238E27FC236}">
              <a16:creationId xmlns="" xmlns:a16="http://schemas.microsoft.com/office/drawing/2014/main" id="{4D159F87-1CC6-4523-A88B-619372AB047B}"/>
            </a:ext>
          </a:extLst>
        </xdr:cNvPr>
        <xdr:cNvCxnSpPr/>
      </xdr:nvCxnSpPr>
      <xdr:spPr>
        <a:xfrm flipV="1">
          <a:off x="7861300" y="146022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241" name="n_1aveValue【公営住宅】&#10;一人当たり面積">
          <a:extLst>
            <a:ext uri="{FF2B5EF4-FFF2-40B4-BE49-F238E27FC236}">
              <a16:creationId xmlns="" xmlns:a16="http://schemas.microsoft.com/office/drawing/2014/main" id="{F654BAEB-1973-46DE-95EC-39AD4A806F6E}"/>
            </a:ext>
          </a:extLst>
        </xdr:cNvPr>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242" name="n_2aveValue【公営住宅】&#10;一人当たり面積">
          <a:extLst>
            <a:ext uri="{FF2B5EF4-FFF2-40B4-BE49-F238E27FC236}">
              <a16:creationId xmlns="" xmlns:a16="http://schemas.microsoft.com/office/drawing/2014/main" id="{7B17F143-31BE-424C-995B-254ACD92D811}"/>
            </a:ext>
          </a:extLst>
        </xdr:cNvPr>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243" name="n_3aveValue【公営住宅】&#10;一人当たり面積">
          <a:extLst>
            <a:ext uri="{FF2B5EF4-FFF2-40B4-BE49-F238E27FC236}">
              <a16:creationId xmlns="" xmlns:a16="http://schemas.microsoft.com/office/drawing/2014/main" id="{4452863B-CA9E-4857-9912-06E43471387D}"/>
            </a:ext>
          </a:extLst>
        </xdr:cNvPr>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69169</xdr:rowOff>
    </xdr:from>
    <xdr:ext cx="469744" cy="259045"/>
    <xdr:sp macro="" textlink="">
      <xdr:nvSpPr>
        <xdr:cNvPr id="244" name="n_1mainValue【公営住宅】&#10;一人当たり面積">
          <a:extLst>
            <a:ext uri="{FF2B5EF4-FFF2-40B4-BE49-F238E27FC236}">
              <a16:creationId xmlns="" xmlns:a16="http://schemas.microsoft.com/office/drawing/2014/main" id="{6D1129F2-598B-47D2-B22F-281AD3D570CF}"/>
            </a:ext>
          </a:extLst>
        </xdr:cNvPr>
        <xdr:cNvSpPr txBox="1"/>
      </xdr:nvSpPr>
      <xdr:spPr>
        <a:xfrm>
          <a:off x="9391727" y="1464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70883</xdr:rowOff>
    </xdr:from>
    <xdr:ext cx="469744" cy="259045"/>
    <xdr:sp macro="" textlink="">
      <xdr:nvSpPr>
        <xdr:cNvPr id="245" name="n_2mainValue【公営住宅】&#10;一人当たり面積">
          <a:extLst>
            <a:ext uri="{FF2B5EF4-FFF2-40B4-BE49-F238E27FC236}">
              <a16:creationId xmlns="" xmlns:a16="http://schemas.microsoft.com/office/drawing/2014/main" id="{0BE51FC8-BA7B-4E3F-933A-B99A36BA6A14}"/>
            </a:ext>
          </a:extLst>
        </xdr:cNvPr>
        <xdr:cNvSpPr txBox="1"/>
      </xdr:nvSpPr>
      <xdr:spPr>
        <a:xfrm>
          <a:off x="8515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72026</xdr:rowOff>
    </xdr:from>
    <xdr:ext cx="469744" cy="259045"/>
    <xdr:sp macro="" textlink="">
      <xdr:nvSpPr>
        <xdr:cNvPr id="246" name="n_3mainValue【公営住宅】&#10;一人当たり面積">
          <a:extLst>
            <a:ext uri="{FF2B5EF4-FFF2-40B4-BE49-F238E27FC236}">
              <a16:creationId xmlns="" xmlns:a16="http://schemas.microsoft.com/office/drawing/2014/main" id="{C8626C5C-0F1A-4B3E-B9C8-D4F0C57FE86E}"/>
            </a:ext>
          </a:extLst>
        </xdr:cNvPr>
        <xdr:cNvSpPr txBox="1"/>
      </xdr:nvSpPr>
      <xdr:spPr>
        <a:xfrm>
          <a:off x="7626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a:extLst>
            <a:ext uri="{FF2B5EF4-FFF2-40B4-BE49-F238E27FC236}">
              <a16:creationId xmlns="" xmlns:a16="http://schemas.microsoft.com/office/drawing/2014/main" id="{FF7803DF-5F37-44A6-8640-044996A1AE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a:extLst>
            <a:ext uri="{FF2B5EF4-FFF2-40B4-BE49-F238E27FC236}">
              <a16:creationId xmlns="" xmlns:a16="http://schemas.microsoft.com/office/drawing/2014/main" id="{C98564E3-EF78-4547-90F2-6299C674C1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a:extLst>
            <a:ext uri="{FF2B5EF4-FFF2-40B4-BE49-F238E27FC236}">
              <a16:creationId xmlns="" xmlns:a16="http://schemas.microsoft.com/office/drawing/2014/main" id="{95837D00-AA18-446B-90CB-A06BD73946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a:extLst>
            <a:ext uri="{FF2B5EF4-FFF2-40B4-BE49-F238E27FC236}">
              <a16:creationId xmlns="" xmlns:a16="http://schemas.microsoft.com/office/drawing/2014/main" id="{ED0763FF-D77B-4B31-8A27-BFE669DF82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a:extLst>
            <a:ext uri="{FF2B5EF4-FFF2-40B4-BE49-F238E27FC236}">
              <a16:creationId xmlns="" xmlns:a16="http://schemas.microsoft.com/office/drawing/2014/main" id="{D1014459-D866-43E4-8178-6F9167BB59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a:extLst>
            <a:ext uri="{FF2B5EF4-FFF2-40B4-BE49-F238E27FC236}">
              <a16:creationId xmlns="" xmlns:a16="http://schemas.microsoft.com/office/drawing/2014/main" id="{27A52486-632B-4291-A91C-4069F93A1E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a:extLst>
            <a:ext uri="{FF2B5EF4-FFF2-40B4-BE49-F238E27FC236}">
              <a16:creationId xmlns="" xmlns:a16="http://schemas.microsoft.com/office/drawing/2014/main" id="{45C25331-DA33-4DFB-AF20-32A3F6239D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 xmlns:a16="http://schemas.microsoft.com/office/drawing/2014/main" id="{6ADE09AA-49EF-41CD-B35A-653B9643CC1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a:extLst>
            <a:ext uri="{FF2B5EF4-FFF2-40B4-BE49-F238E27FC236}">
              <a16:creationId xmlns="" xmlns:a16="http://schemas.microsoft.com/office/drawing/2014/main" id="{1E6A21EC-D785-4C40-923F-9DFBD631F8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a:extLst>
            <a:ext uri="{FF2B5EF4-FFF2-40B4-BE49-F238E27FC236}">
              <a16:creationId xmlns="" xmlns:a16="http://schemas.microsoft.com/office/drawing/2014/main" id="{6D446186-54D8-4DD0-9C38-6E1CEAF678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a:extLst>
            <a:ext uri="{FF2B5EF4-FFF2-40B4-BE49-F238E27FC236}">
              <a16:creationId xmlns="" xmlns:a16="http://schemas.microsoft.com/office/drawing/2014/main" id="{847A3392-BCF7-4502-877F-DB94744F4A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a:extLst>
            <a:ext uri="{FF2B5EF4-FFF2-40B4-BE49-F238E27FC236}">
              <a16:creationId xmlns="" xmlns:a16="http://schemas.microsoft.com/office/drawing/2014/main" id="{01B4A322-6BF1-4F31-9930-199A697A85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a:extLst>
            <a:ext uri="{FF2B5EF4-FFF2-40B4-BE49-F238E27FC236}">
              <a16:creationId xmlns="" xmlns:a16="http://schemas.microsoft.com/office/drawing/2014/main" id="{6825E110-D396-42D5-9CB1-8AF2AD42EC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a:extLst>
            <a:ext uri="{FF2B5EF4-FFF2-40B4-BE49-F238E27FC236}">
              <a16:creationId xmlns="" xmlns:a16="http://schemas.microsoft.com/office/drawing/2014/main" id="{63466FB3-5C0B-4523-9B0F-D61465E01F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a:extLst>
            <a:ext uri="{FF2B5EF4-FFF2-40B4-BE49-F238E27FC236}">
              <a16:creationId xmlns="" xmlns:a16="http://schemas.microsoft.com/office/drawing/2014/main" id="{C687782C-2DB7-44CA-B8E4-FE107D4673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a:extLst>
            <a:ext uri="{FF2B5EF4-FFF2-40B4-BE49-F238E27FC236}">
              <a16:creationId xmlns="" xmlns:a16="http://schemas.microsoft.com/office/drawing/2014/main" id="{E44493B6-6369-4E98-9B9F-A7B6DBFAE1D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a:extLst>
            <a:ext uri="{FF2B5EF4-FFF2-40B4-BE49-F238E27FC236}">
              <a16:creationId xmlns="" xmlns:a16="http://schemas.microsoft.com/office/drawing/2014/main" id="{51915AB1-B250-4556-9D20-C4A841BE70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a:extLst>
            <a:ext uri="{FF2B5EF4-FFF2-40B4-BE49-F238E27FC236}">
              <a16:creationId xmlns="" xmlns:a16="http://schemas.microsoft.com/office/drawing/2014/main" id="{2006DDFA-8DD1-4BF9-9AE4-A1E8740A4B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a:extLst>
            <a:ext uri="{FF2B5EF4-FFF2-40B4-BE49-F238E27FC236}">
              <a16:creationId xmlns="" xmlns:a16="http://schemas.microsoft.com/office/drawing/2014/main" id="{8F006BD6-A07E-4526-866F-99BF46721D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a:extLst>
            <a:ext uri="{FF2B5EF4-FFF2-40B4-BE49-F238E27FC236}">
              <a16:creationId xmlns="" xmlns:a16="http://schemas.microsoft.com/office/drawing/2014/main" id="{679C22A5-A437-4435-AD80-CBB1E5AF55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a:extLst>
            <a:ext uri="{FF2B5EF4-FFF2-40B4-BE49-F238E27FC236}">
              <a16:creationId xmlns="" xmlns:a16="http://schemas.microsoft.com/office/drawing/2014/main" id="{6453160B-8A6A-4709-8F36-1B2096C582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a:extLst>
            <a:ext uri="{FF2B5EF4-FFF2-40B4-BE49-F238E27FC236}">
              <a16:creationId xmlns="" xmlns:a16="http://schemas.microsoft.com/office/drawing/2014/main" id="{09239EAA-1B5C-41A1-9AFB-6C7B5053F1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a:extLst>
            <a:ext uri="{FF2B5EF4-FFF2-40B4-BE49-F238E27FC236}">
              <a16:creationId xmlns="" xmlns:a16="http://schemas.microsoft.com/office/drawing/2014/main" id="{C3AB49C7-7F9C-4E23-B9D1-62718F2A8F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a:extLst>
            <a:ext uri="{FF2B5EF4-FFF2-40B4-BE49-F238E27FC236}">
              <a16:creationId xmlns="" xmlns:a16="http://schemas.microsoft.com/office/drawing/2014/main" id="{98565AB5-9F0A-4FF2-91E1-2B974160BE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a:extLst>
            <a:ext uri="{FF2B5EF4-FFF2-40B4-BE49-F238E27FC236}">
              <a16:creationId xmlns="" xmlns:a16="http://schemas.microsoft.com/office/drawing/2014/main" id="{4EF3AC95-DC87-4B16-8C82-1503075D51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a:extLst>
            <a:ext uri="{FF2B5EF4-FFF2-40B4-BE49-F238E27FC236}">
              <a16:creationId xmlns="" xmlns:a16="http://schemas.microsoft.com/office/drawing/2014/main" id="{D610CD7E-2985-49ED-A1ED-9BD1ED48B2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3" name="テキスト ボックス 272">
          <a:extLst>
            <a:ext uri="{FF2B5EF4-FFF2-40B4-BE49-F238E27FC236}">
              <a16:creationId xmlns="" xmlns:a16="http://schemas.microsoft.com/office/drawing/2014/main" id="{676FBC4F-C3E7-495C-859A-7009FCF8996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4" name="直線コネクタ 273">
          <a:extLst>
            <a:ext uri="{FF2B5EF4-FFF2-40B4-BE49-F238E27FC236}">
              <a16:creationId xmlns="" xmlns:a16="http://schemas.microsoft.com/office/drawing/2014/main" id="{7BFE692B-573F-4175-84DF-87524A32DBE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5" name="テキスト ボックス 274">
          <a:extLst>
            <a:ext uri="{FF2B5EF4-FFF2-40B4-BE49-F238E27FC236}">
              <a16:creationId xmlns="" xmlns:a16="http://schemas.microsoft.com/office/drawing/2014/main" id="{0CE47E3E-A7A7-4A80-AE76-9EC743A028B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6" name="直線コネクタ 275">
          <a:extLst>
            <a:ext uri="{FF2B5EF4-FFF2-40B4-BE49-F238E27FC236}">
              <a16:creationId xmlns="" xmlns:a16="http://schemas.microsoft.com/office/drawing/2014/main" id="{58C590CC-BDC2-420B-AC1C-ADB542B7B5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7" name="テキスト ボックス 276">
          <a:extLst>
            <a:ext uri="{FF2B5EF4-FFF2-40B4-BE49-F238E27FC236}">
              <a16:creationId xmlns="" xmlns:a16="http://schemas.microsoft.com/office/drawing/2014/main" id="{A0DAA596-21FE-41E6-BFE0-615C3B022F6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8" name="直線コネクタ 277">
          <a:extLst>
            <a:ext uri="{FF2B5EF4-FFF2-40B4-BE49-F238E27FC236}">
              <a16:creationId xmlns="" xmlns:a16="http://schemas.microsoft.com/office/drawing/2014/main" id="{84344F62-1AEC-45CE-8F3A-CC48E85535E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9" name="テキスト ボックス 278">
          <a:extLst>
            <a:ext uri="{FF2B5EF4-FFF2-40B4-BE49-F238E27FC236}">
              <a16:creationId xmlns="" xmlns:a16="http://schemas.microsoft.com/office/drawing/2014/main" id="{E6C5713E-5210-4260-8FF9-D0FBE5C46F3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0" name="直線コネクタ 279">
          <a:extLst>
            <a:ext uri="{FF2B5EF4-FFF2-40B4-BE49-F238E27FC236}">
              <a16:creationId xmlns="" xmlns:a16="http://schemas.microsoft.com/office/drawing/2014/main" id="{111E01C4-E123-489E-8B3D-2A543763D2E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1" name="テキスト ボックス 280">
          <a:extLst>
            <a:ext uri="{FF2B5EF4-FFF2-40B4-BE49-F238E27FC236}">
              <a16:creationId xmlns="" xmlns:a16="http://schemas.microsoft.com/office/drawing/2014/main" id="{FBCC3D11-A66C-43C2-8E50-1A242B4CAC2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2" name="直線コネクタ 281">
          <a:extLst>
            <a:ext uri="{FF2B5EF4-FFF2-40B4-BE49-F238E27FC236}">
              <a16:creationId xmlns="" xmlns:a16="http://schemas.microsoft.com/office/drawing/2014/main" id="{06641CBB-EA17-4A49-99E4-9A79BA994F6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3" name="テキスト ボックス 282">
          <a:extLst>
            <a:ext uri="{FF2B5EF4-FFF2-40B4-BE49-F238E27FC236}">
              <a16:creationId xmlns="" xmlns:a16="http://schemas.microsoft.com/office/drawing/2014/main" id="{8719771D-492F-410E-8CF6-24E20E6C15B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a:extLst>
            <a:ext uri="{FF2B5EF4-FFF2-40B4-BE49-F238E27FC236}">
              <a16:creationId xmlns="" xmlns:a16="http://schemas.microsoft.com/office/drawing/2014/main" id="{C6962038-3C60-4997-ADA9-45A76F8C7B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a:extLst>
            <a:ext uri="{FF2B5EF4-FFF2-40B4-BE49-F238E27FC236}">
              <a16:creationId xmlns="" xmlns:a16="http://schemas.microsoft.com/office/drawing/2014/main" id="{9CA08C90-CB5B-4FEC-B8D6-1E0F684BCF4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認定こども園・幼稚園・保育所】&#10;有形固定資産減価償却率グラフ枠">
          <a:extLst>
            <a:ext uri="{FF2B5EF4-FFF2-40B4-BE49-F238E27FC236}">
              <a16:creationId xmlns="" xmlns:a16="http://schemas.microsoft.com/office/drawing/2014/main" id="{51906B4F-3FFE-458D-A912-EAA4327E81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287" name="直線コネクタ 286">
          <a:extLst>
            <a:ext uri="{FF2B5EF4-FFF2-40B4-BE49-F238E27FC236}">
              <a16:creationId xmlns="" xmlns:a16="http://schemas.microsoft.com/office/drawing/2014/main" id="{561CE93E-435D-45A5-92BF-664AB4CABCCB}"/>
            </a:ext>
          </a:extLst>
        </xdr:cNvPr>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288" name="【認定こども園・幼稚園・保育所】&#10;有形固定資産減価償却率最小値テキスト">
          <a:extLst>
            <a:ext uri="{FF2B5EF4-FFF2-40B4-BE49-F238E27FC236}">
              <a16:creationId xmlns="" xmlns:a16="http://schemas.microsoft.com/office/drawing/2014/main" id="{B21F4793-C8E4-466C-B2CF-C722A0DC1679}"/>
            </a:ext>
          </a:extLst>
        </xdr:cNvPr>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289" name="直線コネクタ 288">
          <a:extLst>
            <a:ext uri="{FF2B5EF4-FFF2-40B4-BE49-F238E27FC236}">
              <a16:creationId xmlns="" xmlns:a16="http://schemas.microsoft.com/office/drawing/2014/main" id="{99B7F911-6500-4CFB-832D-D2FA2EC7CF76}"/>
            </a:ext>
          </a:extLst>
        </xdr:cNvPr>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0" name="【認定こども園・幼稚園・保育所】&#10;有形固定資産減価償却率最大値テキスト">
          <a:extLst>
            <a:ext uri="{FF2B5EF4-FFF2-40B4-BE49-F238E27FC236}">
              <a16:creationId xmlns="" xmlns:a16="http://schemas.microsoft.com/office/drawing/2014/main" id="{23DD847B-A11D-4E90-925C-7589076B0178}"/>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1" name="直線コネクタ 290">
          <a:extLst>
            <a:ext uri="{FF2B5EF4-FFF2-40B4-BE49-F238E27FC236}">
              <a16:creationId xmlns="" xmlns:a16="http://schemas.microsoft.com/office/drawing/2014/main" id="{77A3DFE0-8A19-484D-BBC6-DF5AF7E5F06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292" name="【認定こども園・幼稚園・保育所】&#10;有形固定資産減価償却率平均値テキスト">
          <a:extLst>
            <a:ext uri="{FF2B5EF4-FFF2-40B4-BE49-F238E27FC236}">
              <a16:creationId xmlns="" xmlns:a16="http://schemas.microsoft.com/office/drawing/2014/main" id="{2B20413F-4CE7-4C3B-A5C8-4C2006EB1CCE}"/>
            </a:ext>
          </a:extLst>
        </xdr:cNvPr>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293" name="フローチャート: 判断 292">
          <a:extLst>
            <a:ext uri="{FF2B5EF4-FFF2-40B4-BE49-F238E27FC236}">
              <a16:creationId xmlns="" xmlns:a16="http://schemas.microsoft.com/office/drawing/2014/main" id="{EF617A36-1BC0-447A-81CA-31336C3FD219}"/>
            </a:ext>
          </a:extLst>
        </xdr:cNvPr>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294" name="フローチャート: 判断 293">
          <a:extLst>
            <a:ext uri="{FF2B5EF4-FFF2-40B4-BE49-F238E27FC236}">
              <a16:creationId xmlns="" xmlns:a16="http://schemas.microsoft.com/office/drawing/2014/main" id="{EB1F5B38-D7FA-48E5-A427-6E323834AFDE}"/>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295" name="フローチャート: 判断 294">
          <a:extLst>
            <a:ext uri="{FF2B5EF4-FFF2-40B4-BE49-F238E27FC236}">
              <a16:creationId xmlns="" xmlns:a16="http://schemas.microsoft.com/office/drawing/2014/main" id="{9084B82B-B85F-4477-9AF6-052C6F615288}"/>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296" name="フローチャート: 判断 295">
          <a:extLst>
            <a:ext uri="{FF2B5EF4-FFF2-40B4-BE49-F238E27FC236}">
              <a16:creationId xmlns="" xmlns:a16="http://schemas.microsoft.com/office/drawing/2014/main" id="{A6E00544-42AE-46EF-BBE7-84A322F0FF3A}"/>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a:extLst>
            <a:ext uri="{FF2B5EF4-FFF2-40B4-BE49-F238E27FC236}">
              <a16:creationId xmlns="" xmlns:a16="http://schemas.microsoft.com/office/drawing/2014/main" id="{A8CF3E66-FD46-4D43-BB25-BF99A8F1F1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a:extLst>
            <a:ext uri="{FF2B5EF4-FFF2-40B4-BE49-F238E27FC236}">
              <a16:creationId xmlns="" xmlns:a16="http://schemas.microsoft.com/office/drawing/2014/main" id="{4FF98D5C-67A7-4E50-8483-17E4EE110B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a:extLst>
            <a:ext uri="{FF2B5EF4-FFF2-40B4-BE49-F238E27FC236}">
              <a16:creationId xmlns="" xmlns:a16="http://schemas.microsoft.com/office/drawing/2014/main" id="{451174F4-523E-49DB-BC5A-6A4D808F95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a:extLst>
            <a:ext uri="{FF2B5EF4-FFF2-40B4-BE49-F238E27FC236}">
              <a16:creationId xmlns="" xmlns:a16="http://schemas.microsoft.com/office/drawing/2014/main" id="{404D641F-7821-444A-B923-68D7572832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a:extLst>
            <a:ext uri="{FF2B5EF4-FFF2-40B4-BE49-F238E27FC236}">
              <a16:creationId xmlns="" xmlns:a16="http://schemas.microsoft.com/office/drawing/2014/main" id="{37C30027-CF59-4AFF-9E31-AD0F707B7C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111125</xdr:rowOff>
    </xdr:from>
    <xdr:to>
      <xdr:col>85</xdr:col>
      <xdr:colOff>177800</xdr:colOff>
      <xdr:row>35</xdr:row>
      <xdr:rowOff>41275</xdr:rowOff>
    </xdr:to>
    <xdr:sp macro="" textlink="">
      <xdr:nvSpPr>
        <xdr:cNvPr id="302" name="楕円 301">
          <a:extLst>
            <a:ext uri="{FF2B5EF4-FFF2-40B4-BE49-F238E27FC236}">
              <a16:creationId xmlns="" xmlns:a16="http://schemas.microsoft.com/office/drawing/2014/main" id="{D445B65B-6872-4FA8-A9AC-1D673B51C8F7}"/>
            </a:ext>
          </a:extLst>
        </xdr:cNvPr>
        <xdr:cNvSpPr/>
      </xdr:nvSpPr>
      <xdr:spPr>
        <a:xfrm>
          <a:off x="162687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134002</xdr:rowOff>
    </xdr:from>
    <xdr:ext cx="405111" cy="259045"/>
    <xdr:sp macro="" textlink="">
      <xdr:nvSpPr>
        <xdr:cNvPr id="303" name="【認定こども園・幼稚園・保育所】&#10;有形固定資産減価償却率該当値テキスト">
          <a:extLst>
            <a:ext uri="{FF2B5EF4-FFF2-40B4-BE49-F238E27FC236}">
              <a16:creationId xmlns="" xmlns:a16="http://schemas.microsoft.com/office/drawing/2014/main" id="{86912F7B-5F82-4E5C-A520-62D5D9581438}"/>
            </a:ext>
          </a:extLst>
        </xdr:cNvPr>
        <xdr:cNvSpPr txBox="1"/>
      </xdr:nvSpPr>
      <xdr:spPr>
        <a:xfrm>
          <a:off x="16357600"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133985</xdr:rowOff>
    </xdr:from>
    <xdr:to>
      <xdr:col>81</xdr:col>
      <xdr:colOff>101600</xdr:colOff>
      <xdr:row>35</xdr:row>
      <xdr:rowOff>64135</xdr:rowOff>
    </xdr:to>
    <xdr:sp macro="" textlink="">
      <xdr:nvSpPr>
        <xdr:cNvPr id="304" name="楕円 303">
          <a:extLst>
            <a:ext uri="{FF2B5EF4-FFF2-40B4-BE49-F238E27FC236}">
              <a16:creationId xmlns="" xmlns:a16="http://schemas.microsoft.com/office/drawing/2014/main" id="{4C46FE69-6B96-4D62-B8DB-973169982E99}"/>
            </a:ext>
          </a:extLst>
        </xdr:cNvPr>
        <xdr:cNvSpPr/>
      </xdr:nvSpPr>
      <xdr:spPr>
        <a:xfrm>
          <a:off x="15430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161925</xdr:rowOff>
    </xdr:from>
    <xdr:to>
      <xdr:col>85</xdr:col>
      <xdr:colOff>127000</xdr:colOff>
      <xdr:row>35</xdr:row>
      <xdr:rowOff>13335</xdr:rowOff>
    </xdr:to>
    <xdr:cxnSp macro="">
      <xdr:nvCxnSpPr>
        <xdr:cNvPr id="305" name="直線コネクタ 304">
          <a:extLst>
            <a:ext uri="{FF2B5EF4-FFF2-40B4-BE49-F238E27FC236}">
              <a16:creationId xmlns="" xmlns:a16="http://schemas.microsoft.com/office/drawing/2014/main" id="{3D317B6B-8B52-4F95-93F7-B1DDE7F469CB}"/>
            </a:ext>
          </a:extLst>
        </xdr:cNvPr>
        <xdr:cNvCxnSpPr/>
      </xdr:nvCxnSpPr>
      <xdr:spPr>
        <a:xfrm flipV="1">
          <a:off x="15481300" y="59912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306" name="楕円 305">
          <a:extLst>
            <a:ext uri="{FF2B5EF4-FFF2-40B4-BE49-F238E27FC236}">
              <a16:creationId xmlns="" xmlns:a16="http://schemas.microsoft.com/office/drawing/2014/main" id="{ACFE596D-D3C5-40C0-81AC-4154E6C0B18E}"/>
            </a:ext>
          </a:extLst>
        </xdr:cNvPr>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xdr:rowOff>
    </xdr:from>
    <xdr:to>
      <xdr:col>81</xdr:col>
      <xdr:colOff>50800</xdr:colOff>
      <xdr:row>35</xdr:row>
      <xdr:rowOff>41910</xdr:rowOff>
    </xdr:to>
    <xdr:cxnSp macro="">
      <xdr:nvCxnSpPr>
        <xdr:cNvPr id="307" name="直線コネクタ 306">
          <a:extLst>
            <a:ext uri="{FF2B5EF4-FFF2-40B4-BE49-F238E27FC236}">
              <a16:creationId xmlns="" xmlns:a16="http://schemas.microsoft.com/office/drawing/2014/main" id="{8753AB96-11F2-45F5-BFA4-BCE5D2BC666E}"/>
            </a:ext>
          </a:extLst>
        </xdr:cNvPr>
        <xdr:cNvCxnSpPr/>
      </xdr:nvCxnSpPr>
      <xdr:spPr>
        <a:xfrm flipV="1">
          <a:off x="14592300" y="6014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19685</xdr:rowOff>
    </xdr:from>
    <xdr:to>
      <xdr:col>72</xdr:col>
      <xdr:colOff>38100</xdr:colOff>
      <xdr:row>35</xdr:row>
      <xdr:rowOff>121285</xdr:rowOff>
    </xdr:to>
    <xdr:sp macro="" textlink="">
      <xdr:nvSpPr>
        <xdr:cNvPr id="308" name="楕円 307">
          <a:extLst>
            <a:ext uri="{FF2B5EF4-FFF2-40B4-BE49-F238E27FC236}">
              <a16:creationId xmlns="" xmlns:a16="http://schemas.microsoft.com/office/drawing/2014/main" id="{8E487497-06BC-40B1-9297-652993BEA4E5}"/>
            </a:ext>
          </a:extLst>
        </xdr:cNvPr>
        <xdr:cNvSpPr/>
      </xdr:nvSpPr>
      <xdr:spPr>
        <a:xfrm>
          <a:off x="1365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70485</xdr:rowOff>
    </xdr:to>
    <xdr:cxnSp macro="">
      <xdr:nvCxnSpPr>
        <xdr:cNvPr id="309" name="直線コネクタ 308">
          <a:extLst>
            <a:ext uri="{FF2B5EF4-FFF2-40B4-BE49-F238E27FC236}">
              <a16:creationId xmlns="" xmlns:a16="http://schemas.microsoft.com/office/drawing/2014/main" id="{CEFE9384-9743-4E9F-94CE-50D76F4C04F9}"/>
            </a:ext>
          </a:extLst>
        </xdr:cNvPr>
        <xdr:cNvCxnSpPr/>
      </xdr:nvCxnSpPr>
      <xdr:spPr>
        <a:xfrm flipV="1">
          <a:off x="13703300" y="6042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10" name="n_1aveValue【認定こども園・幼稚園・保育所】&#10;有形固定資産減価償却率">
          <a:extLst>
            <a:ext uri="{FF2B5EF4-FFF2-40B4-BE49-F238E27FC236}">
              <a16:creationId xmlns="" xmlns:a16="http://schemas.microsoft.com/office/drawing/2014/main" id="{BB5A9311-F4BB-42B6-BB9D-4189DC72E3F4}"/>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311" name="n_2aveValue【認定こども園・幼稚園・保育所】&#10;有形固定資産減価償却率">
          <a:extLst>
            <a:ext uri="{FF2B5EF4-FFF2-40B4-BE49-F238E27FC236}">
              <a16:creationId xmlns="" xmlns:a16="http://schemas.microsoft.com/office/drawing/2014/main" id="{CD92A5B3-E1B2-413C-98BF-90F947E24A7B}"/>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312" name="n_3aveValue【認定こども園・幼稚園・保育所】&#10;有形固定資産減価償却率">
          <a:extLst>
            <a:ext uri="{FF2B5EF4-FFF2-40B4-BE49-F238E27FC236}">
              <a16:creationId xmlns="" xmlns:a16="http://schemas.microsoft.com/office/drawing/2014/main" id="{51C3CFCF-8425-4957-809C-1D995E2950DF}"/>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80662</xdr:rowOff>
    </xdr:from>
    <xdr:ext cx="405111" cy="259045"/>
    <xdr:sp macro="" textlink="">
      <xdr:nvSpPr>
        <xdr:cNvPr id="313" name="n_1mainValue【認定こども園・幼稚園・保育所】&#10;有形固定資産減価償却率">
          <a:extLst>
            <a:ext uri="{FF2B5EF4-FFF2-40B4-BE49-F238E27FC236}">
              <a16:creationId xmlns="" xmlns:a16="http://schemas.microsoft.com/office/drawing/2014/main" id="{F49A77D9-1BF2-42A2-96A1-6FB8EE66FC38}"/>
            </a:ext>
          </a:extLst>
        </xdr:cNvPr>
        <xdr:cNvSpPr txBox="1"/>
      </xdr:nvSpPr>
      <xdr:spPr>
        <a:xfrm>
          <a:off x="15266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314" name="n_2mainValue【認定こども園・幼稚園・保育所】&#10;有形固定資産減価償却率">
          <a:extLst>
            <a:ext uri="{FF2B5EF4-FFF2-40B4-BE49-F238E27FC236}">
              <a16:creationId xmlns="" xmlns:a16="http://schemas.microsoft.com/office/drawing/2014/main" id="{6DEB200D-D076-4EE2-91CD-6B43C6159DD9}"/>
            </a:ext>
          </a:extLst>
        </xdr:cNvPr>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137812</xdr:rowOff>
    </xdr:from>
    <xdr:ext cx="405111" cy="259045"/>
    <xdr:sp macro="" textlink="">
      <xdr:nvSpPr>
        <xdr:cNvPr id="315" name="n_3mainValue【認定こども園・幼稚園・保育所】&#10;有形固定資産減価償却率">
          <a:extLst>
            <a:ext uri="{FF2B5EF4-FFF2-40B4-BE49-F238E27FC236}">
              <a16:creationId xmlns="" xmlns:a16="http://schemas.microsoft.com/office/drawing/2014/main" id="{0792C8D8-9495-4386-9E65-4CC418A8FE14}"/>
            </a:ext>
          </a:extLst>
        </xdr:cNvPr>
        <xdr:cNvSpPr txBox="1"/>
      </xdr:nvSpPr>
      <xdr:spPr>
        <a:xfrm>
          <a:off x="13500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a:extLst>
            <a:ext uri="{FF2B5EF4-FFF2-40B4-BE49-F238E27FC236}">
              <a16:creationId xmlns="" xmlns:a16="http://schemas.microsoft.com/office/drawing/2014/main" id="{F09F491F-63CF-40C3-B619-7B277449A1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a:extLst>
            <a:ext uri="{FF2B5EF4-FFF2-40B4-BE49-F238E27FC236}">
              <a16:creationId xmlns="" xmlns:a16="http://schemas.microsoft.com/office/drawing/2014/main" id="{EBC01CF8-C9A2-4144-9FBE-BB4F844B71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a:extLst>
            <a:ext uri="{FF2B5EF4-FFF2-40B4-BE49-F238E27FC236}">
              <a16:creationId xmlns="" xmlns:a16="http://schemas.microsoft.com/office/drawing/2014/main" id="{E67E257D-98B8-44EA-8616-8A1E23A238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a:extLst>
            <a:ext uri="{FF2B5EF4-FFF2-40B4-BE49-F238E27FC236}">
              <a16:creationId xmlns="" xmlns:a16="http://schemas.microsoft.com/office/drawing/2014/main" id="{2B527E2C-7FFC-4F3A-8A51-297451AE02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a:extLst>
            <a:ext uri="{FF2B5EF4-FFF2-40B4-BE49-F238E27FC236}">
              <a16:creationId xmlns="" xmlns:a16="http://schemas.microsoft.com/office/drawing/2014/main" id="{576BAEED-4D07-4102-AC0D-2BE1E9F551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a:extLst>
            <a:ext uri="{FF2B5EF4-FFF2-40B4-BE49-F238E27FC236}">
              <a16:creationId xmlns="" xmlns:a16="http://schemas.microsoft.com/office/drawing/2014/main" id="{F9FA020B-62DB-4451-813D-DBFF288C2D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a:extLst>
            <a:ext uri="{FF2B5EF4-FFF2-40B4-BE49-F238E27FC236}">
              <a16:creationId xmlns="" xmlns:a16="http://schemas.microsoft.com/office/drawing/2014/main" id="{178A3602-61B0-47C2-AFAE-48039022E5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a:extLst>
            <a:ext uri="{FF2B5EF4-FFF2-40B4-BE49-F238E27FC236}">
              <a16:creationId xmlns="" xmlns:a16="http://schemas.microsoft.com/office/drawing/2014/main" id="{DA815CC0-36DD-484F-98D2-CAD562B374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4" name="テキスト ボックス 323">
          <a:extLst>
            <a:ext uri="{FF2B5EF4-FFF2-40B4-BE49-F238E27FC236}">
              <a16:creationId xmlns="" xmlns:a16="http://schemas.microsoft.com/office/drawing/2014/main" id="{7AA6DCF6-0527-4A24-81F9-535F32374C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5" name="直線コネクタ 324">
          <a:extLst>
            <a:ext uri="{FF2B5EF4-FFF2-40B4-BE49-F238E27FC236}">
              <a16:creationId xmlns="" xmlns:a16="http://schemas.microsoft.com/office/drawing/2014/main" id="{A2910AFA-1333-4C95-8E90-9773975A309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6" name="直線コネクタ 325">
          <a:extLst>
            <a:ext uri="{FF2B5EF4-FFF2-40B4-BE49-F238E27FC236}">
              <a16:creationId xmlns="" xmlns:a16="http://schemas.microsoft.com/office/drawing/2014/main" id="{8F16DD62-29FC-4AAC-879B-BDF16C82D6E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7" name="テキスト ボックス 326">
          <a:extLst>
            <a:ext uri="{FF2B5EF4-FFF2-40B4-BE49-F238E27FC236}">
              <a16:creationId xmlns="" xmlns:a16="http://schemas.microsoft.com/office/drawing/2014/main" id="{9B7C4F24-AAF7-46FB-B5E2-8F0EFEE70EC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8" name="直線コネクタ 327">
          <a:extLst>
            <a:ext uri="{FF2B5EF4-FFF2-40B4-BE49-F238E27FC236}">
              <a16:creationId xmlns="" xmlns:a16="http://schemas.microsoft.com/office/drawing/2014/main" id="{2BC3D172-7839-44BC-8A6E-B4C3478E8C5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9" name="テキスト ボックス 328">
          <a:extLst>
            <a:ext uri="{FF2B5EF4-FFF2-40B4-BE49-F238E27FC236}">
              <a16:creationId xmlns="" xmlns:a16="http://schemas.microsoft.com/office/drawing/2014/main" id="{C9F448A7-25D7-49AD-83AC-77321332D7F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0" name="直線コネクタ 329">
          <a:extLst>
            <a:ext uri="{FF2B5EF4-FFF2-40B4-BE49-F238E27FC236}">
              <a16:creationId xmlns="" xmlns:a16="http://schemas.microsoft.com/office/drawing/2014/main" id="{AA13C502-4029-4DEA-9DAB-2EEF0BC9F28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1" name="テキスト ボックス 330">
          <a:extLst>
            <a:ext uri="{FF2B5EF4-FFF2-40B4-BE49-F238E27FC236}">
              <a16:creationId xmlns="" xmlns:a16="http://schemas.microsoft.com/office/drawing/2014/main" id="{FAF29DF7-BA6C-4681-A53C-59E6B178F31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2" name="直線コネクタ 331">
          <a:extLst>
            <a:ext uri="{FF2B5EF4-FFF2-40B4-BE49-F238E27FC236}">
              <a16:creationId xmlns="" xmlns:a16="http://schemas.microsoft.com/office/drawing/2014/main" id="{5A632BCC-5FC5-44F1-9C10-DBF7A7FE8ED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3" name="テキスト ボックス 332">
          <a:extLst>
            <a:ext uri="{FF2B5EF4-FFF2-40B4-BE49-F238E27FC236}">
              <a16:creationId xmlns="" xmlns:a16="http://schemas.microsoft.com/office/drawing/2014/main" id="{3B308630-1858-49E3-A8C6-87FB10A278C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4" name="直線コネクタ 333">
          <a:extLst>
            <a:ext uri="{FF2B5EF4-FFF2-40B4-BE49-F238E27FC236}">
              <a16:creationId xmlns="" xmlns:a16="http://schemas.microsoft.com/office/drawing/2014/main" id="{EE966B9C-BCE7-4462-A730-4FC3125B3F2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5" name="テキスト ボックス 334">
          <a:extLst>
            <a:ext uri="{FF2B5EF4-FFF2-40B4-BE49-F238E27FC236}">
              <a16:creationId xmlns="" xmlns:a16="http://schemas.microsoft.com/office/drawing/2014/main" id="{D6DCDC92-32EF-4736-9135-88726A5A2F9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6" name="直線コネクタ 335">
          <a:extLst>
            <a:ext uri="{FF2B5EF4-FFF2-40B4-BE49-F238E27FC236}">
              <a16:creationId xmlns="" xmlns:a16="http://schemas.microsoft.com/office/drawing/2014/main" id="{C66E5059-C4E0-46C1-BE52-FC2314A684E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7" name="テキスト ボックス 336">
          <a:extLst>
            <a:ext uri="{FF2B5EF4-FFF2-40B4-BE49-F238E27FC236}">
              <a16:creationId xmlns="" xmlns:a16="http://schemas.microsoft.com/office/drawing/2014/main" id="{ECD9E673-91BF-4073-9B1E-24901B7FF8E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8" name="直線コネクタ 337">
          <a:extLst>
            <a:ext uri="{FF2B5EF4-FFF2-40B4-BE49-F238E27FC236}">
              <a16:creationId xmlns="" xmlns:a16="http://schemas.microsoft.com/office/drawing/2014/main" id="{746DC956-74F0-4DA3-B827-460F6B62DD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9" name="テキスト ボックス 338">
          <a:extLst>
            <a:ext uri="{FF2B5EF4-FFF2-40B4-BE49-F238E27FC236}">
              <a16:creationId xmlns="" xmlns:a16="http://schemas.microsoft.com/office/drawing/2014/main" id="{8D3B0ED9-3025-4C2F-B314-C516F0160A9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0" name="【認定こども園・幼稚園・保育所】&#10;一人当たり面積グラフ枠">
          <a:extLst>
            <a:ext uri="{FF2B5EF4-FFF2-40B4-BE49-F238E27FC236}">
              <a16:creationId xmlns="" xmlns:a16="http://schemas.microsoft.com/office/drawing/2014/main" id="{04B340E6-0219-48E3-8052-511984BCBA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341" name="直線コネクタ 340">
          <a:extLst>
            <a:ext uri="{FF2B5EF4-FFF2-40B4-BE49-F238E27FC236}">
              <a16:creationId xmlns="" xmlns:a16="http://schemas.microsoft.com/office/drawing/2014/main" id="{8D9A258D-4B07-4366-BEC2-949B883D1096}"/>
            </a:ext>
          </a:extLst>
        </xdr:cNvPr>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42" name="【認定こども園・幼稚園・保育所】&#10;一人当たり面積最小値テキスト">
          <a:extLst>
            <a:ext uri="{FF2B5EF4-FFF2-40B4-BE49-F238E27FC236}">
              <a16:creationId xmlns="" xmlns:a16="http://schemas.microsoft.com/office/drawing/2014/main" id="{98BB1AAC-8737-4738-89FF-3EF7A2FC670A}"/>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43" name="直線コネクタ 342">
          <a:extLst>
            <a:ext uri="{FF2B5EF4-FFF2-40B4-BE49-F238E27FC236}">
              <a16:creationId xmlns="" xmlns:a16="http://schemas.microsoft.com/office/drawing/2014/main" id="{79212FF6-6F2F-40C1-A096-9DFC7E49EA47}"/>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344" name="【認定こども園・幼稚園・保育所】&#10;一人当たり面積最大値テキスト">
          <a:extLst>
            <a:ext uri="{FF2B5EF4-FFF2-40B4-BE49-F238E27FC236}">
              <a16:creationId xmlns="" xmlns:a16="http://schemas.microsoft.com/office/drawing/2014/main" id="{E9428C14-D845-4F55-87A2-30B3CEB0C96A}"/>
            </a:ext>
          </a:extLst>
        </xdr:cNvPr>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345" name="直線コネクタ 344">
          <a:extLst>
            <a:ext uri="{FF2B5EF4-FFF2-40B4-BE49-F238E27FC236}">
              <a16:creationId xmlns="" xmlns:a16="http://schemas.microsoft.com/office/drawing/2014/main" id="{0D11B66A-6EC5-48E8-81EA-9645FE990A44}"/>
            </a:ext>
          </a:extLst>
        </xdr:cNvPr>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346" name="【認定こども園・幼稚園・保育所】&#10;一人当たり面積平均値テキスト">
          <a:extLst>
            <a:ext uri="{FF2B5EF4-FFF2-40B4-BE49-F238E27FC236}">
              <a16:creationId xmlns="" xmlns:a16="http://schemas.microsoft.com/office/drawing/2014/main" id="{1B04D953-7270-4D72-B438-0643FB61926C}"/>
            </a:ext>
          </a:extLst>
        </xdr:cNvPr>
        <xdr:cNvSpPr txBox="1"/>
      </xdr:nvSpPr>
      <xdr:spPr>
        <a:xfrm>
          <a:off x="221996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347" name="フローチャート: 判断 346">
          <a:extLst>
            <a:ext uri="{FF2B5EF4-FFF2-40B4-BE49-F238E27FC236}">
              <a16:creationId xmlns="" xmlns:a16="http://schemas.microsoft.com/office/drawing/2014/main" id="{DCC276CE-AF86-419B-910C-F90A2EC0A790}"/>
            </a:ext>
          </a:extLst>
        </xdr:cNvPr>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348" name="フローチャート: 判断 347">
          <a:extLst>
            <a:ext uri="{FF2B5EF4-FFF2-40B4-BE49-F238E27FC236}">
              <a16:creationId xmlns="" xmlns:a16="http://schemas.microsoft.com/office/drawing/2014/main" id="{B606D760-26A8-47B9-AF07-4EF7D7F3BF7C}"/>
            </a:ext>
          </a:extLst>
        </xdr:cNvPr>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49" name="フローチャート: 判断 348">
          <a:extLst>
            <a:ext uri="{FF2B5EF4-FFF2-40B4-BE49-F238E27FC236}">
              <a16:creationId xmlns="" xmlns:a16="http://schemas.microsoft.com/office/drawing/2014/main" id="{57FF8A3F-1E90-4E62-B388-70F697BFCA8F}"/>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50" name="フローチャート: 判断 349">
          <a:extLst>
            <a:ext uri="{FF2B5EF4-FFF2-40B4-BE49-F238E27FC236}">
              <a16:creationId xmlns="" xmlns:a16="http://schemas.microsoft.com/office/drawing/2014/main" id="{6868F9A1-E02D-4701-AF87-AEB8C4551A72}"/>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1" name="テキスト ボックス 350">
          <a:extLst>
            <a:ext uri="{FF2B5EF4-FFF2-40B4-BE49-F238E27FC236}">
              <a16:creationId xmlns="" xmlns:a16="http://schemas.microsoft.com/office/drawing/2014/main" id="{F9D34D74-CFA1-47D4-8919-7841B06690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2" name="テキスト ボックス 351">
          <a:extLst>
            <a:ext uri="{FF2B5EF4-FFF2-40B4-BE49-F238E27FC236}">
              <a16:creationId xmlns="" xmlns:a16="http://schemas.microsoft.com/office/drawing/2014/main" id="{708026F7-143B-4594-B3D0-9DACBEEB80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3" name="テキスト ボックス 352">
          <a:extLst>
            <a:ext uri="{FF2B5EF4-FFF2-40B4-BE49-F238E27FC236}">
              <a16:creationId xmlns="" xmlns:a16="http://schemas.microsoft.com/office/drawing/2014/main" id="{7F51D45A-674B-4D45-9BB3-E0C105155C3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4" name="テキスト ボックス 353">
          <a:extLst>
            <a:ext uri="{FF2B5EF4-FFF2-40B4-BE49-F238E27FC236}">
              <a16:creationId xmlns="" xmlns:a16="http://schemas.microsoft.com/office/drawing/2014/main" id="{8B6C550E-BB13-49FF-AD5D-5464556DC1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5" name="テキスト ボックス 354">
          <a:extLst>
            <a:ext uri="{FF2B5EF4-FFF2-40B4-BE49-F238E27FC236}">
              <a16:creationId xmlns="" xmlns:a16="http://schemas.microsoft.com/office/drawing/2014/main" id="{CD132D34-38C3-4360-A950-7F0A260131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15603</xdr:rowOff>
    </xdr:from>
    <xdr:to>
      <xdr:col>116</xdr:col>
      <xdr:colOff>114300</xdr:colOff>
      <xdr:row>36</xdr:row>
      <xdr:rowOff>117203</xdr:rowOff>
    </xdr:to>
    <xdr:sp macro="" textlink="">
      <xdr:nvSpPr>
        <xdr:cNvPr id="356" name="楕円 355">
          <a:extLst>
            <a:ext uri="{FF2B5EF4-FFF2-40B4-BE49-F238E27FC236}">
              <a16:creationId xmlns="" xmlns:a16="http://schemas.microsoft.com/office/drawing/2014/main" id="{70CBC38B-7F83-4DC9-B088-16B67218752B}"/>
            </a:ext>
          </a:extLst>
        </xdr:cNvPr>
        <xdr:cNvSpPr/>
      </xdr:nvSpPr>
      <xdr:spPr>
        <a:xfrm>
          <a:off x="221107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38480</xdr:rowOff>
    </xdr:from>
    <xdr:ext cx="469744" cy="259045"/>
    <xdr:sp macro="" textlink="">
      <xdr:nvSpPr>
        <xdr:cNvPr id="357" name="【認定こども園・幼稚園・保育所】&#10;一人当たり面積該当値テキスト">
          <a:extLst>
            <a:ext uri="{FF2B5EF4-FFF2-40B4-BE49-F238E27FC236}">
              <a16:creationId xmlns="" xmlns:a16="http://schemas.microsoft.com/office/drawing/2014/main" id="{54B78040-67AE-416D-B02E-3D3B3A9852E7}"/>
            </a:ext>
          </a:extLst>
        </xdr:cNvPr>
        <xdr:cNvSpPr txBox="1"/>
      </xdr:nvSpPr>
      <xdr:spPr>
        <a:xfrm>
          <a:off x="22199600"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38463</xdr:rowOff>
    </xdr:from>
    <xdr:to>
      <xdr:col>112</xdr:col>
      <xdr:colOff>38100</xdr:colOff>
      <xdr:row>36</xdr:row>
      <xdr:rowOff>140063</xdr:rowOff>
    </xdr:to>
    <xdr:sp macro="" textlink="">
      <xdr:nvSpPr>
        <xdr:cNvPr id="358" name="楕円 357">
          <a:extLst>
            <a:ext uri="{FF2B5EF4-FFF2-40B4-BE49-F238E27FC236}">
              <a16:creationId xmlns="" xmlns:a16="http://schemas.microsoft.com/office/drawing/2014/main" id="{842AE73F-BDD2-4E8C-91A2-67D5F5882E9B}"/>
            </a:ext>
          </a:extLst>
        </xdr:cNvPr>
        <xdr:cNvSpPr/>
      </xdr:nvSpPr>
      <xdr:spPr>
        <a:xfrm>
          <a:off x="21272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66403</xdr:rowOff>
    </xdr:from>
    <xdr:to>
      <xdr:col>116</xdr:col>
      <xdr:colOff>63500</xdr:colOff>
      <xdr:row>36</xdr:row>
      <xdr:rowOff>89263</xdr:rowOff>
    </xdr:to>
    <xdr:cxnSp macro="">
      <xdr:nvCxnSpPr>
        <xdr:cNvPr id="359" name="直線コネクタ 358">
          <a:extLst>
            <a:ext uri="{FF2B5EF4-FFF2-40B4-BE49-F238E27FC236}">
              <a16:creationId xmlns="" xmlns:a16="http://schemas.microsoft.com/office/drawing/2014/main" id="{C6C40885-2E48-49EE-8D22-A22BFEA83684}"/>
            </a:ext>
          </a:extLst>
        </xdr:cNvPr>
        <xdr:cNvCxnSpPr/>
      </xdr:nvCxnSpPr>
      <xdr:spPr>
        <a:xfrm flipV="1">
          <a:off x="21323300" y="62386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61323</xdr:rowOff>
    </xdr:from>
    <xdr:to>
      <xdr:col>107</xdr:col>
      <xdr:colOff>101600</xdr:colOff>
      <xdr:row>36</xdr:row>
      <xdr:rowOff>162923</xdr:rowOff>
    </xdr:to>
    <xdr:sp macro="" textlink="">
      <xdr:nvSpPr>
        <xdr:cNvPr id="360" name="楕円 359">
          <a:extLst>
            <a:ext uri="{FF2B5EF4-FFF2-40B4-BE49-F238E27FC236}">
              <a16:creationId xmlns="" xmlns:a16="http://schemas.microsoft.com/office/drawing/2014/main" id="{C11D196C-41F4-49F8-B7B4-E17B09F2D3A0}"/>
            </a:ext>
          </a:extLst>
        </xdr:cNvPr>
        <xdr:cNvSpPr/>
      </xdr:nvSpPr>
      <xdr:spPr>
        <a:xfrm>
          <a:off x="20383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89263</xdr:rowOff>
    </xdr:from>
    <xdr:to>
      <xdr:col>111</xdr:col>
      <xdr:colOff>177800</xdr:colOff>
      <xdr:row>36</xdr:row>
      <xdr:rowOff>112123</xdr:rowOff>
    </xdr:to>
    <xdr:cxnSp macro="">
      <xdr:nvCxnSpPr>
        <xdr:cNvPr id="361" name="直線コネクタ 360">
          <a:extLst>
            <a:ext uri="{FF2B5EF4-FFF2-40B4-BE49-F238E27FC236}">
              <a16:creationId xmlns="" xmlns:a16="http://schemas.microsoft.com/office/drawing/2014/main" id="{CC43EC73-2F51-4CB6-A928-B5A600841FBC}"/>
            </a:ext>
          </a:extLst>
        </xdr:cNvPr>
        <xdr:cNvCxnSpPr/>
      </xdr:nvCxnSpPr>
      <xdr:spPr>
        <a:xfrm flipV="1">
          <a:off x="20434300" y="626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80917</xdr:rowOff>
    </xdr:from>
    <xdr:to>
      <xdr:col>102</xdr:col>
      <xdr:colOff>165100</xdr:colOff>
      <xdr:row>37</xdr:row>
      <xdr:rowOff>11067</xdr:rowOff>
    </xdr:to>
    <xdr:sp macro="" textlink="">
      <xdr:nvSpPr>
        <xdr:cNvPr id="362" name="楕円 361">
          <a:extLst>
            <a:ext uri="{FF2B5EF4-FFF2-40B4-BE49-F238E27FC236}">
              <a16:creationId xmlns="" xmlns:a16="http://schemas.microsoft.com/office/drawing/2014/main" id="{E3F39559-61AE-4F41-8F6E-16CA7F89F049}"/>
            </a:ext>
          </a:extLst>
        </xdr:cNvPr>
        <xdr:cNvSpPr/>
      </xdr:nvSpPr>
      <xdr:spPr>
        <a:xfrm>
          <a:off x="19494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112123</xdr:rowOff>
    </xdr:from>
    <xdr:to>
      <xdr:col>107</xdr:col>
      <xdr:colOff>50800</xdr:colOff>
      <xdr:row>36</xdr:row>
      <xdr:rowOff>131717</xdr:rowOff>
    </xdr:to>
    <xdr:cxnSp macro="">
      <xdr:nvCxnSpPr>
        <xdr:cNvPr id="363" name="直線コネクタ 362">
          <a:extLst>
            <a:ext uri="{FF2B5EF4-FFF2-40B4-BE49-F238E27FC236}">
              <a16:creationId xmlns="" xmlns:a16="http://schemas.microsoft.com/office/drawing/2014/main" id="{2DABB230-82EF-4121-96C8-6E3352DD970F}"/>
            </a:ext>
          </a:extLst>
        </xdr:cNvPr>
        <xdr:cNvCxnSpPr/>
      </xdr:nvCxnSpPr>
      <xdr:spPr>
        <a:xfrm flipV="1">
          <a:off x="19545300" y="62843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10358</xdr:rowOff>
    </xdr:from>
    <xdr:ext cx="469744" cy="259045"/>
    <xdr:sp macro="" textlink="">
      <xdr:nvSpPr>
        <xdr:cNvPr id="364" name="n_1aveValue【認定こども園・幼稚園・保育所】&#10;一人当たり面積">
          <a:extLst>
            <a:ext uri="{FF2B5EF4-FFF2-40B4-BE49-F238E27FC236}">
              <a16:creationId xmlns="" xmlns:a16="http://schemas.microsoft.com/office/drawing/2014/main" id="{BE5F83EA-0480-43C8-9C82-04C383EDE805}"/>
            </a:ext>
          </a:extLst>
        </xdr:cNvPr>
        <xdr:cNvSpPr txBox="1"/>
      </xdr:nvSpPr>
      <xdr:spPr>
        <a:xfrm>
          <a:off x="210757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365" name="n_2aveValue【認定こども園・幼稚園・保育所】&#10;一人当たり面積">
          <a:extLst>
            <a:ext uri="{FF2B5EF4-FFF2-40B4-BE49-F238E27FC236}">
              <a16:creationId xmlns="" xmlns:a16="http://schemas.microsoft.com/office/drawing/2014/main" id="{04A4D216-34D8-4B38-97EE-E1DF63124873}"/>
            </a:ext>
          </a:extLst>
        </xdr:cNvPr>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366" name="n_3aveValue【認定こども園・幼稚園・保育所】&#10;一人当たり面積">
          <a:extLst>
            <a:ext uri="{FF2B5EF4-FFF2-40B4-BE49-F238E27FC236}">
              <a16:creationId xmlns="" xmlns:a16="http://schemas.microsoft.com/office/drawing/2014/main" id="{D8D7932A-97C5-4903-86DB-48AE98A08F85}"/>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156590</xdr:rowOff>
    </xdr:from>
    <xdr:ext cx="469744" cy="259045"/>
    <xdr:sp macro="" textlink="">
      <xdr:nvSpPr>
        <xdr:cNvPr id="367" name="n_1mainValue【認定こども園・幼稚園・保育所】&#10;一人当たり面積">
          <a:extLst>
            <a:ext uri="{FF2B5EF4-FFF2-40B4-BE49-F238E27FC236}">
              <a16:creationId xmlns="" xmlns:a16="http://schemas.microsoft.com/office/drawing/2014/main" id="{E82924E9-0920-4751-9179-4B4197EFA9D1}"/>
            </a:ext>
          </a:extLst>
        </xdr:cNvPr>
        <xdr:cNvSpPr txBox="1"/>
      </xdr:nvSpPr>
      <xdr:spPr>
        <a:xfrm>
          <a:off x="21075727" y="59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8000</xdr:rowOff>
    </xdr:from>
    <xdr:ext cx="469744" cy="259045"/>
    <xdr:sp macro="" textlink="">
      <xdr:nvSpPr>
        <xdr:cNvPr id="368" name="n_2mainValue【認定こども園・幼稚園・保育所】&#10;一人当たり面積">
          <a:extLst>
            <a:ext uri="{FF2B5EF4-FFF2-40B4-BE49-F238E27FC236}">
              <a16:creationId xmlns="" xmlns:a16="http://schemas.microsoft.com/office/drawing/2014/main" id="{323DF9B7-1483-47FC-8339-13A56500C6BA}"/>
            </a:ext>
          </a:extLst>
        </xdr:cNvPr>
        <xdr:cNvSpPr txBox="1"/>
      </xdr:nvSpPr>
      <xdr:spPr>
        <a:xfrm>
          <a:off x="20199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27594</xdr:rowOff>
    </xdr:from>
    <xdr:ext cx="469744" cy="259045"/>
    <xdr:sp macro="" textlink="">
      <xdr:nvSpPr>
        <xdr:cNvPr id="369" name="n_3mainValue【認定こども園・幼稚園・保育所】&#10;一人当たり面積">
          <a:extLst>
            <a:ext uri="{FF2B5EF4-FFF2-40B4-BE49-F238E27FC236}">
              <a16:creationId xmlns="" xmlns:a16="http://schemas.microsoft.com/office/drawing/2014/main" id="{9148C181-826C-4D83-B8FD-D838440CBB37}"/>
            </a:ext>
          </a:extLst>
        </xdr:cNvPr>
        <xdr:cNvSpPr txBox="1"/>
      </xdr:nvSpPr>
      <xdr:spPr>
        <a:xfrm>
          <a:off x="19310427" y="60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0" name="正方形/長方形 369">
          <a:extLst>
            <a:ext uri="{FF2B5EF4-FFF2-40B4-BE49-F238E27FC236}">
              <a16:creationId xmlns="" xmlns:a16="http://schemas.microsoft.com/office/drawing/2014/main" id="{FF551921-CC35-4194-8D50-AE02D0B3F1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1" name="正方形/長方形 370">
          <a:extLst>
            <a:ext uri="{FF2B5EF4-FFF2-40B4-BE49-F238E27FC236}">
              <a16:creationId xmlns="" xmlns:a16="http://schemas.microsoft.com/office/drawing/2014/main" id="{E621975E-1039-4F31-8D75-AD07407984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2" name="正方形/長方形 371">
          <a:extLst>
            <a:ext uri="{FF2B5EF4-FFF2-40B4-BE49-F238E27FC236}">
              <a16:creationId xmlns="" xmlns:a16="http://schemas.microsoft.com/office/drawing/2014/main" id="{08D31182-AD98-4113-8379-7DA617FE24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3" name="正方形/長方形 372">
          <a:extLst>
            <a:ext uri="{FF2B5EF4-FFF2-40B4-BE49-F238E27FC236}">
              <a16:creationId xmlns="" xmlns:a16="http://schemas.microsoft.com/office/drawing/2014/main" id="{770CA7F3-6674-4DB6-8D31-B2278D22BB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4" name="正方形/長方形 373">
          <a:extLst>
            <a:ext uri="{FF2B5EF4-FFF2-40B4-BE49-F238E27FC236}">
              <a16:creationId xmlns="" xmlns:a16="http://schemas.microsoft.com/office/drawing/2014/main" id="{298DE614-9B77-4028-B894-3FE2B830FE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5" name="正方形/長方形 374">
          <a:extLst>
            <a:ext uri="{FF2B5EF4-FFF2-40B4-BE49-F238E27FC236}">
              <a16:creationId xmlns="" xmlns:a16="http://schemas.microsoft.com/office/drawing/2014/main" id="{68F34BB2-2111-41E4-89C7-61D5910657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6" name="正方形/長方形 375">
          <a:extLst>
            <a:ext uri="{FF2B5EF4-FFF2-40B4-BE49-F238E27FC236}">
              <a16:creationId xmlns="" xmlns:a16="http://schemas.microsoft.com/office/drawing/2014/main" id="{56F3BDB6-5DED-46AA-9D6E-7DC355935A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7" name="正方形/長方形 376">
          <a:extLst>
            <a:ext uri="{FF2B5EF4-FFF2-40B4-BE49-F238E27FC236}">
              <a16:creationId xmlns="" xmlns:a16="http://schemas.microsoft.com/office/drawing/2014/main" id="{8490C07A-FD2A-4602-A1D4-19483DAED9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8" name="テキスト ボックス 377">
          <a:extLst>
            <a:ext uri="{FF2B5EF4-FFF2-40B4-BE49-F238E27FC236}">
              <a16:creationId xmlns="" xmlns:a16="http://schemas.microsoft.com/office/drawing/2014/main" id="{8EFF4B89-8047-4622-B7CC-0D0EE603C1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9" name="直線コネクタ 378">
          <a:extLst>
            <a:ext uri="{FF2B5EF4-FFF2-40B4-BE49-F238E27FC236}">
              <a16:creationId xmlns="" xmlns:a16="http://schemas.microsoft.com/office/drawing/2014/main" id="{601ACF9B-57CE-4CA0-A74B-B8F69272EC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0" name="テキスト ボックス 379">
          <a:extLst>
            <a:ext uri="{FF2B5EF4-FFF2-40B4-BE49-F238E27FC236}">
              <a16:creationId xmlns="" xmlns:a16="http://schemas.microsoft.com/office/drawing/2014/main" id="{7EDE8103-DEFA-4E46-834A-0668D076345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1" name="直線コネクタ 380">
          <a:extLst>
            <a:ext uri="{FF2B5EF4-FFF2-40B4-BE49-F238E27FC236}">
              <a16:creationId xmlns="" xmlns:a16="http://schemas.microsoft.com/office/drawing/2014/main" id="{83B76887-F8CB-433D-B107-973A1F11AAA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2" name="テキスト ボックス 381">
          <a:extLst>
            <a:ext uri="{FF2B5EF4-FFF2-40B4-BE49-F238E27FC236}">
              <a16:creationId xmlns="" xmlns:a16="http://schemas.microsoft.com/office/drawing/2014/main" id="{73654ABE-E337-41F0-9871-F6F95661AA9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3" name="直線コネクタ 382">
          <a:extLst>
            <a:ext uri="{FF2B5EF4-FFF2-40B4-BE49-F238E27FC236}">
              <a16:creationId xmlns="" xmlns:a16="http://schemas.microsoft.com/office/drawing/2014/main" id="{FE9C217A-05BB-40E2-87AA-2C468CD4A6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4" name="テキスト ボックス 383">
          <a:extLst>
            <a:ext uri="{FF2B5EF4-FFF2-40B4-BE49-F238E27FC236}">
              <a16:creationId xmlns="" xmlns:a16="http://schemas.microsoft.com/office/drawing/2014/main" id="{98813955-5D33-42F4-BDFA-5CDEFC49302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5" name="直線コネクタ 384">
          <a:extLst>
            <a:ext uri="{FF2B5EF4-FFF2-40B4-BE49-F238E27FC236}">
              <a16:creationId xmlns="" xmlns:a16="http://schemas.microsoft.com/office/drawing/2014/main" id="{C036B1F3-C1A2-44D8-A046-FD6F67464FD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6" name="テキスト ボックス 385">
          <a:extLst>
            <a:ext uri="{FF2B5EF4-FFF2-40B4-BE49-F238E27FC236}">
              <a16:creationId xmlns="" xmlns:a16="http://schemas.microsoft.com/office/drawing/2014/main" id="{22FC066C-ED1F-4AA7-9FC6-A4278BA20E5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7" name="直線コネクタ 386">
          <a:extLst>
            <a:ext uri="{FF2B5EF4-FFF2-40B4-BE49-F238E27FC236}">
              <a16:creationId xmlns="" xmlns:a16="http://schemas.microsoft.com/office/drawing/2014/main" id="{CD0E9D6C-5A8C-407B-9E7A-587712123A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8" name="テキスト ボックス 387">
          <a:extLst>
            <a:ext uri="{FF2B5EF4-FFF2-40B4-BE49-F238E27FC236}">
              <a16:creationId xmlns="" xmlns:a16="http://schemas.microsoft.com/office/drawing/2014/main" id="{621CB531-6660-4C67-AB9F-C1A1F2B7E93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9" name="直線コネクタ 388">
          <a:extLst>
            <a:ext uri="{FF2B5EF4-FFF2-40B4-BE49-F238E27FC236}">
              <a16:creationId xmlns="" xmlns:a16="http://schemas.microsoft.com/office/drawing/2014/main" id="{FB76CEFA-8FD8-44D2-BEC5-2AF2C5488F4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0" name="テキスト ボックス 389">
          <a:extLst>
            <a:ext uri="{FF2B5EF4-FFF2-40B4-BE49-F238E27FC236}">
              <a16:creationId xmlns="" xmlns:a16="http://schemas.microsoft.com/office/drawing/2014/main" id="{F5AE70BF-45B2-49DB-83E4-C36BE08132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1" name="直線コネクタ 390">
          <a:extLst>
            <a:ext uri="{FF2B5EF4-FFF2-40B4-BE49-F238E27FC236}">
              <a16:creationId xmlns="" xmlns:a16="http://schemas.microsoft.com/office/drawing/2014/main" id="{1F57E201-CE08-473C-B74D-0F1D5038A81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2" name="テキスト ボックス 391">
          <a:extLst>
            <a:ext uri="{FF2B5EF4-FFF2-40B4-BE49-F238E27FC236}">
              <a16:creationId xmlns="" xmlns:a16="http://schemas.microsoft.com/office/drawing/2014/main" id="{14AFBFA9-3C41-4B29-9C3D-58D21F4FB2E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3" name="直線コネクタ 392">
          <a:extLst>
            <a:ext uri="{FF2B5EF4-FFF2-40B4-BE49-F238E27FC236}">
              <a16:creationId xmlns="" xmlns:a16="http://schemas.microsoft.com/office/drawing/2014/main" id="{F7022A71-CF08-43CE-86D1-CB33B48497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4" name="テキスト ボックス 393">
          <a:extLst>
            <a:ext uri="{FF2B5EF4-FFF2-40B4-BE49-F238E27FC236}">
              <a16:creationId xmlns="" xmlns:a16="http://schemas.microsoft.com/office/drawing/2014/main" id="{BD4BFC71-29EC-47F8-A666-B5E547A8D13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5" name="【学校施設】&#10;有形固定資産減価償却率グラフ枠">
          <a:extLst>
            <a:ext uri="{FF2B5EF4-FFF2-40B4-BE49-F238E27FC236}">
              <a16:creationId xmlns="" xmlns:a16="http://schemas.microsoft.com/office/drawing/2014/main" id="{686C4C4A-8319-4310-9DC0-7D1589B818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396" name="直線コネクタ 395">
          <a:extLst>
            <a:ext uri="{FF2B5EF4-FFF2-40B4-BE49-F238E27FC236}">
              <a16:creationId xmlns="" xmlns:a16="http://schemas.microsoft.com/office/drawing/2014/main" id="{06A64E25-70E9-47A8-AB08-D1C236572641}"/>
            </a:ext>
          </a:extLst>
        </xdr:cNvPr>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397" name="【学校施設】&#10;有形固定資産減価償却率最小値テキスト">
          <a:extLst>
            <a:ext uri="{FF2B5EF4-FFF2-40B4-BE49-F238E27FC236}">
              <a16:creationId xmlns="" xmlns:a16="http://schemas.microsoft.com/office/drawing/2014/main" id="{6746364B-70EA-4717-BBF1-DAAE72CA6623}"/>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398" name="直線コネクタ 397">
          <a:extLst>
            <a:ext uri="{FF2B5EF4-FFF2-40B4-BE49-F238E27FC236}">
              <a16:creationId xmlns="" xmlns:a16="http://schemas.microsoft.com/office/drawing/2014/main" id="{0DFFBEF7-A609-4267-A0BF-687F7B670ED2}"/>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399" name="【学校施設】&#10;有形固定資産減価償却率最大値テキスト">
          <a:extLst>
            <a:ext uri="{FF2B5EF4-FFF2-40B4-BE49-F238E27FC236}">
              <a16:creationId xmlns="" xmlns:a16="http://schemas.microsoft.com/office/drawing/2014/main" id="{4931FD9F-1CEB-4FBF-BC5E-5F45FF24C324}"/>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00" name="直線コネクタ 399">
          <a:extLst>
            <a:ext uri="{FF2B5EF4-FFF2-40B4-BE49-F238E27FC236}">
              <a16:creationId xmlns="" xmlns:a16="http://schemas.microsoft.com/office/drawing/2014/main" id="{CF75E1CF-A629-4654-A0B5-91E1D0F2C3FD}"/>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401" name="【学校施設】&#10;有形固定資産減価償却率平均値テキスト">
          <a:extLst>
            <a:ext uri="{FF2B5EF4-FFF2-40B4-BE49-F238E27FC236}">
              <a16:creationId xmlns="" xmlns:a16="http://schemas.microsoft.com/office/drawing/2014/main" id="{09989B83-A7F0-4744-8A85-4C3CA51A8381}"/>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02" name="フローチャート: 判断 401">
          <a:extLst>
            <a:ext uri="{FF2B5EF4-FFF2-40B4-BE49-F238E27FC236}">
              <a16:creationId xmlns="" xmlns:a16="http://schemas.microsoft.com/office/drawing/2014/main" id="{BD4D33E7-A6E2-4736-A2A5-6ADF9D6ABA73}"/>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03" name="フローチャート: 判断 402">
          <a:extLst>
            <a:ext uri="{FF2B5EF4-FFF2-40B4-BE49-F238E27FC236}">
              <a16:creationId xmlns="" xmlns:a16="http://schemas.microsoft.com/office/drawing/2014/main" id="{73A086F3-314B-40BE-80AF-35340381E4D2}"/>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04" name="フローチャート: 判断 403">
          <a:extLst>
            <a:ext uri="{FF2B5EF4-FFF2-40B4-BE49-F238E27FC236}">
              <a16:creationId xmlns="" xmlns:a16="http://schemas.microsoft.com/office/drawing/2014/main" id="{D3C4A771-2260-4FA5-A8A2-24E69571AF6C}"/>
            </a:ext>
          </a:extLst>
        </xdr:cNvPr>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05" name="フローチャート: 判断 404">
          <a:extLst>
            <a:ext uri="{FF2B5EF4-FFF2-40B4-BE49-F238E27FC236}">
              <a16:creationId xmlns="" xmlns:a16="http://schemas.microsoft.com/office/drawing/2014/main" id="{FC0BE4BA-8F7A-4417-A26D-E37AB2D6B5FA}"/>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a:extLst>
            <a:ext uri="{FF2B5EF4-FFF2-40B4-BE49-F238E27FC236}">
              <a16:creationId xmlns="" xmlns:a16="http://schemas.microsoft.com/office/drawing/2014/main" id="{AB1F1085-0E4E-4C07-9561-91DCF5BC726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a:extLst>
            <a:ext uri="{FF2B5EF4-FFF2-40B4-BE49-F238E27FC236}">
              <a16:creationId xmlns="" xmlns:a16="http://schemas.microsoft.com/office/drawing/2014/main" id="{C917E380-0D77-45D7-9E9E-FFD41FBF08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a:extLst>
            <a:ext uri="{FF2B5EF4-FFF2-40B4-BE49-F238E27FC236}">
              <a16:creationId xmlns="" xmlns:a16="http://schemas.microsoft.com/office/drawing/2014/main" id="{4B9CD5A3-6FF7-4D42-A7EC-CB3B9D4968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a:extLst>
            <a:ext uri="{FF2B5EF4-FFF2-40B4-BE49-F238E27FC236}">
              <a16:creationId xmlns="" xmlns:a16="http://schemas.microsoft.com/office/drawing/2014/main" id="{721FA0B9-BD10-4A10-9787-ABDA9A6DDA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a:extLst>
            <a:ext uri="{FF2B5EF4-FFF2-40B4-BE49-F238E27FC236}">
              <a16:creationId xmlns="" xmlns:a16="http://schemas.microsoft.com/office/drawing/2014/main" id="{DEA9B08D-9021-4125-B415-69283A3BC0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411" name="楕円 410">
          <a:extLst>
            <a:ext uri="{FF2B5EF4-FFF2-40B4-BE49-F238E27FC236}">
              <a16:creationId xmlns="" xmlns:a16="http://schemas.microsoft.com/office/drawing/2014/main" id="{B69DDDC1-BF55-4DD3-8E7D-EC4757963493}"/>
            </a:ext>
          </a:extLst>
        </xdr:cNvPr>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412" name="【学校施設】&#10;有形固定資産減価償却率該当値テキスト">
          <a:extLst>
            <a:ext uri="{FF2B5EF4-FFF2-40B4-BE49-F238E27FC236}">
              <a16:creationId xmlns="" xmlns:a16="http://schemas.microsoft.com/office/drawing/2014/main" id="{2B72DC61-5C30-49A6-85C7-038C98DAC83F}"/>
            </a:ext>
          </a:extLst>
        </xdr:cNvPr>
        <xdr:cNvSpPr txBox="1"/>
      </xdr:nvSpPr>
      <xdr:spPr>
        <a:xfrm>
          <a:off x="16357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413" name="楕円 412">
          <a:extLst>
            <a:ext uri="{FF2B5EF4-FFF2-40B4-BE49-F238E27FC236}">
              <a16:creationId xmlns="" xmlns:a16="http://schemas.microsoft.com/office/drawing/2014/main" id="{1478ADC6-0946-410A-A31D-CE114F27FEDF}"/>
            </a:ext>
          </a:extLst>
        </xdr:cNvPr>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58</xdr:row>
      <xdr:rowOff>133894</xdr:rowOff>
    </xdr:to>
    <xdr:cxnSp macro="">
      <xdr:nvCxnSpPr>
        <xdr:cNvPr id="414" name="直線コネクタ 413">
          <a:extLst>
            <a:ext uri="{FF2B5EF4-FFF2-40B4-BE49-F238E27FC236}">
              <a16:creationId xmlns="" xmlns:a16="http://schemas.microsoft.com/office/drawing/2014/main" id="{A5D16565-A5F9-4519-B794-60E0C8F9C891}"/>
            </a:ext>
          </a:extLst>
        </xdr:cNvPr>
        <xdr:cNvCxnSpPr/>
      </xdr:nvCxnSpPr>
      <xdr:spPr>
        <a:xfrm flipV="1">
          <a:off x="15481300" y="100159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415" name="楕円 414">
          <a:extLst>
            <a:ext uri="{FF2B5EF4-FFF2-40B4-BE49-F238E27FC236}">
              <a16:creationId xmlns="" xmlns:a16="http://schemas.microsoft.com/office/drawing/2014/main" id="{69A962A8-E5EB-420C-9959-94F724437DC8}"/>
            </a:ext>
          </a:extLst>
        </xdr:cNvPr>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59</xdr:row>
      <xdr:rowOff>27759</xdr:rowOff>
    </xdr:to>
    <xdr:cxnSp macro="">
      <xdr:nvCxnSpPr>
        <xdr:cNvPr id="416" name="直線コネクタ 415">
          <a:extLst>
            <a:ext uri="{FF2B5EF4-FFF2-40B4-BE49-F238E27FC236}">
              <a16:creationId xmlns="" xmlns:a16="http://schemas.microsoft.com/office/drawing/2014/main" id="{54DD2523-12F5-4548-9ECB-E8951FE02DC8}"/>
            </a:ext>
          </a:extLst>
        </xdr:cNvPr>
        <xdr:cNvCxnSpPr/>
      </xdr:nvCxnSpPr>
      <xdr:spPr>
        <a:xfrm flipV="1">
          <a:off x="14592300" y="100779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417" name="楕円 416">
          <a:extLst>
            <a:ext uri="{FF2B5EF4-FFF2-40B4-BE49-F238E27FC236}">
              <a16:creationId xmlns="" xmlns:a16="http://schemas.microsoft.com/office/drawing/2014/main" id="{675063C5-AEDE-4726-B362-14AE317DED02}"/>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40822</xdr:rowOff>
    </xdr:to>
    <xdr:cxnSp macro="">
      <xdr:nvCxnSpPr>
        <xdr:cNvPr id="418" name="直線コネクタ 417">
          <a:extLst>
            <a:ext uri="{FF2B5EF4-FFF2-40B4-BE49-F238E27FC236}">
              <a16:creationId xmlns="" xmlns:a16="http://schemas.microsoft.com/office/drawing/2014/main" id="{F46512E4-9F73-4E61-B2B5-B402457053A9}"/>
            </a:ext>
          </a:extLst>
        </xdr:cNvPr>
        <xdr:cNvCxnSpPr/>
      </xdr:nvCxnSpPr>
      <xdr:spPr>
        <a:xfrm flipV="1">
          <a:off x="13703300" y="101433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19" name="n_1aveValue【学校施設】&#10;有形固定資産減価償却率">
          <a:extLst>
            <a:ext uri="{FF2B5EF4-FFF2-40B4-BE49-F238E27FC236}">
              <a16:creationId xmlns="" xmlns:a16="http://schemas.microsoft.com/office/drawing/2014/main" id="{9F64F95F-99A6-4AA0-B92E-064BBD8E96E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420" name="n_2aveValue【学校施設】&#10;有形固定資産減価償却率">
          <a:extLst>
            <a:ext uri="{FF2B5EF4-FFF2-40B4-BE49-F238E27FC236}">
              <a16:creationId xmlns="" xmlns:a16="http://schemas.microsoft.com/office/drawing/2014/main" id="{89856B10-76EE-4617-91E8-2229A1D344F7}"/>
            </a:ext>
          </a:extLst>
        </xdr:cNvPr>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421" name="n_3aveValue【学校施設】&#10;有形固定資産減価償却率">
          <a:extLst>
            <a:ext uri="{FF2B5EF4-FFF2-40B4-BE49-F238E27FC236}">
              <a16:creationId xmlns="" xmlns:a16="http://schemas.microsoft.com/office/drawing/2014/main" id="{FFF4E09F-8A36-4DD7-AC7C-43D547C91BA6}"/>
            </a:ext>
          </a:extLst>
        </xdr:cNvPr>
        <xdr:cNvSpPr txBox="1"/>
      </xdr:nvSpPr>
      <xdr:spPr>
        <a:xfrm>
          <a:off x="13500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422" name="n_1mainValue【学校施設】&#10;有形固定資産減価償却率">
          <a:extLst>
            <a:ext uri="{FF2B5EF4-FFF2-40B4-BE49-F238E27FC236}">
              <a16:creationId xmlns="" xmlns:a16="http://schemas.microsoft.com/office/drawing/2014/main" id="{E48E449C-8F5C-4C1A-A4D1-F204923DCD61}"/>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423" name="n_2mainValue【学校施設】&#10;有形固定資産減価償却率">
          <a:extLst>
            <a:ext uri="{FF2B5EF4-FFF2-40B4-BE49-F238E27FC236}">
              <a16:creationId xmlns="" xmlns:a16="http://schemas.microsoft.com/office/drawing/2014/main" id="{6FF2C1A6-A53C-480A-9D24-F0D387D2A104}"/>
            </a:ext>
          </a:extLst>
        </xdr:cNvPr>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424" name="n_3mainValue【学校施設】&#10;有形固定資産減価償却率">
          <a:extLst>
            <a:ext uri="{FF2B5EF4-FFF2-40B4-BE49-F238E27FC236}">
              <a16:creationId xmlns="" xmlns:a16="http://schemas.microsoft.com/office/drawing/2014/main" id="{D334AA43-E9A2-4F2B-BE44-17848E1C147A}"/>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 xmlns:a16="http://schemas.microsoft.com/office/drawing/2014/main" id="{E3A4F825-F62C-437B-B35E-F62393B13D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 xmlns:a16="http://schemas.microsoft.com/office/drawing/2014/main" id="{F6372240-43F8-436F-A3B1-C861AC544D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 xmlns:a16="http://schemas.microsoft.com/office/drawing/2014/main" id="{72D80AD9-8A13-4EA0-A4A4-4747FC7F54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 xmlns:a16="http://schemas.microsoft.com/office/drawing/2014/main" id="{96FC9777-04A5-49C5-838A-DE25A64EA1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 xmlns:a16="http://schemas.microsoft.com/office/drawing/2014/main" id="{5C9E678C-CFBE-47F2-8CEE-0FC0F62D9B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 xmlns:a16="http://schemas.microsoft.com/office/drawing/2014/main" id="{50E369E9-2AF8-4D4F-AC6F-BACE4474CB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 xmlns:a16="http://schemas.microsoft.com/office/drawing/2014/main" id="{6AA7D65A-E13A-49E9-B629-59A75BB693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 xmlns:a16="http://schemas.microsoft.com/office/drawing/2014/main" id="{4D081797-112D-4D1A-A2D8-7AE013C82A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 xmlns:a16="http://schemas.microsoft.com/office/drawing/2014/main" id="{FF9B7CE1-77DE-4E84-997D-843B57F8B2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 xmlns:a16="http://schemas.microsoft.com/office/drawing/2014/main" id="{20204A2E-3D8D-45AB-9A39-1EED655A20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a:extLst>
            <a:ext uri="{FF2B5EF4-FFF2-40B4-BE49-F238E27FC236}">
              <a16:creationId xmlns="" xmlns:a16="http://schemas.microsoft.com/office/drawing/2014/main" id="{4489FE4C-C367-4051-A360-1549FDC008A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a:extLst>
            <a:ext uri="{FF2B5EF4-FFF2-40B4-BE49-F238E27FC236}">
              <a16:creationId xmlns="" xmlns:a16="http://schemas.microsoft.com/office/drawing/2014/main" id="{12F97900-CFAE-4A9A-ACCB-2608663588D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a:extLst>
            <a:ext uri="{FF2B5EF4-FFF2-40B4-BE49-F238E27FC236}">
              <a16:creationId xmlns="" xmlns:a16="http://schemas.microsoft.com/office/drawing/2014/main" id="{A7B29A12-07C2-464A-A899-690CC5FA18B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a:extLst>
            <a:ext uri="{FF2B5EF4-FFF2-40B4-BE49-F238E27FC236}">
              <a16:creationId xmlns="" xmlns:a16="http://schemas.microsoft.com/office/drawing/2014/main" id="{9F9A5DA2-105B-4EB0-8841-3371C8534F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a:extLst>
            <a:ext uri="{FF2B5EF4-FFF2-40B4-BE49-F238E27FC236}">
              <a16:creationId xmlns="" xmlns:a16="http://schemas.microsoft.com/office/drawing/2014/main" id="{53EA8B77-C7CD-4222-BC6F-83930E2154C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a:extLst>
            <a:ext uri="{FF2B5EF4-FFF2-40B4-BE49-F238E27FC236}">
              <a16:creationId xmlns="" xmlns:a16="http://schemas.microsoft.com/office/drawing/2014/main" id="{57DA05B0-BD09-4332-BBC5-51F8C0D03AD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a:extLst>
            <a:ext uri="{FF2B5EF4-FFF2-40B4-BE49-F238E27FC236}">
              <a16:creationId xmlns="" xmlns:a16="http://schemas.microsoft.com/office/drawing/2014/main" id="{C89978AD-9D34-4AF7-A0AB-30514481924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a:extLst>
            <a:ext uri="{FF2B5EF4-FFF2-40B4-BE49-F238E27FC236}">
              <a16:creationId xmlns="" xmlns:a16="http://schemas.microsoft.com/office/drawing/2014/main" id="{9BCB2947-A15C-4082-A0C6-98F4EED98D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a:extLst>
            <a:ext uri="{FF2B5EF4-FFF2-40B4-BE49-F238E27FC236}">
              <a16:creationId xmlns="" xmlns:a16="http://schemas.microsoft.com/office/drawing/2014/main" id="{42B1D34C-F9F1-4195-A449-FE459E88AF1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a:extLst>
            <a:ext uri="{FF2B5EF4-FFF2-40B4-BE49-F238E27FC236}">
              <a16:creationId xmlns="" xmlns:a16="http://schemas.microsoft.com/office/drawing/2014/main" id="{6970168F-FB43-4B6F-AC3C-E6CDE2E299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a:extLst>
            <a:ext uri="{FF2B5EF4-FFF2-40B4-BE49-F238E27FC236}">
              <a16:creationId xmlns="" xmlns:a16="http://schemas.microsoft.com/office/drawing/2014/main" id="{6165CE5F-D150-48F5-B7E7-E0EDFAE749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a:extLst>
            <a:ext uri="{FF2B5EF4-FFF2-40B4-BE49-F238E27FC236}">
              <a16:creationId xmlns="" xmlns:a16="http://schemas.microsoft.com/office/drawing/2014/main" id="{01368740-E31D-4BB5-9CFF-FDCBEDA694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447" name="直線コネクタ 446">
          <a:extLst>
            <a:ext uri="{FF2B5EF4-FFF2-40B4-BE49-F238E27FC236}">
              <a16:creationId xmlns="" xmlns:a16="http://schemas.microsoft.com/office/drawing/2014/main" id="{AA6365EE-4522-4068-B83A-FB21083E45E7}"/>
            </a:ext>
          </a:extLst>
        </xdr:cNvPr>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448" name="【学校施設】&#10;一人当たり面積最小値テキスト">
          <a:extLst>
            <a:ext uri="{FF2B5EF4-FFF2-40B4-BE49-F238E27FC236}">
              <a16:creationId xmlns="" xmlns:a16="http://schemas.microsoft.com/office/drawing/2014/main" id="{79AD8E43-314B-4BAD-884C-D8F37DD1103B}"/>
            </a:ext>
          </a:extLst>
        </xdr:cNvPr>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449" name="直線コネクタ 448">
          <a:extLst>
            <a:ext uri="{FF2B5EF4-FFF2-40B4-BE49-F238E27FC236}">
              <a16:creationId xmlns="" xmlns:a16="http://schemas.microsoft.com/office/drawing/2014/main" id="{3F1EB970-069C-4DEF-94CA-D4883000338A}"/>
            </a:ext>
          </a:extLst>
        </xdr:cNvPr>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450" name="【学校施設】&#10;一人当たり面積最大値テキスト">
          <a:extLst>
            <a:ext uri="{FF2B5EF4-FFF2-40B4-BE49-F238E27FC236}">
              <a16:creationId xmlns="" xmlns:a16="http://schemas.microsoft.com/office/drawing/2014/main" id="{71D55515-6036-474C-BC83-0D5011347B64}"/>
            </a:ext>
          </a:extLst>
        </xdr:cNvPr>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451" name="直線コネクタ 450">
          <a:extLst>
            <a:ext uri="{FF2B5EF4-FFF2-40B4-BE49-F238E27FC236}">
              <a16:creationId xmlns="" xmlns:a16="http://schemas.microsoft.com/office/drawing/2014/main" id="{5EFF27DE-EB10-4E33-9667-AAD27CE5E4D6}"/>
            </a:ext>
          </a:extLst>
        </xdr:cNvPr>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32885</xdr:rowOff>
    </xdr:from>
    <xdr:ext cx="469744" cy="259045"/>
    <xdr:sp macro="" textlink="">
      <xdr:nvSpPr>
        <xdr:cNvPr id="452" name="【学校施設】&#10;一人当たり面積平均値テキスト">
          <a:extLst>
            <a:ext uri="{FF2B5EF4-FFF2-40B4-BE49-F238E27FC236}">
              <a16:creationId xmlns="" xmlns:a16="http://schemas.microsoft.com/office/drawing/2014/main" id="{A080BDE5-C867-407E-AF96-4A9D7182C49A}"/>
            </a:ext>
          </a:extLst>
        </xdr:cNvPr>
        <xdr:cNvSpPr txBox="1"/>
      </xdr:nvSpPr>
      <xdr:spPr>
        <a:xfrm>
          <a:off x="22199600" y="1031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453" name="フローチャート: 判断 452">
          <a:extLst>
            <a:ext uri="{FF2B5EF4-FFF2-40B4-BE49-F238E27FC236}">
              <a16:creationId xmlns="" xmlns:a16="http://schemas.microsoft.com/office/drawing/2014/main" id="{54FBDFF5-27E8-4512-811A-4630712D01D6}"/>
            </a:ext>
          </a:extLst>
        </xdr:cNvPr>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454" name="フローチャート: 判断 453">
          <a:extLst>
            <a:ext uri="{FF2B5EF4-FFF2-40B4-BE49-F238E27FC236}">
              <a16:creationId xmlns="" xmlns:a16="http://schemas.microsoft.com/office/drawing/2014/main" id="{D90C8FE1-D472-4B95-BB8A-9210E5039BDB}"/>
            </a:ext>
          </a:extLst>
        </xdr:cNvPr>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55" name="フローチャート: 判断 454">
          <a:extLst>
            <a:ext uri="{FF2B5EF4-FFF2-40B4-BE49-F238E27FC236}">
              <a16:creationId xmlns="" xmlns:a16="http://schemas.microsoft.com/office/drawing/2014/main" id="{AB798661-0C3B-4DFA-A136-B535BA93281D}"/>
            </a:ext>
          </a:extLst>
        </xdr:cNvPr>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456" name="フローチャート: 判断 455">
          <a:extLst>
            <a:ext uri="{FF2B5EF4-FFF2-40B4-BE49-F238E27FC236}">
              <a16:creationId xmlns="" xmlns:a16="http://schemas.microsoft.com/office/drawing/2014/main" id="{8BD10743-F402-41A3-B8D0-FE70E3A84A9B}"/>
            </a:ext>
          </a:extLst>
        </xdr:cNvPr>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 xmlns:a16="http://schemas.microsoft.com/office/drawing/2014/main" id="{84F0D5EE-AA76-4883-9436-3241BC703B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 xmlns:a16="http://schemas.microsoft.com/office/drawing/2014/main" id="{B9DED390-F135-432A-9EF9-FE2E42DAF3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 xmlns:a16="http://schemas.microsoft.com/office/drawing/2014/main" id="{8BFF95D8-3654-4525-BD03-A73D4804D6E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 xmlns:a16="http://schemas.microsoft.com/office/drawing/2014/main" id="{C1B4D310-4C47-4356-A463-EBD75DA9B0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 xmlns:a16="http://schemas.microsoft.com/office/drawing/2014/main" id="{4FEF1F68-2C1C-4671-AAD4-546BF8748E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125679</xdr:rowOff>
    </xdr:from>
    <xdr:to>
      <xdr:col>116</xdr:col>
      <xdr:colOff>114300</xdr:colOff>
      <xdr:row>63</xdr:row>
      <xdr:rowOff>55829</xdr:rowOff>
    </xdr:to>
    <xdr:sp macro="" textlink="">
      <xdr:nvSpPr>
        <xdr:cNvPr id="462" name="楕円 461">
          <a:extLst>
            <a:ext uri="{FF2B5EF4-FFF2-40B4-BE49-F238E27FC236}">
              <a16:creationId xmlns="" xmlns:a16="http://schemas.microsoft.com/office/drawing/2014/main" id="{4C093584-5055-45EF-BE63-07833B547996}"/>
            </a:ext>
          </a:extLst>
        </xdr:cNvPr>
        <xdr:cNvSpPr/>
      </xdr:nvSpPr>
      <xdr:spPr>
        <a:xfrm>
          <a:off x="22110700" y="107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104106</xdr:rowOff>
    </xdr:from>
    <xdr:ext cx="469744" cy="259045"/>
    <xdr:sp macro="" textlink="">
      <xdr:nvSpPr>
        <xdr:cNvPr id="463" name="【学校施設】&#10;一人当たり面積該当値テキスト">
          <a:extLst>
            <a:ext uri="{FF2B5EF4-FFF2-40B4-BE49-F238E27FC236}">
              <a16:creationId xmlns="" xmlns:a16="http://schemas.microsoft.com/office/drawing/2014/main" id="{83907839-BD5A-4AC4-AFF7-7B966BA0C75E}"/>
            </a:ext>
          </a:extLst>
        </xdr:cNvPr>
        <xdr:cNvSpPr txBox="1"/>
      </xdr:nvSpPr>
      <xdr:spPr>
        <a:xfrm>
          <a:off x="22199600"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162255</xdr:rowOff>
    </xdr:from>
    <xdr:to>
      <xdr:col>112</xdr:col>
      <xdr:colOff>38100</xdr:colOff>
      <xdr:row>63</xdr:row>
      <xdr:rowOff>92405</xdr:rowOff>
    </xdr:to>
    <xdr:sp macro="" textlink="">
      <xdr:nvSpPr>
        <xdr:cNvPr id="464" name="楕円 463">
          <a:extLst>
            <a:ext uri="{FF2B5EF4-FFF2-40B4-BE49-F238E27FC236}">
              <a16:creationId xmlns="" xmlns:a16="http://schemas.microsoft.com/office/drawing/2014/main" id="{14F3F53B-2DDF-4F90-80E8-2412E5061F23}"/>
            </a:ext>
          </a:extLst>
        </xdr:cNvPr>
        <xdr:cNvSpPr/>
      </xdr:nvSpPr>
      <xdr:spPr>
        <a:xfrm>
          <a:off x="21272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xdr:rowOff>
    </xdr:from>
    <xdr:to>
      <xdr:col>116</xdr:col>
      <xdr:colOff>63500</xdr:colOff>
      <xdr:row>63</xdr:row>
      <xdr:rowOff>41605</xdr:rowOff>
    </xdr:to>
    <xdr:cxnSp macro="">
      <xdr:nvCxnSpPr>
        <xdr:cNvPr id="465" name="直線コネクタ 464">
          <a:extLst>
            <a:ext uri="{FF2B5EF4-FFF2-40B4-BE49-F238E27FC236}">
              <a16:creationId xmlns="" xmlns:a16="http://schemas.microsoft.com/office/drawing/2014/main" id="{54629FEF-2059-49D4-A994-ACF6A5821173}"/>
            </a:ext>
          </a:extLst>
        </xdr:cNvPr>
        <xdr:cNvCxnSpPr/>
      </xdr:nvCxnSpPr>
      <xdr:spPr>
        <a:xfrm flipV="1">
          <a:off x="21323300" y="1080637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23723</xdr:rowOff>
    </xdr:from>
    <xdr:to>
      <xdr:col>107</xdr:col>
      <xdr:colOff>101600</xdr:colOff>
      <xdr:row>63</xdr:row>
      <xdr:rowOff>125323</xdr:rowOff>
    </xdr:to>
    <xdr:sp macro="" textlink="">
      <xdr:nvSpPr>
        <xdr:cNvPr id="466" name="楕円 465">
          <a:extLst>
            <a:ext uri="{FF2B5EF4-FFF2-40B4-BE49-F238E27FC236}">
              <a16:creationId xmlns="" xmlns:a16="http://schemas.microsoft.com/office/drawing/2014/main" id="{E161D283-A027-4257-81D6-4A68A25CB590}"/>
            </a:ext>
          </a:extLst>
        </xdr:cNvPr>
        <xdr:cNvSpPr/>
      </xdr:nvSpPr>
      <xdr:spPr>
        <a:xfrm>
          <a:off x="20383500" y="10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41605</xdr:rowOff>
    </xdr:from>
    <xdr:to>
      <xdr:col>111</xdr:col>
      <xdr:colOff>177800</xdr:colOff>
      <xdr:row>63</xdr:row>
      <xdr:rowOff>74523</xdr:rowOff>
    </xdr:to>
    <xdr:cxnSp macro="">
      <xdr:nvCxnSpPr>
        <xdr:cNvPr id="467" name="直線コネクタ 466">
          <a:extLst>
            <a:ext uri="{FF2B5EF4-FFF2-40B4-BE49-F238E27FC236}">
              <a16:creationId xmlns="" xmlns:a16="http://schemas.microsoft.com/office/drawing/2014/main" id="{F23E1BBC-425B-4970-A4AE-37AF9C526E37}"/>
            </a:ext>
          </a:extLst>
        </xdr:cNvPr>
        <xdr:cNvCxnSpPr/>
      </xdr:nvCxnSpPr>
      <xdr:spPr>
        <a:xfrm flipV="1">
          <a:off x="20434300" y="10842955"/>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104191</xdr:rowOff>
    </xdr:from>
    <xdr:to>
      <xdr:col>102</xdr:col>
      <xdr:colOff>165100</xdr:colOff>
      <xdr:row>60</xdr:row>
      <xdr:rowOff>34341</xdr:rowOff>
    </xdr:to>
    <xdr:sp macro="" textlink="">
      <xdr:nvSpPr>
        <xdr:cNvPr id="468" name="楕円 467">
          <a:extLst>
            <a:ext uri="{FF2B5EF4-FFF2-40B4-BE49-F238E27FC236}">
              <a16:creationId xmlns="" xmlns:a16="http://schemas.microsoft.com/office/drawing/2014/main" id="{9AAB3002-A026-41E5-8D97-7F6FC338247E}"/>
            </a:ext>
          </a:extLst>
        </xdr:cNvPr>
        <xdr:cNvSpPr/>
      </xdr:nvSpPr>
      <xdr:spPr>
        <a:xfrm>
          <a:off x="19494500" y="102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154991</xdr:rowOff>
    </xdr:from>
    <xdr:to>
      <xdr:col>107</xdr:col>
      <xdr:colOff>50800</xdr:colOff>
      <xdr:row>63</xdr:row>
      <xdr:rowOff>74523</xdr:rowOff>
    </xdr:to>
    <xdr:cxnSp macro="">
      <xdr:nvCxnSpPr>
        <xdr:cNvPr id="469" name="直線コネクタ 468">
          <a:extLst>
            <a:ext uri="{FF2B5EF4-FFF2-40B4-BE49-F238E27FC236}">
              <a16:creationId xmlns="" xmlns:a16="http://schemas.microsoft.com/office/drawing/2014/main" id="{18F419B9-322C-46D8-B627-025736583C17}"/>
            </a:ext>
          </a:extLst>
        </xdr:cNvPr>
        <xdr:cNvCxnSpPr/>
      </xdr:nvCxnSpPr>
      <xdr:spPr>
        <a:xfrm>
          <a:off x="19545300" y="10270541"/>
          <a:ext cx="889000" cy="60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470" name="n_1aveValue【学校施設】&#10;一人当たり面積">
          <a:extLst>
            <a:ext uri="{FF2B5EF4-FFF2-40B4-BE49-F238E27FC236}">
              <a16:creationId xmlns="" xmlns:a16="http://schemas.microsoft.com/office/drawing/2014/main" id="{ABB6CE28-7008-4B3E-9BDF-E943D8A77DB1}"/>
            </a:ext>
          </a:extLst>
        </xdr:cNvPr>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471" name="n_2aveValue【学校施設】&#10;一人当たり面積">
          <a:extLst>
            <a:ext uri="{FF2B5EF4-FFF2-40B4-BE49-F238E27FC236}">
              <a16:creationId xmlns="" xmlns:a16="http://schemas.microsoft.com/office/drawing/2014/main" id="{EB8F1E32-C363-406D-A019-E30C7E74E889}"/>
            </a:ext>
          </a:extLst>
        </xdr:cNvPr>
        <xdr:cNvSpPr txBox="1"/>
      </xdr:nvSpPr>
      <xdr:spPr>
        <a:xfrm>
          <a:off x="20199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144340</xdr:rowOff>
    </xdr:from>
    <xdr:ext cx="469744" cy="259045"/>
    <xdr:sp macro="" textlink="">
      <xdr:nvSpPr>
        <xdr:cNvPr id="472" name="n_3aveValue【学校施設】&#10;一人当たり面積">
          <a:extLst>
            <a:ext uri="{FF2B5EF4-FFF2-40B4-BE49-F238E27FC236}">
              <a16:creationId xmlns="" xmlns:a16="http://schemas.microsoft.com/office/drawing/2014/main" id="{FACE1140-ADFF-4A72-8C40-9B7DF9AF99AE}"/>
            </a:ext>
          </a:extLst>
        </xdr:cNvPr>
        <xdr:cNvSpPr txBox="1"/>
      </xdr:nvSpPr>
      <xdr:spPr>
        <a:xfrm>
          <a:off x="19310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83532</xdr:rowOff>
    </xdr:from>
    <xdr:ext cx="469744" cy="259045"/>
    <xdr:sp macro="" textlink="">
      <xdr:nvSpPr>
        <xdr:cNvPr id="473" name="n_1mainValue【学校施設】&#10;一人当たり面積">
          <a:extLst>
            <a:ext uri="{FF2B5EF4-FFF2-40B4-BE49-F238E27FC236}">
              <a16:creationId xmlns="" xmlns:a16="http://schemas.microsoft.com/office/drawing/2014/main" id="{620B9572-3D37-4FA0-832B-E1F989CA749E}"/>
            </a:ext>
          </a:extLst>
        </xdr:cNvPr>
        <xdr:cNvSpPr txBox="1"/>
      </xdr:nvSpPr>
      <xdr:spPr>
        <a:xfrm>
          <a:off x="210757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116450</xdr:rowOff>
    </xdr:from>
    <xdr:ext cx="469744" cy="259045"/>
    <xdr:sp macro="" textlink="">
      <xdr:nvSpPr>
        <xdr:cNvPr id="474" name="n_2mainValue【学校施設】&#10;一人当たり面積">
          <a:extLst>
            <a:ext uri="{FF2B5EF4-FFF2-40B4-BE49-F238E27FC236}">
              <a16:creationId xmlns="" xmlns:a16="http://schemas.microsoft.com/office/drawing/2014/main" id="{74143742-DA17-427D-900C-1D63D84372D5}"/>
            </a:ext>
          </a:extLst>
        </xdr:cNvPr>
        <xdr:cNvSpPr txBox="1"/>
      </xdr:nvSpPr>
      <xdr:spPr>
        <a:xfrm>
          <a:off x="20199427" y="10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50868</xdr:rowOff>
    </xdr:from>
    <xdr:ext cx="469744" cy="259045"/>
    <xdr:sp macro="" textlink="">
      <xdr:nvSpPr>
        <xdr:cNvPr id="475" name="n_3mainValue【学校施設】&#10;一人当たり面積">
          <a:extLst>
            <a:ext uri="{FF2B5EF4-FFF2-40B4-BE49-F238E27FC236}">
              <a16:creationId xmlns="" xmlns:a16="http://schemas.microsoft.com/office/drawing/2014/main" id="{515B7D8C-F0D0-43DE-8196-D192B803C619}"/>
            </a:ext>
          </a:extLst>
        </xdr:cNvPr>
        <xdr:cNvSpPr txBox="1"/>
      </xdr:nvSpPr>
      <xdr:spPr>
        <a:xfrm>
          <a:off x="19310427"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a:extLst>
            <a:ext uri="{FF2B5EF4-FFF2-40B4-BE49-F238E27FC236}">
              <a16:creationId xmlns="" xmlns:a16="http://schemas.microsoft.com/office/drawing/2014/main" id="{CEAA6D1C-1E47-4B30-B3EF-62012BB995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a:extLst>
            <a:ext uri="{FF2B5EF4-FFF2-40B4-BE49-F238E27FC236}">
              <a16:creationId xmlns="" xmlns:a16="http://schemas.microsoft.com/office/drawing/2014/main" id="{7413DC85-ED3B-4F8C-B3F4-1E30BFA316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a:extLst>
            <a:ext uri="{FF2B5EF4-FFF2-40B4-BE49-F238E27FC236}">
              <a16:creationId xmlns="" xmlns:a16="http://schemas.microsoft.com/office/drawing/2014/main" id="{5B3E9B74-324B-4898-B11F-E3DD14FDD9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a:extLst>
            <a:ext uri="{FF2B5EF4-FFF2-40B4-BE49-F238E27FC236}">
              <a16:creationId xmlns="" xmlns:a16="http://schemas.microsoft.com/office/drawing/2014/main" id="{E91396F0-13EE-44A5-84E2-6423CAA2AB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a:extLst>
            <a:ext uri="{FF2B5EF4-FFF2-40B4-BE49-F238E27FC236}">
              <a16:creationId xmlns="" xmlns:a16="http://schemas.microsoft.com/office/drawing/2014/main" id="{422027B0-B9BA-4089-8B15-12D22F0808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a:extLst>
            <a:ext uri="{FF2B5EF4-FFF2-40B4-BE49-F238E27FC236}">
              <a16:creationId xmlns="" xmlns:a16="http://schemas.microsoft.com/office/drawing/2014/main" id="{CE6C4220-50FC-44F1-9B04-A5A5E73412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a:extLst>
            <a:ext uri="{FF2B5EF4-FFF2-40B4-BE49-F238E27FC236}">
              <a16:creationId xmlns="" xmlns:a16="http://schemas.microsoft.com/office/drawing/2014/main" id="{7519395B-DA58-4697-BE04-F4988353EE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 xmlns:a16="http://schemas.microsoft.com/office/drawing/2014/main" id="{098D0296-72FB-4FD7-9130-26B1B6FF8E7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 xmlns:a16="http://schemas.microsoft.com/office/drawing/2014/main" id="{E128EBCB-8543-4B65-998E-4EDC0D7890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 xmlns:a16="http://schemas.microsoft.com/office/drawing/2014/main" id="{C28C97FE-46BD-456A-BAAE-A9917382CE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 xmlns:a16="http://schemas.microsoft.com/office/drawing/2014/main" id="{FEE5C29D-DAEA-41B4-8740-0FFCB07AF0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 xmlns:a16="http://schemas.microsoft.com/office/drawing/2014/main" id="{19BF2E48-7C92-4C9B-9E5B-1F379A69F3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 xmlns:a16="http://schemas.microsoft.com/office/drawing/2014/main" id="{391EC5FA-305F-4E42-BAA7-8948890A3A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 xmlns:a16="http://schemas.microsoft.com/office/drawing/2014/main" id="{31A344AD-4B0D-4CDA-8725-30F41DB21AD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 xmlns:a16="http://schemas.microsoft.com/office/drawing/2014/main" id="{279CD5A9-80B1-4F07-BFF5-63FB4286CB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 xmlns:a16="http://schemas.microsoft.com/office/drawing/2014/main" id="{04760D04-9156-4BCC-95F6-5C02957EC18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a:extLst>
            <a:ext uri="{FF2B5EF4-FFF2-40B4-BE49-F238E27FC236}">
              <a16:creationId xmlns="" xmlns:a16="http://schemas.microsoft.com/office/drawing/2014/main" id="{71C9BA8A-A3A2-4936-9D1B-C83B70D344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a:extLst>
            <a:ext uri="{FF2B5EF4-FFF2-40B4-BE49-F238E27FC236}">
              <a16:creationId xmlns="" xmlns:a16="http://schemas.microsoft.com/office/drawing/2014/main" id="{3F1B731E-A83F-43F7-90ED-7DAC7E7958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a:extLst>
            <a:ext uri="{FF2B5EF4-FFF2-40B4-BE49-F238E27FC236}">
              <a16:creationId xmlns="" xmlns:a16="http://schemas.microsoft.com/office/drawing/2014/main" id="{8F739398-6B08-4542-B04A-F951B4E5B2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a:extLst>
            <a:ext uri="{FF2B5EF4-FFF2-40B4-BE49-F238E27FC236}">
              <a16:creationId xmlns="" xmlns:a16="http://schemas.microsoft.com/office/drawing/2014/main" id="{018CCCBD-CA82-4189-A678-2DEE815B79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a:extLst>
            <a:ext uri="{FF2B5EF4-FFF2-40B4-BE49-F238E27FC236}">
              <a16:creationId xmlns="" xmlns:a16="http://schemas.microsoft.com/office/drawing/2014/main" id="{5E12779A-6BEA-42B5-95EE-6902553D73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a:extLst>
            <a:ext uri="{FF2B5EF4-FFF2-40B4-BE49-F238E27FC236}">
              <a16:creationId xmlns="" xmlns:a16="http://schemas.microsoft.com/office/drawing/2014/main" id="{9B136602-649B-4D70-A720-356063A880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a:extLst>
            <a:ext uri="{FF2B5EF4-FFF2-40B4-BE49-F238E27FC236}">
              <a16:creationId xmlns="" xmlns:a16="http://schemas.microsoft.com/office/drawing/2014/main" id="{3EDD35B2-13E4-4C8A-A73C-E06BFFF77B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a:extLst>
            <a:ext uri="{FF2B5EF4-FFF2-40B4-BE49-F238E27FC236}">
              <a16:creationId xmlns="" xmlns:a16="http://schemas.microsoft.com/office/drawing/2014/main" id="{FCB09E23-2F13-4DDA-B19A-F706B077A0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a:extLst>
            <a:ext uri="{FF2B5EF4-FFF2-40B4-BE49-F238E27FC236}">
              <a16:creationId xmlns="" xmlns:a16="http://schemas.microsoft.com/office/drawing/2014/main" id="{95B2A222-C5E4-4562-9A71-C213600288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a:extLst>
            <a:ext uri="{FF2B5EF4-FFF2-40B4-BE49-F238E27FC236}">
              <a16:creationId xmlns="" xmlns:a16="http://schemas.microsoft.com/office/drawing/2014/main" id="{2707A222-1A3C-4842-B0F0-D08271718D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02" name="テキスト ボックス 501">
          <a:extLst>
            <a:ext uri="{FF2B5EF4-FFF2-40B4-BE49-F238E27FC236}">
              <a16:creationId xmlns="" xmlns:a16="http://schemas.microsoft.com/office/drawing/2014/main" id="{A52A697F-0B01-4DA9-93BE-A3A738E4225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03" name="直線コネクタ 502">
          <a:extLst>
            <a:ext uri="{FF2B5EF4-FFF2-40B4-BE49-F238E27FC236}">
              <a16:creationId xmlns="" xmlns:a16="http://schemas.microsoft.com/office/drawing/2014/main" id="{F3021A9A-9CCB-46C9-BA7F-6ABEF472CEA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04" name="テキスト ボックス 503">
          <a:extLst>
            <a:ext uri="{FF2B5EF4-FFF2-40B4-BE49-F238E27FC236}">
              <a16:creationId xmlns="" xmlns:a16="http://schemas.microsoft.com/office/drawing/2014/main" id="{83529F2D-7A13-40BD-9DA4-2417793D6081}"/>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05" name="直線コネクタ 504">
          <a:extLst>
            <a:ext uri="{FF2B5EF4-FFF2-40B4-BE49-F238E27FC236}">
              <a16:creationId xmlns="" xmlns:a16="http://schemas.microsoft.com/office/drawing/2014/main" id="{15E6B3D9-D580-44BD-9E4B-AF76274B049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06" name="テキスト ボックス 505">
          <a:extLst>
            <a:ext uri="{FF2B5EF4-FFF2-40B4-BE49-F238E27FC236}">
              <a16:creationId xmlns="" xmlns:a16="http://schemas.microsoft.com/office/drawing/2014/main" id="{15B5E8D0-633E-4AB2-A60F-EF3BC34CFCB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07" name="直線コネクタ 506">
          <a:extLst>
            <a:ext uri="{FF2B5EF4-FFF2-40B4-BE49-F238E27FC236}">
              <a16:creationId xmlns="" xmlns:a16="http://schemas.microsoft.com/office/drawing/2014/main" id="{0755CAAD-3F39-4322-B333-33DEE4043CE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08" name="テキスト ボックス 507">
          <a:extLst>
            <a:ext uri="{FF2B5EF4-FFF2-40B4-BE49-F238E27FC236}">
              <a16:creationId xmlns="" xmlns:a16="http://schemas.microsoft.com/office/drawing/2014/main" id="{B010842D-2A21-44AD-BCCE-FC410379D7A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9" name="直線コネクタ 508">
          <a:extLst>
            <a:ext uri="{FF2B5EF4-FFF2-40B4-BE49-F238E27FC236}">
              <a16:creationId xmlns="" xmlns:a16="http://schemas.microsoft.com/office/drawing/2014/main" id="{0633E290-D39B-476F-A2D0-663AEFB7580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0" name="テキスト ボックス 509">
          <a:extLst>
            <a:ext uri="{FF2B5EF4-FFF2-40B4-BE49-F238E27FC236}">
              <a16:creationId xmlns="" xmlns:a16="http://schemas.microsoft.com/office/drawing/2014/main" id="{B6C797F9-5842-420F-ACA5-3D4945C04DB5}"/>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a:extLst>
            <a:ext uri="{FF2B5EF4-FFF2-40B4-BE49-F238E27FC236}">
              <a16:creationId xmlns="" xmlns:a16="http://schemas.microsoft.com/office/drawing/2014/main" id="{AF8E86DE-E653-4244-8D94-96E774F28C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2" name="テキスト ボックス 511">
          <a:extLst>
            <a:ext uri="{FF2B5EF4-FFF2-40B4-BE49-F238E27FC236}">
              <a16:creationId xmlns="" xmlns:a16="http://schemas.microsoft.com/office/drawing/2014/main" id="{8A1F2686-2DE6-4069-A111-5B8D844610F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3" name="【公民館】&#10;有形固定資産減価償却率グラフ枠">
          <a:extLst>
            <a:ext uri="{FF2B5EF4-FFF2-40B4-BE49-F238E27FC236}">
              <a16:creationId xmlns="" xmlns:a16="http://schemas.microsoft.com/office/drawing/2014/main" id="{E1D14F34-C06D-4F10-986C-6E37DE96FC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514" name="直線コネクタ 513">
          <a:extLst>
            <a:ext uri="{FF2B5EF4-FFF2-40B4-BE49-F238E27FC236}">
              <a16:creationId xmlns="" xmlns:a16="http://schemas.microsoft.com/office/drawing/2014/main" id="{E32603DA-CE2F-4E21-A887-4FFD0363AA59}"/>
            </a:ext>
          </a:extLst>
        </xdr:cNvPr>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515" name="【公民館】&#10;有形固定資産減価償却率最小値テキスト">
          <a:extLst>
            <a:ext uri="{FF2B5EF4-FFF2-40B4-BE49-F238E27FC236}">
              <a16:creationId xmlns="" xmlns:a16="http://schemas.microsoft.com/office/drawing/2014/main" id="{391F66B2-C9B9-4B6F-BEEC-2D74557644F8}"/>
            </a:ext>
          </a:extLst>
        </xdr:cNvPr>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516" name="直線コネクタ 515">
          <a:extLst>
            <a:ext uri="{FF2B5EF4-FFF2-40B4-BE49-F238E27FC236}">
              <a16:creationId xmlns="" xmlns:a16="http://schemas.microsoft.com/office/drawing/2014/main" id="{5CCBD38C-7968-4C58-9F03-671ED9500CA7}"/>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17" name="【公民館】&#10;有形固定資産減価償却率最大値テキスト">
          <a:extLst>
            <a:ext uri="{FF2B5EF4-FFF2-40B4-BE49-F238E27FC236}">
              <a16:creationId xmlns="" xmlns:a16="http://schemas.microsoft.com/office/drawing/2014/main" id="{DA638C55-3F2F-40FB-96E9-32866284EE8E}"/>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18" name="直線コネクタ 517">
          <a:extLst>
            <a:ext uri="{FF2B5EF4-FFF2-40B4-BE49-F238E27FC236}">
              <a16:creationId xmlns="" xmlns:a16="http://schemas.microsoft.com/office/drawing/2014/main" id="{D96ED5D7-97CB-48AC-8B26-6C5044E8D348}"/>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91712</xdr:rowOff>
    </xdr:from>
    <xdr:ext cx="405111" cy="259045"/>
    <xdr:sp macro="" textlink="">
      <xdr:nvSpPr>
        <xdr:cNvPr id="519" name="【公民館】&#10;有形固定資産減価償却率平均値テキスト">
          <a:extLst>
            <a:ext uri="{FF2B5EF4-FFF2-40B4-BE49-F238E27FC236}">
              <a16:creationId xmlns="" xmlns:a16="http://schemas.microsoft.com/office/drawing/2014/main" id="{3583F6DF-3A04-41B5-9D18-2B0A55651FDB}"/>
            </a:ext>
          </a:extLst>
        </xdr:cNvPr>
        <xdr:cNvSpPr txBox="1"/>
      </xdr:nvSpPr>
      <xdr:spPr>
        <a:xfrm>
          <a:off x="16357600" y="1775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520" name="フローチャート: 判断 519">
          <a:extLst>
            <a:ext uri="{FF2B5EF4-FFF2-40B4-BE49-F238E27FC236}">
              <a16:creationId xmlns="" xmlns:a16="http://schemas.microsoft.com/office/drawing/2014/main" id="{52AD8C46-F7AB-4A09-A96F-3A00164AED8B}"/>
            </a:ext>
          </a:extLst>
        </xdr:cNvPr>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521" name="フローチャート: 判断 520">
          <a:extLst>
            <a:ext uri="{FF2B5EF4-FFF2-40B4-BE49-F238E27FC236}">
              <a16:creationId xmlns="" xmlns:a16="http://schemas.microsoft.com/office/drawing/2014/main" id="{B1DFE999-8159-4F40-9677-968F1E86A69D}"/>
            </a:ext>
          </a:extLst>
        </xdr:cNvPr>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522" name="フローチャート: 判断 521">
          <a:extLst>
            <a:ext uri="{FF2B5EF4-FFF2-40B4-BE49-F238E27FC236}">
              <a16:creationId xmlns="" xmlns:a16="http://schemas.microsoft.com/office/drawing/2014/main" id="{CDD45816-9A76-4C6D-B965-9C6B08E82C92}"/>
            </a:ext>
          </a:extLst>
        </xdr:cNvPr>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523" name="フローチャート: 判断 522">
          <a:extLst>
            <a:ext uri="{FF2B5EF4-FFF2-40B4-BE49-F238E27FC236}">
              <a16:creationId xmlns="" xmlns:a16="http://schemas.microsoft.com/office/drawing/2014/main" id="{F1CCC1DC-FC7D-4217-B2B1-BCD401EF2F64}"/>
            </a:ext>
          </a:extLst>
        </xdr:cNvPr>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4" name="テキスト ボックス 523">
          <a:extLst>
            <a:ext uri="{FF2B5EF4-FFF2-40B4-BE49-F238E27FC236}">
              <a16:creationId xmlns="" xmlns:a16="http://schemas.microsoft.com/office/drawing/2014/main" id="{23B0587C-21F9-47D0-B714-2D95569516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5" name="テキスト ボックス 524">
          <a:extLst>
            <a:ext uri="{FF2B5EF4-FFF2-40B4-BE49-F238E27FC236}">
              <a16:creationId xmlns="" xmlns:a16="http://schemas.microsoft.com/office/drawing/2014/main" id="{931F68ED-285A-4970-AB13-38F79B319B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6" name="テキスト ボックス 525">
          <a:extLst>
            <a:ext uri="{FF2B5EF4-FFF2-40B4-BE49-F238E27FC236}">
              <a16:creationId xmlns="" xmlns:a16="http://schemas.microsoft.com/office/drawing/2014/main" id="{7B230179-BE39-4BE7-BD26-5B997B0449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7" name="テキスト ボックス 526">
          <a:extLst>
            <a:ext uri="{FF2B5EF4-FFF2-40B4-BE49-F238E27FC236}">
              <a16:creationId xmlns="" xmlns:a16="http://schemas.microsoft.com/office/drawing/2014/main" id="{2E9B737D-7404-497D-9C0B-D540C9F043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8" name="テキスト ボックス 527">
          <a:extLst>
            <a:ext uri="{FF2B5EF4-FFF2-40B4-BE49-F238E27FC236}">
              <a16:creationId xmlns="" xmlns:a16="http://schemas.microsoft.com/office/drawing/2014/main" id="{04B2CF8D-FFAE-4837-9299-FA90082EC1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529" name="楕円 528">
          <a:extLst>
            <a:ext uri="{FF2B5EF4-FFF2-40B4-BE49-F238E27FC236}">
              <a16:creationId xmlns="" xmlns:a16="http://schemas.microsoft.com/office/drawing/2014/main" id="{4540A855-558D-4D3A-B1B5-251774635FAD}"/>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530" name="【公民館】&#10;有形固定資産減価償却率該当値テキスト">
          <a:extLst>
            <a:ext uri="{FF2B5EF4-FFF2-40B4-BE49-F238E27FC236}">
              <a16:creationId xmlns="" xmlns:a16="http://schemas.microsoft.com/office/drawing/2014/main" id="{B6497FFF-8686-4542-A5F5-5976FD70367D}"/>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531" name="楕円 530">
          <a:extLst>
            <a:ext uri="{FF2B5EF4-FFF2-40B4-BE49-F238E27FC236}">
              <a16:creationId xmlns="" xmlns:a16="http://schemas.microsoft.com/office/drawing/2014/main" id="{BFCDFFE8-0759-4BAC-9180-480138227C06}"/>
            </a:ext>
          </a:extLst>
        </xdr:cNvPr>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19050</xdr:rowOff>
    </xdr:to>
    <xdr:cxnSp macro="">
      <xdr:nvCxnSpPr>
        <xdr:cNvPr id="532" name="直線コネクタ 531">
          <a:extLst>
            <a:ext uri="{FF2B5EF4-FFF2-40B4-BE49-F238E27FC236}">
              <a16:creationId xmlns="" xmlns:a16="http://schemas.microsoft.com/office/drawing/2014/main" id="{A0D5BACC-F777-4AD7-8005-8A47A2672C29}"/>
            </a:ext>
          </a:extLst>
        </xdr:cNvPr>
        <xdr:cNvCxnSpPr/>
      </xdr:nvCxnSpPr>
      <xdr:spPr>
        <a:xfrm flipV="1">
          <a:off x="15481300" y="18147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533" name="楕円 532">
          <a:extLst>
            <a:ext uri="{FF2B5EF4-FFF2-40B4-BE49-F238E27FC236}">
              <a16:creationId xmlns="" xmlns:a16="http://schemas.microsoft.com/office/drawing/2014/main" id="{AF2A1A3E-A38F-4A5E-8321-46EAF048EFD2}"/>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64770</xdr:rowOff>
    </xdr:to>
    <xdr:cxnSp macro="">
      <xdr:nvCxnSpPr>
        <xdr:cNvPr id="534" name="直線コネクタ 533">
          <a:extLst>
            <a:ext uri="{FF2B5EF4-FFF2-40B4-BE49-F238E27FC236}">
              <a16:creationId xmlns="" xmlns:a16="http://schemas.microsoft.com/office/drawing/2014/main" id="{FF41608D-2440-4465-8154-F5B265EB427F}"/>
            </a:ext>
          </a:extLst>
        </xdr:cNvPr>
        <xdr:cNvCxnSpPr/>
      </xdr:nvCxnSpPr>
      <xdr:spPr>
        <a:xfrm flipV="1">
          <a:off x="14592300" y="18192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59689</xdr:rowOff>
    </xdr:from>
    <xdr:to>
      <xdr:col>72</xdr:col>
      <xdr:colOff>38100</xdr:colOff>
      <xdr:row>107</xdr:row>
      <xdr:rowOff>161289</xdr:rowOff>
    </xdr:to>
    <xdr:sp macro="" textlink="">
      <xdr:nvSpPr>
        <xdr:cNvPr id="535" name="楕円 534">
          <a:extLst>
            <a:ext uri="{FF2B5EF4-FFF2-40B4-BE49-F238E27FC236}">
              <a16:creationId xmlns="" xmlns:a16="http://schemas.microsoft.com/office/drawing/2014/main" id="{0B30E6B9-4194-45FF-AAE3-01ECD693A6FE}"/>
            </a:ext>
          </a:extLst>
        </xdr:cNvPr>
        <xdr:cNvSpPr/>
      </xdr:nvSpPr>
      <xdr:spPr>
        <a:xfrm>
          <a:off x="1365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107</xdr:row>
      <xdr:rowOff>110489</xdr:rowOff>
    </xdr:to>
    <xdr:cxnSp macro="">
      <xdr:nvCxnSpPr>
        <xdr:cNvPr id="536" name="直線コネクタ 535">
          <a:extLst>
            <a:ext uri="{FF2B5EF4-FFF2-40B4-BE49-F238E27FC236}">
              <a16:creationId xmlns="" xmlns:a16="http://schemas.microsoft.com/office/drawing/2014/main" id="{86371B31-85A7-42B6-8268-C04A7D65C011}"/>
            </a:ext>
          </a:extLst>
        </xdr:cNvPr>
        <xdr:cNvCxnSpPr/>
      </xdr:nvCxnSpPr>
      <xdr:spPr>
        <a:xfrm flipV="1">
          <a:off x="13703300" y="182384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33799</xdr:rowOff>
    </xdr:from>
    <xdr:ext cx="405111" cy="259045"/>
    <xdr:sp macro="" textlink="">
      <xdr:nvSpPr>
        <xdr:cNvPr id="537" name="n_1aveValue【公民館】&#10;有形固定資産減価償却率">
          <a:extLst>
            <a:ext uri="{FF2B5EF4-FFF2-40B4-BE49-F238E27FC236}">
              <a16:creationId xmlns="" xmlns:a16="http://schemas.microsoft.com/office/drawing/2014/main" id="{C2A09A9D-1D8F-4E8F-91AE-DA656C0C4884}"/>
            </a:ext>
          </a:extLst>
        </xdr:cNvPr>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116095</xdr:rowOff>
    </xdr:from>
    <xdr:ext cx="405111" cy="259045"/>
    <xdr:sp macro="" textlink="">
      <xdr:nvSpPr>
        <xdr:cNvPr id="538" name="n_2aveValue【公民館】&#10;有形固定資産減価償却率">
          <a:extLst>
            <a:ext uri="{FF2B5EF4-FFF2-40B4-BE49-F238E27FC236}">
              <a16:creationId xmlns="" xmlns:a16="http://schemas.microsoft.com/office/drawing/2014/main" id="{C1BBAB43-2EA4-49E0-B7EE-3D634F28EAF9}"/>
            </a:ext>
          </a:extLst>
        </xdr:cNvPr>
        <xdr:cNvSpPr txBox="1"/>
      </xdr:nvSpPr>
      <xdr:spPr>
        <a:xfrm>
          <a:off x="14389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539" name="n_3aveValue【公民館】&#10;有形固定資産減価償却率">
          <a:extLst>
            <a:ext uri="{FF2B5EF4-FFF2-40B4-BE49-F238E27FC236}">
              <a16:creationId xmlns="" xmlns:a16="http://schemas.microsoft.com/office/drawing/2014/main" id="{E636BDB3-BFD1-4301-BA10-ABD644E54E64}"/>
            </a:ext>
          </a:extLst>
        </xdr:cNvPr>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540" name="n_1mainValue【公民館】&#10;有形固定資産減価償却率">
          <a:extLst>
            <a:ext uri="{FF2B5EF4-FFF2-40B4-BE49-F238E27FC236}">
              <a16:creationId xmlns="" xmlns:a16="http://schemas.microsoft.com/office/drawing/2014/main" id="{F06600BA-2EB2-4C19-A421-696B7934FB14}"/>
            </a:ext>
          </a:extLst>
        </xdr:cNvPr>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541" name="n_2mainValue【公民館】&#10;有形固定資産減価償却率">
          <a:extLst>
            <a:ext uri="{FF2B5EF4-FFF2-40B4-BE49-F238E27FC236}">
              <a16:creationId xmlns="" xmlns:a16="http://schemas.microsoft.com/office/drawing/2014/main" id="{24F8D8DD-EBD4-45A9-A9B2-7028CA98AAAA}"/>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152416</xdr:rowOff>
    </xdr:from>
    <xdr:ext cx="405111" cy="259045"/>
    <xdr:sp macro="" textlink="">
      <xdr:nvSpPr>
        <xdr:cNvPr id="542" name="n_3mainValue【公民館】&#10;有形固定資産減価償却率">
          <a:extLst>
            <a:ext uri="{FF2B5EF4-FFF2-40B4-BE49-F238E27FC236}">
              <a16:creationId xmlns="" xmlns:a16="http://schemas.microsoft.com/office/drawing/2014/main" id="{2EE2B079-FD2A-4D7E-8513-E01EBF85592B}"/>
            </a:ext>
          </a:extLst>
        </xdr:cNvPr>
        <xdr:cNvSpPr txBox="1"/>
      </xdr:nvSpPr>
      <xdr:spPr>
        <a:xfrm>
          <a:off x="13500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 xmlns:a16="http://schemas.microsoft.com/office/drawing/2014/main" id="{A1E02755-E113-4BB6-B980-759DCB8BF0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 xmlns:a16="http://schemas.microsoft.com/office/drawing/2014/main" id="{6E6B3FB5-AC54-4E7C-8671-67EE19B4F4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 xmlns:a16="http://schemas.microsoft.com/office/drawing/2014/main" id="{1A8EB2FA-A3D3-43BF-A0F2-E9D8BAB51F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 xmlns:a16="http://schemas.microsoft.com/office/drawing/2014/main" id="{3BCEC583-64F1-492D-95CF-A48F05B8CA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 xmlns:a16="http://schemas.microsoft.com/office/drawing/2014/main" id="{07DC6F43-958B-4D6A-9C53-C0A1D4B4C1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 xmlns:a16="http://schemas.microsoft.com/office/drawing/2014/main" id="{039E0BC3-4ABA-40A7-A3BB-0DAF3E83BD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 xmlns:a16="http://schemas.microsoft.com/office/drawing/2014/main" id="{F2E28DCD-0F9E-482A-A91E-7DDD079021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 xmlns:a16="http://schemas.microsoft.com/office/drawing/2014/main" id="{D7521E0A-A6CD-4CA6-B10D-5B97BF4770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a:extLst>
            <a:ext uri="{FF2B5EF4-FFF2-40B4-BE49-F238E27FC236}">
              <a16:creationId xmlns="" xmlns:a16="http://schemas.microsoft.com/office/drawing/2014/main" id="{46A41357-A2CB-4F3A-B4BA-AB90E304E0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a:extLst>
            <a:ext uri="{FF2B5EF4-FFF2-40B4-BE49-F238E27FC236}">
              <a16:creationId xmlns="" xmlns:a16="http://schemas.microsoft.com/office/drawing/2014/main" id="{49ADB5F3-BDDC-48C9-8A10-B7BC4DC3F0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3" name="直線コネクタ 552">
          <a:extLst>
            <a:ext uri="{FF2B5EF4-FFF2-40B4-BE49-F238E27FC236}">
              <a16:creationId xmlns="" xmlns:a16="http://schemas.microsoft.com/office/drawing/2014/main" id="{18A3B1AB-642D-4ADC-A9C8-3145014F689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4" name="テキスト ボックス 553">
          <a:extLst>
            <a:ext uri="{FF2B5EF4-FFF2-40B4-BE49-F238E27FC236}">
              <a16:creationId xmlns="" xmlns:a16="http://schemas.microsoft.com/office/drawing/2014/main" id="{D895013B-9446-4E99-8943-244118C6B4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5" name="直線コネクタ 554">
          <a:extLst>
            <a:ext uri="{FF2B5EF4-FFF2-40B4-BE49-F238E27FC236}">
              <a16:creationId xmlns="" xmlns:a16="http://schemas.microsoft.com/office/drawing/2014/main" id="{CFA79A75-70D1-4B4A-B1FD-E0DF8C7038E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6" name="テキスト ボックス 555">
          <a:extLst>
            <a:ext uri="{FF2B5EF4-FFF2-40B4-BE49-F238E27FC236}">
              <a16:creationId xmlns="" xmlns:a16="http://schemas.microsoft.com/office/drawing/2014/main" id="{2209B279-A4E6-44BF-ACD4-0FD33C031A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7" name="直線コネクタ 556">
          <a:extLst>
            <a:ext uri="{FF2B5EF4-FFF2-40B4-BE49-F238E27FC236}">
              <a16:creationId xmlns="" xmlns:a16="http://schemas.microsoft.com/office/drawing/2014/main" id="{3263AE25-65FB-421A-934A-85FCB081B15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8" name="テキスト ボックス 557">
          <a:extLst>
            <a:ext uri="{FF2B5EF4-FFF2-40B4-BE49-F238E27FC236}">
              <a16:creationId xmlns="" xmlns:a16="http://schemas.microsoft.com/office/drawing/2014/main" id="{C11F977E-3BA5-40BB-93E2-1E180F4B6B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9" name="直線コネクタ 558">
          <a:extLst>
            <a:ext uri="{FF2B5EF4-FFF2-40B4-BE49-F238E27FC236}">
              <a16:creationId xmlns="" xmlns:a16="http://schemas.microsoft.com/office/drawing/2014/main" id="{59369F98-8691-4FC8-B191-AC87904CF59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0" name="テキスト ボックス 559">
          <a:extLst>
            <a:ext uri="{FF2B5EF4-FFF2-40B4-BE49-F238E27FC236}">
              <a16:creationId xmlns="" xmlns:a16="http://schemas.microsoft.com/office/drawing/2014/main" id="{072D63AA-5859-4A70-AA01-0BAE049B5FD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1" name="直線コネクタ 560">
          <a:extLst>
            <a:ext uri="{FF2B5EF4-FFF2-40B4-BE49-F238E27FC236}">
              <a16:creationId xmlns="" xmlns:a16="http://schemas.microsoft.com/office/drawing/2014/main" id="{00CB8F81-EE94-4E16-A12D-5547E36B575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2" name="テキスト ボックス 561">
          <a:extLst>
            <a:ext uri="{FF2B5EF4-FFF2-40B4-BE49-F238E27FC236}">
              <a16:creationId xmlns="" xmlns:a16="http://schemas.microsoft.com/office/drawing/2014/main" id="{EF8A4A24-60F7-4A67-99D7-4931AA2CC6D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3" name="直線コネクタ 562">
          <a:extLst>
            <a:ext uri="{FF2B5EF4-FFF2-40B4-BE49-F238E27FC236}">
              <a16:creationId xmlns="" xmlns:a16="http://schemas.microsoft.com/office/drawing/2014/main" id="{131FEE85-B2D4-4739-AA31-BC78E14C60F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4" name="テキスト ボックス 563">
          <a:extLst>
            <a:ext uri="{FF2B5EF4-FFF2-40B4-BE49-F238E27FC236}">
              <a16:creationId xmlns="" xmlns:a16="http://schemas.microsoft.com/office/drawing/2014/main" id="{19C46A83-495B-4F9C-938D-262082D1A8F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a:extLst>
            <a:ext uri="{FF2B5EF4-FFF2-40B4-BE49-F238E27FC236}">
              <a16:creationId xmlns="" xmlns:a16="http://schemas.microsoft.com/office/drawing/2014/main" id="{382DE8E8-5E80-4BDA-ABF8-A7C9E46301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a:extLst>
            <a:ext uri="{FF2B5EF4-FFF2-40B4-BE49-F238E27FC236}">
              <a16:creationId xmlns="" xmlns:a16="http://schemas.microsoft.com/office/drawing/2014/main" id="{167B50BE-A438-4BD1-AA6A-9591E450D8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公民館】&#10;一人当たり面積グラフ枠">
          <a:extLst>
            <a:ext uri="{FF2B5EF4-FFF2-40B4-BE49-F238E27FC236}">
              <a16:creationId xmlns="" xmlns:a16="http://schemas.microsoft.com/office/drawing/2014/main" id="{37BA560A-AE1F-48AF-A392-3FA560C76B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568" name="直線コネクタ 567">
          <a:extLst>
            <a:ext uri="{FF2B5EF4-FFF2-40B4-BE49-F238E27FC236}">
              <a16:creationId xmlns="" xmlns:a16="http://schemas.microsoft.com/office/drawing/2014/main" id="{089F69E2-8856-41EE-AF38-B58C0A139AFE}"/>
            </a:ext>
          </a:extLst>
        </xdr:cNvPr>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569" name="【公民館】&#10;一人当たり面積最小値テキスト">
          <a:extLst>
            <a:ext uri="{FF2B5EF4-FFF2-40B4-BE49-F238E27FC236}">
              <a16:creationId xmlns="" xmlns:a16="http://schemas.microsoft.com/office/drawing/2014/main" id="{9A44630C-DD78-4898-B5A0-5F5D4939C839}"/>
            </a:ext>
          </a:extLst>
        </xdr:cNvPr>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570" name="直線コネクタ 569">
          <a:extLst>
            <a:ext uri="{FF2B5EF4-FFF2-40B4-BE49-F238E27FC236}">
              <a16:creationId xmlns="" xmlns:a16="http://schemas.microsoft.com/office/drawing/2014/main" id="{A8A4D1C6-00AE-40CA-9398-FE158CFD88EE}"/>
            </a:ext>
          </a:extLst>
        </xdr:cNvPr>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571" name="【公民館】&#10;一人当たり面積最大値テキスト">
          <a:extLst>
            <a:ext uri="{FF2B5EF4-FFF2-40B4-BE49-F238E27FC236}">
              <a16:creationId xmlns="" xmlns:a16="http://schemas.microsoft.com/office/drawing/2014/main" id="{D781E9B7-4B34-4AC3-833D-57251E1B4F15}"/>
            </a:ext>
          </a:extLst>
        </xdr:cNvPr>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572" name="直線コネクタ 571">
          <a:extLst>
            <a:ext uri="{FF2B5EF4-FFF2-40B4-BE49-F238E27FC236}">
              <a16:creationId xmlns="" xmlns:a16="http://schemas.microsoft.com/office/drawing/2014/main" id="{C22BF7CC-F1EC-46CA-804D-EF13ADA403F5}"/>
            </a:ext>
          </a:extLst>
        </xdr:cNvPr>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155139</xdr:rowOff>
    </xdr:from>
    <xdr:ext cx="469744" cy="259045"/>
    <xdr:sp macro="" textlink="">
      <xdr:nvSpPr>
        <xdr:cNvPr id="573" name="【公民館】&#10;一人当たり面積平均値テキスト">
          <a:extLst>
            <a:ext uri="{FF2B5EF4-FFF2-40B4-BE49-F238E27FC236}">
              <a16:creationId xmlns="" xmlns:a16="http://schemas.microsoft.com/office/drawing/2014/main" id="{9E965321-4AB8-4A05-A43F-72531752E34A}"/>
            </a:ext>
          </a:extLst>
        </xdr:cNvPr>
        <xdr:cNvSpPr txBox="1"/>
      </xdr:nvSpPr>
      <xdr:spPr>
        <a:xfrm>
          <a:off x="22199600" y="18328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574" name="フローチャート: 判断 573">
          <a:extLst>
            <a:ext uri="{FF2B5EF4-FFF2-40B4-BE49-F238E27FC236}">
              <a16:creationId xmlns="" xmlns:a16="http://schemas.microsoft.com/office/drawing/2014/main" id="{C68CA6B5-B6EB-482B-B975-17E0981F5462}"/>
            </a:ext>
          </a:extLst>
        </xdr:cNvPr>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575" name="フローチャート: 判断 574">
          <a:extLst>
            <a:ext uri="{FF2B5EF4-FFF2-40B4-BE49-F238E27FC236}">
              <a16:creationId xmlns="" xmlns:a16="http://schemas.microsoft.com/office/drawing/2014/main" id="{4C6895E9-B761-43B3-A7B9-685B027A9F59}"/>
            </a:ext>
          </a:extLst>
        </xdr:cNvPr>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76" name="フローチャート: 判断 575">
          <a:extLst>
            <a:ext uri="{FF2B5EF4-FFF2-40B4-BE49-F238E27FC236}">
              <a16:creationId xmlns="" xmlns:a16="http://schemas.microsoft.com/office/drawing/2014/main" id="{AA835C8B-64E5-4720-A2C9-2C1FBFAAD729}"/>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577" name="フローチャート: 判断 576">
          <a:extLst>
            <a:ext uri="{FF2B5EF4-FFF2-40B4-BE49-F238E27FC236}">
              <a16:creationId xmlns="" xmlns:a16="http://schemas.microsoft.com/office/drawing/2014/main" id="{F4E30014-C479-4091-9BDC-E30412E1577A}"/>
            </a:ext>
          </a:extLst>
        </xdr:cNvPr>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8" name="テキスト ボックス 577">
          <a:extLst>
            <a:ext uri="{FF2B5EF4-FFF2-40B4-BE49-F238E27FC236}">
              <a16:creationId xmlns="" xmlns:a16="http://schemas.microsoft.com/office/drawing/2014/main" id="{F5724D32-9DB0-4D8A-8455-04B5E47ADA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AAE29DEF-1C2F-4896-BAD3-93B148745A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a:extLst>
            <a:ext uri="{FF2B5EF4-FFF2-40B4-BE49-F238E27FC236}">
              <a16:creationId xmlns="" xmlns:a16="http://schemas.microsoft.com/office/drawing/2014/main" id="{4DBC8B46-CD43-47CB-9ED8-FAFF499C5A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a:extLst>
            <a:ext uri="{FF2B5EF4-FFF2-40B4-BE49-F238E27FC236}">
              <a16:creationId xmlns="" xmlns:a16="http://schemas.microsoft.com/office/drawing/2014/main" id="{9E642019-D8D0-48D0-9806-83FAAAF4E4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a:extLst>
            <a:ext uri="{FF2B5EF4-FFF2-40B4-BE49-F238E27FC236}">
              <a16:creationId xmlns="" xmlns:a16="http://schemas.microsoft.com/office/drawing/2014/main" id="{421CE13A-59A5-4D4B-A652-DC319B3EAC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119018</xdr:rowOff>
    </xdr:from>
    <xdr:to>
      <xdr:col>116</xdr:col>
      <xdr:colOff>114300</xdr:colOff>
      <xdr:row>101</xdr:row>
      <xdr:rowOff>49168</xdr:rowOff>
    </xdr:to>
    <xdr:sp macro="" textlink="">
      <xdr:nvSpPr>
        <xdr:cNvPr id="583" name="楕円 582">
          <a:extLst>
            <a:ext uri="{FF2B5EF4-FFF2-40B4-BE49-F238E27FC236}">
              <a16:creationId xmlns="" xmlns:a16="http://schemas.microsoft.com/office/drawing/2014/main" id="{CEB9EE38-5F18-4070-B41C-093A590B8BE0}"/>
            </a:ext>
          </a:extLst>
        </xdr:cNvPr>
        <xdr:cNvSpPr/>
      </xdr:nvSpPr>
      <xdr:spPr>
        <a:xfrm>
          <a:off x="22110700" y="172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72045</xdr:rowOff>
    </xdr:from>
    <xdr:ext cx="469744" cy="259045"/>
    <xdr:sp macro="" textlink="">
      <xdr:nvSpPr>
        <xdr:cNvPr id="584" name="【公民館】&#10;一人当たり面積該当値テキスト">
          <a:extLst>
            <a:ext uri="{FF2B5EF4-FFF2-40B4-BE49-F238E27FC236}">
              <a16:creationId xmlns="" xmlns:a16="http://schemas.microsoft.com/office/drawing/2014/main" id="{74DF4C3F-2066-4638-8D80-ADA0FD9B453E}"/>
            </a:ext>
          </a:extLst>
        </xdr:cNvPr>
        <xdr:cNvSpPr txBox="1"/>
      </xdr:nvSpPr>
      <xdr:spPr>
        <a:xfrm>
          <a:off x="22199600" y="1721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151674</xdr:rowOff>
    </xdr:from>
    <xdr:to>
      <xdr:col>112</xdr:col>
      <xdr:colOff>38100</xdr:colOff>
      <xdr:row>101</xdr:row>
      <xdr:rowOff>81824</xdr:rowOff>
    </xdr:to>
    <xdr:sp macro="" textlink="">
      <xdr:nvSpPr>
        <xdr:cNvPr id="585" name="楕円 584">
          <a:extLst>
            <a:ext uri="{FF2B5EF4-FFF2-40B4-BE49-F238E27FC236}">
              <a16:creationId xmlns="" xmlns:a16="http://schemas.microsoft.com/office/drawing/2014/main" id="{043A4A26-8119-424B-AC03-2222704889DC}"/>
            </a:ext>
          </a:extLst>
        </xdr:cNvPr>
        <xdr:cNvSpPr/>
      </xdr:nvSpPr>
      <xdr:spPr>
        <a:xfrm>
          <a:off x="21272500" y="172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169818</xdr:rowOff>
    </xdr:from>
    <xdr:to>
      <xdr:col>116</xdr:col>
      <xdr:colOff>63500</xdr:colOff>
      <xdr:row>101</xdr:row>
      <xdr:rowOff>31024</xdr:rowOff>
    </xdr:to>
    <xdr:cxnSp macro="">
      <xdr:nvCxnSpPr>
        <xdr:cNvPr id="586" name="直線コネクタ 585">
          <a:extLst>
            <a:ext uri="{FF2B5EF4-FFF2-40B4-BE49-F238E27FC236}">
              <a16:creationId xmlns="" xmlns:a16="http://schemas.microsoft.com/office/drawing/2014/main" id="{ABFDC046-7B52-4DDF-A0ED-50500F901CCD}"/>
            </a:ext>
          </a:extLst>
        </xdr:cNvPr>
        <xdr:cNvCxnSpPr/>
      </xdr:nvCxnSpPr>
      <xdr:spPr>
        <a:xfrm flipV="1">
          <a:off x="21323300" y="173148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11793</xdr:rowOff>
    </xdr:from>
    <xdr:to>
      <xdr:col>107</xdr:col>
      <xdr:colOff>101600</xdr:colOff>
      <xdr:row>101</xdr:row>
      <xdr:rowOff>113393</xdr:rowOff>
    </xdr:to>
    <xdr:sp macro="" textlink="">
      <xdr:nvSpPr>
        <xdr:cNvPr id="587" name="楕円 586">
          <a:extLst>
            <a:ext uri="{FF2B5EF4-FFF2-40B4-BE49-F238E27FC236}">
              <a16:creationId xmlns="" xmlns:a16="http://schemas.microsoft.com/office/drawing/2014/main" id="{EA801717-A186-4145-9C2E-CBF647C40A22}"/>
            </a:ext>
          </a:extLst>
        </xdr:cNvPr>
        <xdr:cNvSpPr/>
      </xdr:nvSpPr>
      <xdr:spPr>
        <a:xfrm>
          <a:off x="20383500" y="17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31024</xdr:rowOff>
    </xdr:from>
    <xdr:to>
      <xdr:col>111</xdr:col>
      <xdr:colOff>177800</xdr:colOff>
      <xdr:row>101</xdr:row>
      <xdr:rowOff>62593</xdr:rowOff>
    </xdr:to>
    <xdr:cxnSp macro="">
      <xdr:nvCxnSpPr>
        <xdr:cNvPr id="588" name="直線コネクタ 587">
          <a:extLst>
            <a:ext uri="{FF2B5EF4-FFF2-40B4-BE49-F238E27FC236}">
              <a16:creationId xmlns="" xmlns:a16="http://schemas.microsoft.com/office/drawing/2014/main" id="{FB1B64B1-2D2C-4EE5-82B2-D7186F4CCAAD}"/>
            </a:ext>
          </a:extLst>
        </xdr:cNvPr>
        <xdr:cNvCxnSpPr/>
      </xdr:nvCxnSpPr>
      <xdr:spPr>
        <a:xfrm flipV="1">
          <a:off x="20434300" y="17347474"/>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122282</xdr:rowOff>
    </xdr:from>
    <xdr:to>
      <xdr:col>102</xdr:col>
      <xdr:colOff>165100</xdr:colOff>
      <xdr:row>105</xdr:row>
      <xdr:rowOff>52432</xdr:rowOff>
    </xdr:to>
    <xdr:sp macro="" textlink="">
      <xdr:nvSpPr>
        <xdr:cNvPr id="589" name="楕円 588">
          <a:extLst>
            <a:ext uri="{FF2B5EF4-FFF2-40B4-BE49-F238E27FC236}">
              <a16:creationId xmlns="" xmlns:a16="http://schemas.microsoft.com/office/drawing/2014/main" id="{F5C4ADE4-AF16-4438-9CB2-EF4C2CBAC1EE}"/>
            </a:ext>
          </a:extLst>
        </xdr:cNvPr>
        <xdr:cNvSpPr/>
      </xdr:nvSpPr>
      <xdr:spPr>
        <a:xfrm>
          <a:off x="1949450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62593</xdr:rowOff>
    </xdr:from>
    <xdr:to>
      <xdr:col>107</xdr:col>
      <xdr:colOff>50800</xdr:colOff>
      <xdr:row>105</xdr:row>
      <xdr:rowOff>1632</xdr:rowOff>
    </xdr:to>
    <xdr:cxnSp macro="">
      <xdr:nvCxnSpPr>
        <xdr:cNvPr id="590" name="直線コネクタ 589">
          <a:extLst>
            <a:ext uri="{FF2B5EF4-FFF2-40B4-BE49-F238E27FC236}">
              <a16:creationId xmlns="" xmlns:a16="http://schemas.microsoft.com/office/drawing/2014/main" id="{916161E4-2EEB-499C-9682-E838A2C640F2}"/>
            </a:ext>
          </a:extLst>
        </xdr:cNvPr>
        <xdr:cNvCxnSpPr/>
      </xdr:nvCxnSpPr>
      <xdr:spPr>
        <a:xfrm flipV="1">
          <a:off x="19545300" y="17379043"/>
          <a:ext cx="889000" cy="6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59889</xdr:rowOff>
    </xdr:from>
    <xdr:ext cx="469744" cy="259045"/>
    <xdr:sp macro="" textlink="">
      <xdr:nvSpPr>
        <xdr:cNvPr id="591" name="n_1aveValue【公民館】&#10;一人当たり面積">
          <a:extLst>
            <a:ext uri="{FF2B5EF4-FFF2-40B4-BE49-F238E27FC236}">
              <a16:creationId xmlns="" xmlns:a16="http://schemas.microsoft.com/office/drawing/2014/main" id="{BB252CF4-7AF9-479C-8082-CC79AFAA46B2}"/>
            </a:ext>
          </a:extLst>
        </xdr:cNvPr>
        <xdr:cNvSpPr txBox="1"/>
      </xdr:nvSpPr>
      <xdr:spPr>
        <a:xfrm>
          <a:off x="210757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592" name="n_2aveValue【公民館】&#10;一人当たり面積">
          <a:extLst>
            <a:ext uri="{FF2B5EF4-FFF2-40B4-BE49-F238E27FC236}">
              <a16:creationId xmlns="" xmlns:a16="http://schemas.microsoft.com/office/drawing/2014/main" id="{D291F19D-154F-43AC-B3E2-07554EB90E24}"/>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146975</xdr:rowOff>
    </xdr:from>
    <xdr:ext cx="469744" cy="259045"/>
    <xdr:sp macro="" textlink="">
      <xdr:nvSpPr>
        <xdr:cNvPr id="593" name="n_3aveValue【公民館】&#10;一人当たり面積">
          <a:extLst>
            <a:ext uri="{FF2B5EF4-FFF2-40B4-BE49-F238E27FC236}">
              <a16:creationId xmlns="" xmlns:a16="http://schemas.microsoft.com/office/drawing/2014/main" id="{373868F5-C486-470B-B448-264D2B605965}"/>
            </a:ext>
          </a:extLst>
        </xdr:cNvPr>
        <xdr:cNvSpPr txBox="1"/>
      </xdr:nvSpPr>
      <xdr:spPr>
        <a:xfrm>
          <a:off x="19310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98351</xdr:rowOff>
    </xdr:from>
    <xdr:ext cx="469744" cy="259045"/>
    <xdr:sp macro="" textlink="">
      <xdr:nvSpPr>
        <xdr:cNvPr id="594" name="n_1mainValue【公民館】&#10;一人当たり面積">
          <a:extLst>
            <a:ext uri="{FF2B5EF4-FFF2-40B4-BE49-F238E27FC236}">
              <a16:creationId xmlns="" xmlns:a16="http://schemas.microsoft.com/office/drawing/2014/main" id="{72065549-B4B4-47B1-88C4-3C024CE7C922}"/>
            </a:ext>
          </a:extLst>
        </xdr:cNvPr>
        <xdr:cNvSpPr txBox="1"/>
      </xdr:nvSpPr>
      <xdr:spPr>
        <a:xfrm>
          <a:off x="21075727" y="170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129920</xdr:rowOff>
    </xdr:from>
    <xdr:ext cx="469744" cy="259045"/>
    <xdr:sp macro="" textlink="">
      <xdr:nvSpPr>
        <xdr:cNvPr id="595" name="n_2mainValue【公民館】&#10;一人当たり面積">
          <a:extLst>
            <a:ext uri="{FF2B5EF4-FFF2-40B4-BE49-F238E27FC236}">
              <a16:creationId xmlns="" xmlns:a16="http://schemas.microsoft.com/office/drawing/2014/main" id="{33281EDF-AE9E-4E00-92A5-57762FBDC74E}"/>
            </a:ext>
          </a:extLst>
        </xdr:cNvPr>
        <xdr:cNvSpPr txBox="1"/>
      </xdr:nvSpPr>
      <xdr:spPr>
        <a:xfrm>
          <a:off x="20199427" y="171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68959</xdr:rowOff>
    </xdr:from>
    <xdr:ext cx="469744" cy="259045"/>
    <xdr:sp macro="" textlink="">
      <xdr:nvSpPr>
        <xdr:cNvPr id="596" name="n_3mainValue【公民館】&#10;一人当たり面積">
          <a:extLst>
            <a:ext uri="{FF2B5EF4-FFF2-40B4-BE49-F238E27FC236}">
              <a16:creationId xmlns="" xmlns:a16="http://schemas.microsoft.com/office/drawing/2014/main" id="{C4098722-6EB0-4A35-B76F-662E240A4BDD}"/>
            </a:ext>
          </a:extLst>
        </xdr:cNvPr>
        <xdr:cNvSpPr txBox="1"/>
      </xdr:nvSpPr>
      <xdr:spPr>
        <a:xfrm>
          <a:off x="19310427" y="177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 xmlns:a16="http://schemas.microsoft.com/office/drawing/2014/main" id="{CE35D9FF-5FCD-4035-B34D-D6331B27EA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 xmlns:a16="http://schemas.microsoft.com/office/drawing/2014/main" id="{3F8D252D-81D0-4056-AE71-7CAE63EDE7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 xmlns:a16="http://schemas.microsoft.com/office/drawing/2014/main" id="{ED1221ED-1609-47A5-936F-9F121193B4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公営住宅は有形固定資産減価償却率が</a:t>
          </a:r>
          <a:r>
            <a:rPr kumimoji="1" lang="en-US" altLang="ja-JP" sz="1100">
              <a:latin typeface="ＭＳ Ｐゴシック" panose="020B0600070205080204" pitchFamily="50" charset="-128"/>
              <a:ea typeface="ＭＳ Ｐゴシック" panose="020B0600070205080204" pitchFamily="50" charset="-128"/>
            </a:rPr>
            <a:t>99.6%</a:t>
          </a:r>
          <a:r>
            <a:rPr kumimoji="1" lang="ja-JP" altLang="en-US" sz="1100">
              <a:latin typeface="ＭＳ Ｐゴシック" panose="020B0600070205080204" pitchFamily="50" charset="-128"/>
              <a:ea typeface="ＭＳ Ｐゴシック" panose="020B0600070205080204" pitchFamily="50" charset="-128"/>
            </a:rPr>
            <a:t>と最も高くなっている。比較的新しい公営住宅については外壁や屋根の修繕を実施し維持補修を行っているが、一部の公営住宅は築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年を経過しており、老朽化が著しいことから、入居者の状況を考慮しながら解体を実施しているため、今後は有形固定資産減価償却率の改善が見込まれる。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認定こども園・保育所についても有形固定資産減価償却率が</a:t>
          </a:r>
          <a:r>
            <a:rPr kumimoji="1" lang="en-US" altLang="ja-JP" sz="1100">
              <a:latin typeface="ＭＳ Ｐゴシック" panose="020B0600070205080204" pitchFamily="50" charset="-128"/>
              <a:ea typeface="ＭＳ Ｐゴシック" panose="020B0600070205080204" pitchFamily="50" charset="-128"/>
            </a:rPr>
            <a:t>85.5%</a:t>
          </a:r>
          <a:r>
            <a:rPr kumimoji="1" lang="ja-JP" altLang="en-US" sz="1100">
              <a:latin typeface="ＭＳ Ｐゴシック" panose="020B0600070205080204" pitchFamily="50" charset="-128"/>
              <a:ea typeface="ＭＳ Ｐゴシック" panose="020B0600070205080204" pitchFamily="50" charset="-128"/>
            </a:rPr>
            <a:t>と類似団体平均を</a:t>
          </a:r>
          <a:r>
            <a:rPr kumimoji="1" lang="en-US" altLang="ja-JP" sz="1100">
              <a:latin typeface="ＭＳ Ｐゴシック" panose="020B0600070205080204" pitchFamily="50" charset="-128"/>
              <a:ea typeface="ＭＳ Ｐゴシック" panose="020B0600070205080204" pitchFamily="50" charset="-128"/>
            </a:rPr>
            <a:t>34.2</a:t>
          </a:r>
          <a:r>
            <a:rPr kumimoji="1" lang="ja-JP" altLang="en-US" sz="1100">
              <a:latin typeface="ＭＳ Ｐゴシック" panose="020B0600070205080204" pitchFamily="50" charset="-128"/>
              <a:ea typeface="ＭＳ Ｐゴシック" panose="020B0600070205080204" pitchFamily="50" charset="-128"/>
            </a:rPr>
            <a:t>ポイント上回っている。当面は現行の施設数で運営される方針であることから、公共施設個別管理計画に基づいて修繕等を実施し、機能の維持を図っていく。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学校施設については、有形固定資産減価償却率が類似団体平均より</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ポイント上回っている。当町では平成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小中学校の統廃合を実施しており施設自体の更新の予定はないものの、小中学校全ての普通教室に設置しているエアコンについて、今後は一部の特別教室にもエアコンを設置することで、児童及び生徒の学習環境の改善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公民館については、有形固定資産減価償却率が類似団体平均より</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ポイント下回っているものの、耐用年数を超えた施設もあることから、個別施設計画に基づいて修繕等を実施し機能の維持を図っていく。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道路については、有形固定資産減価償却率が類似団体平均より</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ポイント下回っているものの、当町は豪雪地帯であり、除雪等により劣化が進んでいる路線もあることから、今後策定する個別施設管理計画に基づいて計画的な維持・整備を図っていく。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7704DC68-FF6D-4A1B-9F6B-8DDED9D1EE2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E5C625B-E2AA-4BAA-A895-B6BC6923DD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90D45D21-B4F5-4EAE-9021-0A957EDBDF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7A86DD9D-4868-4FCE-B9FB-1E0D41F796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F660BA4-23A7-42D8-9A13-B7AE1B5830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E7B1BAD5-2355-4B57-8A23-3AE568E9BD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90DF624B-5296-4030-8A1F-94275D3412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433C349A-8247-4789-84DE-3652EB16DD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63D9A156-BF01-43FD-AA8C-2A4E391DC5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F13C7790-E801-41EE-8EC9-E57C83DBA4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14,981
14,861
230.78
8,971,553
8,567,284
347,580
5,150,413
8,215,360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C05030D3-7437-4E17-9703-F64F48DF33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80DA6676-27CA-41B4-8F85-C85BDE87B8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E2394CC-9720-4173-A335-831EB6041A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46D51337-7216-4C03-9DA1-1EB983FF7E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9FF4F89-DDA7-447B-84BE-FE5E9C6072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858D7691-71C1-42FD-9577-5A5985658C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AB455FF-837D-49E9-8B84-4B602F999B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A6563875-0D57-4813-A748-0F1EB3E363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AA369E9-1B04-49A6-981F-DA6296F318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2EA55522-A273-4C49-BD36-548890D29B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CE5090CB-20E6-4507-83FB-A936267B64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50E29F4-ADCC-41CF-818C-ACB092FDCB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D3594266-0754-47B7-8150-FFB9C146A3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FA71366-C087-4658-AA39-F2F12AF04F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90DEE7FF-C5D4-4A23-957A-4EA40F9143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56A1AF0-9B43-4676-B3BA-630B91FC59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39ACACD4-DC4A-4513-A5CC-9E38B27BD0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231C491D-0608-4E8D-8361-F347444F71A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54224B7A-AF95-49CD-B3DC-3B2291CCBB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3C968301-9D6B-4AA3-868A-C15D985B450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79F8CCA1-FDE3-4660-835D-B65F1B2E48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E71667AC-79A0-4A9D-A3FB-413DF44BD4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36A3968D-696C-4D62-9C3B-719BEE616B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50EB6778-2765-45B5-BF96-7FF5E5B973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3F312BC6-DA5D-4FBD-972A-C4FA98764F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22E85A65-1FC5-4C03-9517-4FE8B53BA3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99368C97-957C-4EAA-8E8E-55DF1B473A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E5DFFE99-7AC6-4D7E-A7C1-E9A82E30C4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90648ED3-2153-434D-AA56-C47DAAD903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8166465B-3CE7-492B-B287-ED1FEBD1470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512DD0C5-869C-4B7F-BAD1-7180058F6B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188C133A-4012-4CB7-BCA3-42AD0373E25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79C2BB16-3B2E-42D7-863E-EC3E50C7108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B2D50E78-31ED-42D4-98F2-A9382CF0D88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06814FFB-75DA-4074-9F57-AD07F22A655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DCD1CF08-317F-4CB6-AE2D-FB41F1AC788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83C4E48D-6A41-4403-B12F-F4E57E51BA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9B205F14-1C13-4B30-B2F8-4F772E67B2D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074A8CC7-1821-456F-9C4C-006F46BE125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EC03CDD8-7239-4E2F-8011-6E90BEEB4C6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065DC912-A945-4607-A0E4-9648C43F9B2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9F648C6E-F74C-4757-AF75-726A13FB8DC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D743D424-10C6-4A53-9888-062B9FF7A78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1C0CF9DE-E678-4C32-9945-F66D9739704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42A24883-CC09-4A0F-94F2-C86B3694025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a:extLst>
            <a:ext uri="{FF2B5EF4-FFF2-40B4-BE49-F238E27FC236}">
              <a16:creationId xmlns="" xmlns:a16="http://schemas.microsoft.com/office/drawing/2014/main" id="{A2ECED78-FB2B-4AB5-98A2-98F289C956DC}"/>
            </a:ext>
          </a:extLst>
        </xdr:cNvPr>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657FEB24-0E89-492D-A95A-E43EBEBB4FE6}"/>
            </a:ext>
          </a:extLst>
        </xdr:cNvPr>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a:extLst>
            <a:ext uri="{FF2B5EF4-FFF2-40B4-BE49-F238E27FC236}">
              <a16:creationId xmlns="" xmlns:a16="http://schemas.microsoft.com/office/drawing/2014/main" id="{F92AAB90-44D1-4126-9B8A-D7625B4D24C8}"/>
            </a:ext>
          </a:extLst>
        </xdr:cNvPr>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C81802F1-EEEB-4D7F-9871-F8FDE1BF8DC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 xmlns:a16="http://schemas.microsoft.com/office/drawing/2014/main" id="{B7900BF3-195E-4399-A442-30B6D2B9323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45011</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D8540A45-2BB4-4492-9AA0-1AB4F9EBF25B}"/>
            </a:ext>
          </a:extLst>
        </xdr:cNvPr>
        <xdr:cNvSpPr txBox="1"/>
      </xdr:nvSpPr>
      <xdr:spPr>
        <a:xfrm>
          <a:off x="4673600" y="638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a:extLst>
            <a:ext uri="{FF2B5EF4-FFF2-40B4-BE49-F238E27FC236}">
              <a16:creationId xmlns="" xmlns:a16="http://schemas.microsoft.com/office/drawing/2014/main" id="{A5C97455-84B8-499E-9E0E-004F35CF51A2}"/>
            </a:ext>
          </a:extLst>
        </xdr:cNvPr>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a:extLst>
            <a:ext uri="{FF2B5EF4-FFF2-40B4-BE49-F238E27FC236}">
              <a16:creationId xmlns="" xmlns:a16="http://schemas.microsoft.com/office/drawing/2014/main" id="{583F5C50-1B6F-4214-83FC-910A79A4EDE5}"/>
            </a:ext>
          </a:extLst>
        </xdr:cNvPr>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a:extLst>
            <a:ext uri="{FF2B5EF4-FFF2-40B4-BE49-F238E27FC236}">
              <a16:creationId xmlns="" xmlns:a16="http://schemas.microsoft.com/office/drawing/2014/main" id="{4ABD2C15-6D39-4988-ADC2-A8B692C5B3EE}"/>
            </a:ext>
          </a:extLst>
        </xdr:cNvPr>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a:extLst>
            <a:ext uri="{FF2B5EF4-FFF2-40B4-BE49-F238E27FC236}">
              <a16:creationId xmlns="" xmlns:a16="http://schemas.microsoft.com/office/drawing/2014/main" id="{5768C073-09C3-40CF-9570-37599B76E8E2}"/>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6C105F94-70B9-45EB-9C97-E5574C2BCB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A8DE450F-7DB9-48FB-A979-ACC8F0CCB1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B2F42E5-2827-4589-AA0F-FC92755B2D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4C6BE10-5328-4ED8-BC20-BF64A14733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96D08458-4B64-48D3-ABDF-DB6A2767EA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2" name="楕円 71">
          <a:extLst>
            <a:ext uri="{FF2B5EF4-FFF2-40B4-BE49-F238E27FC236}">
              <a16:creationId xmlns="" xmlns:a16="http://schemas.microsoft.com/office/drawing/2014/main" id="{28176503-2A71-4252-98F7-9784ED4D4696}"/>
            </a:ext>
          </a:extLst>
        </xdr:cNvPr>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DF14B4D1-C178-4459-A143-262FFCE20A8E}"/>
            </a:ext>
          </a:extLst>
        </xdr:cNvPr>
        <xdr:cNvSpPr txBox="1"/>
      </xdr:nvSpPr>
      <xdr:spPr>
        <a:xfrm>
          <a:off x="4673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4" name="楕円 73">
          <a:extLst>
            <a:ext uri="{FF2B5EF4-FFF2-40B4-BE49-F238E27FC236}">
              <a16:creationId xmlns="" xmlns:a16="http://schemas.microsoft.com/office/drawing/2014/main" id="{5558B580-14E4-4732-80DB-AB15DE2D4992}"/>
            </a:ext>
          </a:extLst>
        </xdr:cNvPr>
        <xdr:cNvSpPr/>
      </xdr:nvSpPr>
      <xdr:spPr>
        <a:xfrm>
          <a:off x="3746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40277</xdr:rowOff>
    </xdr:to>
    <xdr:cxnSp macro="">
      <xdr:nvCxnSpPr>
        <xdr:cNvPr id="75" name="直線コネクタ 74">
          <a:extLst>
            <a:ext uri="{FF2B5EF4-FFF2-40B4-BE49-F238E27FC236}">
              <a16:creationId xmlns="" xmlns:a16="http://schemas.microsoft.com/office/drawing/2014/main" id="{11EEEBF4-DE6B-4025-B5DF-BF4C1AD6B5FB}"/>
            </a:ext>
          </a:extLst>
        </xdr:cNvPr>
        <xdr:cNvCxnSpPr/>
      </xdr:nvCxnSpPr>
      <xdr:spPr>
        <a:xfrm flipV="1">
          <a:off x="3797300" y="68656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22134</xdr:rowOff>
    </xdr:from>
    <xdr:to>
      <xdr:col>15</xdr:col>
      <xdr:colOff>101600</xdr:colOff>
      <xdr:row>40</xdr:row>
      <xdr:rowOff>123734</xdr:rowOff>
    </xdr:to>
    <xdr:sp macro="" textlink="">
      <xdr:nvSpPr>
        <xdr:cNvPr id="76" name="楕円 75">
          <a:extLst>
            <a:ext uri="{FF2B5EF4-FFF2-40B4-BE49-F238E27FC236}">
              <a16:creationId xmlns="" xmlns:a16="http://schemas.microsoft.com/office/drawing/2014/main" id="{DE501EE1-2DD4-4DA0-BDB7-0BA629DD4026}"/>
            </a:ext>
          </a:extLst>
        </xdr:cNvPr>
        <xdr:cNvSpPr/>
      </xdr:nvSpPr>
      <xdr:spPr>
        <a:xfrm>
          <a:off x="2857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72934</xdr:rowOff>
    </xdr:to>
    <xdr:cxnSp macro="">
      <xdr:nvCxnSpPr>
        <xdr:cNvPr id="77" name="直線コネクタ 76">
          <a:extLst>
            <a:ext uri="{FF2B5EF4-FFF2-40B4-BE49-F238E27FC236}">
              <a16:creationId xmlns="" xmlns:a16="http://schemas.microsoft.com/office/drawing/2014/main" id="{59B7D82B-FDB5-4A28-9465-D0C23079212C}"/>
            </a:ext>
          </a:extLst>
        </xdr:cNvPr>
        <xdr:cNvCxnSpPr/>
      </xdr:nvCxnSpPr>
      <xdr:spPr>
        <a:xfrm flipV="1">
          <a:off x="2908300" y="689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54791</xdr:rowOff>
    </xdr:from>
    <xdr:to>
      <xdr:col>10</xdr:col>
      <xdr:colOff>165100</xdr:colOff>
      <xdr:row>40</xdr:row>
      <xdr:rowOff>156391</xdr:rowOff>
    </xdr:to>
    <xdr:sp macro="" textlink="">
      <xdr:nvSpPr>
        <xdr:cNvPr id="78" name="楕円 77">
          <a:extLst>
            <a:ext uri="{FF2B5EF4-FFF2-40B4-BE49-F238E27FC236}">
              <a16:creationId xmlns="" xmlns:a16="http://schemas.microsoft.com/office/drawing/2014/main" id="{CA7830F3-D8B9-44B5-8BE6-AA2FA32CAA18}"/>
            </a:ext>
          </a:extLst>
        </xdr:cNvPr>
        <xdr:cNvSpPr/>
      </xdr:nvSpPr>
      <xdr:spPr>
        <a:xfrm>
          <a:off x="1968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72934</xdr:rowOff>
    </xdr:from>
    <xdr:to>
      <xdr:col>15</xdr:col>
      <xdr:colOff>50800</xdr:colOff>
      <xdr:row>40</xdr:row>
      <xdr:rowOff>105591</xdr:rowOff>
    </xdr:to>
    <xdr:cxnSp macro="">
      <xdr:nvCxnSpPr>
        <xdr:cNvPr id="79" name="直線コネクタ 78">
          <a:extLst>
            <a:ext uri="{FF2B5EF4-FFF2-40B4-BE49-F238E27FC236}">
              <a16:creationId xmlns="" xmlns:a16="http://schemas.microsoft.com/office/drawing/2014/main" id="{10EBBA88-3ED0-4299-ACA1-54FE6B3E35A3}"/>
            </a:ext>
          </a:extLst>
        </xdr:cNvPr>
        <xdr:cNvCxnSpPr/>
      </xdr:nvCxnSpPr>
      <xdr:spPr>
        <a:xfrm flipV="1">
          <a:off x="2019300" y="69309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122300</xdr:rowOff>
    </xdr:from>
    <xdr:ext cx="405111" cy="259045"/>
    <xdr:sp macro="" textlink="">
      <xdr:nvSpPr>
        <xdr:cNvPr id="80" name="n_1aveValue【図書館】&#10;有形固定資産減価償却率">
          <a:extLst>
            <a:ext uri="{FF2B5EF4-FFF2-40B4-BE49-F238E27FC236}">
              <a16:creationId xmlns="" xmlns:a16="http://schemas.microsoft.com/office/drawing/2014/main" id="{3B936094-867D-4EFE-A4BC-BA4258C963C2}"/>
            </a:ext>
          </a:extLst>
        </xdr:cNvPr>
        <xdr:cNvSpPr txBox="1"/>
      </xdr:nvSpPr>
      <xdr:spPr>
        <a:xfrm>
          <a:off x="3582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133730</xdr:rowOff>
    </xdr:from>
    <xdr:ext cx="405111" cy="259045"/>
    <xdr:sp macro="" textlink="">
      <xdr:nvSpPr>
        <xdr:cNvPr id="81" name="n_2aveValue【図書館】&#10;有形固定資産減価償却率">
          <a:extLst>
            <a:ext uri="{FF2B5EF4-FFF2-40B4-BE49-F238E27FC236}">
              <a16:creationId xmlns="" xmlns:a16="http://schemas.microsoft.com/office/drawing/2014/main" id="{5313C666-CF38-4A9B-8DDE-6B108CC05CCC}"/>
            </a:ext>
          </a:extLst>
        </xdr:cNvPr>
        <xdr:cNvSpPr txBox="1"/>
      </xdr:nvSpPr>
      <xdr:spPr>
        <a:xfrm>
          <a:off x="2705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2" name="n_3aveValue【図書館】&#10;有形固定資産減価償却率">
          <a:extLst>
            <a:ext uri="{FF2B5EF4-FFF2-40B4-BE49-F238E27FC236}">
              <a16:creationId xmlns="" xmlns:a16="http://schemas.microsoft.com/office/drawing/2014/main" id="{5E46F996-9545-4F7B-962B-BC922D2DBBA8}"/>
            </a:ext>
          </a:extLst>
        </xdr:cNvPr>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83" name="n_1mainValue【図書館】&#10;有形固定資産減価償却率">
          <a:extLst>
            <a:ext uri="{FF2B5EF4-FFF2-40B4-BE49-F238E27FC236}">
              <a16:creationId xmlns="" xmlns:a16="http://schemas.microsoft.com/office/drawing/2014/main" id="{9F20BB1B-F589-4DD4-B2B1-F254C40C8A8A}"/>
            </a:ext>
          </a:extLst>
        </xdr:cNvPr>
        <xdr:cNvSpPr txBox="1"/>
      </xdr:nvSpPr>
      <xdr:spPr>
        <a:xfrm>
          <a:off x="3582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114861</xdr:rowOff>
    </xdr:from>
    <xdr:ext cx="405111" cy="259045"/>
    <xdr:sp macro="" textlink="">
      <xdr:nvSpPr>
        <xdr:cNvPr id="84" name="n_2mainValue【図書館】&#10;有形固定資産減価償却率">
          <a:extLst>
            <a:ext uri="{FF2B5EF4-FFF2-40B4-BE49-F238E27FC236}">
              <a16:creationId xmlns="" xmlns:a16="http://schemas.microsoft.com/office/drawing/2014/main" id="{B4DB0699-BB23-4EB0-8249-FDDBB66BB780}"/>
            </a:ext>
          </a:extLst>
        </xdr:cNvPr>
        <xdr:cNvSpPr txBox="1"/>
      </xdr:nvSpPr>
      <xdr:spPr>
        <a:xfrm>
          <a:off x="2705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147518</xdr:rowOff>
    </xdr:from>
    <xdr:ext cx="405111" cy="259045"/>
    <xdr:sp macro="" textlink="">
      <xdr:nvSpPr>
        <xdr:cNvPr id="85" name="n_3mainValue【図書館】&#10;有形固定資産減価償却率">
          <a:extLst>
            <a:ext uri="{FF2B5EF4-FFF2-40B4-BE49-F238E27FC236}">
              <a16:creationId xmlns="" xmlns:a16="http://schemas.microsoft.com/office/drawing/2014/main" id="{40E56AAE-939D-44BF-B18A-C7F5819CDAB4}"/>
            </a:ext>
          </a:extLst>
        </xdr:cNvPr>
        <xdr:cNvSpPr txBox="1"/>
      </xdr:nvSpPr>
      <xdr:spPr>
        <a:xfrm>
          <a:off x="1816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B8C4EC21-25DD-4BE8-8729-98077974E4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D969D94E-853F-49C4-B775-DA8E34C61A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7253F126-4A6A-4F24-99CF-94F8C95E54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4DC4D475-75CA-4BE6-BC0D-F6C64CF8DC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BF331358-AFCD-43D2-816E-C81E37D6B3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0588F51A-02C3-4E2A-A08A-AB00DAA831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3BB19037-4CC8-4BE6-BD3D-7D5307C93F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B1066CDA-03D0-47FB-82F1-BF28298558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7825A47C-2CBA-40B6-A0C0-CA4CE576795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72338C3B-74F4-4478-A335-8115BA3473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 xmlns:a16="http://schemas.microsoft.com/office/drawing/2014/main" id="{DDDB83CF-4099-44E6-8873-6AF81328D4E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 xmlns:a16="http://schemas.microsoft.com/office/drawing/2014/main" id="{076AA7A3-3926-482E-99F6-181F8077FFE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 xmlns:a16="http://schemas.microsoft.com/office/drawing/2014/main" id="{68E8948E-DE30-4CB2-8F27-8F575647227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 xmlns:a16="http://schemas.microsoft.com/office/drawing/2014/main" id="{545395D3-AF65-4E5D-AF75-E9814B4716E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 xmlns:a16="http://schemas.microsoft.com/office/drawing/2014/main" id="{8244343C-EF4B-4055-9AB0-BD70AB3DD0B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 xmlns:a16="http://schemas.microsoft.com/office/drawing/2014/main" id="{E8F55FC0-BFAD-48F3-A8C5-844140239B1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 xmlns:a16="http://schemas.microsoft.com/office/drawing/2014/main" id="{7F472B5C-69B8-4CF7-B15B-B8BA348A9AC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 xmlns:a16="http://schemas.microsoft.com/office/drawing/2014/main" id="{F9D19650-0810-4C40-AD29-66776617D06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 xmlns:a16="http://schemas.microsoft.com/office/drawing/2014/main" id="{9D6AF34F-9343-4727-BE0F-D6ECF2AA447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 xmlns:a16="http://schemas.microsoft.com/office/drawing/2014/main" id="{D1B9139A-DB4C-46CD-B980-E59704D6D272}"/>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 xmlns:a16="http://schemas.microsoft.com/office/drawing/2014/main" id="{F9593C9B-A6F8-40F6-A652-487D9069973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 xmlns:a16="http://schemas.microsoft.com/office/drawing/2014/main" id="{E49BB04D-6CC8-4F14-9D8D-6D3A14B81D4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 xmlns:a16="http://schemas.microsoft.com/office/drawing/2014/main" id="{11C356C8-7050-49B8-83C6-0435126923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 xmlns:a16="http://schemas.microsoft.com/office/drawing/2014/main" id="{E9A0E896-5C32-4F6A-800D-311A6A04060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 xmlns:a16="http://schemas.microsoft.com/office/drawing/2014/main" id="{9661C2E6-4932-42FE-BF14-96A0A05D516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a:extLst>
            <a:ext uri="{FF2B5EF4-FFF2-40B4-BE49-F238E27FC236}">
              <a16:creationId xmlns="" xmlns:a16="http://schemas.microsoft.com/office/drawing/2014/main" id="{56003998-A413-4FCF-913D-29A1976F3BDF}"/>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a:extLst>
            <a:ext uri="{FF2B5EF4-FFF2-40B4-BE49-F238E27FC236}">
              <a16:creationId xmlns="" xmlns:a16="http://schemas.microsoft.com/office/drawing/2014/main" id="{23AA9D29-C215-44FA-9CF2-A4D8345B0ED0}"/>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a:extLst>
            <a:ext uri="{FF2B5EF4-FFF2-40B4-BE49-F238E27FC236}">
              <a16:creationId xmlns="" xmlns:a16="http://schemas.microsoft.com/office/drawing/2014/main" id="{6D6BC223-0607-4FF4-B227-582DC500A748}"/>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a:extLst>
            <a:ext uri="{FF2B5EF4-FFF2-40B4-BE49-F238E27FC236}">
              <a16:creationId xmlns="" xmlns:a16="http://schemas.microsoft.com/office/drawing/2014/main" id="{A3784AFC-B9A2-40DA-87DA-A58A953ACFD1}"/>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a:extLst>
            <a:ext uri="{FF2B5EF4-FFF2-40B4-BE49-F238E27FC236}">
              <a16:creationId xmlns="" xmlns:a16="http://schemas.microsoft.com/office/drawing/2014/main" id="{C4BDC28E-36A9-4FC8-AE3F-A40C7443F5B4}"/>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6" name="【図書館】&#10;一人当たり面積平均値テキスト">
          <a:extLst>
            <a:ext uri="{FF2B5EF4-FFF2-40B4-BE49-F238E27FC236}">
              <a16:creationId xmlns="" xmlns:a16="http://schemas.microsoft.com/office/drawing/2014/main" id="{CFE5CBA0-ABF4-4AD5-B81F-9D68D30587C6}"/>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a:extLst>
            <a:ext uri="{FF2B5EF4-FFF2-40B4-BE49-F238E27FC236}">
              <a16:creationId xmlns="" xmlns:a16="http://schemas.microsoft.com/office/drawing/2014/main" id="{FA3FA498-1826-4794-B47E-472EE4926FD2}"/>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8" name="フローチャート: 判断 117">
          <a:extLst>
            <a:ext uri="{FF2B5EF4-FFF2-40B4-BE49-F238E27FC236}">
              <a16:creationId xmlns="" xmlns:a16="http://schemas.microsoft.com/office/drawing/2014/main" id="{74E9B5C5-EA3D-4200-ABE6-23A989FACE73}"/>
            </a:ext>
          </a:extLst>
        </xdr:cNvPr>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19" name="フローチャート: 判断 118">
          <a:extLst>
            <a:ext uri="{FF2B5EF4-FFF2-40B4-BE49-F238E27FC236}">
              <a16:creationId xmlns="" xmlns:a16="http://schemas.microsoft.com/office/drawing/2014/main" id="{E1F2EB0D-FAAF-4701-B16D-944C8535FB60}"/>
            </a:ext>
          </a:extLst>
        </xdr:cNvPr>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0" name="フローチャート: 判断 119">
          <a:extLst>
            <a:ext uri="{FF2B5EF4-FFF2-40B4-BE49-F238E27FC236}">
              <a16:creationId xmlns="" xmlns:a16="http://schemas.microsoft.com/office/drawing/2014/main" id="{B6E1A47F-0A6A-410C-9A2B-98A60C5EC343}"/>
            </a:ext>
          </a:extLst>
        </xdr:cNvPr>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315FBA5-783F-4F3E-99EE-4DA1D6A685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5002E8E0-E32B-4EF0-BD36-04FFF73A0B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6573231B-8366-4B20-B4F9-5D62C1AD3A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2EF153B2-B99D-4A28-9377-583A201F66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1CA658CE-8B6B-417E-BF1B-E4A4885027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39007</xdr:rowOff>
    </xdr:from>
    <xdr:to>
      <xdr:col>55</xdr:col>
      <xdr:colOff>50800</xdr:colOff>
      <xdr:row>41</xdr:row>
      <xdr:rowOff>140607</xdr:rowOff>
    </xdr:to>
    <xdr:sp macro="" textlink="">
      <xdr:nvSpPr>
        <xdr:cNvPr id="126" name="楕円 125">
          <a:extLst>
            <a:ext uri="{FF2B5EF4-FFF2-40B4-BE49-F238E27FC236}">
              <a16:creationId xmlns="" xmlns:a16="http://schemas.microsoft.com/office/drawing/2014/main" id="{E8631D8F-D37D-4450-BD36-82671F6489AC}"/>
            </a:ext>
          </a:extLst>
        </xdr:cNvPr>
        <xdr:cNvSpPr/>
      </xdr:nvSpPr>
      <xdr:spPr>
        <a:xfrm>
          <a:off x="10426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125384</xdr:rowOff>
    </xdr:from>
    <xdr:ext cx="469744" cy="259045"/>
    <xdr:sp macro="" textlink="">
      <xdr:nvSpPr>
        <xdr:cNvPr id="127" name="【図書館】&#10;一人当たり面積該当値テキスト">
          <a:extLst>
            <a:ext uri="{FF2B5EF4-FFF2-40B4-BE49-F238E27FC236}">
              <a16:creationId xmlns="" xmlns:a16="http://schemas.microsoft.com/office/drawing/2014/main" id="{583CE9B5-D175-4EB6-B0F3-B1C85EE70711}"/>
            </a:ext>
          </a:extLst>
        </xdr:cNvPr>
        <xdr:cNvSpPr txBox="1"/>
      </xdr:nvSpPr>
      <xdr:spPr>
        <a:xfrm>
          <a:off x="10515600"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39007</xdr:rowOff>
    </xdr:from>
    <xdr:to>
      <xdr:col>50</xdr:col>
      <xdr:colOff>165100</xdr:colOff>
      <xdr:row>41</xdr:row>
      <xdr:rowOff>140607</xdr:rowOff>
    </xdr:to>
    <xdr:sp macro="" textlink="">
      <xdr:nvSpPr>
        <xdr:cNvPr id="128" name="楕円 127">
          <a:extLst>
            <a:ext uri="{FF2B5EF4-FFF2-40B4-BE49-F238E27FC236}">
              <a16:creationId xmlns="" xmlns:a16="http://schemas.microsoft.com/office/drawing/2014/main" id="{12DCF561-D626-4CC8-AA13-060D6CF14369}"/>
            </a:ext>
          </a:extLst>
        </xdr:cNvPr>
        <xdr:cNvSpPr/>
      </xdr:nvSpPr>
      <xdr:spPr>
        <a:xfrm>
          <a:off x="9588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89807</xdr:rowOff>
    </xdr:from>
    <xdr:to>
      <xdr:col>55</xdr:col>
      <xdr:colOff>0</xdr:colOff>
      <xdr:row>41</xdr:row>
      <xdr:rowOff>89807</xdr:rowOff>
    </xdr:to>
    <xdr:cxnSp macro="">
      <xdr:nvCxnSpPr>
        <xdr:cNvPr id="129" name="直線コネクタ 128">
          <a:extLst>
            <a:ext uri="{FF2B5EF4-FFF2-40B4-BE49-F238E27FC236}">
              <a16:creationId xmlns="" xmlns:a16="http://schemas.microsoft.com/office/drawing/2014/main" id="{F7A4D504-383E-402B-A720-F969ACE6F63E}"/>
            </a:ext>
          </a:extLst>
        </xdr:cNvPr>
        <xdr:cNvCxnSpPr/>
      </xdr:nvCxnSpPr>
      <xdr:spPr>
        <a:xfrm>
          <a:off x="9639300" y="711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39007</xdr:rowOff>
    </xdr:from>
    <xdr:to>
      <xdr:col>46</xdr:col>
      <xdr:colOff>38100</xdr:colOff>
      <xdr:row>41</xdr:row>
      <xdr:rowOff>140607</xdr:rowOff>
    </xdr:to>
    <xdr:sp macro="" textlink="">
      <xdr:nvSpPr>
        <xdr:cNvPr id="130" name="楕円 129">
          <a:extLst>
            <a:ext uri="{FF2B5EF4-FFF2-40B4-BE49-F238E27FC236}">
              <a16:creationId xmlns="" xmlns:a16="http://schemas.microsoft.com/office/drawing/2014/main" id="{91405387-C69F-4B2F-88DE-95791DD5DEE5}"/>
            </a:ext>
          </a:extLst>
        </xdr:cNvPr>
        <xdr:cNvSpPr/>
      </xdr:nvSpPr>
      <xdr:spPr>
        <a:xfrm>
          <a:off x="8699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89807</xdr:rowOff>
    </xdr:from>
    <xdr:to>
      <xdr:col>50</xdr:col>
      <xdr:colOff>114300</xdr:colOff>
      <xdr:row>41</xdr:row>
      <xdr:rowOff>89807</xdr:rowOff>
    </xdr:to>
    <xdr:cxnSp macro="">
      <xdr:nvCxnSpPr>
        <xdr:cNvPr id="131" name="直線コネクタ 130">
          <a:extLst>
            <a:ext uri="{FF2B5EF4-FFF2-40B4-BE49-F238E27FC236}">
              <a16:creationId xmlns="" xmlns:a16="http://schemas.microsoft.com/office/drawing/2014/main" id="{E7401D46-E2D6-46E4-8F4D-023AB116FB4A}"/>
            </a:ext>
          </a:extLst>
        </xdr:cNvPr>
        <xdr:cNvCxnSpPr/>
      </xdr:nvCxnSpPr>
      <xdr:spPr>
        <a:xfrm>
          <a:off x="8750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49893</xdr:rowOff>
    </xdr:from>
    <xdr:to>
      <xdr:col>41</xdr:col>
      <xdr:colOff>101600</xdr:colOff>
      <xdr:row>41</xdr:row>
      <xdr:rowOff>151493</xdr:rowOff>
    </xdr:to>
    <xdr:sp macro="" textlink="">
      <xdr:nvSpPr>
        <xdr:cNvPr id="132" name="楕円 131">
          <a:extLst>
            <a:ext uri="{FF2B5EF4-FFF2-40B4-BE49-F238E27FC236}">
              <a16:creationId xmlns="" xmlns:a16="http://schemas.microsoft.com/office/drawing/2014/main" id="{BD642A42-2190-452E-97ED-DA8BB9A054C5}"/>
            </a:ext>
          </a:extLst>
        </xdr:cNvPr>
        <xdr:cNvSpPr/>
      </xdr:nvSpPr>
      <xdr:spPr>
        <a:xfrm>
          <a:off x="781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89807</xdr:rowOff>
    </xdr:from>
    <xdr:to>
      <xdr:col>45</xdr:col>
      <xdr:colOff>177800</xdr:colOff>
      <xdr:row>41</xdr:row>
      <xdr:rowOff>100693</xdr:rowOff>
    </xdr:to>
    <xdr:cxnSp macro="">
      <xdr:nvCxnSpPr>
        <xdr:cNvPr id="133" name="直線コネクタ 132">
          <a:extLst>
            <a:ext uri="{FF2B5EF4-FFF2-40B4-BE49-F238E27FC236}">
              <a16:creationId xmlns="" xmlns:a16="http://schemas.microsoft.com/office/drawing/2014/main" id="{F2981480-79CA-42E7-BB03-182717230355}"/>
            </a:ext>
          </a:extLst>
        </xdr:cNvPr>
        <xdr:cNvCxnSpPr/>
      </xdr:nvCxnSpPr>
      <xdr:spPr>
        <a:xfrm flipV="1">
          <a:off x="7861300" y="711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138084</xdr:rowOff>
    </xdr:from>
    <xdr:ext cx="469744" cy="259045"/>
    <xdr:sp macro="" textlink="">
      <xdr:nvSpPr>
        <xdr:cNvPr id="134" name="n_1aveValue【図書館】&#10;一人当たり面積">
          <a:extLst>
            <a:ext uri="{FF2B5EF4-FFF2-40B4-BE49-F238E27FC236}">
              <a16:creationId xmlns="" xmlns:a16="http://schemas.microsoft.com/office/drawing/2014/main" id="{9997FDF0-8F07-4CB8-A994-1C58BC9B4D45}"/>
            </a:ext>
          </a:extLst>
        </xdr:cNvPr>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35" name="n_2aveValue【図書館】&#10;一人当たり面積">
          <a:extLst>
            <a:ext uri="{FF2B5EF4-FFF2-40B4-BE49-F238E27FC236}">
              <a16:creationId xmlns="" xmlns:a16="http://schemas.microsoft.com/office/drawing/2014/main" id="{D082B411-2A6E-4121-8855-9A172D83C3C5}"/>
            </a:ext>
          </a:extLst>
        </xdr:cNvPr>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36" name="n_3aveValue【図書館】&#10;一人当たり面積">
          <a:extLst>
            <a:ext uri="{FF2B5EF4-FFF2-40B4-BE49-F238E27FC236}">
              <a16:creationId xmlns="" xmlns:a16="http://schemas.microsoft.com/office/drawing/2014/main" id="{1611C994-858D-4B85-8ED2-3B8ADEE4B195}"/>
            </a:ext>
          </a:extLst>
        </xdr:cNvPr>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131734</xdr:rowOff>
    </xdr:from>
    <xdr:ext cx="469744" cy="259045"/>
    <xdr:sp macro="" textlink="">
      <xdr:nvSpPr>
        <xdr:cNvPr id="137" name="n_1mainValue【図書館】&#10;一人当たり面積">
          <a:extLst>
            <a:ext uri="{FF2B5EF4-FFF2-40B4-BE49-F238E27FC236}">
              <a16:creationId xmlns="" xmlns:a16="http://schemas.microsoft.com/office/drawing/2014/main" id="{8D6E9520-AAAD-4C49-B1FA-74EB33A88865}"/>
            </a:ext>
          </a:extLst>
        </xdr:cNvPr>
        <xdr:cNvSpPr txBox="1"/>
      </xdr:nvSpPr>
      <xdr:spPr>
        <a:xfrm>
          <a:off x="9391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131734</xdr:rowOff>
    </xdr:from>
    <xdr:ext cx="469744" cy="259045"/>
    <xdr:sp macro="" textlink="">
      <xdr:nvSpPr>
        <xdr:cNvPr id="138" name="n_2mainValue【図書館】&#10;一人当たり面積">
          <a:extLst>
            <a:ext uri="{FF2B5EF4-FFF2-40B4-BE49-F238E27FC236}">
              <a16:creationId xmlns="" xmlns:a16="http://schemas.microsoft.com/office/drawing/2014/main" id="{23BE359C-ECE5-4993-89AE-78046E83B018}"/>
            </a:ext>
          </a:extLst>
        </xdr:cNvPr>
        <xdr:cNvSpPr txBox="1"/>
      </xdr:nvSpPr>
      <xdr:spPr>
        <a:xfrm>
          <a:off x="8515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142620</xdr:rowOff>
    </xdr:from>
    <xdr:ext cx="469744" cy="259045"/>
    <xdr:sp macro="" textlink="">
      <xdr:nvSpPr>
        <xdr:cNvPr id="139" name="n_3mainValue【図書館】&#10;一人当たり面積">
          <a:extLst>
            <a:ext uri="{FF2B5EF4-FFF2-40B4-BE49-F238E27FC236}">
              <a16:creationId xmlns="" xmlns:a16="http://schemas.microsoft.com/office/drawing/2014/main" id="{D7AEC190-6D4A-4F87-8909-545892E24446}"/>
            </a:ext>
          </a:extLst>
        </xdr:cNvPr>
        <xdr:cNvSpPr txBox="1"/>
      </xdr:nvSpPr>
      <xdr:spPr>
        <a:xfrm>
          <a:off x="7626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 xmlns:a16="http://schemas.microsoft.com/office/drawing/2014/main" id="{C0BE0317-BAAA-4CDA-9EC9-753FA4A5B9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 xmlns:a16="http://schemas.microsoft.com/office/drawing/2014/main" id="{2915079B-068C-489E-B8AF-FE37E72624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 xmlns:a16="http://schemas.microsoft.com/office/drawing/2014/main" id="{F2BBE731-6D41-4885-84EA-1F281F4764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 xmlns:a16="http://schemas.microsoft.com/office/drawing/2014/main" id="{7DA95166-88FE-4CDA-97CE-8A6C94D6BD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 xmlns:a16="http://schemas.microsoft.com/office/drawing/2014/main" id="{BEA582C0-5F4C-4AE2-90E9-BDA3B4D9AB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 xmlns:a16="http://schemas.microsoft.com/office/drawing/2014/main" id="{19DD25B7-C1F4-4AFC-9A34-FB5AD90248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 xmlns:a16="http://schemas.microsoft.com/office/drawing/2014/main" id="{8002B7AB-39BE-494A-B881-4870A638D4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 xmlns:a16="http://schemas.microsoft.com/office/drawing/2014/main" id="{9C5C8DF0-67D0-4E26-BF5B-660C63DBB4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 xmlns:a16="http://schemas.microsoft.com/office/drawing/2014/main" id="{AA9011DD-96BB-42CF-AA3C-080AECC0D8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 xmlns:a16="http://schemas.microsoft.com/office/drawing/2014/main" id="{997960AA-9948-401B-A39B-37A6B9C2A6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 xmlns:a16="http://schemas.microsoft.com/office/drawing/2014/main" id="{59701109-80B1-4556-8D7E-B5C1D1785DD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 xmlns:a16="http://schemas.microsoft.com/office/drawing/2014/main" id="{FDFE318B-EBBA-4215-AF48-D2BC8765EE2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 xmlns:a16="http://schemas.microsoft.com/office/drawing/2014/main" id="{10E0A2D6-7A60-4297-B8B9-041E1794B017}"/>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 xmlns:a16="http://schemas.microsoft.com/office/drawing/2014/main" id="{B9739504-6877-4B73-8B50-C28CF8982A5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 xmlns:a16="http://schemas.microsoft.com/office/drawing/2014/main" id="{92E3CDAB-4C62-483A-8188-BD12B4DDBA3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 xmlns:a16="http://schemas.microsoft.com/office/drawing/2014/main" id="{0594A694-4811-4116-8E35-FE77B646E2E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 xmlns:a16="http://schemas.microsoft.com/office/drawing/2014/main" id="{C56B7325-CC06-4E45-BEF3-E92C1BF2C66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 xmlns:a16="http://schemas.microsoft.com/office/drawing/2014/main" id="{A06249D0-83D7-42B9-9215-7A902881E54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 xmlns:a16="http://schemas.microsoft.com/office/drawing/2014/main" id="{C9905EB7-B25B-41BB-A9FB-1D8985420A2A}"/>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 xmlns:a16="http://schemas.microsoft.com/office/drawing/2014/main" id="{D85C5CFC-2672-4598-AB07-289694F8AE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 xmlns:a16="http://schemas.microsoft.com/office/drawing/2014/main" id="{8ED73960-7D13-4386-9A3A-F32C43B28DC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 xmlns:a16="http://schemas.microsoft.com/office/drawing/2014/main" id="{727FD0F3-B3AF-4BD0-8572-8DBE9521DC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62" name="直線コネクタ 161">
          <a:extLst>
            <a:ext uri="{FF2B5EF4-FFF2-40B4-BE49-F238E27FC236}">
              <a16:creationId xmlns="" xmlns:a16="http://schemas.microsoft.com/office/drawing/2014/main" id="{F7899163-4E98-4A81-AB49-8C5D6447582A}"/>
            </a:ext>
          </a:extLst>
        </xdr:cNvPr>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3" name="【体育館・プール】&#10;有形固定資産減価償却率最小値テキスト">
          <a:extLst>
            <a:ext uri="{FF2B5EF4-FFF2-40B4-BE49-F238E27FC236}">
              <a16:creationId xmlns="" xmlns:a16="http://schemas.microsoft.com/office/drawing/2014/main" id="{7F2A5BE7-7EAB-4B93-AB19-4B5755FD10FC}"/>
            </a:ext>
          </a:extLst>
        </xdr:cNvPr>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4" name="直線コネクタ 163">
          <a:extLst>
            <a:ext uri="{FF2B5EF4-FFF2-40B4-BE49-F238E27FC236}">
              <a16:creationId xmlns="" xmlns:a16="http://schemas.microsoft.com/office/drawing/2014/main" id="{EDCB6D0A-1E3C-455A-910F-267DEFFD65DA}"/>
            </a:ext>
          </a:extLst>
        </xdr:cNvPr>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5" name="【体育館・プール】&#10;有形固定資産減価償却率最大値テキスト">
          <a:extLst>
            <a:ext uri="{FF2B5EF4-FFF2-40B4-BE49-F238E27FC236}">
              <a16:creationId xmlns="" xmlns:a16="http://schemas.microsoft.com/office/drawing/2014/main" id="{3FD5033C-D778-4A51-B958-D925E23BB986}"/>
            </a:ext>
          </a:extLst>
        </xdr:cNvPr>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6" name="直線コネクタ 165">
          <a:extLst>
            <a:ext uri="{FF2B5EF4-FFF2-40B4-BE49-F238E27FC236}">
              <a16:creationId xmlns="" xmlns:a16="http://schemas.microsoft.com/office/drawing/2014/main" id="{D3FC6D5B-78B3-4F36-A2BF-63F2D2B057C1}"/>
            </a:ext>
          </a:extLst>
        </xdr:cNvPr>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7" name="【体育館・プール】&#10;有形固定資産減価償却率平均値テキスト">
          <a:extLst>
            <a:ext uri="{FF2B5EF4-FFF2-40B4-BE49-F238E27FC236}">
              <a16:creationId xmlns="" xmlns:a16="http://schemas.microsoft.com/office/drawing/2014/main" id="{8192EBA9-4767-4143-B2EE-30ED76C0C43D}"/>
            </a:ext>
          </a:extLst>
        </xdr:cNvPr>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8" name="フローチャート: 判断 167">
          <a:extLst>
            <a:ext uri="{FF2B5EF4-FFF2-40B4-BE49-F238E27FC236}">
              <a16:creationId xmlns="" xmlns:a16="http://schemas.microsoft.com/office/drawing/2014/main" id="{B5E3CFE2-9716-4405-BB81-401076F4BCDF}"/>
            </a:ext>
          </a:extLst>
        </xdr:cNvPr>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9" name="フローチャート: 判断 168">
          <a:extLst>
            <a:ext uri="{FF2B5EF4-FFF2-40B4-BE49-F238E27FC236}">
              <a16:creationId xmlns="" xmlns:a16="http://schemas.microsoft.com/office/drawing/2014/main" id="{6C6AF048-9FA7-4AB2-B78E-B2C0E9E9C874}"/>
            </a:ext>
          </a:extLst>
        </xdr:cNvPr>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70" name="フローチャート: 判断 169">
          <a:extLst>
            <a:ext uri="{FF2B5EF4-FFF2-40B4-BE49-F238E27FC236}">
              <a16:creationId xmlns="" xmlns:a16="http://schemas.microsoft.com/office/drawing/2014/main" id="{7A016D78-6716-40DD-9F43-020DF551376A}"/>
            </a:ext>
          </a:extLst>
        </xdr:cNvPr>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1" name="フローチャート: 判断 170">
          <a:extLst>
            <a:ext uri="{FF2B5EF4-FFF2-40B4-BE49-F238E27FC236}">
              <a16:creationId xmlns="" xmlns:a16="http://schemas.microsoft.com/office/drawing/2014/main" id="{FF3F729A-4BFB-4192-B1F2-0EA2B3785085}"/>
            </a:ext>
          </a:extLst>
        </xdr:cNvPr>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1C79EF03-D648-42A2-AAE9-B01199700D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D190178E-6A57-484B-82AE-21490AF9FF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DE0EDCB2-9D00-49E1-A03A-37B384CADE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3A7BEBDD-6597-4AFE-B245-65A5FBF5E7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CF0E034A-29CA-4966-BD97-273D132F22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1778</xdr:rowOff>
    </xdr:from>
    <xdr:to>
      <xdr:col>24</xdr:col>
      <xdr:colOff>114300</xdr:colOff>
      <xdr:row>56</xdr:row>
      <xdr:rowOff>103378</xdr:rowOff>
    </xdr:to>
    <xdr:sp macro="" textlink="">
      <xdr:nvSpPr>
        <xdr:cNvPr id="177" name="楕円 176">
          <a:extLst>
            <a:ext uri="{FF2B5EF4-FFF2-40B4-BE49-F238E27FC236}">
              <a16:creationId xmlns="" xmlns:a16="http://schemas.microsoft.com/office/drawing/2014/main" id="{49F01ED8-3561-4B36-8674-2765DC9D59EB}"/>
            </a:ext>
          </a:extLst>
        </xdr:cNvPr>
        <xdr:cNvSpPr/>
      </xdr:nvSpPr>
      <xdr:spPr>
        <a:xfrm>
          <a:off x="45847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126255</xdr:rowOff>
    </xdr:from>
    <xdr:ext cx="405111" cy="259045"/>
    <xdr:sp macro="" textlink="">
      <xdr:nvSpPr>
        <xdr:cNvPr id="178" name="【体育館・プール】&#10;有形固定資産減価償却率該当値テキスト">
          <a:extLst>
            <a:ext uri="{FF2B5EF4-FFF2-40B4-BE49-F238E27FC236}">
              <a16:creationId xmlns="" xmlns:a16="http://schemas.microsoft.com/office/drawing/2014/main" id="{EF554E4B-7554-4A89-9908-1B9201BAB04B}"/>
            </a:ext>
          </a:extLst>
        </xdr:cNvPr>
        <xdr:cNvSpPr txBox="1"/>
      </xdr:nvSpPr>
      <xdr:spPr>
        <a:xfrm>
          <a:off x="4673600" y="955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52070</xdr:rowOff>
    </xdr:from>
    <xdr:to>
      <xdr:col>20</xdr:col>
      <xdr:colOff>38100</xdr:colOff>
      <xdr:row>56</xdr:row>
      <xdr:rowOff>153670</xdr:rowOff>
    </xdr:to>
    <xdr:sp macro="" textlink="">
      <xdr:nvSpPr>
        <xdr:cNvPr id="179" name="楕円 178">
          <a:extLst>
            <a:ext uri="{FF2B5EF4-FFF2-40B4-BE49-F238E27FC236}">
              <a16:creationId xmlns="" xmlns:a16="http://schemas.microsoft.com/office/drawing/2014/main" id="{3406B06E-51EF-46D4-9272-070840082FDC}"/>
            </a:ext>
          </a:extLst>
        </xdr:cNvPr>
        <xdr:cNvSpPr/>
      </xdr:nvSpPr>
      <xdr:spPr>
        <a:xfrm>
          <a:off x="3746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52578</xdr:rowOff>
    </xdr:from>
    <xdr:to>
      <xdr:col>24</xdr:col>
      <xdr:colOff>63500</xdr:colOff>
      <xdr:row>56</xdr:row>
      <xdr:rowOff>102870</xdr:rowOff>
    </xdr:to>
    <xdr:cxnSp macro="">
      <xdr:nvCxnSpPr>
        <xdr:cNvPr id="180" name="直線コネクタ 179">
          <a:extLst>
            <a:ext uri="{FF2B5EF4-FFF2-40B4-BE49-F238E27FC236}">
              <a16:creationId xmlns="" xmlns:a16="http://schemas.microsoft.com/office/drawing/2014/main" id="{F59EFF43-CF31-40F1-9B6D-A1CAF66CF606}"/>
            </a:ext>
          </a:extLst>
        </xdr:cNvPr>
        <xdr:cNvCxnSpPr/>
      </xdr:nvCxnSpPr>
      <xdr:spPr>
        <a:xfrm flipV="1">
          <a:off x="3797300" y="965377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102362</xdr:rowOff>
    </xdr:from>
    <xdr:to>
      <xdr:col>15</xdr:col>
      <xdr:colOff>101600</xdr:colOff>
      <xdr:row>57</xdr:row>
      <xdr:rowOff>32512</xdr:rowOff>
    </xdr:to>
    <xdr:sp macro="" textlink="">
      <xdr:nvSpPr>
        <xdr:cNvPr id="181" name="楕円 180">
          <a:extLst>
            <a:ext uri="{FF2B5EF4-FFF2-40B4-BE49-F238E27FC236}">
              <a16:creationId xmlns="" xmlns:a16="http://schemas.microsoft.com/office/drawing/2014/main" id="{B31C5C97-2184-4ADA-8495-C0615FCBCAFF}"/>
            </a:ext>
          </a:extLst>
        </xdr:cNvPr>
        <xdr:cNvSpPr/>
      </xdr:nvSpPr>
      <xdr:spPr>
        <a:xfrm>
          <a:off x="28575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102870</xdr:rowOff>
    </xdr:from>
    <xdr:to>
      <xdr:col>19</xdr:col>
      <xdr:colOff>177800</xdr:colOff>
      <xdr:row>56</xdr:row>
      <xdr:rowOff>153162</xdr:rowOff>
    </xdr:to>
    <xdr:cxnSp macro="">
      <xdr:nvCxnSpPr>
        <xdr:cNvPr id="182" name="直線コネクタ 181">
          <a:extLst>
            <a:ext uri="{FF2B5EF4-FFF2-40B4-BE49-F238E27FC236}">
              <a16:creationId xmlns="" xmlns:a16="http://schemas.microsoft.com/office/drawing/2014/main" id="{0288718B-3C67-42F4-96C7-F9FCCC697DE2}"/>
            </a:ext>
          </a:extLst>
        </xdr:cNvPr>
        <xdr:cNvCxnSpPr/>
      </xdr:nvCxnSpPr>
      <xdr:spPr>
        <a:xfrm flipV="1">
          <a:off x="2908300" y="970407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152654</xdr:rowOff>
    </xdr:from>
    <xdr:to>
      <xdr:col>10</xdr:col>
      <xdr:colOff>165100</xdr:colOff>
      <xdr:row>57</xdr:row>
      <xdr:rowOff>82804</xdr:rowOff>
    </xdr:to>
    <xdr:sp macro="" textlink="">
      <xdr:nvSpPr>
        <xdr:cNvPr id="183" name="楕円 182">
          <a:extLst>
            <a:ext uri="{FF2B5EF4-FFF2-40B4-BE49-F238E27FC236}">
              <a16:creationId xmlns="" xmlns:a16="http://schemas.microsoft.com/office/drawing/2014/main" id="{3AAF17AF-2C22-4657-B88F-3535A9AD64CE}"/>
            </a:ext>
          </a:extLst>
        </xdr:cNvPr>
        <xdr:cNvSpPr/>
      </xdr:nvSpPr>
      <xdr:spPr>
        <a:xfrm>
          <a:off x="1968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153162</xdr:rowOff>
    </xdr:from>
    <xdr:to>
      <xdr:col>15</xdr:col>
      <xdr:colOff>50800</xdr:colOff>
      <xdr:row>57</xdr:row>
      <xdr:rowOff>32004</xdr:rowOff>
    </xdr:to>
    <xdr:cxnSp macro="">
      <xdr:nvCxnSpPr>
        <xdr:cNvPr id="184" name="直線コネクタ 183">
          <a:extLst>
            <a:ext uri="{FF2B5EF4-FFF2-40B4-BE49-F238E27FC236}">
              <a16:creationId xmlns="" xmlns:a16="http://schemas.microsoft.com/office/drawing/2014/main" id="{E3BE283C-66D5-43A2-8FD8-49AA51E05E8B}"/>
            </a:ext>
          </a:extLst>
        </xdr:cNvPr>
        <xdr:cNvCxnSpPr/>
      </xdr:nvCxnSpPr>
      <xdr:spPr>
        <a:xfrm flipV="1">
          <a:off x="2019300" y="97543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85" name="n_1aveValue【体育館・プール】&#10;有形固定資産減価償却率">
          <a:extLst>
            <a:ext uri="{FF2B5EF4-FFF2-40B4-BE49-F238E27FC236}">
              <a16:creationId xmlns="" xmlns:a16="http://schemas.microsoft.com/office/drawing/2014/main" id="{302B69A7-99D9-45BB-A3CA-95E6712F49F7}"/>
            </a:ext>
          </a:extLst>
        </xdr:cNvPr>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57929</xdr:rowOff>
    </xdr:from>
    <xdr:ext cx="405111" cy="259045"/>
    <xdr:sp macro="" textlink="">
      <xdr:nvSpPr>
        <xdr:cNvPr id="186" name="n_2aveValue【体育館・プール】&#10;有形固定資産減価償却率">
          <a:extLst>
            <a:ext uri="{FF2B5EF4-FFF2-40B4-BE49-F238E27FC236}">
              <a16:creationId xmlns="" xmlns:a16="http://schemas.microsoft.com/office/drawing/2014/main" id="{853F727B-6F4B-41F4-AC7E-4D7D51CFDDDC}"/>
            </a:ext>
          </a:extLst>
        </xdr:cNvPr>
        <xdr:cNvSpPr txBox="1"/>
      </xdr:nvSpPr>
      <xdr:spPr>
        <a:xfrm>
          <a:off x="2705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57929</xdr:rowOff>
    </xdr:from>
    <xdr:ext cx="405111" cy="259045"/>
    <xdr:sp macro="" textlink="">
      <xdr:nvSpPr>
        <xdr:cNvPr id="187" name="n_3aveValue【体育館・プール】&#10;有形固定資産減価償却率">
          <a:extLst>
            <a:ext uri="{FF2B5EF4-FFF2-40B4-BE49-F238E27FC236}">
              <a16:creationId xmlns="" xmlns:a16="http://schemas.microsoft.com/office/drawing/2014/main" id="{9EDE7F0E-94D6-4D74-B48D-0CFC453E42A8}"/>
            </a:ext>
          </a:extLst>
        </xdr:cNvPr>
        <xdr:cNvSpPr txBox="1"/>
      </xdr:nvSpPr>
      <xdr:spPr>
        <a:xfrm>
          <a:off x="1816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170197</xdr:rowOff>
    </xdr:from>
    <xdr:ext cx="405111" cy="259045"/>
    <xdr:sp macro="" textlink="">
      <xdr:nvSpPr>
        <xdr:cNvPr id="188" name="n_1mainValue【体育館・プール】&#10;有形固定資産減価償却率">
          <a:extLst>
            <a:ext uri="{FF2B5EF4-FFF2-40B4-BE49-F238E27FC236}">
              <a16:creationId xmlns="" xmlns:a16="http://schemas.microsoft.com/office/drawing/2014/main" id="{8DCF49B4-EFC7-455E-A579-E75DB5C0F7C6}"/>
            </a:ext>
          </a:extLst>
        </xdr:cNvPr>
        <xdr:cNvSpPr txBox="1"/>
      </xdr:nvSpPr>
      <xdr:spPr>
        <a:xfrm>
          <a:off x="3582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49039</xdr:rowOff>
    </xdr:from>
    <xdr:ext cx="405111" cy="259045"/>
    <xdr:sp macro="" textlink="">
      <xdr:nvSpPr>
        <xdr:cNvPr id="189" name="n_2mainValue【体育館・プール】&#10;有形固定資産減価償却率">
          <a:extLst>
            <a:ext uri="{FF2B5EF4-FFF2-40B4-BE49-F238E27FC236}">
              <a16:creationId xmlns="" xmlns:a16="http://schemas.microsoft.com/office/drawing/2014/main" id="{91650E2D-01A6-4EA9-95A2-B4234027D230}"/>
            </a:ext>
          </a:extLst>
        </xdr:cNvPr>
        <xdr:cNvSpPr txBox="1"/>
      </xdr:nvSpPr>
      <xdr:spPr>
        <a:xfrm>
          <a:off x="2705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99331</xdr:rowOff>
    </xdr:from>
    <xdr:ext cx="405111" cy="259045"/>
    <xdr:sp macro="" textlink="">
      <xdr:nvSpPr>
        <xdr:cNvPr id="190" name="n_3mainValue【体育館・プール】&#10;有形固定資産減価償却率">
          <a:extLst>
            <a:ext uri="{FF2B5EF4-FFF2-40B4-BE49-F238E27FC236}">
              <a16:creationId xmlns="" xmlns:a16="http://schemas.microsoft.com/office/drawing/2014/main" id="{968F93CB-EED7-42B6-B73C-09BBDA588C44}"/>
            </a:ext>
          </a:extLst>
        </xdr:cNvPr>
        <xdr:cNvSpPr txBox="1"/>
      </xdr:nvSpPr>
      <xdr:spPr>
        <a:xfrm>
          <a:off x="18167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 xmlns:a16="http://schemas.microsoft.com/office/drawing/2014/main" id="{927DAF34-2A63-4D48-9755-32992942B0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 xmlns:a16="http://schemas.microsoft.com/office/drawing/2014/main" id="{17E871B3-CE8F-41DA-9E6F-19FC4465A4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 xmlns:a16="http://schemas.microsoft.com/office/drawing/2014/main" id="{B8421EDD-95A4-42CF-B505-7FD2690635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 xmlns:a16="http://schemas.microsoft.com/office/drawing/2014/main" id="{A4923C4F-D9F3-46B9-A9B7-61E441AE4D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 xmlns:a16="http://schemas.microsoft.com/office/drawing/2014/main" id="{AA0C2441-1428-4B3C-968D-87552500DB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 xmlns:a16="http://schemas.microsoft.com/office/drawing/2014/main" id="{450D57D0-A312-429A-8FBB-C62A747BDE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 xmlns:a16="http://schemas.microsoft.com/office/drawing/2014/main" id="{D8767F5C-F1B6-434B-B2F6-8A9AB092AF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 xmlns:a16="http://schemas.microsoft.com/office/drawing/2014/main" id="{C893AE53-50B3-4296-9ED8-0EFE6D8D83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 xmlns:a16="http://schemas.microsoft.com/office/drawing/2014/main" id="{E08CC3BD-F62C-4D95-A751-1D5BE73A59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 xmlns:a16="http://schemas.microsoft.com/office/drawing/2014/main" id="{6F24211E-92BA-4A88-B2D9-4B377315A7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 xmlns:a16="http://schemas.microsoft.com/office/drawing/2014/main" id="{A1309B2B-CB16-4232-AE64-D8F7A0E6BB8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 xmlns:a16="http://schemas.microsoft.com/office/drawing/2014/main" id="{9ACE260E-DF7D-4F3A-82CC-1590A6EE9EC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 xmlns:a16="http://schemas.microsoft.com/office/drawing/2014/main" id="{F7C2E202-D7C2-47A2-909C-F432EDEFF15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 xmlns:a16="http://schemas.microsoft.com/office/drawing/2014/main" id="{6D9F75F6-DE10-4C51-8068-5D5416ECF4A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 xmlns:a16="http://schemas.microsoft.com/office/drawing/2014/main" id="{000D0C5E-4D3A-4BB8-82F4-346FDC925CA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 xmlns:a16="http://schemas.microsoft.com/office/drawing/2014/main" id="{77FE2BA0-FF52-42ED-85CB-84DB4EBA8E5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 xmlns:a16="http://schemas.microsoft.com/office/drawing/2014/main" id="{355EC7AD-20F1-4FA2-9C4B-BEE63D62DC1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 xmlns:a16="http://schemas.microsoft.com/office/drawing/2014/main" id="{64032839-311C-4B65-A13E-B432D4CB27A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 xmlns:a16="http://schemas.microsoft.com/office/drawing/2014/main" id="{CD799665-E67C-4A8B-A0CD-06C4CEB1E93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 xmlns:a16="http://schemas.microsoft.com/office/drawing/2014/main" id="{CDE8AFA5-FE07-4326-8CCA-7F31CBDB1F6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 xmlns:a16="http://schemas.microsoft.com/office/drawing/2014/main" id="{FE4317DF-DD78-432C-B0E0-E960D06CC57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 xmlns:a16="http://schemas.microsoft.com/office/drawing/2014/main" id="{AA30DDFC-96D2-41FD-949A-D814B96D9A8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 xmlns:a16="http://schemas.microsoft.com/office/drawing/2014/main" id="{C311BA62-AB95-4FB2-B879-D74728C78B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 xmlns:a16="http://schemas.microsoft.com/office/drawing/2014/main" id="{590AE42D-DE92-40AC-82E0-D96DC475A23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 xmlns:a16="http://schemas.microsoft.com/office/drawing/2014/main" id="{5A692A51-DD55-422F-A33D-7FB3E1C1B5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6" name="直線コネクタ 215">
          <a:extLst>
            <a:ext uri="{FF2B5EF4-FFF2-40B4-BE49-F238E27FC236}">
              <a16:creationId xmlns="" xmlns:a16="http://schemas.microsoft.com/office/drawing/2014/main" id="{45827640-B8B1-4741-95C5-FAA720B5C1A7}"/>
            </a:ext>
          </a:extLst>
        </xdr:cNvPr>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7" name="【体育館・プール】&#10;一人当たり面積最小値テキスト">
          <a:extLst>
            <a:ext uri="{FF2B5EF4-FFF2-40B4-BE49-F238E27FC236}">
              <a16:creationId xmlns="" xmlns:a16="http://schemas.microsoft.com/office/drawing/2014/main" id="{CE70E3FB-9D5B-447E-B4E9-262AC9296F70}"/>
            </a:ext>
          </a:extLst>
        </xdr:cNvPr>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8" name="直線コネクタ 217">
          <a:extLst>
            <a:ext uri="{FF2B5EF4-FFF2-40B4-BE49-F238E27FC236}">
              <a16:creationId xmlns="" xmlns:a16="http://schemas.microsoft.com/office/drawing/2014/main" id="{7A736AE9-AD22-4ECA-A941-3D8508FE5C5B}"/>
            </a:ext>
          </a:extLst>
        </xdr:cNvPr>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9" name="【体育館・プール】&#10;一人当たり面積最大値テキスト">
          <a:extLst>
            <a:ext uri="{FF2B5EF4-FFF2-40B4-BE49-F238E27FC236}">
              <a16:creationId xmlns="" xmlns:a16="http://schemas.microsoft.com/office/drawing/2014/main" id="{775774C1-0388-47BB-BEEF-40DC76714335}"/>
            </a:ext>
          </a:extLst>
        </xdr:cNvPr>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20" name="直線コネクタ 219">
          <a:extLst>
            <a:ext uri="{FF2B5EF4-FFF2-40B4-BE49-F238E27FC236}">
              <a16:creationId xmlns="" xmlns:a16="http://schemas.microsoft.com/office/drawing/2014/main" id="{4337BF67-3746-40CD-BB65-3DA8A116A171}"/>
            </a:ext>
          </a:extLst>
        </xdr:cNvPr>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55353</xdr:rowOff>
    </xdr:from>
    <xdr:ext cx="469744" cy="259045"/>
    <xdr:sp macro="" textlink="">
      <xdr:nvSpPr>
        <xdr:cNvPr id="221" name="【体育館・プール】&#10;一人当たり面積平均値テキスト">
          <a:extLst>
            <a:ext uri="{FF2B5EF4-FFF2-40B4-BE49-F238E27FC236}">
              <a16:creationId xmlns="" xmlns:a16="http://schemas.microsoft.com/office/drawing/2014/main" id="{E7A7CB77-0AE5-438B-B830-7327BA8A642A}"/>
            </a:ext>
          </a:extLst>
        </xdr:cNvPr>
        <xdr:cNvSpPr txBox="1"/>
      </xdr:nvSpPr>
      <xdr:spPr>
        <a:xfrm>
          <a:off x="10515600" y="1034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22" name="フローチャート: 判断 221">
          <a:extLst>
            <a:ext uri="{FF2B5EF4-FFF2-40B4-BE49-F238E27FC236}">
              <a16:creationId xmlns="" xmlns:a16="http://schemas.microsoft.com/office/drawing/2014/main" id="{066187C0-CD10-4A97-A7AC-52363652F468}"/>
            </a:ext>
          </a:extLst>
        </xdr:cNvPr>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a:extLst>
            <a:ext uri="{FF2B5EF4-FFF2-40B4-BE49-F238E27FC236}">
              <a16:creationId xmlns="" xmlns:a16="http://schemas.microsoft.com/office/drawing/2014/main" id="{D6058940-527E-40D3-AC24-B73B692C21E9}"/>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4" name="フローチャート: 判断 223">
          <a:extLst>
            <a:ext uri="{FF2B5EF4-FFF2-40B4-BE49-F238E27FC236}">
              <a16:creationId xmlns="" xmlns:a16="http://schemas.microsoft.com/office/drawing/2014/main" id="{4539E71F-8414-460F-AF34-5B0CBBDDC4C4}"/>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25" name="フローチャート: 判断 224">
          <a:extLst>
            <a:ext uri="{FF2B5EF4-FFF2-40B4-BE49-F238E27FC236}">
              <a16:creationId xmlns="" xmlns:a16="http://schemas.microsoft.com/office/drawing/2014/main" id="{666CB4A1-0E72-48B4-8BAC-4B143492D193}"/>
            </a:ext>
          </a:extLst>
        </xdr:cNvPr>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26DCC8F9-9F3C-4EA6-A96B-11CCABDB95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5A79F7BD-982E-4034-8E48-D6724912F9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9307F4F0-4D84-41C7-A49C-FFC9191954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 xmlns:a16="http://schemas.microsoft.com/office/drawing/2014/main" id="{BBEA4BF9-36E8-4A2B-ACA8-5061195260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 xmlns:a16="http://schemas.microsoft.com/office/drawing/2014/main" id="{12B7D9EC-845E-45E8-A390-FB73F7C7FD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xdr:rowOff>
    </xdr:from>
    <xdr:to>
      <xdr:col>55</xdr:col>
      <xdr:colOff>50800</xdr:colOff>
      <xdr:row>62</xdr:row>
      <xdr:rowOff>104684</xdr:rowOff>
    </xdr:to>
    <xdr:sp macro="" textlink="">
      <xdr:nvSpPr>
        <xdr:cNvPr id="231" name="楕円 230">
          <a:extLst>
            <a:ext uri="{FF2B5EF4-FFF2-40B4-BE49-F238E27FC236}">
              <a16:creationId xmlns="" xmlns:a16="http://schemas.microsoft.com/office/drawing/2014/main" id="{1FF75EE2-0AAA-4724-8085-532BAB9BF2D6}"/>
            </a:ext>
          </a:extLst>
        </xdr:cNvPr>
        <xdr:cNvSpPr/>
      </xdr:nvSpPr>
      <xdr:spPr>
        <a:xfrm>
          <a:off x="10426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152961</xdr:rowOff>
    </xdr:from>
    <xdr:ext cx="469744" cy="259045"/>
    <xdr:sp macro="" textlink="">
      <xdr:nvSpPr>
        <xdr:cNvPr id="232" name="【体育館・プール】&#10;一人当たり面積該当値テキスト">
          <a:extLst>
            <a:ext uri="{FF2B5EF4-FFF2-40B4-BE49-F238E27FC236}">
              <a16:creationId xmlns="" xmlns:a16="http://schemas.microsoft.com/office/drawing/2014/main" id="{79DCD87B-E59C-4E6F-A3CB-6B42DA25CDC6}"/>
            </a:ext>
          </a:extLst>
        </xdr:cNvPr>
        <xdr:cNvSpPr txBox="1"/>
      </xdr:nvSpPr>
      <xdr:spPr>
        <a:xfrm>
          <a:off x="10515600" y="1061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12881</xdr:rowOff>
    </xdr:from>
    <xdr:to>
      <xdr:col>50</xdr:col>
      <xdr:colOff>165100</xdr:colOff>
      <xdr:row>62</xdr:row>
      <xdr:rowOff>114481</xdr:rowOff>
    </xdr:to>
    <xdr:sp macro="" textlink="">
      <xdr:nvSpPr>
        <xdr:cNvPr id="233" name="楕円 232">
          <a:extLst>
            <a:ext uri="{FF2B5EF4-FFF2-40B4-BE49-F238E27FC236}">
              <a16:creationId xmlns="" xmlns:a16="http://schemas.microsoft.com/office/drawing/2014/main" id="{CA7F0130-C056-48D1-9B9C-0C2F265D6C06}"/>
            </a:ext>
          </a:extLst>
        </xdr:cNvPr>
        <xdr:cNvSpPr/>
      </xdr:nvSpPr>
      <xdr:spPr>
        <a:xfrm>
          <a:off x="9588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53884</xdr:rowOff>
    </xdr:from>
    <xdr:to>
      <xdr:col>55</xdr:col>
      <xdr:colOff>0</xdr:colOff>
      <xdr:row>62</xdr:row>
      <xdr:rowOff>63681</xdr:rowOff>
    </xdr:to>
    <xdr:cxnSp macro="">
      <xdr:nvCxnSpPr>
        <xdr:cNvPr id="234" name="直線コネクタ 233">
          <a:extLst>
            <a:ext uri="{FF2B5EF4-FFF2-40B4-BE49-F238E27FC236}">
              <a16:creationId xmlns="" xmlns:a16="http://schemas.microsoft.com/office/drawing/2014/main" id="{45131D21-21EB-4D4F-B970-3A08E877A815}"/>
            </a:ext>
          </a:extLst>
        </xdr:cNvPr>
        <xdr:cNvCxnSpPr/>
      </xdr:nvCxnSpPr>
      <xdr:spPr>
        <a:xfrm flipV="1">
          <a:off x="9639300" y="106837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22678</xdr:rowOff>
    </xdr:from>
    <xdr:to>
      <xdr:col>46</xdr:col>
      <xdr:colOff>38100</xdr:colOff>
      <xdr:row>62</xdr:row>
      <xdr:rowOff>124278</xdr:rowOff>
    </xdr:to>
    <xdr:sp macro="" textlink="">
      <xdr:nvSpPr>
        <xdr:cNvPr id="235" name="楕円 234">
          <a:extLst>
            <a:ext uri="{FF2B5EF4-FFF2-40B4-BE49-F238E27FC236}">
              <a16:creationId xmlns="" xmlns:a16="http://schemas.microsoft.com/office/drawing/2014/main" id="{07EBEA31-ED5D-416E-BD85-0ECBD26AE959}"/>
            </a:ext>
          </a:extLst>
        </xdr:cNvPr>
        <xdr:cNvSpPr/>
      </xdr:nvSpPr>
      <xdr:spPr>
        <a:xfrm>
          <a:off x="8699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63681</xdr:rowOff>
    </xdr:from>
    <xdr:to>
      <xdr:col>50</xdr:col>
      <xdr:colOff>114300</xdr:colOff>
      <xdr:row>62</xdr:row>
      <xdr:rowOff>73478</xdr:rowOff>
    </xdr:to>
    <xdr:cxnSp macro="">
      <xdr:nvCxnSpPr>
        <xdr:cNvPr id="236" name="直線コネクタ 235">
          <a:extLst>
            <a:ext uri="{FF2B5EF4-FFF2-40B4-BE49-F238E27FC236}">
              <a16:creationId xmlns="" xmlns:a16="http://schemas.microsoft.com/office/drawing/2014/main" id="{610DF4C0-66BA-424C-AB25-CCAA106CF33D}"/>
            </a:ext>
          </a:extLst>
        </xdr:cNvPr>
        <xdr:cNvCxnSpPr/>
      </xdr:nvCxnSpPr>
      <xdr:spPr>
        <a:xfrm flipV="1">
          <a:off x="8750300" y="106935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37" name="楕円 236">
          <a:extLst>
            <a:ext uri="{FF2B5EF4-FFF2-40B4-BE49-F238E27FC236}">
              <a16:creationId xmlns="" xmlns:a16="http://schemas.microsoft.com/office/drawing/2014/main" id="{43C2F9F7-B4F5-4AC3-9DCC-BBD17D4629C5}"/>
            </a:ext>
          </a:extLst>
        </xdr:cNvPr>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73478</xdr:rowOff>
    </xdr:from>
    <xdr:to>
      <xdr:col>45</xdr:col>
      <xdr:colOff>177800</xdr:colOff>
      <xdr:row>62</xdr:row>
      <xdr:rowOff>80010</xdr:rowOff>
    </xdr:to>
    <xdr:cxnSp macro="">
      <xdr:nvCxnSpPr>
        <xdr:cNvPr id="238" name="直線コネクタ 237">
          <a:extLst>
            <a:ext uri="{FF2B5EF4-FFF2-40B4-BE49-F238E27FC236}">
              <a16:creationId xmlns="" xmlns:a16="http://schemas.microsoft.com/office/drawing/2014/main" id="{6D21BE81-425C-48FF-AC97-BAA6882F4CC9}"/>
            </a:ext>
          </a:extLst>
        </xdr:cNvPr>
        <xdr:cNvCxnSpPr/>
      </xdr:nvCxnSpPr>
      <xdr:spPr>
        <a:xfrm flipV="1">
          <a:off x="7861300" y="107033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39" name="n_1aveValue【体育館・プール】&#10;一人当たり面積">
          <a:extLst>
            <a:ext uri="{FF2B5EF4-FFF2-40B4-BE49-F238E27FC236}">
              <a16:creationId xmlns="" xmlns:a16="http://schemas.microsoft.com/office/drawing/2014/main" id="{6286A2D7-606A-44E3-9538-713D8BF0E066}"/>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40" name="n_2aveValue【体育館・プール】&#10;一人当たり面積">
          <a:extLst>
            <a:ext uri="{FF2B5EF4-FFF2-40B4-BE49-F238E27FC236}">
              <a16:creationId xmlns="" xmlns:a16="http://schemas.microsoft.com/office/drawing/2014/main" id="{BD2BA0CC-B92D-4A9E-85C6-C59A7731634D}"/>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73858</xdr:rowOff>
    </xdr:from>
    <xdr:ext cx="469744" cy="259045"/>
    <xdr:sp macro="" textlink="">
      <xdr:nvSpPr>
        <xdr:cNvPr id="241" name="n_3aveValue【体育館・プール】&#10;一人当たり面積">
          <a:extLst>
            <a:ext uri="{FF2B5EF4-FFF2-40B4-BE49-F238E27FC236}">
              <a16:creationId xmlns="" xmlns:a16="http://schemas.microsoft.com/office/drawing/2014/main" id="{D4CDDF5F-0979-484F-A9F5-E6407579D545}"/>
            </a:ext>
          </a:extLst>
        </xdr:cNvPr>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105608</xdr:rowOff>
    </xdr:from>
    <xdr:ext cx="469744" cy="259045"/>
    <xdr:sp macro="" textlink="">
      <xdr:nvSpPr>
        <xdr:cNvPr id="242" name="n_1mainValue【体育館・プール】&#10;一人当たり面積">
          <a:extLst>
            <a:ext uri="{FF2B5EF4-FFF2-40B4-BE49-F238E27FC236}">
              <a16:creationId xmlns="" xmlns:a16="http://schemas.microsoft.com/office/drawing/2014/main" id="{A75662D5-05DD-4FAC-8555-6D7058650CD0}"/>
            </a:ext>
          </a:extLst>
        </xdr:cNvPr>
        <xdr:cNvSpPr txBox="1"/>
      </xdr:nvSpPr>
      <xdr:spPr>
        <a:xfrm>
          <a:off x="9391727"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115405</xdr:rowOff>
    </xdr:from>
    <xdr:ext cx="469744" cy="259045"/>
    <xdr:sp macro="" textlink="">
      <xdr:nvSpPr>
        <xdr:cNvPr id="243" name="n_2mainValue【体育館・プール】&#10;一人当たり面積">
          <a:extLst>
            <a:ext uri="{FF2B5EF4-FFF2-40B4-BE49-F238E27FC236}">
              <a16:creationId xmlns="" xmlns:a16="http://schemas.microsoft.com/office/drawing/2014/main" id="{B7DF0003-986A-4DB0-8E8A-39161AC7E918}"/>
            </a:ext>
          </a:extLst>
        </xdr:cNvPr>
        <xdr:cNvSpPr txBox="1"/>
      </xdr:nvSpPr>
      <xdr:spPr>
        <a:xfrm>
          <a:off x="8515427" y="10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121937</xdr:rowOff>
    </xdr:from>
    <xdr:ext cx="469744" cy="259045"/>
    <xdr:sp macro="" textlink="">
      <xdr:nvSpPr>
        <xdr:cNvPr id="244" name="n_3mainValue【体育館・プール】&#10;一人当たり面積">
          <a:extLst>
            <a:ext uri="{FF2B5EF4-FFF2-40B4-BE49-F238E27FC236}">
              <a16:creationId xmlns="" xmlns:a16="http://schemas.microsoft.com/office/drawing/2014/main" id="{001DD6F8-6343-4136-B200-8315775E59A2}"/>
            </a:ext>
          </a:extLst>
        </xdr:cNvPr>
        <xdr:cNvSpPr txBox="1"/>
      </xdr:nvSpPr>
      <xdr:spPr>
        <a:xfrm>
          <a:off x="7626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 xmlns:a16="http://schemas.microsoft.com/office/drawing/2014/main" id="{2DF7A250-C304-49E6-B42F-B4A6AED22A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 xmlns:a16="http://schemas.microsoft.com/office/drawing/2014/main" id="{64D32B0D-5769-4596-B77D-64936C1BC0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 xmlns:a16="http://schemas.microsoft.com/office/drawing/2014/main" id="{47A6F8ED-0874-4DC9-B058-D85200107C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 xmlns:a16="http://schemas.microsoft.com/office/drawing/2014/main" id="{8C17702B-4EE6-4CFA-8C6F-9997EAD4FE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 xmlns:a16="http://schemas.microsoft.com/office/drawing/2014/main" id="{D1277094-3825-41EE-9A19-22F7AA61FA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 xmlns:a16="http://schemas.microsoft.com/office/drawing/2014/main" id="{DC65BCB4-1E4A-4938-B148-2133069228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 xmlns:a16="http://schemas.microsoft.com/office/drawing/2014/main" id="{A8818319-48C8-4A89-AE0E-79FF41721F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 xmlns:a16="http://schemas.microsoft.com/office/drawing/2014/main" id="{FBBC7D74-FB91-402C-8A14-5942E4FC5F9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 xmlns:a16="http://schemas.microsoft.com/office/drawing/2014/main" id="{41750668-B5BE-4CE6-A066-4B3E3FC428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 xmlns:a16="http://schemas.microsoft.com/office/drawing/2014/main" id="{CC1156B1-B275-4833-910C-172F3A31F3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 xmlns:a16="http://schemas.microsoft.com/office/drawing/2014/main" id="{69AA7C1E-6015-4EEC-B026-D30852AF30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 xmlns:a16="http://schemas.microsoft.com/office/drawing/2014/main" id="{5483791D-3F3D-43A7-9B84-A046461D8C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 xmlns:a16="http://schemas.microsoft.com/office/drawing/2014/main" id="{B251D60A-FEB0-4C9D-A20C-E058820C45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 xmlns:a16="http://schemas.microsoft.com/office/drawing/2014/main" id="{5389BE76-835F-47B6-BCB0-F24B204ADF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 xmlns:a16="http://schemas.microsoft.com/office/drawing/2014/main" id="{414937A0-AB97-4B2D-9778-D2F4BEA1CB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 xmlns:a16="http://schemas.microsoft.com/office/drawing/2014/main" id="{4485D4A3-77A6-4FC2-8315-42CCAE3430F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 xmlns:a16="http://schemas.microsoft.com/office/drawing/2014/main" id="{FC205275-04FB-4D76-B0D5-8CA2C7DA57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 xmlns:a16="http://schemas.microsoft.com/office/drawing/2014/main" id="{015EBFA8-12BD-4B39-AB66-C901E72C37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 xmlns:a16="http://schemas.microsoft.com/office/drawing/2014/main" id="{86A11927-4C60-4C4A-B826-A883DEEAF5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 xmlns:a16="http://schemas.microsoft.com/office/drawing/2014/main" id="{961CFEB3-6E4E-49D0-865F-4060755190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 xmlns:a16="http://schemas.microsoft.com/office/drawing/2014/main" id="{CFCC7120-4C7C-46C3-B329-EBF9417864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 xmlns:a16="http://schemas.microsoft.com/office/drawing/2014/main" id="{94B5D753-0560-4765-87AB-601675B91B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 xmlns:a16="http://schemas.microsoft.com/office/drawing/2014/main" id="{1C5420F9-DB4F-40A6-9F5F-1FB9F395E9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 xmlns:a16="http://schemas.microsoft.com/office/drawing/2014/main" id="{722B3357-3944-4C1F-82F0-0AA7C3A7618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 xmlns:a16="http://schemas.microsoft.com/office/drawing/2014/main" id="{03096667-84F0-408B-A9E6-B7B7E3C1E7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 xmlns:a16="http://schemas.microsoft.com/office/drawing/2014/main" id="{52DFA421-A53B-463F-B3FA-20CECE53678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 xmlns:a16="http://schemas.microsoft.com/office/drawing/2014/main" id="{BB7AD60C-1AD6-4CA8-AFBF-1BDC6523B4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 xmlns:a16="http://schemas.microsoft.com/office/drawing/2014/main" id="{9B399772-C873-4FE4-8AA4-D9247541B6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 xmlns:a16="http://schemas.microsoft.com/office/drawing/2014/main" id="{CF132F98-A27F-4C79-A0CF-E273B1BBFE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 xmlns:a16="http://schemas.microsoft.com/office/drawing/2014/main" id="{70FB0F89-D050-4E82-9310-2FD73BA9DA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 xmlns:a16="http://schemas.microsoft.com/office/drawing/2014/main" id="{CA7186A3-38DF-41F6-98BC-5A6EBD1CDC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 xmlns:a16="http://schemas.microsoft.com/office/drawing/2014/main" id="{01DA429A-9379-491A-9199-4838FC8B25B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 xmlns:a16="http://schemas.microsoft.com/office/drawing/2014/main" id="{33C62BF7-EF21-422A-871B-8183BC4D06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 xmlns:a16="http://schemas.microsoft.com/office/drawing/2014/main" id="{23868F02-0FF2-4E4B-B1A3-ECABFB97DE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 xmlns:a16="http://schemas.microsoft.com/office/drawing/2014/main" id="{3C02FF31-E5B6-4F06-9E32-7AE8EF4AAB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 xmlns:a16="http://schemas.microsoft.com/office/drawing/2014/main" id="{A3B18101-A5E1-49D2-8DEF-CC66B3F752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 xmlns:a16="http://schemas.microsoft.com/office/drawing/2014/main" id="{70E0ACC9-7749-43A7-A322-FAF6BF1EA9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 xmlns:a16="http://schemas.microsoft.com/office/drawing/2014/main" id="{1CAC49DA-A12F-4996-B1BA-896D024C06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 xmlns:a16="http://schemas.microsoft.com/office/drawing/2014/main" id="{46F7CD2F-D65F-4005-B944-A102B3A094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 xmlns:a16="http://schemas.microsoft.com/office/drawing/2014/main" id="{739FEC34-9EFB-4B64-99BA-720588BA15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 xmlns:a16="http://schemas.microsoft.com/office/drawing/2014/main" id="{217BAB06-6FB3-4D66-B4E1-B3B954DF85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 xmlns:a16="http://schemas.microsoft.com/office/drawing/2014/main" id="{D5EA7772-5E43-4A79-B6CC-9382AF3217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7" name="テキスト ボックス 286">
          <a:extLst>
            <a:ext uri="{FF2B5EF4-FFF2-40B4-BE49-F238E27FC236}">
              <a16:creationId xmlns="" xmlns:a16="http://schemas.microsoft.com/office/drawing/2014/main" id="{8B604F77-4642-4814-9162-26E02EDE5F2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 xmlns:a16="http://schemas.microsoft.com/office/drawing/2014/main" id="{9DDDB8BD-C08F-4790-B190-DAD0B169592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9" name="テキスト ボックス 288">
          <a:extLst>
            <a:ext uri="{FF2B5EF4-FFF2-40B4-BE49-F238E27FC236}">
              <a16:creationId xmlns="" xmlns:a16="http://schemas.microsoft.com/office/drawing/2014/main" id="{171B0AAA-7394-4676-97A8-FAA5927E7E2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 xmlns:a16="http://schemas.microsoft.com/office/drawing/2014/main" id="{25E71949-4423-456F-B6CE-F4B2BC6A54D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 xmlns:a16="http://schemas.microsoft.com/office/drawing/2014/main" id="{F3CCFDE2-AFB1-4711-81EC-657432C359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 xmlns:a16="http://schemas.microsoft.com/office/drawing/2014/main" id="{2C877991-B5AD-4698-BDDB-C465C6507E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 xmlns:a16="http://schemas.microsoft.com/office/drawing/2014/main" id="{9418A067-DFB2-4EC7-97C7-97E24CEACC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 xmlns:a16="http://schemas.microsoft.com/office/drawing/2014/main" id="{6600BE11-4110-4825-948F-E42D57AFC1F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 xmlns:a16="http://schemas.microsoft.com/office/drawing/2014/main" id="{1E771B7B-1CB4-48B7-9BB1-98F09AF04CE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 xmlns:a16="http://schemas.microsoft.com/office/drawing/2014/main" id="{87D05745-B36E-4575-A1C3-F884F5CBA1D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a:extLst>
            <a:ext uri="{FF2B5EF4-FFF2-40B4-BE49-F238E27FC236}">
              <a16:creationId xmlns="" xmlns:a16="http://schemas.microsoft.com/office/drawing/2014/main" id="{CE9AC66C-0325-4112-BBFC-A4D0BFEEC3D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 xmlns:a16="http://schemas.microsoft.com/office/drawing/2014/main" id="{A3550145-2C3C-46AA-8B79-99CC50DC9E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a:extLst>
            <a:ext uri="{FF2B5EF4-FFF2-40B4-BE49-F238E27FC236}">
              <a16:creationId xmlns="" xmlns:a16="http://schemas.microsoft.com/office/drawing/2014/main" id="{D41A70BF-F474-4C7C-B1FE-F6296B729B9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a:extLst>
            <a:ext uri="{FF2B5EF4-FFF2-40B4-BE49-F238E27FC236}">
              <a16:creationId xmlns="" xmlns:a16="http://schemas.microsoft.com/office/drawing/2014/main" id="{83FA8673-37B5-4EDF-A67F-EDFF0DD869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301" name="直線コネクタ 300">
          <a:extLst>
            <a:ext uri="{FF2B5EF4-FFF2-40B4-BE49-F238E27FC236}">
              <a16:creationId xmlns="" xmlns:a16="http://schemas.microsoft.com/office/drawing/2014/main" id="{8197BF2D-7B91-4431-9399-243BCA2FD288}"/>
            </a:ext>
          </a:extLst>
        </xdr:cNvPr>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02" name="【一般廃棄物処理施設】&#10;有形固定資産減価償却率最小値テキスト">
          <a:extLst>
            <a:ext uri="{FF2B5EF4-FFF2-40B4-BE49-F238E27FC236}">
              <a16:creationId xmlns="" xmlns:a16="http://schemas.microsoft.com/office/drawing/2014/main" id="{C84EB0A1-20C6-4EDF-90DE-238190BC4E5E}"/>
            </a:ext>
          </a:extLst>
        </xdr:cNvPr>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03" name="直線コネクタ 302">
          <a:extLst>
            <a:ext uri="{FF2B5EF4-FFF2-40B4-BE49-F238E27FC236}">
              <a16:creationId xmlns="" xmlns:a16="http://schemas.microsoft.com/office/drawing/2014/main" id="{CFD5910D-0460-4361-A5AC-2B336A58889E}"/>
            </a:ext>
          </a:extLst>
        </xdr:cNvPr>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04" name="【一般廃棄物処理施設】&#10;有形固定資産減価償却率最大値テキスト">
          <a:extLst>
            <a:ext uri="{FF2B5EF4-FFF2-40B4-BE49-F238E27FC236}">
              <a16:creationId xmlns="" xmlns:a16="http://schemas.microsoft.com/office/drawing/2014/main" id="{B65196D3-1805-49A6-86DD-BFBCABB3897A}"/>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05" name="直線コネクタ 304">
          <a:extLst>
            <a:ext uri="{FF2B5EF4-FFF2-40B4-BE49-F238E27FC236}">
              <a16:creationId xmlns="" xmlns:a16="http://schemas.microsoft.com/office/drawing/2014/main" id="{3B8F66D1-BF4D-42EB-97F9-8E0C01A9C82D}"/>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57167</xdr:rowOff>
    </xdr:from>
    <xdr:ext cx="405111" cy="259045"/>
    <xdr:sp macro="" textlink="">
      <xdr:nvSpPr>
        <xdr:cNvPr id="306" name="【一般廃棄物処理施設】&#10;有形固定資産減価償却率平均値テキスト">
          <a:extLst>
            <a:ext uri="{FF2B5EF4-FFF2-40B4-BE49-F238E27FC236}">
              <a16:creationId xmlns="" xmlns:a16="http://schemas.microsoft.com/office/drawing/2014/main" id="{2A7524AA-490E-4D76-A746-6020BE1CC9B4}"/>
            </a:ext>
          </a:extLst>
        </xdr:cNvPr>
        <xdr:cNvSpPr txBox="1"/>
      </xdr:nvSpPr>
      <xdr:spPr>
        <a:xfrm>
          <a:off x="16357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07" name="フローチャート: 判断 306">
          <a:extLst>
            <a:ext uri="{FF2B5EF4-FFF2-40B4-BE49-F238E27FC236}">
              <a16:creationId xmlns="" xmlns:a16="http://schemas.microsoft.com/office/drawing/2014/main" id="{360E6F48-1E35-4E3A-B333-0085FDB1D4B8}"/>
            </a:ext>
          </a:extLst>
        </xdr:cNvPr>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08" name="フローチャート: 判断 307">
          <a:extLst>
            <a:ext uri="{FF2B5EF4-FFF2-40B4-BE49-F238E27FC236}">
              <a16:creationId xmlns="" xmlns:a16="http://schemas.microsoft.com/office/drawing/2014/main" id="{C75F4FC0-0965-4D24-AD92-7FFA53D35C09}"/>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09" name="フローチャート: 判断 308">
          <a:extLst>
            <a:ext uri="{FF2B5EF4-FFF2-40B4-BE49-F238E27FC236}">
              <a16:creationId xmlns="" xmlns:a16="http://schemas.microsoft.com/office/drawing/2014/main" id="{70C6C511-3CCF-4959-9A75-9441A721C744}"/>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310" name="フローチャート: 判断 309">
          <a:extLst>
            <a:ext uri="{FF2B5EF4-FFF2-40B4-BE49-F238E27FC236}">
              <a16:creationId xmlns="" xmlns:a16="http://schemas.microsoft.com/office/drawing/2014/main" id="{E6627B0C-13F1-4D49-B137-37E6E33CAAA6}"/>
            </a:ext>
          </a:extLst>
        </xdr:cNvPr>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 xmlns:a16="http://schemas.microsoft.com/office/drawing/2014/main" id="{4C55646B-1DAC-4FB9-AF18-7B1B5865AB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 xmlns:a16="http://schemas.microsoft.com/office/drawing/2014/main" id="{EA119ECA-D155-494C-A714-B37CB031F1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 xmlns:a16="http://schemas.microsoft.com/office/drawing/2014/main" id="{4378F034-4F22-4D35-B6B1-38A36EE8E7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 xmlns:a16="http://schemas.microsoft.com/office/drawing/2014/main" id="{00CEF41A-7F02-4E43-8BA9-37E2EC0590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 xmlns:a16="http://schemas.microsoft.com/office/drawing/2014/main" id="{96F0E555-C992-44A0-B836-770B13262A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16" name="楕円 315">
          <a:extLst>
            <a:ext uri="{FF2B5EF4-FFF2-40B4-BE49-F238E27FC236}">
              <a16:creationId xmlns="" xmlns:a16="http://schemas.microsoft.com/office/drawing/2014/main" id="{5D27714D-3BA5-475D-9125-79C429E86B7B}"/>
            </a:ext>
          </a:extLst>
        </xdr:cNvPr>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317" name="【一般廃棄物処理施設】&#10;有形固定資産減価償却率該当値テキスト">
          <a:extLst>
            <a:ext uri="{FF2B5EF4-FFF2-40B4-BE49-F238E27FC236}">
              <a16:creationId xmlns="" xmlns:a16="http://schemas.microsoft.com/office/drawing/2014/main" id="{D572E1B2-5F3F-4C72-A517-40AA5A4FFC8B}"/>
            </a:ext>
          </a:extLst>
        </xdr:cNvPr>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318" name="楕円 317">
          <a:extLst>
            <a:ext uri="{FF2B5EF4-FFF2-40B4-BE49-F238E27FC236}">
              <a16:creationId xmlns="" xmlns:a16="http://schemas.microsoft.com/office/drawing/2014/main" id="{79B1FD7B-93AA-4510-8E70-04C1BB54B62A}"/>
            </a:ext>
          </a:extLst>
        </xdr:cNvPr>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150495</xdr:rowOff>
    </xdr:to>
    <xdr:cxnSp macro="">
      <xdr:nvCxnSpPr>
        <xdr:cNvPr id="319" name="直線コネクタ 318">
          <a:extLst>
            <a:ext uri="{FF2B5EF4-FFF2-40B4-BE49-F238E27FC236}">
              <a16:creationId xmlns="" xmlns:a16="http://schemas.microsoft.com/office/drawing/2014/main" id="{E42C3175-BC28-4B6E-919A-1EB529C11AEE}"/>
            </a:ext>
          </a:extLst>
        </xdr:cNvPr>
        <xdr:cNvCxnSpPr/>
      </xdr:nvCxnSpPr>
      <xdr:spPr>
        <a:xfrm flipV="1">
          <a:off x="15481300" y="64427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20" name="楕円 319">
          <a:extLst>
            <a:ext uri="{FF2B5EF4-FFF2-40B4-BE49-F238E27FC236}">
              <a16:creationId xmlns="" xmlns:a16="http://schemas.microsoft.com/office/drawing/2014/main" id="{5A04785E-6D9A-4431-A523-EB9891A32A76}"/>
            </a:ext>
          </a:extLst>
        </xdr:cNvPr>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30480</xdr:rowOff>
    </xdr:to>
    <xdr:cxnSp macro="">
      <xdr:nvCxnSpPr>
        <xdr:cNvPr id="321" name="直線コネクタ 320">
          <a:extLst>
            <a:ext uri="{FF2B5EF4-FFF2-40B4-BE49-F238E27FC236}">
              <a16:creationId xmlns="" xmlns:a16="http://schemas.microsoft.com/office/drawing/2014/main" id="{3D864C44-2F41-474B-B255-8A6A153CEFB5}"/>
            </a:ext>
          </a:extLst>
        </xdr:cNvPr>
        <xdr:cNvCxnSpPr/>
      </xdr:nvCxnSpPr>
      <xdr:spPr>
        <a:xfrm flipV="1">
          <a:off x="14592300" y="64941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109220</xdr:rowOff>
    </xdr:from>
    <xdr:to>
      <xdr:col>72</xdr:col>
      <xdr:colOff>38100</xdr:colOff>
      <xdr:row>36</xdr:row>
      <xdr:rowOff>39370</xdr:rowOff>
    </xdr:to>
    <xdr:sp macro="" textlink="">
      <xdr:nvSpPr>
        <xdr:cNvPr id="322" name="楕円 321">
          <a:extLst>
            <a:ext uri="{FF2B5EF4-FFF2-40B4-BE49-F238E27FC236}">
              <a16:creationId xmlns="" xmlns:a16="http://schemas.microsoft.com/office/drawing/2014/main" id="{A5954965-DFB3-47AE-B754-641F5287D64A}"/>
            </a:ext>
          </a:extLst>
        </xdr:cNvPr>
        <xdr:cNvSpPr/>
      </xdr:nvSpPr>
      <xdr:spPr>
        <a:xfrm>
          <a:off x="13652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160020</xdr:rowOff>
    </xdr:from>
    <xdr:to>
      <xdr:col>76</xdr:col>
      <xdr:colOff>114300</xdr:colOff>
      <xdr:row>38</xdr:row>
      <xdr:rowOff>30480</xdr:rowOff>
    </xdr:to>
    <xdr:cxnSp macro="">
      <xdr:nvCxnSpPr>
        <xdr:cNvPr id="323" name="直線コネクタ 322">
          <a:extLst>
            <a:ext uri="{FF2B5EF4-FFF2-40B4-BE49-F238E27FC236}">
              <a16:creationId xmlns="" xmlns:a16="http://schemas.microsoft.com/office/drawing/2014/main" id="{3F0AA210-68F8-4467-BB1A-9EDF012CC7C8}"/>
            </a:ext>
          </a:extLst>
        </xdr:cNvPr>
        <xdr:cNvCxnSpPr/>
      </xdr:nvCxnSpPr>
      <xdr:spPr>
        <a:xfrm>
          <a:off x="13703300" y="616077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324" name="n_1aveValue【一般廃棄物処理施設】&#10;有形固定資産減価償却率">
          <a:extLst>
            <a:ext uri="{FF2B5EF4-FFF2-40B4-BE49-F238E27FC236}">
              <a16:creationId xmlns="" xmlns:a16="http://schemas.microsoft.com/office/drawing/2014/main" id="{C6CF73C4-D0C7-4087-9D4B-926348EE46AB}"/>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25" name="n_2aveValue【一般廃棄物処理施設】&#10;有形固定資産減価償却率">
          <a:extLst>
            <a:ext uri="{FF2B5EF4-FFF2-40B4-BE49-F238E27FC236}">
              <a16:creationId xmlns="" xmlns:a16="http://schemas.microsoft.com/office/drawing/2014/main" id="{3585E495-A1DE-4D58-8673-28027000B0AB}"/>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99077</xdr:rowOff>
    </xdr:from>
    <xdr:ext cx="405111" cy="259045"/>
    <xdr:sp macro="" textlink="">
      <xdr:nvSpPr>
        <xdr:cNvPr id="326" name="n_3aveValue【一般廃棄物処理施設】&#10;有形固定資産減価償却率">
          <a:extLst>
            <a:ext uri="{FF2B5EF4-FFF2-40B4-BE49-F238E27FC236}">
              <a16:creationId xmlns="" xmlns:a16="http://schemas.microsoft.com/office/drawing/2014/main" id="{1988F9F2-7FAB-4DD0-95C7-A41D46A98BBF}"/>
            </a:ext>
          </a:extLst>
        </xdr:cNvPr>
        <xdr:cNvSpPr txBox="1"/>
      </xdr:nvSpPr>
      <xdr:spPr>
        <a:xfrm>
          <a:off x="135007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20972</xdr:rowOff>
    </xdr:from>
    <xdr:ext cx="405111" cy="259045"/>
    <xdr:sp macro="" textlink="">
      <xdr:nvSpPr>
        <xdr:cNvPr id="327" name="n_1mainValue【一般廃棄物処理施設】&#10;有形固定資産減価償却率">
          <a:extLst>
            <a:ext uri="{FF2B5EF4-FFF2-40B4-BE49-F238E27FC236}">
              <a16:creationId xmlns="" xmlns:a16="http://schemas.microsoft.com/office/drawing/2014/main" id="{A224E622-47A8-49B1-81C6-68F5313ED5A1}"/>
            </a:ext>
          </a:extLst>
        </xdr:cNvPr>
        <xdr:cNvSpPr txBox="1"/>
      </xdr:nvSpPr>
      <xdr:spPr>
        <a:xfrm>
          <a:off x="15266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328" name="n_2mainValue【一般廃棄物処理施設】&#10;有形固定資産減価償却率">
          <a:extLst>
            <a:ext uri="{FF2B5EF4-FFF2-40B4-BE49-F238E27FC236}">
              <a16:creationId xmlns="" xmlns:a16="http://schemas.microsoft.com/office/drawing/2014/main" id="{F497D867-EE2A-4BC0-B5C1-A9A4648BDE48}"/>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55897</xdr:rowOff>
    </xdr:from>
    <xdr:ext cx="405111" cy="259045"/>
    <xdr:sp macro="" textlink="">
      <xdr:nvSpPr>
        <xdr:cNvPr id="329" name="n_3mainValue【一般廃棄物処理施設】&#10;有形固定資産減価償却率">
          <a:extLst>
            <a:ext uri="{FF2B5EF4-FFF2-40B4-BE49-F238E27FC236}">
              <a16:creationId xmlns="" xmlns:a16="http://schemas.microsoft.com/office/drawing/2014/main" id="{E7A4E8BA-5642-441C-BC61-C743880CE4A0}"/>
            </a:ext>
          </a:extLst>
        </xdr:cNvPr>
        <xdr:cNvSpPr txBox="1"/>
      </xdr:nvSpPr>
      <xdr:spPr>
        <a:xfrm>
          <a:off x="13500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a:extLst>
            <a:ext uri="{FF2B5EF4-FFF2-40B4-BE49-F238E27FC236}">
              <a16:creationId xmlns="" xmlns:a16="http://schemas.microsoft.com/office/drawing/2014/main" id="{1F472AF5-FD04-4A85-9DE0-40C1FE4E9E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a:extLst>
            <a:ext uri="{FF2B5EF4-FFF2-40B4-BE49-F238E27FC236}">
              <a16:creationId xmlns="" xmlns:a16="http://schemas.microsoft.com/office/drawing/2014/main" id="{DCE724E3-5A8B-4F72-BD13-C1A7C579A6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a:extLst>
            <a:ext uri="{FF2B5EF4-FFF2-40B4-BE49-F238E27FC236}">
              <a16:creationId xmlns="" xmlns:a16="http://schemas.microsoft.com/office/drawing/2014/main" id="{62850948-D9CF-489F-B74F-F29DE19A9F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a:extLst>
            <a:ext uri="{FF2B5EF4-FFF2-40B4-BE49-F238E27FC236}">
              <a16:creationId xmlns="" xmlns:a16="http://schemas.microsoft.com/office/drawing/2014/main" id="{D1A1F699-F5DC-4E80-852E-C82D0CC1D9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a:extLst>
            <a:ext uri="{FF2B5EF4-FFF2-40B4-BE49-F238E27FC236}">
              <a16:creationId xmlns="" xmlns:a16="http://schemas.microsoft.com/office/drawing/2014/main" id="{D5EC9665-629C-410A-A77C-58407816B9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a:extLst>
            <a:ext uri="{FF2B5EF4-FFF2-40B4-BE49-F238E27FC236}">
              <a16:creationId xmlns="" xmlns:a16="http://schemas.microsoft.com/office/drawing/2014/main" id="{52DC15C1-A09E-4EFB-B6E8-DF199AEC44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a:extLst>
            <a:ext uri="{FF2B5EF4-FFF2-40B4-BE49-F238E27FC236}">
              <a16:creationId xmlns="" xmlns:a16="http://schemas.microsoft.com/office/drawing/2014/main" id="{1FC7A5E7-EC87-4F1D-BD74-BA5FDBEAFA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a:extLst>
            <a:ext uri="{FF2B5EF4-FFF2-40B4-BE49-F238E27FC236}">
              <a16:creationId xmlns="" xmlns:a16="http://schemas.microsoft.com/office/drawing/2014/main" id="{C10EC39C-FA63-401E-891F-181D5EA2EC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a:extLst>
            <a:ext uri="{FF2B5EF4-FFF2-40B4-BE49-F238E27FC236}">
              <a16:creationId xmlns="" xmlns:a16="http://schemas.microsoft.com/office/drawing/2014/main" id="{C9E313A1-F2F7-4E59-BC03-D117E8FF73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a:extLst>
            <a:ext uri="{FF2B5EF4-FFF2-40B4-BE49-F238E27FC236}">
              <a16:creationId xmlns="" xmlns:a16="http://schemas.microsoft.com/office/drawing/2014/main" id="{8C057E4B-2588-486D-AC0D-4B49C6C99B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0" name="直線コネクタ 339">
          <a:extLst>
            <a:ext uri="{FF2B5EF4-FFF2-40B4-BE49-F238E27FC236}">
              <a16:creationId xmlns="" xmlns:a16="http://schemas.microsoft.com/office/drawing/2014/main" id="{5914A81E-E60A-4CAC-B89D-3FEBA0A8D16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1" name="テキスト ボックス 340">
          <a:extLst>
            <a:ext uri="{FF2B5EF4-FFF2-40B4-BE49-F238E27FC236}">
              <a16:creationId xmlns="" xmlns:a16="http://schemas.microsoft.com/office/drawing/2014/main" id="{EBE1F0B0-9DA9-4082-89F2-F73BEE12690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2" name="直線コネクタ 341">
          <a:extLst>
            <a:ext uri="{FF2B5EF4-FFF2-40B4-BE49-F238E27FC236}">
              <a16:creationId xmlns="" xmlns:a16="http://schemas.microsoft.com/office/drawing/2014/main" id="{54CB37D5-F863-46B1-8924-E9BA3A14BBB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3" name="テキスト ボックス 342">
          <a:extLst>
            <a:ext uri="{FF2B5EF4-FFF2-40B4-BE49-F238E27FC236}">
              <a16:creationId xmlns="" xmlns:a16="http://schemas.microsoft.com/office/drawing/2014/main" id="{D8D7DACD-4FF3-4401-ADB7-D60A8FA51A3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4" name="直線コネクタ 343">
          <a:extLst>
            <a:ext uri="{FF2B5EF4-FFF2-40B4-BE49-F238E27FC236}">
              <a16:creationId xmlns="" xmlns:a16="http://schemas.microsoft.com/office/drawing/2014/main" id="{50B3EE98-0376-40BA-BE76-F203749E2AB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5" name="テキスト ボックス 344">
          <a:extLst>
            <a:ext uri="{FF2B5EF4-FFF2-40B4-BE49-F238E27FC236}">
              <a16:creationId xmlns="" xmlns:a16="http://schemas.microsoft.com/office/drawing/2014/main" id="{511E2464-77BF-4F53-82FB-2A1E432271D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6" name="直線コネクタ 345">
          <a:extLst>
            <a:ext uri="{FF2B5EF4-FFF2-40B4-BE49-F238E27FC236}">
              <a16:creationId xmlns="" xmlns:a16="http://schemas.microsoft.com/office/drawing/2014/main" id="{D4324E45-329D-4D25-A2D2-3D179DBCD57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7" name="テキスト ボックス 346">
          <a:extLst>
            <a:ext uri="{FF2B5EF4-FFF2-40B4-BE49-F238E27FC236}">
              <a16:creationId xmlns="" xmlns:a16="http://schemas.microsoft.com/office/drawing/2014/main" id="{86B48600-83AD-463F-A682-AFA4B0F4ECA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8" name="直線コネクタ 347">
          <a:extLst>
            <a:ext uri="{FF2B5EF4-FFF2-40B4-BE49-F238E27FC236}">
              <a16:creationId xmlns="" xmlns:a16="http://schemas.microsoft.com/office/drawing/2014/main" id="{52CD14EF-AB6E-4D0F-977E-9AA8E5AC673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9" name="テキスト ボックス 348">
          <a:extLst>
            <a:ext uri="{FF2B5EF4-FFF2-40B4-BE49-F238E27FC236}">
              <a16:creationId xmlns="" xmlns:a16="http://schemas.microsoft.com/office/drawing/2014/main" id="{0BECFD5B-12E8-41BF-AE76-897CD019FE9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 xmlns:a16="http://schemas.microsoft.com/office/drawing/2014/main" id="{008B0DDE-D778-4946-ABCF-59C97ADE2E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1" name="テキスト ボックス 350">
          <a:extLst>
            <a:ext uri="{FF2B5EF4-FFF2-40B4-BE49-F238E27FC236}">
              <a16:creationId xmlns="" xmlns:a16="http://schemas.microsoft.com/office/drawing/2014/main" id="{5D984AB3-F263-4B28-8D31-2361F9E27E5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 xmlns:a16="http://schemas.microsoft.com/office/drawing/2014/main" id="{05E32070-3AC2-4E1E-8A7B-1165732E17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353" name="直線コネクタ 352">
          <a:extLst>
            <a:ext uri="{FF2B5EF4-FFF2-40B4-BE49-F238E27FC236}">
              <a16:creationId xmlns="" xmlns:a16="http://schemas.microsoft.com/office/drawing/2014/main" id="{796AA6B0-1C93-4EE0-A04A-CF91C8E5E170}"/>
            </a:ext>
          </a:extLst>
        </xdr:cNvPr>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354" name="【一般廃棄物処理施設】&#10;一人当たり有形固定資産（償却資産）額最小値テキスト">
          <a:extLst>
            <a:ext uri="{FF2B5EF4-FFF2-40B4-BE49-F238E27FC236}">
              <a16:creationId xmlns="" xmlns:a16="http://schemas.microsoft.com/office/drawing/2014/main" id="{FDF46B0C-48B0-4570-9F22-0A64A433266A}"/>
            </a:ext>
          </a:extLst>
        </xdr:cNvPr>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355" name="直線コネクタ 354">
          <a:extLst>
            <a:ext uri="{FF2B5EF4-FFF2-40B4-BE49-F238E27FC236}">
              <a16:creationId xmlns="" xmlns:a16="http://schemas.microsoft.com/office/drawing/2014/main" id="{C4A2DD5B-1E02-4FBC-A529-0F79DBB82C29}"/>
            </a:ext>
          </a:extLst>
        </xdr:cNvPr>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356" name="【一般廃棄物処理施設】&#10;一人当たり有形固定資産（償却資産）額最大値テキスト">
          <a:extLst>
            <a:ext uri="{FF2B5EF4-FFF2-40B4-BE49-F238E27FC236}">
              <a16:creationId xmlns="" xmlns:a16="http://schemas.microsoft.com/office/drawing/2014/main" id="{CE51C354-4921-4AC4-9C84-F5746F8DEA13}"/>
            </a:ext>
          </a:extLst>
        </xdr:cNvPr>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357" name="直線コネクタ 356">
          <a:extLst>
            <a:ext uri="{FF2B5EF4-FFF2-40B4-BE49-F238E27FC236}">
              <a16:creationId xmlns="" xmlns:a16="http://schemas.microsoft.com/office/drawing/2014/main" id="{8262D217-5828-40D8-AE19-B674EC55489C}"/>
            </a:ext>
          </a:extLst>
        </xdr:cNvPr>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22424</xdr:rowOff>
    </xdr:from>
    <xdr:ext cx="599010" cy="259045"/>
    <xdr:sp macro="" textlink="">
      <xdr:nvSpPr>
        <xdr:cNvPr id="358" name="【一般廃棄物処理施設】&#10;一人当たり有形固定資産（償却資産）額平均値テキスト">
          <a:extLst>
            <a:ext uri="{FF2B5EF4-FFF2-40B4-BE49-F238E27FC236}">
              <a16:creationId xmlns="" xmlns:a16="http://schemas.microsoft.com/office/drawing/2014/main" id="{B1243CAB-BED1-441C-8CBB-C10FF6351ED8}"/>
            </a:ext>
          </a:extLst>
        </xdr:cNvPr>
        <xdr:cNvSpPr txBox="1"/>
      </xdr:nvSpPr>
      <xdr:spPr>
        <a:xfrm>
          <a:off x="22199600" y="6708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359" name="フローチャート: 判断 358">
          <a:extLst>
            <a:ext uri="{FF2B5EF4-FFF2-40B4-BE49-F238E27FC236}">
              <a16:creationId xmlns="" xmlns:a16="http://schemas.microsoft.com/office/drawing/2014/main" id="{8B12558A-BF69-4F65-98FC-BB1E915C5501}"/>
            </a:ext>
          </a:extLst>
        </xdr:cNvPr>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360" name="フローチャート: 判断 359">
          <a:extLst>
            <a:ext uri="{FF2B5EF4-FFF2-40B4-BE49-F238E27FC236}">
              <a16:creationId xmlns="" xmlns:a16="http://schemas.microsoft.com/office/drawing/2014/main" id="{596A0553-1AB4-4EBF-A24D-AB1238D3F17F}"/>
            </a:ext>
          </a:extLst>
        </xdr:cNvPr>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99112</xdr:rowOff>
    </xdr:from>
    <xdr:to>
      <xdr:col>107</xdr:col>
      <xdr:colOff>101600</xdr:colOff>
      <xdr:row>40</xdr:row>
      <xdr:rowOff>29262</xdr:rowOff>
    </xdr:to>
    <xdr:sp macro="" textlink="">
      <xdr:nvSpPr>
        <xdr:cNvPr id="361" name="フローチャート: 判断 360">
          <a:extLst>
            <a:ext uri="{FF2B5EF4-FFF2-40B4-BE49-F238E27FC236}">
              <a16:creationId xmlns="" xmlns:a16="http://schemas.microsoft.com/office/drawing/2014/main" id="{FE0928E0-0DE7-4E7A-99FA-9DB9F50AF7AD}"/>
            </a:ext>
          </a:extLst>
        </xdr:cNvPr>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15269</xdr:rowOff>
    </xdr:from>
    <xdr:to>
      <xdr:col>102</xdr:col>
      <xdr:colOff>165100</xdr:colOff>
      <xdr:row>40</xdr:row>
      <xdr:rowOff>116869</xdr:rowOff>
    </xdr:to>
    <xdr:sp macro="" textlink="">
      <xdr:nvSpPr>
        <xdr:cNvPr id="362" name="フローチャート: 判断 361">
          <a:extLst>
            <a:ext uri="{FF2B5EF4-FFF2-40B4-BE49-F238E27FC236}">
              <a16:creationId xmlns="" xmlns:a16="http://schemas.microsoft.com/office/drawing/2014/main" id="{FAC28D6A-A000-4927-AAA7-CDACA93D23BB}"/>
            </a:ext>
          </a:extLst>
        </xdr:cNvPr>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a:extLst>
            <a:ext uri="{FF2B5EF4-FFF2-40B4-BE49-F238E27FC236}">
              <a16:creationId xmlns="" xmlns:a16="http://schemas.microsoft.com/office/drawing/2014/main" id="{616D4262-4F56-4308-A314-3B84838536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a:extLst>
            <a:ext uri="{FF2B5EF4-FFF2-40B4-BE49-F238E27FC236}">
              <a16:creationId xmlns="" xmlns:a16="http://schemas.microsoft.com/office/drawing/2014/main" id="{EC5EFAF7-5BEA-4D9A-B5EA-4E7CA7CF0B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a:extLst>
            <a:ext uri="{FF2B5EF4-FFF2-40B4-BE49-F238E27FC236}">
              <a16:creationId xmlns="" xmlns:a16="http://schemas.microsoft.com/office/drawing/2014/main" id="{14D4B79B-C5DF-4942-8172-BA605BFDE8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a:extLst>
            <a:ext uri="{FF2B5EF4-FFF2-40B4-BE49-F238E27FC236}">
              <a16:creationId xmlns="" xmlns:a16="http://schemas.microsoft.com/office/drawing/2014/main" id="{86B4525B-E9D0-4E21-AC25-29D9ED335E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a:extLst>
            <a:ext uri="{FF2B5EF4-FFF2-40B4-BE49-F238E27FC236}">
              <a16:creationId xmlns="" xmlns:a16="http://schemas.microsoft.com/office/drawing/2014/main" id="{5D85188D-6A16-42E0-831C-77FED7A74C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103227</xdr:rowOff>
    </xdr:from>
    <xdr:to>
      <xdr:col>116</xdr:col>
      <xdr:colOff>114300</xdr:colOff>
      <xdr:row>38</xdr:row>
      <xdr:rowOff>33377</xdr:rowOff>
    </xdr:to>
    <xdr:sp macro="" textlink="">
      <xdr:nvSpPr>
        <xdr:cNvPr id="368" name="楕円 367">
          <a:extLst>
            <a:ext uri="{FF2B5EF4-FFF2-40B4-BE49-F238E27FC236}">
              <a16:creationId xmlns="" xmlns:a16="http://schemas.microsoft.com/office/drawing/2014/main" id="{FCEF211E-9E31-40AB-908D-B2D7B0FB72B5}"/>
            </a:ext>
          </a:extLst>
        </xdr:cNvPr>
        <xdr:cNvSpPr/>
      </xdr:nvSpPr>
      <xdr:spPr>
        <a:xfrm>
          <a:off x="22110700" y="64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126104</xdr:rowOff>
    </xdr:from>
    <xdr:ext cx="599010" cy="259045"/>
    <xdr:sp macro="" textlink="">
      <xdr:nvSpPr>
        <xdr:cNvPr id="369" name="【一般廃棄物処理施設】&#10;一人当たり有形固定資産（償却資産）額該当値テキスト">
          <a:extLst>
            <a:ext uri="{FF2B5EF4-FFF2-40B4-BE49-F238E27FC236}">
              <a16:creationId xmlns="" xmlns:a16="http://schemas.microsoft.com/office/drawing/2014/main" id="{2D304ED8-DC4F-466A-9619-E6BAEE171DB1}"/>
            </a:ext>
          </a:extLst>
        </xdr:cNvPr>
        <xdr:cNvSpPr txBox="1"/>
      </xdr:nvSpPr>
      <xdr:spPr>
        <a:xfrm>
          <a:off x="22199600" y="629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119149</xdr:rowOff>
    </xdr:from>
    <xdr:to>
      <xdr:col>112</xdr:col>
      <xdr:colOff>38100</xdr:colOff>
      <xdr:row>38</xdr:row>
      <xdr:rowOff>49299</xdr:rowOff>
    </xdr:to>
    <xdr:sp macro="" textlink="">
      <xdr:nvSpPr>
        <xdr:cNvPr id="370" name="楕円 369">
          <a:extLst>
            <a:ext uri="{FF2B5EF4-FFF2-40B4-BE49-F238E27FC236}">
              <a16:creationId xmlns="" xmlns:a16="http://schemas.microsoft.com/office/drawing/2014/main" id="{013B6F9D-A31F-48D1-B081-9E763A4E8214}"/>
            </a:ext>
          </a:extLst>
        </xdr:cNvPr>
        <xdr:cNvSpPr/>
      </xdr:nvSpPr>
      <xdr:spPr>
        <a:xfrm>
          <a:off x="21272500" y="6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154027</xdr:rowOff>
    </xdr:from>
    <xdr:to>
      <xdr:col>116</xdr:col>
      <xdr:colOff>63500</xdr:colOff>
      <xdr:row>37</xdr:row>
      <xdr:rowOff>169949</xdr:rowOff>
    </xdr:to>
    <xdr:cxnSp macro="">
      <xdr:nvCxnSpPr>
        <xdr:cNvPr id="371" name="直線コネクタ 370">
          <a:extLst>
            <a:ext uri="{FF2B5EF4-FFF2-40B4-BE49-F238E27FC236}">
              <a16:creationId xmlns="" xmlns:a16="http://schemas.microsoft.com/office/drawing/2014/main" id="{3E447257-7285-4167-919F-F59F5308E7E8}"/>
            </a:ext>
          </a:extLst>
        </xdr:cNvPr>
        <xdr:cNvCxnSpPr/>
      </xdr:nvCxnSpPr>
      <xdr:spPr>
        <a:xfrm flipV="1">
          <a:off x="21323300" y="6497677"/>
          <a:ext cx="8382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73646</xdr:rowOff>
    </xdr:from>
    <xdr:to>
      <xdr:col>107</xdr:col>
      <xdr:colOff>101600</xdr:colOff>
      <xdr:row>38</xdr:row>
      <xdr:rowOff>3796</xdr:rowOff>
    </xdr:to>
    <xdr:sp macro="" textlink="">
      <xdr:nvSpPr>
        <xdr:cNvPr id="372" name="楕円 371">
          <a:extLst>
            <a:ext uri="{FF2B5EF4-FFF2-40B4-BE49-F238E27FC236}">
              <a16:creationId xmlns="" xmlns:a16="http://schemas.microsoft.com/office/drawing/2014/main" id="{30B2D289-6CCD-4EAE-8CE8-FA93CA3A8542}"/>
            </a:ext>
          </a:extLst>
        </xdr:cNvPr>
        <xdr:cNvSpPr/>
      </xdr:nvSpPr>
      <xdr:spPr>
        <a:xfrm>
          <a:off x="20383500" y="6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124446</xdr:rowOff>
    </xdr:from>
    <xdr:to>
      <xdr:col>111</xdr:col>
      <xdr:colOff>177800</xdr:colOff>
      <xdr:row>37</xdr:row>
      <xdr:rowOff>169949</xdr:rowOff>
    </xdr:to>
    <xdr:cxnSp macro="">
      <xdr:nvCxnSpPr>
        <xdr:cNvPr id="373" name="直線コネクタ 372">
          <a:extLst>
            <a:ext uri="{FF2B5EF4-FFF2-40B4-BE49-F238E27FC236}">
              <a16:creationId xmlns="" xmlns:a16="http://schemas.microsoft.com/office/drawing/2014/main" id="{0E10C93A-F54B-4C78-99E6-0BBEBDBC9F88}"/>
            </a:ext>
          </a:extLst>
        </xdr:cNvPr>
        <xdr:cNvCxnSpPr/>
      </xdr:nvCxnSpPr>
      <xdr:spPr>
        <a:xfrm>
          <a:off x="20434300" y="6468096"/>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121553</xdr:rowOff>
    </xdr:from>
    <xdr:to>
      <xdr:col>102</xdr:col>
      <xdr:colOff>165100</xdr:colOff>
      <xdr:row>39</xdr:row>
      <xdr:rowOff>51703</xdr:rowOff>
    </xdr:to>
    <xdr:sp macro="" textlink="">
      <xdr:nvSpPr>
        <xdr:cNvPr id="374" name="楕円 373">
          <a:extLst>
            <a:ext uri="{FF2B5EF4-FFF2-40B4-BE49-F238E27FC236}">
              <a16:creationId xmlns="" xmlns:a16="http://schemas.microsoft.com/office/drawing/2014/main" id="{50E86FAD-63AF-4718-A8D8-0D6D616B6FDD}"/>
            </a:ext>
          </a:extLst>
        </xdr:cNvPr>
        <xdr:cNvSpPr/>
      </xdr:nvSpPr>
      <xdr:spPr>
        <a:xfrm>
          <a:off x="19494500" y="663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124446</xdr:rowOff>
    </xdr:from>
    <xdr:to>
      <xdr:col>107</xdr:col>
      <xdr:colOff>50800</xdr:colOff>
      <xdr:row>39</xdr:row>
      <xdr:rowOff>903</xdr:rowOff>
    </xdr:to>
    <xdr:cxnSp macro="">
      <xdr:nvCxnSpPr>
        <xdr:cNvPr id="375" name="直線コネクタ 374">
          <a:extLst>
            <a:ext uri="{FF2B5EF4-FFF2-40B4-BE49-F238E27FC236}">
              <a16:creationId xmlns="" xmlns:a16="http://schemas.microsoft.com/office/drawing/2014/main" id="{120A44BA-CCB0-4BAA-B7D4-D27C0CA425BB}"/>
            </a:ext>
          </a:extLst>
        </xdr:cNvPr>
        <xdr:cNvCxnSpPr/>
      </xdr:nvCxnSpPr>
      <xdr:spPr>
        <a:xfrm flipV="1">
          <a:off x="19545300" y="6468096"/>
          <a:ext cx="889000" cy="2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48446</xdr:rowOff>
    </xdr:from>
    <xdr:ext cx="534377" cy="259045"/>
    <xdr:sp macro="" textlink="">
      <xdr:nvSpPr>
        <xdr:cNvPr id="376" name="n_1aveValue【一般廃棄物処理施設】&#10;一人当たり有形固定資産（償却資産）額">
          <a:extLst>
            <a:ext uri="{FF2B5EF4-FFF2-40B4-BE49-F238E27FC236}">
              <a16:creationId xmlns="" xmlns:a16="http://schemas.microsoft.com/office/drawing/2014/main" id="{1778DD15-AA3E-4119-90EF-4EFACC3C5F1A}"/>
            </a:ext>
          </a:extLst>
        </xdr:cNvPr>
        <xdr:cNvSpPr txBox="1"/>
      </xdr:nvSpPr>
      <xdr:spPr>
        <a:xfrm>
          <a:off x="210434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20389</xdr:rowOff>
    </xdr:from>
    <xdr:ext cx="599010" cy="259045"/>
    <xdr:sp macro="" textlink="">
      <xdr:nvSpPr>
        <xdr:cNvPr id="377" name="n_2aveValue【一般廃棄物処理施設】&#10;一人当たり有形固定資産（償却資産）額">
          <a:extLst>
            <a:ext uri="{FF2B5EF4-FFF2-40B4-BE49-F238E27FC236}">
              <a16:creationId xmlns="" xmlns:a16="http://schemas.microsoft.com/office/drawing/2014/main" id="{BA4286DF-6577-41BB-803C-7282B0829459}"/>
            </a:ext>
          </a:extLst>
        </xdr:cNvPr>
        <xdr:cNvSpPr txBox="1"/>
      </xdr:nvSpPr>
      <xdr:spPr>
        <a:xfrm>
          <a:off x="20134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107996</xdr:rowOff>
    </xdr:from>
    <xdr:ext cx="534377" cy="259045"/>
    <xdr:sp macro="" textlink="">
      <xdr:nvSpPr>
        <xdr:cNvPr id="378" name="n_3aveValue【一般廃棄物処理施設】&#10;一人当たり有形固定資産（償却資産）額">
          <a:extLst>
            <a:ext uri="{FF2B5EF4-FFF2-40B4-BE49-F238E27FC236}">
              <a16:creationId xmlns="" xmlns:a16="http://schemas.microsoft.com/office/drawing/2014/main" id="{B858835A-07CC-4BC4-BEE5-7D9381D59306}"/>
            </a:ext>
          </a:extLst>
        </xdr:cNvPr>
        <xdr:cNvSpPr txBox="1"/>
      </xdr:nvSpPr>
      <xdr:spPr>
        <a:xfrm>
          <a:off x="19278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65826</xdr:rowOff>
    </xdr:from>
    <xdr:ext cx="599010" cy="259045"/>
    <xdr:sp macro="" textlink="">
      <xdr:nvSpPr>
        <xdr:cNvPr id="379" name="n_1mainValue【一般廃棄物処理施設】&#10;一人当たり有形固定資産（償却資産）額">
          <a:extLst>
            <a:ext uri="{FF2B5EF4-FFF2-40B4-BE49-F238E27FC236}">
              <a16:creationId xmlns="" xmlns:a16="http://schemas.microsoft.com/office/drawing/2014/main" id="{EC7F289E-D081-4F5E-ADA6-2C20B3E19A0D}"/>
            </a:ext>
          </a:extLst>
        </xdr:cNvPr>
        <xdr:cNvSpPr txBox="1"/>
      </xdr:nvSpPr>
      <xdr:spPr>
        <a:xfrm>
          <a:off x="21011095" y="623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20323</xdr:rowOff>
    </xdr:from>
    <xdr:ext cx="599010" cy="259045"/>
    <xdr:sp macro="" textlink="">
      <xdr:nvSpPr>
        <xdr:cNvPr id="380" name="n_2mainValue【一般廃棄物処理施設】&#10;一人当たり有形固定資産（償却資産）額">
          <a:extLst>
            <a:ext uri="{FF2B5EF4-FFF2-40B4-BE49-F238E27FC236}">
              <a16:creationId xmlns="" xmlns:a16="http://schemas.microsoft.com/office/drawing/2014/main" id="{04917AC2-D759-4D00-B74B-443D429CBDE2}"/>
            </a:ext>
          </a:extLst>
        </xdr:cNvPr>
        <xdr:cNvSpPr txBox="1"/>
      </xdr:nvSpPr>
      <xdr:spPr>
        <a:xfrm>
          <a:off x="20134795" y="619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68230</xdr:rowOff>
    </xdr:from>
    <xdr:ext cx="599010" cy="259045"/>
    <xdr:sp macro="" textlink="">
      <xdr:nvSpPr>
        <xdr:cNvPr id="381" name="n_3mainValue【一般廃棄物処理施設】&#10;一人当たり有形固定資産（償却資産）額">
          <a:extLst>
            <a:ext uri="{FF2B5EF4-FFF2-40B4-BE49-F238E27FC236}">
              <a16:creationId xmlns="" xmlns:a16="http://schemas.microsoft.com/office/drawing/2014/main" id="{B5ACCC93-A5A1-4412-A725-0FB5AC8C8175}"/>
            </a:ext>
          </a:extLst>
        </xdr:cNvPr>
        <xdr:cNvSpPr txBox="1"/>
      </xdr:nvSpPr>
      <xdr:spPr>
        <a:xfrm>
          <a:off x="19245795" y="641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 xmlns:a16="http://schemas.microsoft.com/office/drawing/2014/main" id="{3E90C271-AB3A-403C-BF48-F34E620B85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 xmlns:a16="http://schemas.microsoft.com/office/drawing/2014/main" id="{54D0C7E7-FEAD-4755-B3F0-19C6CD9ACE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 xmlns:a16="http://schemas.microsoft.com/office/drawing/2014/main" id="{4255790F-9A7E-418B-82DE-AC1639B758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 xmlns:a16="http://schemas.microsoft.com/office/drawing/2014/main" id="{DC6668C9-FE4C-442B-87E5-C46123E2E1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 xmlns:a16="http://schemas.microsoft.com/office/drawing/2014/main" id="{1464671F-D219-4015-A4A3-D7FF710709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 xmlns:a16="http://schemas.microsoft.com/office/drawing/2014/main" id="{42B081B6-53CD-4E29-A372-1B21F9D9CA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 xmlns:a16="http://schemas.microsoft.com/office/drawing/2014/main" id="{2AF08D43-11D2-4158-A6F0-8FD1C67DE7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 xmlns:a16="http://schemas.microsoft.com/office/drawing/2014/main" id="{B3A26DED-EFF6-4AA7-82A1-1F43BB14926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 xmlns:a16="http://schemas.microsoft.com/office/drawing/2014/main" id="{7F96B9EC-B266-4415-A153-6074EB7BF9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 xmlns:a16="http://schemas.microsoft.com/office/drawing/2014/main" id="{3B760E5A-D397-425D-B4CB-8A1485BF29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 xmlns:a16="http://schemas.microsoft.com/office/drawing/2014/main" id="{1E18219C-1D98-4A73-A7A0-CA2034F6AE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 xmlns:a16="http://schemas.microsoft.com/office/drawing/2014/main" id="{FE568C82-96E8-4AA7-BA04-32E1C555356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 xmlns:a16="http://schemas.microsoft.com/office/drawing/2014/main" id="{FA54B078-5D39-423E-85E2-D9C848AA75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 xmlns:a16="http://schemas.microsoft.com/office/drawing/2014/main" id="{79F4A253-66A5-4F12-9C31-918F97EF33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 xmlns:a16="http://schemas.microsoft.com/office/drawing/2014/main" id="{556D91E5-A1B1-49FE-9DE7-D89E43ECE0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 xmlns:a16="http://schemas.microsoft.com/office/drawing/2014/main" id="{59C6AD76-8F49-420C-BB78-13646A6EC06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a:extLst>
            <a:ext uri="{FF2B5EF4-FFF2-40B4-BE49-F238E27FC236}">
              <a16:creationId xmlns="" xmlns:a16="http://schemas.microsoft.com/office/drawing/2014/main" id="{9310B746-ECDD-494B-B3BC-79D5A12A82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a:extLst>
            <a:ext uri="{FF2B5EF4-FFF2-40B4-BE49-F238E27FC236}">
              <a16:creationId xmlns="" xmlns:a16="http://schemas.microsoft.com/office/drawing/2014/main" id="{93F4328F-ABE1-4E8C-AA58-E0344715D1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a:extLst>
            <a:ext uri="{FF2B5EF4-FFF2-40B4-BE49-F238E27FC236}">
              <a16:creationId xmlns="" xmlns:a16="http://schemas.microsoft.com/office/drawing/2014/main" id="{CFE0B448-EC9C-483D-86C3-850A3E7C4B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a:extLst>
            <a:ext uri="{FF2B5EF4-FFF2-40B4-BE49-F238E27FC236}">
              <a16:creationId xmlns="" xmlns:a16="http://schemas.microsoft.com/office/drawing/2014/main" id="{75E69541-F4DD-4F0E-82AF-CEBBB035E7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a:extLst>
            <a:ext uri="{FF2B5EF4-FFF2-40B4-BE49-F238E27FC236}">
              <a16:creationId xmlns="" xmlns:a16="http://schemas.microsoft.com/office/drawing/2014/main" id="{FDAA721F-55B6-4F21-B66B-A329C5FB29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a:extLst>
            <a:ext uri="{FF2B5EF4-FFF2-40B4-BE49-F238E27FC236}">
              <a16:creationId xmlns="" xmlns:a16="http://schemas.microsoft.com/office/drawing/2014/main" id="{AA7EC039-1EF1-4285-B3BF-7FAAE1848D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a:extLst>
            <a:ext uri="{FF2B5EF4-FFF2-40B4-BE49-F238E27FC236}">
              <a16:creationId xmlns="" xmlns:a16="http://schemas.microsoft.com/office/drawing/2014/main" id="{9A19784A-582A-477C-8EB4-8328632A0A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a:extLst>
            <a:ext uri="{FF2B5EF4-FFF2-40B4-BE49-F238E27FC236}">
              <a16:creationId xmlns="" xmlns:a16="http://schemas.microsoft.com/office/drawing/2014/main" id="{53DB89BA-242C-48A4-851F-6AFF7EDDFA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a:extLst>
            <a:ext uri="{FF2B5EF4-FFF2-40B4-BE49-F238E27FC236}">
              <a16:creationId xmlns="" xmlns:a16="http://schemas.microsoft.com/office/drawing/2014/main" id="{2D4100A3-0CD1-4C99-90D4-1B1D023165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a:extLst>
            <a:ext uri="{FF2B5EF4-FFF2-40B4-BE49-F238E27FC236}">
              <a16:creationId xmlns="" xmlns:a16="http://schemas.microsoft.com/office/drawing/2014/main" id="{7D8611BC-1BA2-43EC-B6EC-B169A4D4AC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8" name="直線コネクタ 407">
          <a:extLst>
            <a:ext uri="{FF2B5EF4-FFF2-40B4-BE49-F238E27FC236}">
              <a16:creationId xmlns="" xmlns:a16="http://schemas.microsoft.com/office/drawing/2014/main" id="{FC3D0D9B-BEAA-43BE-9984-FA8ED05065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9" name="テキスト ボックス 408">
          <a:extLst>
            <a:ext uri="{FF2B5EF4-FFF2-40B4-BE49-F238E27FC236}">
              <a16:creationId xmlns="" xmlns:a16="http://schemas.microsoft.com/office/drawing/2014/main" id="{57C42E2C-1928-4CE0-A511-416169DFC01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0" name="直線コネクタ 409">
          <a:extLst>
            <a:ext uri="{FF2B5EF4-FFF2-40B4-BE49-F238E27FC236}">
              <a16:creationId xmlns="" xmlns:a16="http://schemas.microsoft.com/office/drawing/2014/main" id="{958EC941-D187-4523-972F-51E8AFF556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1" name="テキスト ボックス 410">
          <a:extLst>
            <a:ext uri="{FF2B5EF4-FFF2-40B4-BE49-F238E27FC236}">
              <a16:creationId xmlns="" xmlns:a16="http://schemas.microsoft.com/office/drawing/2014/main" id="{12FAC99E-BE6B-4A88-9452-667ACF6BF96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2" name="直線コネクタ 411">
          <a:extLst>
            <a:ext uri="{FF2B5EF4-FFF2-40B4-BE49-F238E27FC236}">
              <a16:creationId xmlns="" xmlns:a16="http://schemas.microsoft.com/office/drawing/2014/main" id="{EDB16438-FD9E-4337-A76B-3683581CEFD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3" name="テキスト ボックス 412">
          <a:extLst>
            <a:ext uri="{FF2B5EF4-FFF2-40B4-BE49-F238E27FC236}">
              <a16:creationId xmlns="" xmlns:a16="http://schemas.microsoft.com/office/drawing/2014/main" id="{1781DA7C-2EAB-4DA1-8066-777F2DBE1BF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4" name="直線コネクタ 413">
          <a:extLst>
            <a:ext uri="{FF2B5EF4-FFF2-40B4-BE49-F238E27FC236}">
              <a16:creationId xmlns="" xmlns:a16="http://schemas.microsoft.com/office/drawing/2014/main" id="{9EDED944-4ED4-4819-B120-4D01103CBCB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5" name="テキスト ボックス 414">
          <a:extLst>
            <a:ext uri="{FF2B5EF4-FFF2-40B4-BE49-F238E27FC236}">
              <a16:creationId xmlns="" xmlns:a16="http://schemas.microsoft.com/office/drawing/2014/main" id="{8A76CCCF-904A-46D7-B035-6F02A5E74A9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6" name="直線コネクタ 415">
          <a:extLst>
            <a:ext uri="{FF2B5EF4-FFF2-40B4-BE49-F238E27FC236}">
              <a16:creationId xmlns="" xmlns:a16="http://schemas.microsoft.com/office/drawing/2014/main" id="{5AEC27A2-6D7E-4814-A11A-790A2DC8ECC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7" name="テキスト ボックス 416">
          <a:extLst>
            <a:ext uri="{FF2B5EF4-FFF2-40B4-BE49-F238E27FC236}">
              <a16:creationId xmlns="" xmlns:a16="http://schemas.microsoft.com/office/drawing/2014/main" id="{E139E76D-3D7D-4902-A86F-7A2A33378A6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8" name="直線コネクタ 417">
          <a:extLst>
            <a:ext uri="{FF2B5EF4-FFF2-40B4-BE49-F238E27FC236}">
              <a16:creationId xmlns="" xmlns:a16="http://schemas.microsoft.com/office/drawing/2014/main" id="{B2E2AA55-A80C-40E8-8C73-185C60450B3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9" name="テキスト ボックス 418">
          <a:extLst>
            <a:ext uri="{FF2B5EF4-FFF2-40B4-BE49-F238E27FC236}">
              <a16:creationId xmlns="" xmlns:a16="http://schemas.microsoft.com/office/drawing/2014/main" id="{8472554F-33A2-4874-87FA-06F5B87F2F4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a:extLst>
            <a:ext uri="{FF2B5EF4-FFF2-40B4-BE49-F238E27FC236}">
              <a16:creationId xmlns="" xmlns:a16="http://schemas.microsoft.com/office/drawing/2014/main" id="{7665FF4E-EBDA-4CE2-9288-684A87E1CF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a:extLst>
            <a:ext uri="{FF2B5EF4-FFF2-40B4-BE49-F238E27FC236}">
              <a16:creationId xmlns="" xmlns:a16="http://schemas.microsoft.com/office/drawing/2014/main" id="{24B0E2B7-C99C-4ED3-9591-4270706A482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a:extLst>
            <a:ext uri="{FF2B5EF4-FFF2-40B4-BE49-F238E27FC236}">
              <a16:creationId xmlns="" xmlns:a16="http://schemas.microsoft.com/office/drawing/2014/main" id="{CAC69E74-61EF-4196-B02F-46EB8F1BB2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423" name="直線コネクタ 422">
          <a:extLst>
            <a:ext uri="{FF2B5EF4-FFF2-40B4-BE49-F238E27FC236}">
              <a16:creationId xmlns="" xmlns:a16="http://schemas.microsoft.com/office/drawing/2014/main" id="{59F9F9F3-5C57-4DB3-8B94-F2196C6AB6C9}"/>
            </a:ext>
          </a:extLst>
        </xdr:cNvPr>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424" name="【消防施設】&#10;有形固定資産減価償却率最小値テキスト">
          <a:extLst>
            <a:ext uri="{FF2B5EF4-FFF2-40B4-BE49-F238E27FC236}">
              <a16:creationId xmlns="" xmlns:a16="http://schemas.microsoft.com/office/drawing/2014/main" id="{CF3754C2-F050-46DA-A19B-E12675AA3B1B}"/>
            </a:ext>
          </a:extLst>
        </xdr:cNvPr>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425" name="直線コネクタ 424">
          <a:extLst>
            <a:ext uri="{FF2B5EF4-FFF2-40B4-BE49-F238E27FC236}">
              <a16:creationId xmlns="" xmlns:a16="http://schemas.microsoft.com/office/drawing/2014/main" id="{F66DEF16-A511-4EE4-B624-4FB4F69D8497}"/>
            </a:ext>
          </a:extLst>
        </xdr:cNvPr>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426" name="【消防施設】&#10;有形固定資産減価償却率最大値テキスト">
          <a:extLst>
            <a:ext uri="{FF2B5EF4-FFF2-40B4-BE49-F238E27FC236}">
              <a16:creationId xmlns="" xmlns:a16="http://schemas.microsoft.com/office/drawing/2014/main" id="{97421291-30D8-482D-9E82-38E703580803}"/>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427" name="直線コネクタ 426">
          <a:extLst>
            <a:ext uri="{FF2B5EF4-FFF2-40B4-BE49-F238E27FC236}">
              <a16:creationId xmlns="" xmlns:a16="http://schemas.microsoft.com/office/drawing/2014/main" id="{3C2601CC-F5A0-40D3-9DA3-396C8275F2CE}"/>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428" name="【消防施設】&#10;有形固定資産減価償却率平均値テキスト">
          <a:extLst>
            <a:ext uri="{FF2B5EF4-FFF2-40B4-BE49-F238E27FC236}">
              <a16:creationId xmlns="" xmlns:a16="http://schemas.microsoft.com/office/drawing/2014/main" id="{B2F449ED-DCBD-4655-9685-E217D903CE4D}"/>
            </a:ext>
          </a:extLst>
        </xdr:cNvPr>
        <xdr:cNvSpPr txBox="1"/>
      </xdr:nvSpPr>
      <xdr:spPr>
        <a:xfrm>
          <a:off x="16357600" y="1366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429" name="フローチャート: 判断 428">
          <a:extLst>
            <a:ext uri="{FF2B5EF4-FFF2-40B4-BE49-F238E27FC236}">
              <a16:creationId xmlns="" xmlns:a16="http://schemas.microsoft.com/office/drawing/2014/main" id="{8CE80886-8502-4D11-BD68-FC439A39708F}"/>
            </a:ext>
          </a:extLst>
        </xdr:cNvPr>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430" name="フローチャート: 判断 429">
          <a:extLst>
            <a:ext uri="{FF2B5EF4-FFF2-40B4-BE49-F238E27FC236}">
              <a16:creationId xmlns="" xmlns:a16="http://schemas.microsoft.com/office/drawing/2014/main" id="{4DE083EA-B95B-450F-94FF-30EC92FAF136}"/>
            </a:ext>
          </a:extLst>
        </xdr:cNvPr>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431" name="フローチャート: 判断 430">
          <a:extLst>
            <a:ext uri="{FF2B5EF4-FFF2-40B4-BE49-F238E27FC236}">
              <a16:creationId xmlns="" xmlns:a16="http://schemas.microsoft.com/office/drawing/2014/main" id="{FF1A461E-C33E-4789-A7AD-B677215D7FB1}"/>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432" name="フローチャート: 判断 431">
          <a:extLst>
            <a:ext uri="{FF2B5EF4-FFF2-40B4-BE49-F238E27FC236}">
              <a16:creationId xmlns="" xmlns:a16="http://schemas.microsoft.com/office/drawing/2014/main" id="{1483D7F9-0E40-41CE-941B-A5BEAF43334E}"/>
            </a:ext>
          </a:extLst>
        </xdr:cNvPr>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a:extLst>
            <a:ext uri="{FF2B5EF4-FFF2-40B4-BE49-F238E27FC236}">
              <a16:creationId xmlns="" xmlns:a16="http://schemas.microsoft.com/office/drawing/2014/main" id="{38AD8094-37F5-432A-923D-767926F7A5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a:extLst>
            <a:ext uri="{FF2B5EF4-FFF2-40B4-BE49-F238E27FC236}">
              <a16:creationId xmlns="" xmlns:a16="http://schemas.microsoft.com/office/drawing/2014/main" id="{D083414C-8221-44B3-A3D9-13735994505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a:extLst>
            <a:ext uri="{FF2B5EF4-FFF2-40B4-BE49-F238E27FC236}">
              <a16:creationId xmlns="" xmlns:a16="http://schemas.microsoft.com/office/drawing/2014/main" id="{314BE6D1-BE21-4F06-B063-ADEC967427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a:extLst>
            <a:ext uri="{FF2B5EF4-FFF2-40B4-BE49-F238E27FC236}">
              <a16:creationId xmlns="" xmlns:a16="http://schemas.microsoft.com/office/drawing/2014/main" id="{B69F3B6F-6E4B-46D9-B3F8-E61036F2B6D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a:extLst>
            <a:ext uri="{FF2B5EF4-FFF2-40B4-BE49-F238E27FC236}">
              <a16:creationId xmlns="" xmlns:a16="http://schemas.microsoft.com/office/drawing/2014/main" id="{D2D2B1F8-ECB0-418E-ACAF-43F6137801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104866</xdr:rowOff>
    </xdr:from>
    <xdr:to>
      <xdr:col>85</xdr:col>
      <xdr:colOff>177800</xdr:colOff>
      <xdr:row>80</xdr:row>
      <xdr:rowOff>35016</xdr:rowOff>
    </xdr:to>
    <xdr:sp macro="" textlink="">
      <xdr:nvSpPr>
        <xdr:cNvPr id="438" name="楕円 437">
          <a:extLst>
            <a:ext uri="{FF2B5EF4-FFF2-40B4-BE49-F238E27FC236}">
              <a16:creationId xmlns="" xmlns:a16="http://schemas.microsoft.com/office/drawing/2014/main" id="{B944E94E-912D-4084-AA89-FCB98101617A}"/>
            </a:ext>
          </a:extLst>
        </xdr:cNvPr>
        <xdr:cNvSpPr/>
      </xdr:nvSpPr>
      <xdr:spPr>
        <a:xfrm>
          <a:off x="162687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127743</xdr:rowOff>
    </xdr:from>
    <xdr:ext cx="405111" cy="259045"/>
    <xdr:sp macro="" textlink="">
      <xdr:nvSpPr>
        <xdr:cNvPr id="439" name="【消防施設】&#10;有形固定資産減価償却率該当値テキスト">
          <a:extLst>
            <a:ext uri="{FF2B5EF4-FFF2-40B4-BE49-F238E27FC236}">
              <a16:creationId xmlns="" xmlns:a16="http://schemas.microsoft.com/office/drawing/2014/main" id="{A35FA264-277B-4B2F-8DFF-133F0FA8039E}"/>
            </a:ext>
          </a:extLst>
        </xdr:cNvPr>
        <xdr:cNvSpPr txBox="1"/>
      </xdr:nvSpPr>
      <xdr:spPr>
        <a:xfrm>
          <a:off x="16357600" y="135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127726</xdr:rowOff>
    </xdr:from>
    <xdr:to>
      <xdr:col>81</xdr:col>
      <xdr:colOff>101600</xdr:colOff>
      <xdr:row>80</xdr:row>
      <xdr:rowOff>57876</xdr:rowOff>
    </xdr:to>
    <xdr:sp macro="" textlink="">
      <xdr:nvSpPr>
        <xdr:cNvPr id="440" name="楕円 439">
          <a:extLst>
            <a:ext uri="{FF2B5EF4-FFF2-40B4-BE49-F238E27FC236}">
              <a16:creationId xmlns="" xmlns:a16="http://schemas.microsoft.com/office/drawing/2014/main" id="{3377C2F5-C6D3-4116-9632-132DD2FCA187}"/>
            </a:ext>
          </a:extLst>
        </xdr:cNvPr>
        <xdr:cNvSpPr/>
      </xdr:nvSpPr>
      <xdr:spPr>
        <a:xfrm>
          <a:off x="15430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155666</xdr:rowOff>
    </xdr:from>
    <xdr:to>
      <xdr:col>85</xdr:col>
      <xdr:colOff>127000</xdr:colOff>
      <xdr:row>80</xdr:row>
      <xdr:rowOff>7076</xdr:rowOff>
    </xdr:to>
    <xdr:cxnSp macro="">
      <xdr:nvCxnSpPr>
        <xdr:cNvPr id="441" name="直線コネクタ 440">
          <a:extLst>
            <a:ext uri="{FF2B5EF4-FFF2-40B4-BE49-F238E27FC236}">
              <a16:creationId xmlns="" xmlns:a16="http://schemas.microsoft.com/office/drawing/2014/main" id="{66B3EC62-FE23-45CD-BB4E-F98183D7DD76}"/>
            </a:ext>
          </a:extLst>
        </xdr:cNvPr>
        <xdr:cNvCxnSpPr/>
      </xdr:nvCxnSpPr>
      <xdr:spPr>
        <a:xfrm flipV="1">
          <a:off x="15481300" y="137002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150586</xdr:rowOff>
    </xdr:from>
    <xdr:to>
      <xdr:col>76</xdr:col>
      <xdr:colOff>165100</xdr:colOff>
      <xdr:row>80</xdr:row>
      <xdr:rowOff>80736</xdr:rowOff>
    </xdr:to>
    <xdr:sp macro="" textlink="">
      <xdr:nvSpPr>
        <xdr:cNvPr id="442" name="楕円 441">
          <a:extLst>
            <a:ext uri="{FF2B5EF4-FFF2-40B4-BE49-F238E27FC236}">
              <a16:creationId xmlns="" xmlns:a16="http://schemas.microsoft.com/office/drawing/2014/main" id="{8484A8FA-41F6-4661-9AEE-1F5BD8B5EA00}"/>
            </a:ext>
          </a:extLst>
        </xdr:cNvPr>
        <xdr:cNvSpPr/>
      </xdr:nvSpPr>
      <xdr:spPr>
        <a:xfrm>
          <a:off x="14541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7076</xdr:rowOff>
    </xdr:from>
    <xdr:to>
      <xdr:col>81</xdr:col>
      <xdr:colOff>50800</xdr:colOff>
      <xdr:row>80</xdr:row>
      <xdr:rowOff>29936</xdr:rowOff>
    </xdr:to>
    <xdr:cxnSp macro="">
      <xdr:nvCxnSpPr>
        <xdr:cNvPr id="443" name="直線コネクタ 442">
          <a:extLst>
            <a:ext uri="{FF2B5EF4-FFF2-40B4-BE49-F238E27FC236}">
              <a16:creationId xmlns="" xmlns:a16="http://schemas.microsoft.com/office/drawing/2014/main" id="{DCACE5C4-C4B5-4956-B13E-DF82A3EA6BF4}"/>
            </a:ext>
          </a:extLst>
        </xdr:cNvPr>
        <xdr:cNvCxnSpPr/>
      </xdr:nvCxnSpPr>
      <xdr:spPr>
        <a:xfrm flipV="1">
          <a:off x="14592300" y="13723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1995</xdr:rowOff>
    </xdr:from>
    <xdr:to>
      <xdr:col>72</xdr:col>
      <xdr:colOff>38100</xdr:colOff>
      <xdr:row>80</xdr:row>
      <xdr:rowOff>103595</xdr:rowOff>
    </xdr:to>
    <xdr:sp macro="" textlink="">
      <xdr:nvSpPr>
        <xdr:cNvPr id="444" name="楕円 443">
          <a:extLst>
            <a:ext uri="{FF2B5EF4-FFF2-40B4-BE49-F238E27FC236}">
              <a16:creationId xmlns="" xmlns:a16="http://schemas.microsoft.com/office/drawing/2014/main" id="{BC47BECF-7AE5-4E91-B021-F1EC0A9207C8}"/>
            </a:ext>
          </a:extLst>
        </xdr:cNvPr>
        <xdr:cNvSpPr/>
      </xdr:nvSpPr>
      <xdr:spPr>
        <a:xfrm>
          <a:off x="13652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29936</xdr:rowOff>
    </xdr:from>
    <xdr:to>
      <xdr:col>76</xdr:col>
      <xdr:colOff>114300</xdr:colOff>
      <xdr:row>80</xdr:row>
      <xdr:rowOff>52795</xdr:rowOff>
    </xdr:to>
    <xdr:cxnSp macro="">
      <xdr:nvCxnSpPr>
        <xdr:cNvPr id="445" name="直線コネクタ 444">
          <a:extLst>
            <a:ext uri="{FF2B5EF4-FFF2-40B4-BE49-F238E27FC236}">
              <a16:creationId xmlns="" xmlns:a16="http://schemas.microsoft.com/office/drawing/2014/main" id="{FDF5C7C3-8A73-42DA-BBDE-55BA2E7DEE4B}"/>
            </a:ext>
          </a:extLst>
        </xdr:cNvPr>
        <xdr:cNvCxnSpPr/>
      </xdr:nvCxnSpPr>
      <xdr:spPr>
        <a:xfrm flipV="1">
          <a:off x="13703300" y="137459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78395</xdr:rowOff>
    </xdr:from>
    <xdr:ext cx="405111" cy="259045"/>
    <xdr:sp macro="" textlink="">
      <xdr:nvSpPr>
        <xdr:cNvPr id="446" name="n_1aveValue【消防施設】&#10;有形固定資産減価償却率">
          <a:extLst>
            <a:ext uri="{FF2B5EF4-FFF2-40B4-BE49-F238E27FC236}">
              <a16:creationId xmlns="" xmlns:a16="http://schemas.microsoft.com/office/drawing/2014/main" id="{B71380CC-A792-454B-A39C-8463737DFEA7}"/>
            </a:ext>
          </a:extLst>
        </xdr:cNvPr>
        <xdr:cNvSpPr txBox="1"/>
      </xdr:nvSpPr>
      <xdr:spPr>
        <a:xfrm>
          <a:off x="15266044" y="1379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55534</xdr:rowOff>
    </xdr:from>
    <xdr:ext cx="405111" cy="259045"/>
    <xdr:sp macro="" textlink="">
      <xdr:nvSpPr>
        <xdr:cNvPr id="447" name="n_2aveValue【消防施設】&#10;有形固定資産減価償却率">
          <a:extLst>
            <a:ext uri="{FF2B5EF4-FFF2-40B4-BE49-F238E27FC236}">
              <a16:creationId xmlns="" xmlns:a16="http://schemas.microsoft.com/office/drawing/2014/main" id="{5E6AA9AA-7E05-4CF0-80BB-201C3BFA4BAD}"/>
            </a:ext>
          </a:extLst>
        </xdr:cNvPr>
        <xdr:cNvSpPr txBox="1"/>
      </xdr:nvSpPr>
      <xdr:spPr>
        <a:xfrm>
          <a:off x="14389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32675</xdr:rowOff>
    </xdr:from>
    <xdr:ext cx="405111" cy="259045"/>
    <xdr:sp macro="" textlink="">
      <xdr:nvSpPr>
        <xdr:cNvPr id="448" name="n_3aveValue【消防施設】&#10;有形固定資産減価償却率">
          <a:extLst>
            <a:ext uri="{FF2B5EF4-FFF2-40B4-BE49-F238E27FC236}">
              <a16:creationId xmlns="" xmlns:a16="http://schemas.microsoft.com/office/drawing/2014/main" id="{30751F1A-3C41-475F-B822-A41C1A5EF961}"/>
            </a:ext>
          </a:extLst>
        </xdr:cNvPr>
        <xdr:cNvSpPr txBox="1"/>
      </xdr:nvSpPr>
      <xdr:spPr>
        <a:xfrm>
          <a:off x="135007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74403</xdr:rowOff>
    </xdr:from>
    <xdr:ext cx="405111" cy="259045"/>
    <xdr:sp macro="" textlink="">
      <xdr:nvSpPr>
        <xdr:cNvPr id="449" name="n_1mainValue【消防施設】&#10;有形固定資産減価償却率">
          <a:extLst>
            <a:ext uri="{FF2B5EF4-FFF2-40B4-BE49-F238E27FC236}">
              <a16:creationId xmlns="" xmlns:a16="http://schemas.microsoft.com/office/drawing/2014/main" id="{A73B0AC4-42AE-4606-88DE-93CB65748193}"/>
            </a:ext>
          </a:extLst>
        </xdr:cNvPr>
        <xdr:cNvSpPr txBox="1"/>
      </xdr:nvSpPr>
      <xdr:spPr>
        <a:xfrm>
          <a:off x="152660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97263</xdr:rowOff>
    </xdr:from>
    <xdr:ext cx="405111" cy="259045"/>
    <xdr:sp macro="" textlink="">
      <xdr:nvSpPr>
        <xdr:cNvPr id="450" name="n_2mainValue【消防施設】&#10;有形固定資産減価償却率">
          <a:extLst>
            <a:ext uri="{FF2B5EF4-FFF2-40B4-BE49-F238E27FC236}">
              <a16:creationId xmlns="" xmlns:a16="http://schemas.microsoft.com/office/drawing/2014/main" id="{805D8BBD-BD60-4D67-8B0C-D08F58AEC6A3}"/>
            </a:ext>
          </a:extLst>
        </xdr:cNvPr>
        <xdr:cNvSpPr txBox="1"/>
      </xdr:nvSpPr>
      <xdr:spPr>
        <a:xfrm>
          <a:off x="14389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120122</xdr:rowOff>
    </xdr:from>
    <xdr:ext cx="405111" cy="259045"/>
    <xdr:sp macro="" textlink="">
      <xdr:nvSpPr>
        <xdr:cNvPr id="451" name="n_3mainValue【消防施設】&#10;有形固定資産減価償却率">
          <a:extLst>
            <a:ext uri="{FF2B5EF4-FFF2-40B4-BE49-F238E27FC236}">
              <a16:creationId xmlns="" xmlns:a16="http://schemas.microsoft.com/office/drawing/2014/main" id="{E9C8E116-CE90-4772-A392-02770D9699D2}"/>
            </a:ext>
          </a:extLst>
        </xdr:cNvPr>
        <xdr:cNvSpPr txBox="1"/>
      </xdr:nvSpPr>
      <xdr:spPr>
        <a:xfrm>
          <a:off x="13500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 xmlns:a16="http://schemas.microsoft.com/office/drawing/2014/main" id="{C60957C5-B2A4-426B-BF57-7992F1B1C1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 xmlns:a16="http://schemas.microsoft.com/office/drawing/2014/main" id="{B762282C-B734-4FC3-BDB2-BD1A7371B0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 xmlns:a16="http://schemas.microsoft.com/office/drawing/2014/main" id="{5E9B7FE9-3811-45A6-A087-695C039CB5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 xmlns:a16="http://schemas.microsoft.com/office/drawing/2014/main" id="{CADC6429-9ADA-4B11-8203-4056440C1D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 xmlns:a16="http://schemas.microsoft.com/office/drawing/2014/main" id="{798AC0CD-89A0-45F3-978C-68B21C81CE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 xmlns:a16="http://schemas.microsoft.com/office/drawing/2014/main" id="{D52115D3-5BC8-4E83-B0E3-CA8DC17C88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 xmlns:a16="http://schemas.microsoft.com/office/drawing/2014/main" id="{D7C381F6-778F-4E6E-8AF6-63F27F521F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 xmlns:a16="http://schemas.microsoft.com/office/drawing/2014/main" id="{85A38062-1D8E-4156-83C2-FFD259A9FF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a:extLst>
            <a:ext uri="{FF2B5EF4-FFF2-40B4-BE49-F238E27FC236}">
              <a16:creationId xmlns="" xmlns:a16="http://schemas.microsoft.com/office/drawing/2014/main" id="{D965AE44-069F-4FAC-A011-CDDBAD56CA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a:extLst>
            <a:ext uri="{FF2B5EF4-FFF2-40B4-BE49-F238E27FC236}">
              <a16:creationId xmlns="" xmlns:a16="http://schemas.microsoft.com/office/drawing/2014/main" id="{CACF1A2E-20E4-46C2-9736-8D8541342B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2" name="直線コネクタ 461">
          <a:extLst>
            <a:ext uri="{FF2B5EF4-FFF2-40B4-BE49-F238E27FC236}">
              <a16:creationId xmlns="" xmlns:a16="http://schemas.microsoft.com/office/drawing/2014/main" id="{22FB4EE9-F3AB-482D-BDC4-9CE144489A4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3" name="テキスト ボックス 462">
          <a:extLst>
            <a:ext uri="{FF2B5EF4-FFF2-40B4-BE49-F238E27FC236}">
              <a16:creationId xmlns="" xmlns:a16="http://schemas.microsoft.com/office/drawing/2014/main" id="{791AA91B-5ED9-4EB9-A69E-4E7E9610FA5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4" name="直線コネクタ 463">
          <a:extLst>
            <a:ext uri="{FF2B5EF4-FFF2-40B4-BE49-F238E27FC236}">
              <a16:creationId xmlns="" xmlns:a16="http://schemas.microsoft.com/office/drawing/2014/main" id="{115DF816-0662-4E04-9F47-5BEF48F528D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5" name="テキスト ボックス 464">
          <a:extLst>
            <a:ext uri="{FF2B5EF4-FFF2-40B4-BE49-F238E27FC236}">
              <a16:creationId xmlns="" xmlns:a16="http://schemas.microsoft.com/office/drawing/2014/main" id="{3ACCA3A0-DE44-437A-9A63-1E53542168D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6" name="直線コネクタ 465">
          <a:extLst>
            <a:ext uri="{FF2B5EF4-FFF2-40B4-BE49-F238E27FC236}">
              <a16:creationId xmlns="" xmlns:a16="http://schemas.microsoft.com/office/drawing/2014/main" id="{7888D59F-6463-4C86-87C1-7094DFE509F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7" name="テキスト ボックス 466">
          <a:extLst>
            <a:ext uri="{FF2B5EF4-FFF2-40B4-BE49-F238E27FC236}">
              <a16:creationId xmlns="" xmlns:a16="http://schemas.microsoft.com/office/drawing/2014/main" id="{AC756ECA-7880-4EF6-A342-095CA7FD78B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8" name="直線コネクタ 467">
          <a:extLst>
            <a:ext uri="{FF2B5EF4-FFF2-40B4-BE49-F238E27FC236}">
              <a16:creationId xmlns="" xmlns:a16="http://schemas.microsoft.com/office/drawing/2014/main" id="{980ADF92-4786-4423-8BB2-24AEE30FAA5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9" name="テキスト ボックス 468">
          <a:extLst>
            <a:ext uri="{FF2B5EF4-FFF2-40B4-BE49-F238E27FC236}">
              <a16:creationId xmlns="" xmlns:a16="http://schemas.microsoft.com/office/drawing/2014/main" id="{8277B8D0-3D1A-4234-BFBA-457C46F1AF7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0" name="直線コネクタ 469">
          <a:extLst>
            <a:ext uri="{FF2B5EF4-FFF2-40B4-BE49-F238E27FC236}">
              <a16:creationId xmlns="" xmlns:a16="http://schemas.microsoft.com/office/drawing/2014/main" id="{FBFAF821-7530-4FDE-A462-261F1D6598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1" name="テキスト ボックス 470">
          <a:extLst>
            <a:ext uri="{FF2B5EF4-FFF2-40B4-BE49-F238E27FC236}">
              <a16:creationId xmlns="" xmlns:a16="http://schemas.microsoft.com/office/drawing/2014/main" id="{2A01BCA6-C3F8-4444-B8EC-39D7259740D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2" name="【消防施設】&#10;一人当たり面積グラフ枠">
          <a:extLst>
            <a:ext uri="{FF2B5EF4-FFF2-40B4-BE49-F238E27FC236}">
              <a16:creationId xmlns="" xmlns:a16="http://schemas.microsoft.com/office/drawing/2014/main" id="{FC5C66BF-3D08-4905-8596-C187C87E09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473" name="直線コネクタ 472">
          <a:extLst>
            <a:ext uri="{FF2B5EF4-FFF2-40B4-BE49-F238E27FC236}">
              <a16:creationId xmlns="" xmlns:a16="http://schemas.microsoft.com/office/drawing/2014/main" id="{73F99617-2159-4B64-B314-7545A98DACF6}"/>
            </a:ext>
          </a:extLst>
        </xdr:cNvPr>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474" name="【消防施設】&#10;一人当たり面積最小値テキスト">
          <a:extLst>
            <a:ext uri="{FF2B5EF4-FFF2-40B4-BE49-F238E27FC236}">
              <a16:creationId xmlns="" xmlns:a16="http://schemas.microsoft.com/office/drawing/2014/main" id="{4ABD3658-7CB0-413F-9D12-CCD17EA0BF26}"/>
            </a:ext>
          </a:extLst>
        </xdr:cNvPr>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475" name="直線コネクタ 474">
          <a:extLst>
            <a:ext uri="{FF2B5EF4-FFF2-40B4-BE49-F238E27FC236}">
              <a16:creationId xmlns="" xmlns:a16="http://schemas.microsoft.com/office/drawing/2014/main" id="{EA646CCE-246B-4E31-978A-CE3080701135}"/>
            </a:ext>
          </a:extLst>
        </xdr:cNvPr>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476" name="【消防施設】&#10;一人当たり面積最大値テキスト">
          <a:extLst>
            <a:ext uri="{FF2B5EF4-FFF2-40B4-BE49-F238E27FC236}">
              <a16:creationId xmlns="" xmlns:a16="http://schemas.microsoft.com/office/drawing/2014/main" id="{4B37254C-435E-4365-ABE6-CCFC15F0BAC1}"/>
            </a:ext>
          </a:extLst>
        </xdr:cNvPr>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477" name="直線コネクタ 476">
          <a:extLst>
            <a:ext uri="{FF2B5EF4-FFF2-40B4-BE49-F238E27FC236}">
              <a16:creationId xmlns="" xmlns:a16="http://schemas.microsoft.com/office/drawing/2014/main" id="{AB947F90-9606-4241-A8F6-29F8510625BB}"/>
            </a:ext>
          </a:extLst>
        </xdr:cNvPr>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478" name="【消防施設】&#10;一人当たり面積平均値テキスト">
          <a:extLst>
            <a:ext uri="{FF2B5EF4-FFF2-40B4-BE49-F238E27FC236}">
              <a16:creationId xmlns="" xmlns:a16="http://schemas.microsoft.com/office/drawing/2014/main" id="{A4CAA643-9591-45A4-A45C-E3174B3EA785}"/>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479" name="フローチャート: 判断 478">
          <a:extLst>
            <a:ext uri="{FF2B5EF4-FFF2-40B4-BE49-F238E27FC236}">
              <a16:creationId xmlns="" xmlns:a16="http://schemas.microsoft.com/office/drawing/2014/main" id="{99DD3F32-1CC0-4E60-B846-D68018795F5A}"/>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480" name="フローチャート: 判断 479">
          <a:extLst>
            <a:ext uri="{FF2B5EF4-FFF2-40B4-BE49-F238E27FC236}">
              <a16:creationId xmlns="" xmlns:a16="http://schemas.microsoft.com/office/drawing/2014/main" id="{9D9F7849-3563-412D-9B80-01C522B96DC3}"/>
            </a:ext>
          </a:extLst>
        </xdr:cNvPr>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481" name="フローチャート: 判断 480">
          <a:extLst>
            <a:ext uri="{FF2B5EF4-FFF2-40B4-BE49-F238E27FC236}">
              <a16:creationId xmlns="" xmlns:a16="http://schemas.microsoft.com/office/drawing/2014/main" id="{A23D0637-ABD4-4044-B5A3-46A5667349A5}"/>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482" name="フローチャート: 判断 481">
          <a:extLst>
            <a:ext uri="{FF2B5EF4-FFF2-40B4-BE49-F238E27FC236}">
              <a16:creationId xmlns="" xmlns:a16="http://schemas.microsoft.com/office/drawing/2014/main" id="{192995EE-05CD-4EA9-911F-F57A2752E57C}"/>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3" name="テキスト ボックス 482">
          <a:extLst>
            <a:ext uri="{FF2B5EF4-FFF2-40B4-BE49-F238E27FC236}">
              <a16:creationId xmlns="" xmlns:a16="http://schemas.microsoft.com/office/drawing/2014/main" id="{D21C9296-9403-4B37-8FF8-D9FC73518E7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4" name="テキスト ボックス 483">
          <a:extLst>
            <a:ext uri="{FF2B5EF4-FFF2-40B4-BE49-F238E27FC236}">
              <a16:creationId xmlns="" xmlns:a16="http://schemas.microsoft.com/office/drawing/2014/main" id="{59A1848C-68FD-49EE-AB8A-60C6E28672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5" name="テキスト ボックス 484">
          <a:extLst>
            <a:ext uri="{FF2B5EF4-FFF2-40B4-BE49-F238E27FC236}">
              <a16:creationId xmlns="" xmlns:a16="http://schemas.microsoft.com/office/drawing/2014/main" id="{44D8D330-4DF7-46E8-AEFC-AA567B60392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6" name="テキスト ボックス 485">
          <a:extLst>
            <a:ext uri="{FF2B5EF4-FFF2-40B4-BE49-F238E27FC236}">
              <a16:creationId xmlns="" xmlns:a16="http://schemas.microsoft.com/office/drawing/2014/main" id="{BB287B86-E825-4CFF-A93B-09D03016F4A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7" name="テキスト ボックス 486">
          <a:extLst>
            <a:ext uri="{FF2B5EF4-FFF2-40B4-BE49-F238E27FC236}">
              <a16:creationId xmlns="" xmlns:a16="http://schemas.microsoft.com/office/drawing/2014/main" id="{00AC5FC4-1CD2-4060-8C4F-768F0FD4D42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488" name="楕円 487">
          <a:extLst>
            <a:ext uri="{FF2B5EF4-FFF2-40B4-BE49-F238E27FC236}">
              <a16:creationId xmlns="" xmlns:a16="http://schemas.microsoft.com/office/drawing/2014/main" id="{8F686B03-6260-45C1-BEE1-8255F07C60EA}"/>
            </a:ext>
          </a:extLst>
        </xdr:cNvPr>
        <xdr:cNvSpPr/>
      </xdr:nvSpPr>
      <xdr:spPr>
        <a:xfrm>
          <a:off x="22110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114316</xdr:rowOff>
    </xdr:from>
    <xdr:ext cx="469744" cy="259045"/>
    <xdr:sp macro="" textlink="">
      <xdr:nvSpPr>
        <xdr:cNvPr id="489" name="【消防施設】&#10;一人当たり面積該当値テキスト">
          <a:extLst>
            <a:ext uri="{FF2B5EF4-FFF2-40B4-BE49-F238E27FC236}">
              <a16:creationId xmlns="" xmlns:a16="http://schemas.microsoft.com/office/drawing/2014/main" id="{BBCC60B0-A96D-462C-B00A-6EC6DD79CED3}"/>
            </a:ext>
          </a:extLst>
        </xdr:cNvPr>
        <xdr:cNvSpPr txBox="1"/>
      </xdr:nvSpPr>
      <xdr:spPr>
        <a:xfrm>
          <a:off x="22199600"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490" name="楕円 489">
          <a:extLst>
            <a:ext uri="{FF2B5EF4-FFF2-40B4-BE49-F238E27FC236}">
              <a16:creationId xmlns="" xmlns:a16="http://schemas.microsoft.com/office/drawing/2014/main" id="{647E46A1-CBED-4862-A698-8344CF19E209}"/>
            </a:ext>
          </a:extLst>
        </xdr:cNvPr>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15239</xdr:rowOff>
    </xdr:from>
    <xdr:to>
      <xdr:col>116</xdr:col>
      <xdr:colOff>63500</xdr:colOff>
      <xdr:row>85</xdr:row>
      <xdr:rowOff>19813</xdr:rowOff>
    </xdr:to>
    <xdr:cxnSp macro="">
      <xdr:nvCxnSpPr>
        <xdr:cNvPr id="491" name="直線コネクタ 490">
          <a:extLst>
            <a:ext uri="{FF2B5EF4-FFF2-40B4-BE49-F238E27FC236}">
              <a16:creationId xmlns="" xmlns:a16="http://schemas.microsoft.com/office/drawing/2014/main" id="{94F10712-48BF-4142-8B51-17A03A0915AA}"/>
            </a:ext>
          </a:extLst>
        </xdr:cNvPr>
        <xdr:cNvCxnSpPr/>
      </xdr:nvCxnSpPr>
      <xdr:spPr>
        <a:xfrm flipV="1">
          <a:off x="21323300" y="145884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140463</xdr:rowOff>
    </xdr:from>
    <xdr:to>
      <xdr:col>107</xdr:col>
      <xdr:colOff>101600</xdr:colOff>
      <xdr:row>85</xdr:row>
      <xdr:rowOff>70613</xdr:rowOff>
    </xdr:to>
    <xdr:sp macro="" textlink="">
      <xdr:nvSpPr>
        <xdr:cNvPr id="492" name="楕円 491">
          <a:extLst>
            <a:ext uri="{FF2B5EF4-FFF2-40B4-BE49-F238E27FC236}">
              <a16:creationId xmlns="" xmlns:a16="http://schemas.microsoft.com/office/drawing/2014/main" id="{61C82424-7094-4D00-ACFD-D72898026CE7}"/>
            </a:ext>
          </a:extLst>
        </xdr:cNvPr>
        <xdr:cNvSpPr/>
      </xdr:nvSpPr>
      <xdr:spPr>
        <a:xfrm>
          <a:off x="20383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19813</xdr:rowOff>
    </xdr:to>
    <xdr:cxnSp macro="">
      <xdr:nvCxnSpPr>
        <xdr:cNvPr id="493" name="直線コネクタ 492">
          <a:extLst>
            <a:ext uri="{FF2B5EF4-FFF2-40B4-BE49-F238E27FC236}">
              <a16:creationId xmlns="" xmlns:a16="http://schemas.microsoft.com/office/drawing/2014/main" id="{94622756-8963-4019-ACF1-3C4AA8D581B5}"/>
            </a:ext>
          </a:extLst>
        </xdr:cNvPr>
        <xdr:cNvCxnSpPr/>
      </xdr:nvCxnSpPr>
      <xdr:spPr>
        <a:xfrm>
          <a:off x="20434300" y="1459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126746</xdr:rowOff>
    </xdr:from>
    <xdr:to>
      <xdr:col>102</xdr:col>
      <xdr:colOff>165100</xdr:colOff>
      <xdr:row>85</xdr:row>
      <xdr:rowOff>56896</xdr:rowOff>
    </xdr:to>
    <xdr:sp macro="" textlink="">
      <xdr:nvSpPr>
        <xdr:cNvPr id="494" name="楕円 493">
          <a:extLst>
            <a:ext uri="{FF2B5EF4-FFF2-40B4-BE49-F238E27FC236}">
              <a16:creationId xmlns="" xmlns:a16="http://schemas.microsoft.com/office/drawing/2014/main" id="{50C15D68-52DD-47C9-919E-060E7051689A}"/>
            </a:ext>
          </a:extLst>
        </xdr:cNvPr>
        <xdr:cNvSpPr/>
      </xdr:nvSpPr>
      <xdr:spPr>
        <a:xfrm>
          <a:off x="19494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xdr:rowOff>
    </xdr:from>
    <xdr:to>
      <xdr:col>107</xdr:col>
      <xdr:colOff>50800</xdr:colOff>
      <xdr:row>85</xdr:row>
      <xdr:rowOff>19813</xdr:rowOff>
    </xdr:to>
    <xdr:cxnSp macro="">
      <xdr:nvCxnSpPr>
        <xdr:cNvPr id="495" name="直線コネクタ 494">
          <a:extLst>
            <a:ext uri="{FF2B5EF4-FFF2-40B4-BE49-F238E27FC236}">
              <a16:creationId xmlns="" xmlns:a16="http://schemas.microsoft.com/office/drawing/2014/main" id="{F7C2BF17-AA74-4658-B3F0-EF0FB1CCAB83}"/>
            </a:ext>
          </a:extLst>
        </xdr:cNvPr>
        <xdr:cNvCxnSpPr/>
      </xdr:nvCxnSpPr>
      <xdr:spPr>
        <a:xfrm>
          <a:off x="19545300" y="145793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23131</xdr:rowOff>
    </xdr:from>
    <xdr:ext cx="469744" cy="259045"/>
    <xdr:sp macro="" textlink="">
      <xdr:nvSpPr>
        <xdr:cNvPr id="496" name="n_1aveValue【消防施設】&#10;一人当たり面積">
          <a:extLst>
            <a:ext uri="{FF2B5EF4-FFF2-40B4-BE49-F238E27FC236}">
              <a16:creationId xmlns="" xmlns:a16="http://schemas.microsoft.com/office/drawing/2014/main" id="{BF31D24C-6505-4F9B-BA6D-D87149EACB3B}"/>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497" name="n_2aveValue【消防施設】&#10;一人当たり面積">
          <a:extLst>
            <a:ext uri="{FF2B5EF4-FFF2-40B4-BE49-F238E27FC236}">
              <a16:creationId xmlns="" xmlns:a16="http://schemas.microsoft.com/office/drawing/2014/main" id="{E932FCCF-34AB-42C8-8817-7CD531F28646}"/>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498" name="n_3aveValue【消防施設】&#10;一人当たり面積">
          <a:extLst>
            <a:ext uri="{FF2B5EF4-FFF2-40B4-BE49-F238E27FC236}">
              <a16:creationId xmlns="" xmlns:a16="http://schemas.microsoft.com/office/drawing/2014/main" id="{403FADC8-B0DE-4D7C-98F0-5F01368D0CFA}"/>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61740</xdr:rowOff>
    </xdr:from>
    <xdr:ext cx="469744" cy="259045"/>
    <xdr:sp macro="" textlink="">
      <xdr:nvSpPr>
        <xdr:cNvPr id="499" name="n_1mainValue【消防施設】&#10;一人当たり面積">
          <a:extLst>
            <a:ext uri="{FF2B5EF4-FFF2-40B4-BE49-F238E27FC236}">
              <a16:creationId xmlns="" xmlns:a16="http://schemas.microsoft.com/office/drawing/2014/main" id="{0DD10C4D-949A-4034-9D57-23526F6D05B5}"/>
            </a:ext>
          </a:extLst>
        </xdr:cNvPr>
        <xdr:cNvSpPr txBox="1"/>
      </xdr:nvSpPr>
      <xdr:spPr>
        <a:xfrm>
          <a:off x="21075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61740</xdr:rowOff>
    </xdr:from>
    <xdr:ext cx="469744" cy="259045"/>
    <xdr:sp macro="" textlink="">
      <xdr:nvSpPr>
        <xdr:cNvPr id="500" name="n_2mainValue【消防施設】&#10;一人当たり面積">
          <a:extLst>
            <a:ext uri="{FF2B5EF4-FFF2-40B4-BE49-F238E27FC236}">
              <a16:creationId xmlns="" xmlns:a16="http://schemas.microsoft.com/office/drawing/2014/main" id="{F7034DBB-9C5F-4F68-ACE2-65E24FFB282E}"/>
            </a:ext>
          </a:extLst>
        </xdr:cNvPr>
        <xdr:cNvSpPr txBox="1"/>
      </xdr:nvSpPr>
      <xdr:spPr>
        <a:xfrm>
          <a:off x="20199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48023</xdr:rowOff>
    </xdr:from>
    <xdr:ext cx="469744" cy="259045"/>
    <xdr:sp macro="" textlink="">
      <xdr:nvSpPr>
        <xdr:cNvPr id="501" name="n_3mainValue【消防施設】&#10;一人当たり面積">
          <a:extLst>
            <a:ext uri="{FF2B5EF4-FFF2-40B4-BE49-F238E27FC236}">
              <a16:creationId xmlns="" xmlns:a16="http://schemas.microsoft.com/office/drawing/2014/main" id="{3290A3E0-F8FD-41C3-8C97-D961CEA1DF91}"/>
            </a:ext>
          </a:extLst>
        </xdr:cNvPr>
        <xdr:cNvSpPr txBox="1"/>
      </xdr:nvSpPr>
      <xdr:spPr>
        <a:xfrm>
          <a:off x="19310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a:extLst>
            <a:ext uri="{FF2B5EF4-FFF2-40B4-BE49-F238E27FC236}">
              <a16:creationId xmlns="" xmlns:a16="http://schemas.microsoft.com/office/drawing/2014/main" id="{558B22A9-AD74-4FC8-8BCC-28EEB80049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a:extLst>
            <a:ext uri="{FF2B5EF4-FFF2-40B4-BE49-F238E27FC236}">
              <a16:creationId xmlns="" xmlns:a16="http://schemas.microsoft.com/office/drawing/2014/main" id="{7891AA0D-86EC-4580-BF51-F9606BCC05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a:extLst>
            <a:ext uri="{FF2B5EF4-FFF2-40B4-BE49-F238E27FC236}">
              <a16:creationId xmlns="" xmlns:a16="http://schemas.microsoft.com/office/drawing/2014/main" id="{DBFA0816-77DD-4B49-AE72-B6E85D5F7B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a:extLst>
            <a:ext uri="{FF2B5EF4-FFF2-40B4-BE49-F238E27FC236}">
              <a16:creationId xmlns="" xmlns:a16="http://schemas.microsoft.com/office/drawing/2014/main" id="{3AEF31FB-37DA-4F29-BBAC-F6599A19AF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a:extLst>
            <a:ext uri="{FF2B5EF4-FFF2-40B4-BE49-F238E27FC236}">
              <a16:creationId xmlns="" xmlns:a16="http://schemas.microsoft.com/office/drawing/2014/main" id="{DE0AC64D-6246-433E-891B-05E0CA46F1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a:extLst>
            <a:ext uri="{FF2B5EF4-FFF2-40B4-BE49-F238E27FC236}">
              <a16:creationId xmlns="" xmlns:a16="http://schemas.microsoft.com/office/drawing/2014/main" id="{41DF7074-64B4-40D5-8DBA-F387296853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a:extLst>
            <a:ext uri="{FF2B5EF4-FFF2-40B4-BE49-F238E27FC236}">
              <a16:creationId xmlns="" xmlns:a16="http://schemas.microsoft.com/office/drawing/2014/main" id="{02744D4E-0EB8-49AB-8B73-6B73F47950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a:extLst>
            <a:ext uri="{FF2B5EF4-FFF2-40B4-BE49-F238E27FC236}">
              <a16:creationId xmlns="" xmlns:a16="http://schemas.microsoft.com/office/drawing/2014/main" id="{BE4671CF-A710-4BAC-83D7-6A78B7F0CD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a:extLst>
            <a:ext uri="{FF2B5EF4-FFF2-40B4-BE49-F238E27FC236}">
              <a16:creationId xmlns="" xmlns:a16="http://schemas.microsoft.com/office/drawing/2014/main" id="{5F019429-5422-4A61-AE1C-9168DB33BB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a:extLst>
            <a:ext uri="{FF2B5EF4-FFF2-40B4-BE49-F238E27FC236}">
              <a16:creationId xmlns="" xmlns:a16="http://schemas.microsoft.com/office/drawing/2014/main" id="{39CE326A-4957-4AFC-979E-60F31D17B3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2" name="直線コネクタ 511">
          <a:extLst>
            <a:ext uri="{FF2B5EF4-FFF2-40B4-BE49-F238E27FC236}">
              <a16:creationId xmlns="" xmlns:a16="http://schemas.microsoft.com/office/drawing/2014/main" id="{8DCE50F0-DF1F-47FC-893D-9D347E6E02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3" name="テキスト ボックス 512">
          <a:extLst>
            <a:ext uri="{FF2B5EF4-FFF2-40B4-BE49-F238E27FC236}">
              <a16:creationId xmlns="" xmlns:a16="http://schemas.microsoft.com/office/drawing/2014/main" id="{3F51D91E-3124-43B7-A8FC-C7B6E5B10FD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4" name="直線コネクタ 513">
          <a:extLst>
            <a:ext uri="{FF2B5EF4-FFF2-40B4-BE49-F238E27FC236}">
              <a16:creationId xmlns="" xmlns:a16="http://schemas.microsoft.com/office/drawing/2014/main" id="{287E862C-AF2D-45EA-9B5E-0C1216C19E6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5" name="テキスト ボックス 514">
          <a:extLst>
            <a:ext uri="{FF2B5EF4-FFF2-40B4-BE49-F238E27FC236}">
              <a16:creationId xmlns="" xmlns:a16="http://schemas.microsoft.com/office/drawing/2014/main" id="{06451509-4738-4793-BF14-52D1802DA5C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6" name="直線コネクタ 515">
          <a:extLst>
            <a:ext uri="{FF2B5EF4-FFF2-40B4-BE49-F238E27FC236}">
              <a16:creationId xmlns="" xmlns:a16="http://schemas.microsoft.com/office/drawing/2014/main" id="{A8ADE20A-2F6D-45BD-A2E0-6890A6DC2C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7" name="テキスト ボックス 516">
          <a:extLst>
            <a:ext uri="{FF2B5EF4-FFF2-40B4-BE49-F238E27FC236}">
              <a16:creationId xmlns="" xmlns:a16="http://schemas.microsoft.com/office/drawing/2014/main" id="{CFDF1D51-B166-4D76-BF51-C7CA331AA4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8" name="直線コネクタ 517">
          <a:extLst>
            <a:ext uri="{FF2B5EF4-FFF2-40B4-BE49-F238E27FC236}">
              <a16:creationId xmlns="" xmlns:a16="http://schemas.microsoft.com/office/drawing/2014/main" id="{F7B565DB-0987-4AA5-A7C7-407F9341B60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9" name="テキスト ボックス 518">
          <a:extLst>
            <a:ext uri="{FF2B5EF4-FFF2-40B4-BE49-F238E27FC236}">
              <a16:creationId xmlns="" xmlns:a16="http://schemas.microsoft.com/office/drawing/2014/main" id="{E7A5AE05-E20C-4334-B7AB-422064ED3A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0" name="直線コネクタ 519">
          <a:extLst>
            <a:ext uri="{FF2B5EF4-FFF2-40B4-BE49-F238E27FC236}">
              <a16:creationId xmlns="" xmlns:a16="http://schemas.microsoft.com/office/drawing/2014/main" id="{D825FD67-4CF9-43F4-868B-BEEF7EC82D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1" name="テキスト ボックス 520">
          <a:extLst>
            <a:ext uri="{FF2B5EF4-FFF2-40B4-BE49-F238E27FC236}">
              <a16:creationId xmlns="" xmlns:a16="http://schemas.microsoft.com/office/drawing/2014/main" id="{3030D762-7C0B-46D4-A379-E34B4C679D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2" name="直線コネクタ 521">
          <a:extLst>
            <a:ext uri="{FF2B5EF4-FFF2-40B4-BE49-F238E27FC236}">
              <a16:creationId xmlns="" xmlns:a16="http://schemas.microsoft.com/office/drawing/2014/main" id="{3518B63B-D0DA-4BD7-87BB-9ED158A0EC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3" name="テキスト ボックス 522">
          <a:extLst>
            <a:ext uri="{FF2B5EF4-FFF2-40B4-BE49-F238E27FC236}">
              <a16:creationId xmlns="" xmlns:a16="http://schemas.microsoft.com/office/drawing/2014/main" id="{9A00AEFF-D3ED-4569-8379-72A313DB1F8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 xmlns:a16="http://schemas.microsoft.com/office/drawing/2014/main" id="{14DA1866-EE66-47E6-A5F8-11B4807512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 xmlns:a16="http://schemas.microsoft.com/office/drawing/2014/main" id="{39000D40-5DE4-4448-B846-C2BCDCCCFEC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a:extLst>
            <a:ext uri="{FF2B5EF4-FFF2-40B4-BE49-F238E27FC236}">
              <a16:creationId xmlns="" xmlns:a16="http://schemas.microsoft.com/office/drawing/2014/main" id="{23BE6792-BD05-4F50-8CC3-3206CE2381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527" name="直線コネクタ 526">
          <a:extLst>
            <a:ext uri="{FF2B5EF4-FFF2-40B4-BE49-F238E27FC236}">
              <a16:creationId xmlns="" xmlns:a16="http://schemas.microsoft.com/office/drawing/2014/main" id="{42A97197-E91A-4336-B13E-8DC14C4402D0}"/>
            </a:ext>
          </a:extLst>
        </xdr:cNvPr>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28" name="【庁舎】&#10;有形固定資産減価償却率最小値テキスト">
          <a:extLst>
            <a:ext uri="{FF2B5EF4-FFF2-40B4-BE49-F238E27FC236}">
              <a16:creationId xmlns="" xmlns:a16="http://schemas.microsoft.com/office/drawing/2014/main" id="{656FDD53-4F80-450D-82FD-D515A93E8FB3}"/>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29" name="直線コネクタ 528">
          <a:extLst>
            <a:ext uri="{FF2B5EF4-FFF2-40B4-BE49-F238E27FC236}">
              <a16:creationId xmlns="" xmlns:a16="http://schemas.microsoft.com/office/drawing/2014/main" id="{A1433F21-1B84-427F-83BA-FD0A2C94045F}"/>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530" name="【庁舎】&#10;有形固定資産減価償却率最大値テキスト">
          <a:extLst>
            <a:ext uri="{FF2B5EF4-FFF2-40B4-BE49-F238E27FC236}">
              <a16:creationId xmlns="" xmlns:a16="http://schemas.microsoft.com/office/drawing/2014/main" id="{95E8363F-EF3F-4BF8-9BD9-E369E59B8C3A}"/>
            </a:ext>
          </a:extLst>
        </xdr:cNvPr>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31" name="直線コネクタ 530">
          <a:extLst>
            <a:ext uri="{FF2B5EF4-FFF2-40B4-BE49-F238E27FC236}">
              <a16:creationId xmlns="" xmlns:a16="http://schemas.microsoft.com/office/drawing/2014/main" id="{A5DFD8B5-F789-4EBC-B8E5-3554E8A04865}"/>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532" name="【庁舎】&#10;有形固定資産減価償却率平均値テキスト">
          <a:extLst>
            <a:ext uri="{FF2B5EF4-FFF2-40B4-BE49-F238E27FC236}">
              <a16:creationId xmlns="" xmlns:a16="http://schemas.microsoft.com/office/drawing/2014/main" id="{6195A5A4-6B60-4F08-962C-03294A355F23}"/>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533" name="フローチャート: 判断 532">
          <a:extLst>
            <a:ext uri="{FF2B5EF4-FFF2-40B4-BE49-F238E27FC236}">
              <a16:creationId xmlns="" xmlns:a16="http://schemas.microsoft.com/office/drawing/2014/main" id="{33D639B7-39E3-47C2-8DC3-08B410E8918B}"/>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534" name="フローチャート: 判断 533">
          <a:extLst>
            <a:ext uri="{FF2B5EF4-FFF2-40B4-BE49-F238E27FC236}">
              <a16:creationId xmlns="" xmlns:a16="http://schemas.microsoft.com/office/drawing/2014/main" id="{3D7435CF-9CA9-4DC8-9871-32F6D239911F}"/>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535" name="フローチャート: 判断 534">
          <a:extLst>
            <a:ext uri="{FF2B5EF4-FFF2-40B4-BE49-F238E27FC236}">
              <a16:creationId xmlns="" xmlns:a16="http://schemas.microsoft.com/office/drawing/2014/main" id="{62892CC3-B4C7-4257-9AFA-7EB8F6B5B635}"/>
            </a:ext>
          </a:extLst>
        </xdr:cNvPr>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536" name="フローチャート: 判断 535">
          <a:extLst>
            <a:ext uri="{FF2B5EF4-FFF2-40B4-BE49-F238E27FC236}">
              <a16:creationId xmlns="" xmlns:a16="http://schemas.microsoft.com/office/drawing/2014/main" id="{08341D4C-31BD-40BC-9501-2A25700623AD}"/>
            </a:ext>
          </a:extLst>
        </xdr:cNvPr>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a:extLst>
            <a:ext uri="{FF2B5EF4-FFF2-40B4-BE49-F238E27FC236}">
              <a16:creationId xmlns="" xmlns:a16="http://schemas.microsoft.com/office/drawing/2014/main" id="{E1C33087-6B92-4108-B311-EE2520E2F8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a:extLst>
            <a:ext uri="{FF2B5EF4-FFF2-40B4-BE49-F238E27FC236}">
              <a16:creationId xmlns="" xmlns:a16="http://schemas.microsoft.com/office/drawing/2014/main" id="{0997F61D-FDEF-45FD-9B9B-9473F7E221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a:extLst>
            <a:ext uri="{FF2B5EF4-FFF2-40B4-BE49-F238E27FC236}">
              <a16:creationId xmlns="" xmlns:a16="http://schemas.microsoft.com/office/drawing/2014/main" id="{CBE6D4FE-EAA7-4433-82B8-F762E69FD7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a:extLst>
            <a:ext uri="{FF2B5EF4-FFF2-40B4-BE49-F238E27FC236}">
              <a16:creationId xmlns="" xmlns:a16="http://schemas.microsoft.com/office/drawing/2014/main" id="{EF73AD30-153F-4DE7-9E3F-B4925D3BD7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a:extLst>
            <a:ext uri="{FF2B5EF4-FFF2-40B4-BE49-F238E27FC236}">
              <a16:creationId xmlns="" xmlns:a16="http://schemas.microsoft.com/office/drawing/2014/main" id="{3D8C857D-920B-4BC6-A431-DFFF6C46C3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542" name="楕円 541">
          <a:extLst>
            <a:ext uri="{FF2B5EF4-FFF2-40B4-BE49-F238E27FC236}">
              <a16:creationId xmlns="" xmlns:a16="http://schemas.microsoft.com/office/drawing/2014/main" id="{4A420A6A-BF91-42B9-86BF-E577A46F832E}"/>
            </a:ext>
          </a:extLst>
        </xdr:cNvPr>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543" name="【庁舎】&#10;有形固定資産減価償却率該当値テキスト">
          <a:extLst>
            <a:ext uri="{FF2B5EF4-FFF2-40B4-BE49-F238E27FC236}">
              <a16:creationId xmlns="" xmlns:a16="http://schemas.microsoft.com/office/drawing/2014/main" id="{79C5B81B-326D-4077-B420-64B38983E27E}"/>
            </a:ext>
          </a:extLst>
        </xdr:cNvPr>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544" name="楕円 543">
          <a:extLst>
            <a:ext uri="{FF2B5EF4-FFF2-40B4-BE49-F238E27FC236}">
              <a16:creationId xmlns="" xmlns:a16="http://schemas.microsoft.com/office/drawing/2014/main" id="{4973D0F2-7A08-48FC-BB2F-7BC61F04DAB4}"/>
            </a:ext>
          </a:extLst>
        </xdr:cNvPr>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56606</xdr:rowOff>
    </xdr:from>
    <xdr:to>
      <xdr:col>85</xdr:col>
      <xdr:colOff>127000</xdr:colOff>
      <xdr:row>103</xdr:row>
      <xdr:rowOff>89263</xdr:rowOff>
    </xdr:to>
    <xdr:cxnSp macro="">
      <xdr:nvCxnSpPr>
        <xdr:cNvPr id="545" name="直線コネクタ 544">
          <a:extLst>
            <a:ext uri="{FF2B5EF4-FFF2-40B4-BE49-F238E27FC236}">
              <a16:creationId xmlns="" xmlns:a16="http://schemas.microsoft.com/office/drawing/2014/main" id="{0BF346DE-8C9C-4D63-A480-9FCD79E8CCEC}"/>
            </a:ext>
          </a:extLst>
        </xdr:cNvPr>
        <xdr:cNvCxnSpPr/>
      </xdr:nvCxnSpPr>
      <xdr:spPr>
        <a:xfrm flipV="1">
          <a:off x="15481300" y="177159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546" name="楕円 545">
          <a:extLst>
            <a:ext uri="{FF2B5EF4-FFF2-40B4-BE49-F238E27FC236}">
              <a16:creationId xmlns="" xmlns:a16="http://schemas.microsoft.com/office/drawing/2014/main" id="{F380B8B0-CA1B-44E8-BBC3-C12C723EFE96}"/>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103</xdr:row>
      <xdr:rowOff>121920</xdr:rowOff>
    </xdr:to>
    <xdr:cxnSp macro="">
      <xdr:nvCxnSpPr>
        <xdr:cNvPr id="547" name="直線コネクタ 546">
          <a:extLst>
            <a:ext uri="{FF2B5EF4-FFF2-40B4-BE49-F238E27FC236}">
              <a16:creationId xmlns="" xmlns:a16="http://schemas.microsoft.com/office/drawing/2014/main" id="{4AD7AE54-D81E-4EB5-9374-DB3FE6357773}"/>
            </a:ext>
          </a:extLst>
        </xdr:cNvPr>
        <xdr:cNvCxnSpPr/>
      </xdr:nvCxnSpPr>
      <xdr:spPr>
        <a:xfrm flipV="1">
          <a:off x="14592300" y="1774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103777</xdr:rowOff>
    </xdr:from>
    <xdr:to>
      <xdr:col>72</xdr:col>
      <xdr:colOff>38100</xdr:colOff>
      <xdr:row>104</xdr:row>
      <xdr:rowOff>33927</xdr:rowOff>
    </xdr:to>
    <xdr:sp macro="" textlink="">
      <xdr:nvSpPr>
        <xdr:cNvPr id="548" name="楕円 547">
          <a:extLst>
            <a:ext uri="{FF2B5EF4-FFF2-40B4-BE49-F238E27FC236}">
              <a16:creationId xmlns="" xmlns:a16="http://schemas.microsoft.com/office/drawing/2014/main" id="{2E243AFB-2591-4896-BA04-72DC44202882}"/>
            </a:ext>
          </a:extLst>
        </xdr:cNvPr>
        <xdr:cNvSpPr/>
      </xdr:nvSpPr>
      <xdr:spPr>
        <a:xfrm>
          <a:off x="13652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154577</xdr:rowOff>
    </xdr:to>
    <xdr:cxnSp macro="">
      <xdr:nvCxnSpPr>
        <xdr:cNvPr id="549" name="直線コネクタ 548">
          <a:extLst>
            <a:ext uri="{FF2B5EF4-FFF2-40B4-BE49-F238E27FC236}">
              <a16:creationId xmlns="" xmlns:a16="http://schemas.microsoft.com/office/drawing/2014/main" id="{13EA74D6-81AE-4D95-AF85-34EA166DEBAD}"/>
            </a:ext>
          </a:extLst>
        </xdr:cNvPr>
        <xdr:cNvCxnSpPr/>
      </xdr:nvCxnSpPr>
      <xdr:spPr>
        <a:xfrm flipV="1">
          <a:off x="13703300" y="17781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550" name="n_1aveValue【庁舎】&#10;有形固定資産減価償却率">
          <a:extLst>
            <a:ext uri="{FF2B5EF4-FFF2-40B4-BE49-F238E27FC236}">
              <a16:creationId xmlns="" xmlns:a16="http://schemas.microsoft.com/office/drawing/2014/main" id="{D41395DA-376C-478E-9507-2F26FC3BE700}"/>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551" name="n_2aveValue【庁舎】&#10;有形固定資産減価償却率">
          <a:extLst>
            <a:ext uri="{FF2B5EF4-FFF2-40B4-BE49-F238E27FC236}">
              <a16:creationId xmlns="" xmlns:a16="http://schemas.microsoft.com/office/drawing/2014/main" id="{AE17D08F-1575-4E1C-8C8F-E304396C6E10}"/>
            </a:ext>
          </a:extLst>
        </xdr:cNvPr>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552" name="n_3aveValue【庁舎】&#10;有形固定資産減価償却率">
          <a:extLst>
            <a:ext uri="{FF2B5EF4-FFF2-40B4-BE49-F238E27FC236}">
              <a16:creationId xmlns="" xmlns:a16="http://schemas.microsoft.com/office/drawing/2014/main" id="{47DE864A-7F3C-447E-8476-9CB25E928E5A}"/>
            </a:ext>
          </a:extLst>
        </xdr:cNvPr>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553" name="n_1mainValue【庁舎】&#10;有形固定資産減価償却率">
          <a:extLst>
            <a:ext uri="{FF2B5EF4-FFF2-40B4-BE49-F238E27FC236}">
              <a16:creationId xmlns="" xmlns:a16="http://schemas.microsoft.com/office/drawing/2014/main" id="{E459F61B-62DC-4AB8-B220-EC979691B147}"/>
            </a:ext>
          </a:extLst>
        </xdr:cNvPr>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554" name="n_2mainValue【庁舎】&#10;有形固定資産減価償却率">
          <a:extLst>
            <a:ext uri="{FF2B5EF4-FFF2-40B4-BE49-F238E27FC236}">
              <a16:creationId xmlns="" xmlns:a16="http://schemas.microsoft.com/office/drawing/2014/main" id="{A07C8701-E1C7-410B-8350-81CCD1680B5C}"/>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25054</xdr:rowOff>
    </xdr:from>
    <xdr:ext cx="405111" cy="259045"/>
    <xdr:sp macro="" textlink="">
      <xdr:nvSpPr>
        <xdr:cNvPr id="555" name="n_3mainValue【庁舎】&#10;有形固定資産減価償却率">
          <a:extLst>
            <a:ext uri="{FF2B5EF4-FFF2-40B4-BE49-F238E27FC236}">
              <a16:creationId xmlns="" xmlns:a16="http://schemas.microsoft.com/office/drawing/2014/main" id="{FEA1A654-6B15-4BF7-A125-10571B0E8B2C}"/>
            </a:ext>
          </a:extLst>
        </xdr:cNvPr>
        <xdr:cNvSpPr txBox="1"/>
      </xdr:nvSpPr>
      <xdr:spPr>
        <a:xfrm>
          <a:off x="135007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 xmlns:a16="http://schemas.microsoft.com/office/drawing/2014/main" id="{7CAD4A9A-299E-4219-B735-558E22FD0E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 xmlns:a16="http://schemas.microsoft.com/office/drawing/2014/main" id="{B2ECE45D-AFBD-42E0-83D4-B9683B716C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 xmlns:a16="http://schemas.microsoft.com/office/drawing/2014/main" id="{FA808086-D295-4558-ACD6-A6150FD533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 xmlns:a16="http://schemas.microsoft.com/office/drawing/2014/main" id="{AADB4E5E-4A93-45EE-8584-269DE579B0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 xmlns:a16="http://schemas.microsoft.com/office/drawing/2014/main" id="{B3BF9F0F-944F-434C-A986-7ACC5F38D3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 xmlns:a16="http://schemas.microsoft.com/office/drawing/2014/main" id="{149C7E7F-DD17-43E5-BF98-AFDAD3C944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 xmlns:a16="http://schemas.microsoft.com/office/drawing/2014/main" id="{071485DB-C244-4ED4-8C9B-68B35610C7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 xmlns:a16="http://schemas.microsoft.com/office/drawing/2014/main" id="{38900547-DDAA-457F-A8E6-45F4F6D3C9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 xmlns:a16="http://schemas.microsoft.com/office/drawing/2014/main" id="{8CA11B49-5D01-4C67-B5F5-20B347FDF5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 xmlns:a16="http://schemas.microsoft.com/office/drawing/2014/main" id="{7507EE2B-6306-45F4-94B3-182EDDFA34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6" name="直線コネクタ 565">
          <a:extLst>
            <a:ext uri="{FF2B5EF4-FFF2-40B4-BE49-F238E27FC236}">
              <a16:creationId xmlns="" xmlns:a16="http://schemas.microsoft.com/office/drawing/2014/main" id="{A5E79C7A-3F0E-4509-BD4C-99EEE05CA46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7" name="テキスト ボックス 566">
          <a:extLst>
            <a:ext uri="{FF2B5EF4-FFF2-40B4-BE49-F238E27FC236}">
              <a16:creationId xmlns="" xmlns:a16="http://schemas.microsoft.com/office/drawing/2014/main" id="{3D534022-1A16-463D-A482-2F4160F8539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8" name="直線コネクタ 567">
          <a:extLst>
            <a:ext uri="{FF2B5EF4-FFF2-40B4-BE49-F238E27FC236}">
              <a16:creationId xmlns="" xmlns:a16="http://schemas.microsoft.com/office/drawing/2014/main" id="{192D6958-7A2D-4E0B-89B2-2C4EF698FC8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9" name="テキスト ボックス 568">
          <a:extLst>
            <a:ext uri="{FF2B5EF4-FFF2-40B4-BE49-F238E27FC236}">
              <a16:creationId xmlns="" xmlns:a16="http://schemas.microsoft.com/office/drawing/2014/main" id="{18B3C5CC-2DB1-4434-BC55-4FE30C746A3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0" name="直線コネクタ 569">
          <a:extLst>
            <a:ext uri="{FF2B5EF4-FFF2-40B4-BE49-F238E27FC236}">
              <a16:creationId xmlns="" xmlns:a16="http://schemas.microsoft.com/office/drawing/2014/main" id="{FC3F6846-9A40-47A7-8186-B471E7A92EB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1" name="テキスト ボックス 570">
          <a:extLst>
            <a:ext uri="{FF2B5EF4-FFF2-40B4-BE49-F238E27FC236}">
              <a16:creationId xmlns="" xmlns:a16="http://schemas.microsoft.com/office/drawing/2014/main" id="{435D7F5D-AF85-42DF-BFC7-3BA9DF4E434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2" name="直線コネクタ 571">
          <a:extLst>
            <a:ext uri="{FF2B5EF4-FFF2-40B4-BE49-F238E27FC236}">
              <a16:creationId xmlns="" xmlns:a16="http://schemas.microsoft.com/office/drawing/2014/main" id="{985084E1-7A57-43E8-9A4C-D2A5ED1CFD7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3" name="テキスト ボックス 572">
          <a:extLst>
            <a:ext uri="{FF2B5EF4-FFF2-40B4-BE49-F238E27FC236}">
              <a16:creationId xmlns="" xmlns:a16="http://schemas.microsoft.com/office/drawing/2014/main" id="{21F7E1D3-66D6-4FB0-A5B3-9A6D2143F2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4" name="直線コネクタ 573">
          <a:extLst>
            <a:ext uri="{FF2B5EF4-FFF2-40B4-BE49-F238E27FC236}">
              <a16:creationId xmlns="" xmlns:a16="http://schemas.microsoft.com/office/drawing/2014/main" id="{657C0987-CEDC-4C1E-9117-19937139037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5" name="テキスト ボックス 574">
          <a:extLst>
            <a:ext uri="{FF2B5EF4-FFF2-40B4-BE49-F238E27FC236}">
              <a16:creationId xmlns="" xmlns:a16="http://schemas.microsoft.com/office/drawing/2014/main" id="{3B2153A6-071A-44AE-84C7-5BDE7718F92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6" name="直線コネクタ 575">
          <a:extLst>
            <a:ext uri="{FF2B5EF4-FFF2-40B4-BE49-F238E27FC236}">
              <a16:creationId xmlns="" xmlns:a16="http://schemas.microsoft.com/office/drawing/2014/main" id="{5E13A9FF-7F64-4B5A-B0FE-9D152A8DDA8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7" name="テキスト ボックス 576">
          <a:extLst>
            <a:ext uri="{FF2B5EF4-FFF2-40B4-BE49-F238E27FC236}">
              <a16:creationId xmlns="" xmlns:a16="http://schemas.microsoft.com/office/drawing/2014/main" id="{671A3CCA-115D-4D07-925A-21948855DEA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a:extLst>
            <a:ext uri="{FF2B5EF4-FFF2-40B4-BE49-F238E27FC236}">
              <a16:creationId xmlns="" xmlns:a16="http://schemas.microsoft.com/office/drawing/2014/main" id="{D3F8E7CE-A364-4C11-94A0-05F817D5A3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a:extLst>
            <a:ext uri="{FF2B5EF4-FFF2-40B4-BE49-F238E27FC236}">
              <a16:creationId xmlns="" xmlns:a16="http://schemas.microsoft.com/office/drawing/2014/main" id="{48422D27-B4B1-4376-8195-C1D66BE36DC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庁舎】&#10;一人当たり面積グラフ枠">
          <a:extLst>
            <a:ext uri="{FF2B5EF4-FFF2-40B4-BE49-F238E27FC236}">
              <a16:creationId xmlns="" xmlns:a16="http://schemas.microsoft.com/office/drawing/2014/main" id="{E2186904-75E2-4197-8D4F-F789F926FA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581" name="直線コネクタ 580">
          <a:extLst>
            <a:ext uri="{FF2B5EF4-FFF2-40B4-BE49-F238E27FC236}">
              <a16:creationId xmlns="" xmlns:a16="http://schemas.microsoft.com/office/drawing/2014/main" id="{11206069-5FA2-486D-80FC-37D604A88258}"/>
            </a:ext>
          </a:extLst>
        </xdr:cNvPr>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582" name="【庁舎】&#10;一人当たり面積最小値テキスト">
          <a:extLst>
            <a:ext uri="{FF2B5EF4-FFF2-40B4-BE49-F238E27FC236}">
              <a16:creationId xmlns="" xmlns:a16="http://schemas.microsoft.com/office/drawing/2014/main" id="{C1BD2512-724B-4605-BF51-3A871F1B5642}"/>
            </a:ext>
          </a:extLst>
        </xdr:cNvPr>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583" name="直線コネクタ 582">
          <a:extLst>
            <a:ext uri="{FF2B5EF4-FFF2-40B4-BE49-F238E27FC236}">
              <a16:creationId xmlns="" xmlns:a16="http://schemas.microsoft.com/office/drawing/2014/main" id="{2881AD85-5EE8-4535-8CF8-183FCAF4A2E6}"/>
            </a:ext>
          </a:extLst>
        </xdr:cNvPr>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584" name="【庁舎】&#10;一人当たり面積最大値テキスト">
          <a:extLst>
            <a:ext uri="{FF2B5EF4-FFF2-40B4-BE49-F238E27FC236}">
              <a16:creationId xmlns="" xmlns:a16="http://schemas.microsoft.com/office/drawing/2014/main" id="{A86FB809-F7D9-4AA2-AA23-B952A5BE628C}"/>
            </a:ext>
          </a:extLst>
        </xdr:cNvPr>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585" name="直線コネクタ 584">
          <a:extLst>
            <a:ext uri="{FF2B5EF4-FFF2-40B4-BE49-F238E27FC236}">
              <a16:creationId xmlns="" xmlns:a16="http://schemas.microsoft.com/office/drawing/2014/main" id="{F03D2E6E-E744-4DFE-8DC3-545BA74CA831}"/>
            </a:ext>
          </a:extLst>
        </xdr:cNvPr>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586" name="【庁舎】&#10;一人当たり面積平均値テキスト">
          <a:extLst>
            <a:ext uri="{FF2B5EF4-FFF2-40B4-BE49-F238E27FC236}">
              <a16:creationId xmlns="" xmlns:a16="http://schemas.microsoft.com/office/drawing/2014/main" id="{49CD4B09-F761-46D4-ADBC-92FE488AADD1}"/>
            </a:ext>
          </a:extLst>
        </xdr:cNvPr>
        <xdr:cNvSpPr txBox="1"/>
      </xdr:nvSpPr>
      <xdr:spPr>
        <a:xfrm>
          <a:off x="22199600" y="1810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587" name="フローチャート: 判断 586">
          <a:extLst>
            <a:ext uri="{FF2B5EF4-FFF2-40B4-BE49-F238E27FC236}">
              <a16:creationId xmlns="" xmlns:a16="http://schemas.microsoft.com/office/drawing/2014/main" id="{07EDF4FD-7820-40D7-A8E0-4717CFB50313}"/>
            </a:ext>
          </a:extLst>
        </xdr:cNvPr>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588" name="フローチャート: 判断 587">
          <a:extLst>
            <a:ext uri="{FF2B5EF4-FFF2-40B4-BE49-F238E27FC236}">
              <a16:creationId xmlns="" xmlns:a16="http://schemas.microsoft.com/office/drawing/2014/main" id="{EA6F6922-A90B-4995-B4EA-3918438D7B78}"/>
            </a:ext>
          </a:extLst>
        </xdr:cNvPr>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589" name="フローチャート: 判断 588">
          <a:extLst>
            <a:ext uri="{FF2B5EF4-FFF2-40B4-BE49-F238E27FC236}">
              <a16:creationId xmlns="" xmlns:a16="http://schemas.microsoft.com/office/drawing/2014/main" id="{0F6695FD-9C12-4ACE-B0B0-D495B37152FD}"/>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590" name="フローチャート: 判断 589">
          <a:extLst>
            <a:ext uri="{FF2B5EF4-FFF2-40B4-BE49-F238E27FC236}">
              <a16:creationId xmlns="" xmlns:a16="http://schemas.microsoft.com/office/drawing/2014/main" id="{FAAD0005-4DE3-4A27-82E1-06CE84FB3F17}"/>
            </a:ext>
          </a:extLst>
        </xdr:cNvPr>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a:extLst>
            <a:ext uri="{FF2B5EF4-FFF2-40B4-BE49-F238E27FC236}">
              <a16:creationId xmlns="" xmlns:a16="http://schemas.microsoft.com/office/drawing/2014/main" id="{A590EB6F-4323-4374-BFB5-7722E6D929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a:extLst>
            <a:ext uri="{FF2B5EF4-FFF2-40B4-BE49-F238E27FC236}">
              <a16:creationId xmlns="" xmlns:a16="http://schemas.microsoft.com/office/drawing/2014/main" id="{9311ABD6-44F3-48B5-A8CA-CDB0E241B2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a:extLst>
            <a:ext uri="{FF2B5EF4-FFF2-40B4-BE49-F238E27FC236}">
              <a16:creationId xmlns="" xmlns:a16="http://schemas.microsoft.com/office/drawing/2014/main" id="{F43D5745-EA14-40E5-94A3-A5CB80E06C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a:extLst>
            <a:ext uri="{FF2B5EF4-FFF2-40B4-BE49-F238E27FC236}">
              <a16:creationId xmlns="" xmlns:a16="http://schemas.microsoft.com/office/drawing/2014/main" id="{72DBB7BD-C6A9-4F6E-9E7A-87DEF14DA0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a:extLst>
            <a:ext uri="{FF2B5EF4-FFF2-40B4-BE49-F238E27FC236}">
              <a16:creationId xmlns="" xmlns:a16="http://schemas.microsoft.com/office/drawing/2014/main" id="{DB187C79-A50E-4A3E-A995-7351546A50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96" name="楕円 595">
          <a:extLst>
            <a:ext uri="{FF2B5EF4-FFF2-40B4-BE49-F238E27FC236}">
              <a16:creationId xmlns="" xmlns:a16="http://schemas.microsoft.com/office/drawing/2014/main" id="{0478F97E-FECD-4550-B711-9734D624B462}"/>
            </a:ext>
          </a:extLst>
        </xdr:cNvPr>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138084</xdr:rowOff>
    </xdr:from>
    <xdr:ext cx="469744" cy="259045"/>
    <xdr:sp macro="" textlink="">
      <xdr:nvSpPr>
        <xdr:cNvPr id="597" name="【庁舎】&#10;一人当たり面積該当値テキスト">
          <a:extLst>
            <a:ext uri="{FF2B5EF4-FFF2-40B4-BE49-F238E27FC236}">
              <a16:creationId xmlns="" xmlns:a16="http://schemas.microsoft.com/office/drawing/2014/main" id="{AE22EC0E-2B84-4689-9397-B79BC30C6970}"/>
            </a:ext>
          </a:extLst>
        </xdr:cNvPr>
        <xdr:cNvSpPr txBox="1"/>
      </xdr:nvSpPr>
      <xdr:spPr>
        <a:xfrm>
          <a:off x="22199600"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598" name="楕円 597">
          <a:extLst>
            <a:ext uri="{FF2B5EF4-FFF2-40B4-BE49-F238E27FC236}">
              <a16:creationId xmlns="" xmlns:a16="http://schemas.microsoft.com/office/drawing/2014/main" id="{C39C376E-3A8C-4740-A2FE-D67FA4A16AEB}"/>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106</xdr:row>
      <xdr:rowOff>7620</xdr:rowOff>
    </xdr:to>
    <xdr:cxnSp macro="">
      <xdr:nvCxnSpPr>
        <xdr:cNvPr id="599" name="直線コネクタ 598">
          <a:extLst>
            <a:ext uri="{FF2B5EF4-FFF2-40B4-BE49-F238E27FC236}">
              <a16:creationId xmlns="" xmlns:a16="http://schemas.microsoft.com/office/drawing/2014/main" id="{7E74380D-38B0-4C59-A9D5-8B932EF61067}"/>
            </a:ext>
          </a:extLst>
        </xdr:cNvPr>
        <xdr:cNvCxnSpPr/>
      </xdr:nvCxnSpPr>
      <xdr:spPr>
        <a:xfrm flipV="1">
          <a:off x="21323300" y="181682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600" name="楕円 599">
          <a:extLst>
            <a:ext uri="{FF2B5EF4-FFF2-40B4-BE49-F238E27FC236}">
              <a16:creationId xmlns="" xmlns:a16="http://schemas.microsoft.com/office/drawing/2014/main" id="{B269B0B2-099C-4B3E-8820-7D6A2B02DED9}"/>
            </a:ext>
          </a:extLst>
        </xdr:cNvPr>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19050</xdr:rowOff>
    </xdr:to>
    <xdr:cxnSp macro="">
      <xdr:nvCxnSpPr>
        <xdr:cNvPr id="601" name="直線コネクタ 600">
          <a:extLst>
            <a:ext uri="{FF2B5EF4-FFF2-40B4-BE49-F238E27FC236}">
              <a16:creationId xmlns="" xmlns:a16="http://schemas.microsoft.com/office/drawing/2014/main" id="{7B971758-7573-4708-BE7A-E1F6462BC415}"/>
            </a:ext>
          </a:extLst>
        </xdr:cNvPr>
        <xdr:cNvCxnSpPr/>
      </xdr:nvCxnSpPr>
      <xdr:spPr>
        <a:xfrm flipV="1">
          <a:off x="20434300" y="1818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149498</xdr:rowOff>
    </xdr:from>
    <xdr:to>
      <xdr:col>102</xdr:col>
      <xdr:colOff>165100</xdr:colOff>
      <xdr:row>106</xdr:row>
      <xdr:rowOff>79648</xdr:rowOff>
    </xdr:to>
    <xdr:sp macro="" textlink="">
      <xdr:nvSpPr>
        <xdr:cNvPr id="602" name="楕円 601">
          <a:extLst>
            <a:ext uri="{FF2B5EF4-FFF2-40B4-BE49-F238E27FC236}">
              <a16:creationId xmlns="" xmlns:a16="http://schemas.microsoft.com/office/drawing/2014/main" id="{25B9E7F2-6661-4582-AC0A-CBD6AF816757}"/>
            </a:ext>
          </a:extLst>
        </xdr:cNvPr>
        <xdr:cNvSpPr/>
      </xdr:nvSpPr>
      <xdr:spPr>
        <a:xfrm>
          <a:off x="19494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28848</xdr:rowOff>
    </xdr:to>
    <xdr:cxnSp macro="">
      <xdr:nvCxnSpPr>
        <xdr:cNvPr id="603" name="直線コネクタ 602">
          <a:extLst>
            <a:ext uri="{FF2B5EF4-FFF2-40B4-BE49-F238E27FC236}">
              <a16:creationId xmlns="" xmlns:a16="http://schemas.microsoft.com/office/drawing/2014/main" id="{918998C4-ADD6-4762-B5E8-9EACDD9B65A7}"/>
            </a:ext>
          </a:extLst>
        </xdr:cNvPr>
        <xdr:cNvCxnSpPr/>
      </xdr:nvCxnSpPr>
      <xdr:spPr>
        <a:xfrm flipV="1">
          <a:off x="19545300" y="181927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56985</xdr:rowOff>
    </xdr:from>
    <xdr:ext cx="469744" cy="259045"/>
    <xdr:sp macro="" textlink="">
      <xdr:nvSpPr>
        <xdr:cNvPr id="604" name="n_1aveValue【庁舎】&#10;一人当たり面積">
          <a:extLst>
            <a:ext uri="{FF2B5EF4-FFF2-40B4-BE49-F238E27FC236}">
              <a16:creationId xmlns="" xmlns:a16="http://schemas.microsoft.com/office/drawing/2014/main" id="{3AAE1472-D900-4ACF-A54B-A8DF4049B1A7}"/>
            </a:ext>
          </a:extLst>
        </xdr:cNvPr>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605" name="n_2aveValue【庁舎】&#10;一人当たり面積">
          <a:extLst>
            <a:ext uri="{FF2B5EF4-FFF2-40B4-BE49-F238E27FC236}">
              <a16:creationId xmlns="" xmlns:a16="http://schemas.microsoft.com/office/drawing/2014/main" id="{EA33DAB7-1EDE-4325-9A70-6AB061A5A03A}"/>
            </a:ext>
          </a:extLst>
        </xdr:cNvPr>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96900</xdr:rowOff>
    </xdr:from>
    <xdr:ext cx="469744" cy="259045"/>
    <xdr:sp macro="" textlink="">
      <xdr:nvSpPr>
        <xdr:cNvPr id="606" name="n_3aveValue【庁舎】&#10;一人当たり面積">
          <a:extLst>
            <a:ext uri="{FF2B5EF4-FFF2-40B4-BE49-F238E27FC236}">
              <a16:creationId xmlns="" xmlns:a16="http://schemas.microsoft.com/office/drawing/2014/main" id="{BF57772D-96ED-42B1-95A6-6102CAF9FB17}"/>
            </a:ext>
          </a:extLst>
        </xdr:cNvPr>
        <xdr:cNvSpPr txBox="1"/>
      </xdr:nvSpPr>
      <xdr:spPr>
        <a:xfrm>
          <a:off x="19310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607" name="n_1mainValue【庁舎】&#10;一人当たり面積">
          <a:extLst>
            <a:ext uri="{FF2B5EF4-FFF2-40B4-BE49-F238E27FC236}">
              <a16:creationId xmlns="" xmlns:a16="http://schemas.microsoft.com/office/drawing/2014/main" id="{F9FEF7B9-6776-449C-84A7-04F5D7927635}"/>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86377</xdr:rowOff>
    </xdr:from>
    <xdr:ext cx="469744" cy="259045"/>
    <xdr:sp macro="" textlink="">
      <xdr:nvSpPr>
        <xdr:cNvPr id="608" name="n_2mainValue【庁舎】&#10;一人当たり面積">
          <a:extLst>
            <a:ext uri="{FF2B5EF4-FFF2-40B4-BE49-F238E27FC236}">
              <a16:creationId xmlns="" xmlns:a16="http://schemas.microsoft.com/office/drawing/2014/main" id="{D6445AE4-BD59-4B6B-BB1B-C162257626DC}"/>
            </a:ext>
          </a:extLst>
        </xdr:cNvPr>
        <xdr:cNvSpPr txBox="1"/>
      </xdr:nvSpPr>
      <xdr:spPr>
        <a:xfrm>
          <a:off x="20199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96175</xdr:rowOff>
    </xdr:from>
    <xdr:ext cx="469744" cy="259045"/>
    <xdr:sp macro="" textlink="">
      <xdr:nvSpPr>
        <xdr:cNvPr id="609" name="n_3mainValue【庁舎】&#10;一人当たり面積">
          <a:extLst>
            <a:ext uri="{FF2B5EF4-FFF2-40B4-BE49-F238E27FC236}">
              <a16:creationId xmlns="" xmlns:a16="http://schemas.microsoft.com/office/drawing/2014/main" id="{1319E16F-6BF9-4C6E-B5F4-C0E182B70028}"/>
            </a:ext>
          </a:extLst>
        </xdr:cNvPr>
        <xdr:cNvSpPr txBox="1"/>
      </xdr:nvSpPr>
      <xdr:spPr>
        <a:xfrm>
          <a:off x="19310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a:extLst>
            <a:ext uri="{FF2B5EF4-FFF2-40B4-BE49-F238E27FC236}">
              <a16:creationId xmlns="" xmlns:a16="http://schemas.microsoft.com/office/drawing/2014/main" id="{1619878F-A379-4E48-9E2D-7487EEE197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a:extLst>
            <a:ext uri="{FF2B5EF4-FFF2-40B4-BE49-F238E27FC236}">
              <a16:creationId xmlns="" xmlns:a16="http://schemas.microsoft.com/office/drawing/2014/main" id="{11BFD857-7A76-4C75-9D1C-911341D6B6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a:extLst>
            <a:ext uri="{FF2B5EF4-FFF2-40B4-BE49-F238E27FC236}">
              <a16:creationId xmlns="" xmlns:a16="http://schemas.microsoft.com/office/drawing/2014/main" id="{B4A4F8FA-8D0D-4737-A6ED-29C629180E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図書館は平成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年に建設され、当町の施設の中では比較的新しい施設のため、有形固定資産減価償却率は類似団体平均を</a:t>
          </a:r>
          <a:r>
            <a:rPr kumimoji="1" lang="en-US" altLang="ja-JP" sz="1200">
              <a:latin typeface="ＭＳ Ｐゴシック" panose="020B0600070205080204" pitchFamily="50" charset="-128"/>
              <a:ea typeface="ＭＳ Ｐゴシック" panose="020B0600070205080204" pitchFamily="50" charset="-128"/>
            </a:rPr>
            <a:t>17.0</a:t>
          </a:r>
          <a:r>
            <a:rPr kumimoji="1" lang="ja-JP" altLang="en-US" sz="1200">
              <a:latin typeface="ＭＳ Ｐゴシック" panose="020B0600070205080204" pitchFamily="50" charset="-128"/>
              <a:ea typeface="ＭＳ Ｐゴシック" panose="020B0600070205080204" pitchFamily="50" charset="-128"/>
            </a:rPr>
            <a:t>ポイント下回っている。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年度に一部事務組合によりごみ処理施設が更新されたことにより有形固定資産減価償却率は改善したものの、平成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年度は類似団体平均より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ポイント上回っている。今後は旧施設の取り壊しについて一部事務組合及び構成団体と協議、検討していく。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体育館については、有形固定資産減価償却率が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97.7%</a:t>
          </a:r>
          <a:r>
            <a:rPr kumimoji="1" lang="ja-JP" altLang="en-US" sz="1200">
              <a:latin typeface="ＭＳ Ｐゴシック" panose="020B0600070205080204" pitchFamily="50" charset="-128"/>
              <a:ea typeface="ＭＳ Ｐゴシック" panose="020B0600070205080204" pitchFamily="50" charset="-128"/>
            </a:rPr>
            <a:t>と最も高くなっている。体育館は建設から</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年以上経過しており、老朽化が進んでいることから公共施設個別管理計画に基づき、令和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年度に耐震化工事等を実施し、機能の維持を図る。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消防施設については、有形固定資産減価償却率が類似団体平均を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ポイント上回っている。老朽化が進んでいる羽後分署については一部事務組合と協議の上、更新の必要性や時期を検討していく。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庁舎については、有形固定資産減価償却率が類似団体平均を</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ポイント上回っている。今後は公共施設個別管理計画に基づき、エレベーターの改修及び外壁の補修箇所の調査を実施し、必要に応じて修繕等を行い、機能の維持を図っていく。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44" t="s">
        <v>80</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45" t="s">
        <v>82</v>
      </c>
      <c r="C3" s="446"/>
      <c r="D3" s="446"/>
      <c r="E3" s="447"/>
      <c r="F3" s="447"/>
      <c r="G3" s="447"/>
      <c r="H3" s="447"/>
      <c r="I3" s="447"/>
      <c r="J3" s="447"/>
      <c r="K3" s="447"/>
      <c r="L3" s="447" t="s">
        <v>83</v>
      </c>
      <c r="M3" s="447"/>
      <c r="N3" s="447"/>
      <c r="O3" s="447"/>
      <c r="P3" s="447"/>
      <c r="Q3" s="447"/>
      <c r="R3" s="454"/>
      <c r="S3" s="454"/>
      <c r="T3" s="454"/>
      <c r="U3" s="454"/>
      <c r="V3" s="455"/>
      <c r="W3" s="429" t="s">
        <v>84</v>
      </c>
      <c r="X3" s="430"/>
      <c r="Y3" s="430"/>
      <c r="Z3" s="430"/>
      <c r="AA3" s="430"/>
      <c r="AB3" s="446"/>
      <c r="AC3" s="454" t="s">
        <v>85</v>
      </c>
      <c r="AD3" s="430"/>
      <c r="AE3" s="430"/>
      <c r="AF3" s="430"/>
      <c r="AG3" s="430"/>
      <c r="AH3" s="430"/>
      <c r="AI3" s="430"/>
      <c r="AJ3" s="430"/>
      <c r="AK3" s="430"/>
      <c r="AL3" s="431"/>
      <c r="AM3" s="429" t="s">
        <v>86</v>
      </c>
      <c r="AN3" s="430"/>
      <c r="AO3" s="430"/>
      <c r="AP3" s="430"/>
      <c r="AQ3" s="430"/>
      <c r="AR3" s="430"/>
      <c r="AS3" s="430"/>
      <c r="AT3" s="430"/>
      <c r="AU3" s="430"/>
      <c r="AV3" s="430"/>
      <c r="AW3" s="430"/>
      <c r="AX3" s="431"/>
      <c r="AY3" s="466" t="s">
        <v>1</v>
      </c>
      <c r="AZ3" s="467"/>
      <c r="BA3" s="467"/>
      <c r="BB3" s="467"/>
      <c r="BC3" s="467"/>
      <c r="BD3" s="467"/>
      <c r="BE3" s="467"/>
      <c r="BF3" s="467"/>
      <c r="BG3" s="467"/>
      <c r="BH3" s="467"/>
      <c r="BI3" s="467"/>
      <c r="BJ3" s="467"/>
      <c r="BK3" s="467"/>
      <c r="BL3" s="467"/>
      <c r="BM3" s="468"/>
      <c r="BN3" s="429" t="s">
        <v>87</v>
      </c>
      <c r="BO3" s="430"/>
      <c r="BP3" s="430"/>
      <c r="BQ3" s="430"/>
      <c r="BR3" s="430"/>
      <c r="BS3" s="430"/>
      <c r="BT3" s="430"/>
      <c r="BU3" s="431"/>
      <c r="BV3" s="429" t="s">
        <v>88</v>
      </c>
      <c r="BW3" s="430"/>
      <c r="BX3" s="430"/>
      <c r="BY3" s="430"/>
      <c r="BZ3" s="430"/>
      <c r="CA3" s="430"/>
      <c r="CB3" s="430"/>
      <c r="CC3" s="431"/>
      <c r="CD3" s="466" t="s">
        <v>1</v>
      </c>
      <c r="CE3" s="467"/>
      <c r="CF3" s="467"/>
      <c r="CG3" s="467"/>
      <c r="CH3" s="467"/>
      <c r="CI3" s="467"/>
      <c r="CJ3" s="467"/>
      <c r="CK3" s="467"/>
      <c r="CL3" s="467"/>
      <c r="CM3" s="467"/>
      <c r="CN3" s="467"/>
      <c r="CO3" s="467"/>
      <c r="CP3" s="467"/>
      <c r="CQ3" s="467"/>
      <c r="CR3" s="467"/>
      <c r="CS3" s="468"/>
      <c r="CT3" s="429" t="s">
        <v>89</v>
      </c>
      <c r="CU3" s="430"/>
      <c r="CV3" s="430"/>
      <c r="CW3" s="430"/>
      <c r="CX3" s="430"/>
      <c r="CY3" s="430"/>
      <c r="CZ3" s="430"/>
      <c r="DA3" s="431"/>
      <c r="DB3" s="429" t="s">
        <v>90</v>
      </c>
      <c r="DC3" s="430"/>
      <c r="DD3" s="430"/>
      <c r="DE3" s="430"/>
      <c r="DF3" s="430"/>
      <c r="DG3" s="430"/>
      <c r="DH3" s="430"/>
      <c r="DI3" s="431"/>
      <c r="DJ3" s="185"/>
      <c r="DK3" s="185"/>
      <c r="DL3" s="185"/>
      <c r="DM3" s="185"/>
      <c r="DN3" s="185"/>
      <c r="DO3" s="185"/>
    </row>
    <row r="4" spans="1:119" ht="18.75" customHeight="1">
      <c r="A4" s="186"/>
      <c r="B4" s="448"/>
      <c r="C4" s="449"/>
      <c r="D4" s="449"/>
      <c r="E4" s="450"/>
      <c r="F4" s="450"/>
      <c r="G4" s="450"/>
      <c r="H4" s="450"/>
      <c r="I4" s="450"/>
      <c r="J4" s="450"/>
      <c r="K4" s="450"/>
      <c r="L4" s="450"/>
      <c r="M4" s="450"/>
      <c r="N4" s="450"/>
      <c r="O4" s="450"/>
      <c r="P4" s="450"/>
      <c r="Q4" s="450"/>
      <c r="R4" s="456"/>
      <c r="S4" s="456"/>
      <c r="T4" s="456"/>
      <c r="U4" s="456"/>
      <c r="V4" s="457"/>
      <c r="W4" s="460"/>
      <c r="X4" s="461"/>
      <c r="Y4" s="461"/>
      <c r="Z4" s="461"/>
      <c r="AA4" s="461"/>
      <c r="AB4" s="449"/>
      <c r="AC4" s="456"/>
      <c r="AD4" s="461"/>
      <c r="AE4" s="461"/>
      <c r="AF4" s="461"/>
      <c r="AG4" s="461"/>
      <c r="AH4" s="461"/>
      <c r="AI4" s="461"/>
      <c r="AJ4" s="461"/>
      <c r="AK4" s="461"/>
      <c r="AL4" s="464"/>
      <c r="AM4" s="462"/>
      <c r="AN4" s="463"/>
      <c r="AO4" s="463"/>
      <c r="AP4" s="463"/>
      <c r="AQ4" s="463"/>
      <c r="AR4" s="463"/>
      <c r="AS4" s="463"/>
      <c r="AT4" s="463"/>
      <c r="AU4" s="463"/>
      <c r="AV4" s="463"/>
      <c r="AW4" s="463"/>
      <c r="AX4" s="465"/>
      <c r="AY4" s="432" t="s">
        <v>91</v>
      </c>
      <c r="AZ4" s="433"/>
      <c r="BA4" s="433"/>
      <c r="BB4" s="433"/>
      <c r="BC4" s="433"/>
      <c r="BD4" s="433"/>
      <c r="BE4" s="433"/>
      <c r="BF4" s="433"/>
      <c r="BG4" s="433"/>
      <c r="BH4" s="433"/>
      <c r="BI4" s="433"/>
      <c r="BJ4" s="433"/>
      <c r="BK4" s="433"/>
      <c r="BL4" s="433"/>
      <c r="BM4" s="434"/>
      <c r="BN4" s="435">
        <v>8971553</v>
      </c>
      <c r="BO4" s="436"/>
      <c r="BP4" s="436"/>
      <c r="BQ4" s="436"/>
      <c r="BR4" s="436"/>
      <c r="BS4" s="436"/>
      <c r="BT4" s="436"/>
      <c r="BU4" s="437"/>
      <c r="BV4" s="435">
        <v>8224833</v>
      </c>
      <c r="BW4" s="436"/>
      <c r="BX4" s="436"/>
      <c r="BY4" s="436"/>
      <c r="BZ4" s="436"/>
      <c r="CA4" s="436"/>
      <c r="CB4" s="436"/>
      <c r="CC4" s="437"/>
      <c r="CD4" s="438" t="s">
        <v>92</v>
      </c>
      <c r="CE4" s="439"/>
      <c r="CF4" s="439"/>
      <c r="CG4" s="439"/>
      <c r="CH4" s="439"/>
      <c r="CI4" s="439"/>
      <c r="CJ4" s="439"/>
      <c r="CK4" s="439"/>
      <c r="CL4" s="439"/>
      <c r="CM4" s="439"/>
      <c r="CN4" s="439"/>
      <c r="CO4" s="439"/>
      <c r="CP4" s="439"/>
      <c r="CQ4" s="439"/>
      <c r="CR4" s="439"/>
      <c r="CS4" s="440"/>
      <c r="CT4" s="441">
        <v>6.7</v>
      </c>
      <c r="CU4" s="442"/>
      <c r="CV4" s="442"/>
      <c r="CW4" s="442"/>
      <c r="CX4" s="442"/>
      <c r="CY4" s="442"/>
      <c r="CZ4" s="442"/>
      <c r="DA4" s="443"/>
      <c r="DB4" s="441">
        <v>7.1</v>
      </c>
      <c r="DC4" s="442"/>
      <c r="DD4" s="442"/>
      <c r="DE4" s="442"/>
      <c r="DF4" s="442"/>
      <c r="DG4" s="442"/>
      <c r="DH4" s="442"/>
      <c r="DI4" s="443"/>
      <c r="DJ4" s="185"/>
      <c r="DK4" s="185"/>
      <c r="DL4" s="185"/>
      <c r="DM4" s="185"/>
      <c r="DN4" s="185"/>
      <c r="DO4" s="185"/>
    </row>
    <row r="5" spans="1:119" ht="18.75" customHeight="1">
      <c r="A5" s="186"/>
      <c r="B5" s="451"/>
      <c r="C5" s="452"/>
      <c r="D5" s="452"/>
      <c r="E5" s="453"/>
      <c r="F5" s="453"/>
      <c r="G5" s="453"/>
      <c r="H5" s="453"/>
      <c r="I5" s="453"/>
      <c r="J5" s="453"/>
      <c r="K5" s="453"/>
      <c r="L5" s="453"/>
      <c r="M5" s="453"/>
      <c r="N5" s="453"/>
      <c r="O5" s="453"/>
      <c r="P5" s="453"/>
      <c r="Q5" s="453"/>
      <c r="R5" s="458"/>
      <c r="S5" s="458"/>
      <c r="T5" s="458"/>
      <c r="U5" s="458"/>
      <c r="V5" s="459"/>
      <c r="W5" s="462"/>
      <c r="X5" s="463"/>
      <c r="Y5" s="463"/>
      <c r="Z5" s="463"/>
      <c r="AA5" s="463"/>
      <c r="AB5" s="452"/>
      <c r="AC5" s="458"/>
      <c r="AD5" s="463"/>
      <c r="AE5" s="463"/>
      <c r="AF5" s="463"/>
      <c r="AG5" s="463"/>
      <c r="AH5" s="463"/>
      <c r="AI5" s="463"/>
      <c r="AJ5" s="463"/>
      <c r="AK5" s="463"/>
      <c r="AL5" s="465"/>
      <c r="AM5" s="501" t="s">
        <v>93</v>
      </c>
      <c r="AN5" s="502"/>
      <c r="AO5" s="502"/>
      <c r="AP5" s="502"/>
      <c r="AQ5" s="502"/>
      <c r="AR5" s="502"/>
      <c r="AS5" s="502"/>
      <c r="AT5" s="503"/>
      <c r="AU5" s="504" t="s">
        <v>94</v>
      </c>
      <c r="AV5" s="505"/>
      <c r="AW5" s="505"/>
      <c r="AX5" s="505"/>
      <c r="AY5" s="506" t="s">
        <v>95</v>
      </c>
      <c r="AZ5" s="507"/>
      <c r="BA5" s="507"/>
      <c r="BB5" s="507"/>
      <c r="BC5" s="507"/>
      <c r="BD5" s="507"/>
      <c r="BE5" s="507"/>
      <c r="BF5" s="507"/>
      <c r="BG5" s="507"/>
      <c r="BH5" s="507"/>
      <c r="BI5" s="507"/>
      <c r="BJ5" s="507"/>
      <c r="BK5" s="507"/>
      <c r="BL5" s="507"/>
      <c r="BM5" s="508"/>
      <c r="BN5" s="472">
        <v>8567284</v>
      </c>
      <c r="BO5" s="473"/>
      <c r="BP5" s="473"/>
      <c r="BQ5" s="473"/>
      <c r="BR5" s="473"/>
      <c r="BS5" s="473"/>
      <c r="BT5" s="473"/>
      <c r="BU5" s="474"/>
      <c r="BV5" s="472">
        <v>7800459</v>
      </c>
      <c r="BW5" s="473"/>
      <c r="BX5" s="473"/>
      <c r="BY5" s="473"/>
      <c r="BZ5" s="473"/>
      <c r="CA5" s="473"/>
      <c r="CB5" s="473"/>
      <c r="CC5" s="474"/>
      <c r="CD5" s="475" t="s">
        <v>96</v>
      </c>
      <c r="CE5" s="476"/>
      <c r="CF5" s="476"/>
      <c r="CG5" s="476"/>
      <c r="CH5" s="476"/>
      <c r="CI5" s="476"/>
      <c r="CJ5" s="476"/>
      <c r="CK5" s="476"/>
      <c r="CL5" s="476"/>
      <c r="CM5" s="476"/>
      <c r="CN5" s="476"/>
      <c r="CO5" s="476"/>
      <c r="CP5" s="476"/>
      <c r="CQ5" s="476"/>
      <c r="CR5" s="476"/>
      <c r="CS5" s="477"/>
      <c r="CT5" s="469">
        <v>92.5</v>
      </c>
      <c r="CU5" s="470"/>
      <c r="CV5" s="470"/>
      <c r="CW5" s="470"/>
      <c r="CX5" s="470"/>
      <c r="CY5" s="470"/>
      <c r="CZ5" s="470"/>
      <c r="DA5" s="471"/>
      <c r="DB5" s="469">
        <v>88.9</v>
      </c>
      <c r="DC5" s="470"/>
      <c r="DD5" s="470"/>
      <c r="DE5" s="470"/>
      <c r="DF5" s="470"/>
      <c r="DG5" s="470"/>
      <c r="DH5" s="470"/>
      <c r="DI5" s="471"/>
      <c r="DJ5" s="185"/>
      <c r="DK5" s="185"/>
      <c r="DL5" s="185"/>
      <c r="DM5" s="185"/>
      <c r="DN5" s="185"/>
      <c r="DO5" s="185"/>
    </row>
    <row r="6" spans="1:119" ht="18.75" customHeight="1">
      <c r="A6" s="186"/>
      <c r="B6" s="478" t="s">
        <v>97</v>
      </c>
      <c r="C6" s="479"/>
      <c r="D6" s="479"/>
      <c r="E6" s="480"/>
      <c r="F6" s="480"/>
      <c r="G6" s="480"/>
      <c r="H6" s="480"/>
      <c r="I6" s="480"/>
      <c r="J6" s="480"/>
      <c r="K6" s="480"/>
      <c r="L6" s="480" t="s">
        <v>98</v>
      </c>
      <c r="M6" s="480"/>
      <c r="N6" s="480"/>
      <c r="O6" s="480"/>
      <c r="P6" s="480"/>
      <c r="Q6" s="480"/>
      <c r="R6" s="484"/>
      <c r="S6" s="484"/>
      <c r="T6" s="484"/>
      <c r="U6" s="484"/>
      <c r="V6" s="485"/>
      <c r="W6" s="488" t="s">
        <v>99</v>
      </c>
      <c r="X6" s="489"/>
      <c r="Y6" s="489"/>
      <c r="Z6" s="489"/>
      <c r="AA6" s="489"/>
      <c r="AB6" s="479"/>
      <c r="AC6" s="492" t="s">
        <v>100</v>
      </c>
      <c r="AD6" s="493"/>
      <c r="AE6" s="493"/>
      <c r="AF6" s="493"/>
      <c r="AG6" s="493"/>
      <c r="AH6" s="493"/>
      <c r="AI6" s="493"/>
      <c r="AJ6" s="493"/>
      <c r="AK6" s="493"/>
      <c r="AL6" s="494"/>
      <c r="AM6" s="501" t="s">
        <v>101</v>
      </c>
      <c r="AN6" s="502"/>
      <c r="AO6" s="502"/>
      <c r="AP6" s="502"/>
      <c r="AQ6" s="502"/>
      <c r="AR6" s="502"/>
      <c r="AS6" s="502"/>
      <c r="AT6" s="503"/>
      <c r="AU6" s="504" t="s">
        <v>94</v>
      </c>
      <c r="AV6" s="505"/>
      <c r="AW6" s="505"/>
      <c r="AX6" s="505"/>
      <c r="AY6" s="506" t="s">
        <v>102</v>
      </c>
      <c r="AZ6" s="507"/>
      <c r="BA6" s="507"/>
      <c r="BB6" s="507"/>
      <c r="BC6" s="507"/>
      <c r="BD6" s="507"/>
      <c r="BE6" s="507"/>
      <c r="BF6" s="507"/>
      <c r="BG6" s="507"/>
      <c r="BH6" s="507"/>
      <c r="BI6" s="507"/>
      <c r="BJ6" s="507"/>
      <c r="BK6" s="507"/>
      <c r="BL6" s="507"/>
      <c r="BM6" s="508"/>
      <c r="BN6" s="472">
        <v>404269</v>
      </c>
      <c r="BO6" s="473"/>
      <c r="BP6" s="473"/>
      <c r="BQ6" s="473"/>
      <c r="BR6" s="473"/>
      <c r="BS6" s="473"/>
      <c r="BT6" s="473"/>
      <c r="BU6" s="474"/>
      <c r="BV6" s="472">
        <v>424374</v>
      </c>
      <c r="BW6" s="473"/>
      <c r="BX6" s="473"/>
      <c r="BY6" s="473"/>
      <c r="BZ6" s="473"/>
      <c r="CA6" s="473"/>
      <c r="CB6" s="473"/>
      <c r="CC6" s="474"/>
      <c r="CD6" s="475" t="s">
        <v>103</v>
      </c>
      <c r="CE6" s="476"/>
      <c r="CF6" s="476"/>
      <c r="CG6" s="476"/>
      <c r="CH6" s="476"/>
      <c r="CI6" s="476"/>
      <c r="CJ6" s="476"/>
      <c r="CK6" s="476"/>
      <c r="CL6" s="476"/>
      <c r="CM6" s="476"/>
      <c r="CN6" s="476"/>
      <c r="CO6" s="476"/>
      <c r="CP6" s="476"/>
      <c r="CQ6" s="476"/>
      <c r="CR6" s="476"/>
      <c r="CS6" s="477"/>
      <c r="CT6" s="509">
        <v>96.5</v>
      </c>
      <c r="CU6" s="510"/>
      <c r="CV6" s="510"/>
      <c r="CW6" s="510"/>
      <c r="CX6" s="510"/>
      <c r="CY6" s="510"/>
      <c r="CZ6" s="510"/>
      <c r="DA6" s="511"/>
      <c r="DB6" s="509">
        <v>92.7</v>
      </c>
      <c r="DC6" s="510"/>
      <c r="DD6" s="510"/>
      <c r="DE6" s="510"/>
      <c r="DF6" s="510"/>
      <c r="DG6" s="510"/>
      <c r="DH6" s="510"/>
      <c r="DI6" s="511"/>
      <c r="DJ6" s="185"/>
      <c r="DK6" s="185"/>
      <c r="DL6" s="185"/>
      <c r="DM6" s="185"/>
      <c r="DN6" s="185"/>
      <c r="DO6" s="185"/>
    </row>
    <row r="7" spans="1:119" ht="18.75" customHeight="1">
      <c r="A7" s="186"/>
      <c r="B7" s="448"/>
      <c r="C7" s="449"/>
      <c r="D7" s="449"/>
      <c r="E7" s="450"/>
      <c r="F7" s="450"/>
      <c r="G7" s="450"/>
      <c r="H7" s="450"/>
      <c r="I7" s="450"/>
      <c r="J7" s="450"/>
      <c r="K7" s="450"/>
      <c r="L7" s="450"/>
      <c r="M7" s="450"/>
      <c r="N7" s="450"/>
      <c r="O7" s="450"/>
      <c r="P7" s="450"/>
      <c r="Q7" s="450"/>
      <c r="R7" s="456"/>
      <c r="S7" s="456"/>
      <c r="T7" s="456"/>
      <c r="U7" s="456"/>
      <c r="V7" s="457"/>
      <c r="W7" s="460"/>
      <c r="X7" s="461"/>
      <c r="Y7" s="461"/>
      <c r="Z7" s="461"/>
      <c r="AA7" s="461"/>
      <c r="AB7" s="449"/>
      <c r="AC7" s="495"/>
      <c r="AD7" s="496"/>
      <c r="AE7" s="496"/>
      <c r="AF7" s="496"/>
      <c r="AG7" s="496"/>
      <c r="AH7" s="496"/>
      <c r="AI7" s="496"/>
      <c r="AJ7" s="496"/>
      <c r="AK7" s="496"/>
      <c r="AL7" s="497"/>
      <c r="AM7" s="501" t="s">
        <v>104</v>
      </c>
      <c r="AN7" s="502"/>
      <c r="AO7" s="502"/>
      <c r="AP7" s="502"/>
      <c r="AQ7" s="502"/>
      <c r="AR7" s="502"/>
      <c r="AS7" s="502"/>
      <c r="AT7" s="503"/>
      <c r="AU7" s="504" t="s">
        <v>94</v>
      </c>
      <c r="AV7" s="505"/>
      <c r="AW7" s="505"/>
      <c r="AX7" s="505"/>
      <c r="AY7" s="506" t="s">
        <v>105</v>
      </c>
      <c r="AZ7" s="507"/>
      <c r="BA7" s="507"/>
      <c r="BB7" s="507"/>
      <c r="BC7" s="507"/>
      <c r="BD7" s="507"/>
      <c r="BE7" s="507"/>
      <c r="BF7" s="507"/>
      <c r="BG7" s="507"/>
      <c r="BH7" s="507"/>
      <c r="BI7" s="507"/>
      <c r="BJ7" s="507"/>
      <c r="BK7" s="507"/>
      <c r="BL7" s="507"/>
      <c r="BM7" s="508"/>
      <c r="BN7" s="472">
        <v>56689</v>
      </c>
      <c r="BO7" s="473"/>
      <c r="BP7" s="473"/>
      <c r="BQ7" s="473"/>
      <c r="BR7" s="473"/>
      <c r="BS7" s="473"/>
      <c r="BT7" s="473"/>
      <c r="BU7" s="474"/>
      <c r="BV7" s="472">
        <v>54727</v>
      </c>
      <c r="BW7" s="473"/>
      <c r="BX7" s="473"/>
      <c r="BY7" s="473"/>
      <c r="BZ7" s="473"/>
      <c r="CA7" s="473"/>
      <c r="CB7" s="473"/>
      <c r="CC7" s="474"/>
      <c r="CD7" s="475" t="s">
        <v>106</v>
      </c>
      <c r="CE7" s="476"/>
      <c r="CF7" s="476"/>
      <c r="CG7" s="476"/>
      <c r="CH7" s="476"/>
      <c r="CI7" s="476"/>
      <c r="CJ7" s="476"/>
      <c r="CK7" s="476"/>
      <c r="CL7" s="476"/>
      <c r="CM7" s="476"/>
      <c r="CN7" s="476"/>
      <c r="CO7" s="476"/>
      <c r="CP7" s="476"/>
      <c r="CQ7" s="476"/>
      <c r="CR7" s="476"/>
      <c r="CS7" s="477"/>
      <c r="CT7" s="472">
        <v>5150413</v>
      </c>
      <c r="CU7" s="473"/>
      <c r="CV7" s="473"/>
      <c r="CW7" s="473"/>
      <c r="CX7" s="473"/>
      <c r="CY7" s="473"/>
      <c r="CZ7" s="473"/>
      <c r="DA7" s="474"/>
      <c r="DB7" s="472">
        <v>5208115</v>
      </c>
      <c r="DC7" s="473"/>
      <c r="DD7" s="473"/>
      <c r="DE7" s="473"/>
      <c r="DF7" s="473"/>
      <c r="DG7" s="473"/>
      <c r="DH7" s="473"/>
      <c r="DI7" s="474"/>
      <c r="DJ7" s="185"/>
      <c r="DK7" s="185"/>
      <c r="DL7" s="185"/>
      <c r="DM7" s="185"/>
      <c r="DN7" s="185"/>
      <c r="DO7" s="185"/>
    </row>
    <row r="8" spans="1:119" ht="18.75" customHeight="1" thickBot="1">
      <c r="A8" s="186"/>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8"/>
      <c r="AD8" s="499"/>
      <c r="AE8" s="499"/>
      <c r="AF8" s="499"/>
      <c r="AG8" s="499"/>
      <c r="AH8" s="499"/>
      <c r="AI8" s="499"/>
      <c r="AJ8" s="499"/>
      <c r="AK8" s="499"/>
      <c r="AL8" s="500"/>
      <c r="AM8" s="501" t="s">
        <v>107</v>
      </c>
      <c r="AN8" s="502"/>
      <c r="AO8" s="502"/>
      <c r="AP8" s="502"/>
      <c r="AQ8" s="502"/>
      <c r="AR8" s="502"/>
      <c r="AS8" s="502"/>
      <c r="AT8" s="503"/>
      <c r="AU8" s="504" t="s">
        <v>108</v>
      </c>
      <c r="AV8" s="505"/>
      <c r="AW8" s="505"/>
      <c r="AX8" s="505"/>
      <c r="AY8" s="506" t="s">
        <v>109</v>
      </c>
      <c r="AZ8" s="507"/>
      <c r="BA8" s="507"/>
      <c r="BB8" s="507"/>
      <c r="BC8" s="507"/>
      <c r="BD8" s="507"/>
      <c r="BE8" s="507"/>
      <c r="BF8" s="507"/>
      <c r="BG8" s="507"/>
      <c r="BH8" s="507"/>
      <c r="BI8" s="507"/>
      <c r="BJ8" s="507"/>
      <c r="BK8" s="507"/>
      <c r="BL8" s="507"/>
      <c r="BM8" s="508"/>
      <c r="BN8" s="472">
        <v>347580</v>
      </c>
      <c r="BO8" s="473"/>
      <c r="BP8" s="473"/>
      <c r="BQ8" s="473"/>
      <c r="BR8" s="473"/>
      <c r="BS8" s="473"/>
      <c r="BT8" s="473"/>
      <c r="BU8" s="474"/>
      <c r="BV8" s="472">
        <v>369647</v>
      </c>
      <c r="BW8" s="473"/>
      <c r="BX8" s="473"/>
      <c r="BY8" s="473"/>
      <c r="BZ8" s="473"/>
      <c r="CA8" s="473"/>
      <c r="CB8" s="473"/>
      <c r="CC8" s="474"/>
      <c r="CD8" s="475" t="s">
        <v>110</v>
      </c>
      <c r="CE8" s="476"/>
      <c r="CF8" s="476"/>
      <c r="CG8" s="476"/>
      <c r="CH8" s="476"/>
      <c r="CI8" s="476"/>
      <c r="CJ8" s="476"/>
      <c r="CK8" s="476"/>
      <c r="CL8" s="476"/>
      <c r="CM8" s="476"/>
      <c r="CN8" s="476"/>
      <c r="CO8" s="476"/>
      <c r="CP8" s="476"/>
      <c r="CQ8" s="476"/>
      <c r="CR8" s="476"/>
      <c r="CS8" s="477"/>
      <c r="CT8" s="512">
        <v>0.25</v>
      </c>
      <c r="CU8" s="513"/>
      <c r="CV8" s="513"/>
      <c r="CW8" s="513"/>
      <c r="CX8" s="513"/>
      <c r="CY8" s="513"/>
      <c r="CZ8" s="513"/>
      <c r="DA8" s="514"/>
      <c r="DB8" s="512">
        <v>0.24</v>
      </c>
      <c r="DC8" s="513"/>
      <c r="DD8" s="513"/>
      <c r="DE8" s="513"/>
      <c r="DF8" s="513"/>
      <c r="DG8" s="513"/>
      <c r="DH8" s="513"/>
      <c r="DI8" s="514"/>
      <c r="DJ8" s="185"/>
      <c r="DK8" s="185"/>
      <c r="DL8" s="185"/>
      <c r="DM8" s="185"/>
      <c r="DN8" s="185"/>
      <c r="DO8" s="185"/>
    </row>
    <row r="9" spans="1:119" ht="18.75" customHeight="1" thickBot="1">
      <c r="A9" s="186"/>
      <c r="B9" s="466" t="s">
        <v>111</v>
      </c>
      <c r="C9" s="467"/>
      <c r="D9" s="467"/>
      <c r="E9" s="467"/>
      <c r="F9" s="467"/>
      <c r="G9" s="467"/>
      <c r="H9" s="467"/>
      <c r="I9" s="467"/>
      <c r="J9" s="467"/>
      <c r="K9" s="515"/>
      <c r="L9" s="516" t="s">
        <v>112</v>
      </c>
      <c r="M9" s="517"/>
      <c r="N9" s="517"/>
      <c r="O9" s="517"/>
      <c r="P9" s="517"/>
      <c r="Q9" s="518"/>
      <c r="R9" s="519">
        <v>15319</v>
      </c>
      <c r="S9" s="520"/>
      <c r="T9" s="520"/>
      <c r="U9" s="520"/>
      <c r="V9" s="521"/>
      <c r="W9" s="429" t="s">
        <v>113</v>
      </c>
      <c r="X9" s="430"/>
      <c r="Y9" s="430"/>
      <c r="Z9" s="430"/>
      <c r="AA9" s="430"/>
      <c r="AB9" s="430"/>
      <c r="AC9" s="430"/>
      <c r="AD9" s="430"/>
      <c r="AE9" s="430"/>
      <c r="AF9" s="430"/>
      <c r="AG9" s="430"/>
      <c r="AH9" s="430"/>
      <c r="AI9" s="430"/>
      <c r="AJ9" s="430"/>
      <c r="AK9" s="430"/>
      <c r="AL9" s="431"/>
      <c r="AM9" s="501" t="s">
        <v>114</v>
      </c>
      <c r="AN9" s="502"/>
      <c r="AO9" s="502"/>
      <c r="AP9" s="502"/>
      <c r="AQ9" s="502"/>
      <c r="AR9" s="502"/>
      <c r="AS9" s="502"/>
      <c r="AT9" s="503"/>
      <c r="AU9" s="504" t="s">
        <v>94</v>
      </c>
      <c r="AV9" s="505"/>
      <c r="AW9" s="505"/>
      <c r="AX9" s="505"/>
      <c r="AY9" s="506" t="s">
        <v>115</v>
      </c>
      <c r="AZ9" s="507"/>
      <c r="BA9" s="507"/>
      <c r="BB9" s="507"/>
      <c r="BC9" s="507"/>
      <c r="BD9" s="507"/>
      <c r="BE9" s="507"/>
      <c r="BF9" s="507"/>
      <c r="BG9" s="507"/>
      <c r="BH9" s="507"/>
      <c r="BI9" s="507"/>
      <c r="BJ9" s="507"/>
      <c r="BK9" s="507"/>
      <c r="BL9" s="507"/>
      <c r="BM9" s="508"/>
      <c r="BN9" s="472">
        <v>-22067</v>
      </c>
      <c r="BO9" s="473"/>
      <c r="BP9" s="473"/>
      <c r="BQ9" s="473"/>
      <c r="BR9" s="473"/>
      <c r="BS9" s="473"/>
      <c r="BT9" s="473"/>
      <c r="BU9" s="474"/>
      <c r="BV9" s="472">
        <v>16415</v>
      </c>
      <c r="BW9" s="473"/>
      <c r="BX9" s="473"/>
      <c r="BY9" s="473"/>
      <c r="BZ9" s="473"/>
      <c r="CA9" s="473"/>
      <c r="CB9" s="473"/>
      <c r="CC9" s="474"/>
      <c r="CD9" s="475" t="s">
        <v>116</v>
      </c>
      <c r="CE9" s="476"/>
      <c r="CF9" s="476"/>
      <c r="CG9" s="476"/>
      <c r="CH9" s="476"/>
      <c r="CI9" s="476"/>
      <c r="CJ9" s="476"/>
      <c r="CK9" s="476"/>
      <c r="CL9" s="476"/>
      <c r="CM9" s="476"/>
      <c r="CN9" s="476"/>
      <c r="CO9" s="476"/>
      <c r="CP9" s="476"/>
      <c r="CQ9" s="476"/>
      <c r="CR9" s="476"/>
      <c r="CS9" s="477"/>
      <c r="CT9" s="469">
        <v>13.6</v>
      </c>
      <c r="CU9" s="470"/>
      <c r="CV9" s="470"/>
      <c r="CW9" s="470"/>
      <c r="CX9" s="470"/>
      <c r="CY9" s="470"/>
      <c r="CZ9" s="470"/>
      <c r="DA9" s="471"/>
      <c r="DB9" s="469">
        <v>14.2</v>
      </c>
      <c r="DC9" s="470"/>
      <c r="DD9" s="470"/>
      <c r="DE9" s="470"/>
      <c r="DF9" s="470"/>
      <c r="DG9" s="470"/>
      <c r="DH9" s="470"/>
      <c r="DI9" s="471"/>
      <c r="DJ9" s="185"/>
      <c r="DK9" s="185"/>
      <c r="DL9" s="185"/>
      <c r="DM9" s="185"/>
      <c r="DN9" s="185"/>
      <c r="DO9" s="185"/>
    </row>
    <row r="10" spans="1:119" ht="18.75" customHeight="1" thickBot="1">
      <c r="A10" s="186"/>
      <c r="B10" s="466"/>
      <c r="C10" s="467"/>
      <c r="D10" s="467"/>
      <c r="E10" s="467"/>
      <c r="F10" s="467"/>
      <c r="G10" s="467"/>
      <c r="H10" s="467"/>
      <c r="I10" s="467"/>
      <c r="J10" s="467"/>
      <c r="K10" s="515"/>
      <c r="L10" s="522" t="s">
        <v>117</v>
      </c>
      <c r="M10" s="502"/>
      <c r="N10" s="502"/>
      <c r="O10" s="502"/>
      <c r="P10" s="502"/>
      <c r="Q10" s="503"/>
      <c r="R10" s="523">
        <v>16792</v>
      </c>
      <c r="S10" s="524"/>
      <c r="T10" s="524"/>
      <c r="U10" s="524"/>
      <c r="V10" s="525"/>
      <c r="W10" s="460"/>
      <c r="X10" s="461"/>
      <c r="Y10" s="461"/>
      <c r="Z10" s="461"/>
      <c r="AA10" s="461"/>
      <c r="AB10" s="461"/>
      <c r="AC10" s="461"/>
      <c r="AD10" s="461"/>
      <c r="AE10" s="461"/>
      <c r="AF10" s="461"/>
      <c r="AG10" s="461"/>
      <c r="AH10" s="461"/>
      <c r="AI10" s="461"/>
      <c r="AJ10" s="461"/>
      <c r="AK10" s="461"/>
      <c r="AL10" s="464"/>
      <c r="AM10" s="501" t="s">
        <v>118</v>
      </c>
      <c r="AN10" s="502"/>
      <c r="AO10" s="502"/>
      <c r="AP10" s="502"/>
      <c r="AQ10" s="502"/>
      <c r="AR10" s="502"/>
      <c r="AS10" s="502"/>
      <c r="AT10" s="503"/>
      <c r="AU10" s="504" t="s">
        <v>119</v>
      </c>
      <c r="AV10" s="505"/>
      <c r="AW10" s="505"/>
      <c r="AX10" s="505"/>
      <c r="AY10" s="506" t="s">
        <v>120</v>
      </c>
      <c r="AZ10" s="507"/>
      <c r="BA10" s="507"/>
      <c r="BB10" s="507"/>
      <c r="BC10" s="507"/>
      <c r="BD10" s="507"/>
      <c r="BE10" s="507"/>
      <c r="BF10" s="507"/>
      <c r="BG10" s="507"/>
      <c r="BH10" s="507"/>
      <c r="BI10" s="507"/>
      <c r="BJ10" s="507"/>
      <c r="BK10" s="507"/>
      <c r="BL10" s="507"/>
      <c r="BM10" s="508"/>
      <c r="BN10" s="472">
        <v>52375</v>
      </c>
      <c r="BO10" s="473"/>
      <c r="BP10" s="473"/>
      <c r="BQ10" s="473"/>
      <c r="BR10" s="473"/>
      <c r="BS10" s="473"/>
      <c r="BT10" s="473"/>
      <c r="BU10" s="474"/>
      <c r="BV10" s="472">
        <v>2390</v>
      </c>
      <c r="BW10" s="473"/>
      <c r="BX10" s="473"/>
      <c r="BY10" s="473"/>
      <c r="BZ10" s="473"/>
      <c r="CA10" s="473"/>
      <c r="CB10" s="473"/>
      <c r="CC10" s="474"/>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6"/>
      <c r="C11" s="467"/>
      <c r="D11" s="467"/>
      <c r="E11" s="467"/>
      <c r="F11" s="467"/>
      <c r="G11" s="467"/>
      <c r="H11" s="467"/>
      <c r="I11" s="467"/>
      <c r="J11" s="467"/>
      <c r="K11" s="515"/>
      <c r="L11" s="526" t="s">
        <v>122</v>
      </c>
      <c r="M11" s="527"/>
      <c r="N11" s="527"/>
      <c r="O11" s="527"/>
      <c r="P11" s="527"/>
      <c r="Q11" s="528"/>
      <c r="R11" s="529" t="s">
        <v>123</v>
      </c>
      <c r="S11" s="530"/>
      <c r="T11" s="530"/>
      <c r="U11" s="530"/>
      <c r="V11" s="531"/>
      <c r="W11" s="460"/>
      <c r="X11" s="461"/>
      <c r="Y11" s="461"/>
      <c r="Z11" s="461"/>
      <c r="AA11" s="461"/>
      <c r="AB11" s="461"/>
      <c r="AC11" s="461"/>
      <c r="AD11" s="461"/>
      <c r="AE11" s="461"/>
      <c r="AF11" s="461"/>
      <c r="AG11" s="461"/>
      <c r="AH11" s="461"/>
      <c r="AI11" s="461"/>
      <c r="AJ11" s="461"/>
      <c r="AK11" s="461"/>
      <c r="AL11" s="464"/>
      <c r="AM11" s="501" t="s">
        <v>124</v>
      </c>
      <c r="AN11" s="502"/>
      <c r="AO11" s="502"/>
      <c r="AP11" s="502"/>
      <c r="AQ11" s="502"/>
      <c r="AR11" s="502"/>
      <c r="AS11" s="502"/>
      <c r="AT11" s="503"/>
      <c r="AU11" s="504" t="s">
        <v>119</v>
      </c>
      <c r="AV11" s="505"/>
      <c r="AW11" s="505"/>
      <c r="AX11" s="505"/>
      <c r="AY11" s="506" t="s">
        <v>125</v>
      </c>
      <c r="AZ11" s="507"/>
      <c r="BA11" s="507"/>
      <c r="BB11" s="507"/>
      <c r="BC11" s="507"/>
      <c r="BD11" s="507"/>
      <c r="BE11" s="507"/>
      <c r="BF11" s="507"/>
      <c r="BG11" s="507"/>
      <c r="BH11" s="507"/>
      <c r="BI11" s="507"/>
      <c r="BJ11" s="507"/>
      <c r="BK11" s="507"/>
      <c r="BL11" s="507"/>
      <c r="BM11" s="508"/>
      <c r="BN11" s="472">
        <v>36923</v>
      </c>
      <c r="BO11" s="473"/>
      <c r="BP11" s="473"/>
      <c r="BQ11" s="473"/>
      <c r="BR11" s="473"/>
      <c r="BS11" s="473"/>
      <c r="BT11" s="473"/>
      <c r="BU11" s="474"/>
      <c r="BV11" s="472">
        <v>0</v>
      </c>
      <c r="BW11" s="473"/>
      <c r="BX11" s="473"/>
      <c r="BY11" s="473"/>
      <c r="BZ11" s="473"/>
      <c r="CA11" s="473"/>
      <c r="CB11" s="473"/>
      <c r="CC11" s="474"/>
      <c r="CD11" s="475" t="s">
        <v>126</v>
      </c>
      <c r="CE11" s="476"/>
      <c r="CF11" s="476"/>
      <c r="CG11" s="476"/>
      <c r="CH11" s="476"/>
      <c r="CI11" s="476"/>
      <c r="CJ11" s="476"/>
      <c r="CK11" s="476"/>
      <c r="CL11" s="476"/>
      <c r="CM11" s="476"/>
      <c r="CN11" s="476"/>
      <c r="CO11" s="476"/>
      <c r="CP11" s="476"/>
      <c r="CQ11" s="476"/>
      <c r="CR11" s="476"/>
      <c r="CS11" s="477"/>
      <c r="CT11" s="512" t="s">
        <v>127</v>
      </c>
      <c r="CU11" s="513"/>
      <c r="CV11" s="513"/>
      <c r="CW11" s="513"/>
      <c r="CX11" s="513"/>
      <c r="CY11" s="513"/>
      <c r="CZ11" s="513"/>
      <c r="DA11" s="514"/>
      <c r="DB11" s="512" t="s">
        <v>128</v>
      </c>
      <c r="DC11" s="513"/>
      <c r="DD11" s="513"/>
      <c r="DE11" s="513"/>
      <c r="DF11" s="513"/>
      <c r="DG11" s="513"/>
      <c r="DH11" s="513"/>
      <c r="DI11" s="514"/>
      <c r="DJ11" s="185"/>
      <c r="DK11" s="185"/>
      <c r="DL11" s="185"/>
      <c r="DM11" s="185"/>
      <c r="DN11" s="185"/>
      <c r="DO11" s="185"/>
    </row>
    <row r="12" spans="1:119" ht="18.75" customHeight="1">
      <c r="A12" s="186"/>
      <c r="B12" s="532" t="s">
        <v>129</v>
      </c>
      <c r="C12" s="533"/>
      <c r="D12" s="533"/>
      <c r="E12" s="533"/>
      <c r="F12" s="533"/>
      <c r="G12" s="533"/>
      <c r="H12" s="533"/>
      <c r="I12" s="533"/>
      <c r="J12" s="533"/>
      <c r="K12" s="534"/>
      <c r="L12" s="541" t="s">
        <v>130</v>
      </c>
      <c r="M12" s="542"/>
      <c r="N12" s="542"/>
      <c r="O12" s="542"/>
      <c r="P12" s="542"/>
      <c r="Q12" s="543"/>
      <c r="R12" s="544">
        <v>14981</v>
      </c>
      <c r="S12" s="545"/>
      <c r="T12" s="545"/>
      <c r="U12" s="545"/>
      <c r="V12" s="546"/>
      <c r="W12" s="547" t="s">
        <v>1</v>
      </c>
      <c r="X12" s="505"/>
      <c r="Y12" s="505"/>
      <c r="Z12" s="505"/>
      <c r="AA12" s="505"/>
      <c r="AB12" s="548"/>
      <c r="AC12" s="504" t="s">
        <v>131</v>
      </c>
      <c r="AD12" s="505"/>
      <c r="AE12" s="505"/>
      <c r="AF12" s="505"/>
      <c r="AG12" s="548"/>
      <c r="AH12" s="504" t="s">
        <v>132</v>
      </c>
      <c r="AI12" s="505"/>
      <c r="AJ12" s="505"/>
      <c r="AK12" s="505"/>
      <c r="AL12" s="549"/>
      <c r="AM12" s="501" t="s">
        <v>133</v>
      </c>
      <c r="AN12" s="502"/>
      <c r="AO12" s="502"/>
      <c r="AP12" s="502"/>
      <c r="AQ12" s="502"/>
      <c r="AR12" s="502"/>
      <c r="AS12" s="502"/>
      <c r="AT12" s="503"/>
      <c r="AU12" s="504" t="s">
        <v>94</v>
      </c>
      <c r="AV12" s="505"/>
      <c r="AW12" s="505"/>
      <c r="AX12" s="505"/>
      <c r="AY12" s="506" t="s">
        <v>134</v>
      </c>
      <c r="AZ12" s="507"/>
      <c r="BA12" s="507"/>
      <c r="BB12" s="507"/>
      <c r="BC12" s="507"/>
      <c r="BD12" s="507"/>
      <c r="BE12" s="507"/>
      <c r="BF12" s="507"/>
      <c r="BG12" s="507"/>
      <c r="BH12" s="507"/>
      <c r="BI12" s="507"/>
      <c r="BJ12" s="507"/>
      <c r="BK12" s="507"/>
      <c r="BL12" s="507"/>
      <c r="BM12" s="508"/>
      <c r="BN12" s="472">
        <v>50000</v>
      </c>
      <c r="BO12" s="473"/>
      <c r="BP12" s="473"/>
      <c r="BQ12" s="473"/>
      <c r="BR12" s="473"/>
      <c r="BS12" s="473"/>
      <c r="BT12" s="473"/>
      <c r="BU12" s="474"/>
      <c r="BV12" s="472">
        <v>0</v>
      </c>
      <c r="BW12" s="473"/>
      <c r="BX12" s="473"/>
      <c r="BY12" s="473"/>
      <c r="BZ12" s="473"/>
      <c r="CA12" s="473"/>
      <c r="CB12" s="473"/>
      <c r="CC12" s="474"/>
      <c r="CD12" s="475" t="s">
        <v>135</v>
      </c>
      <c r="CE12" s="476"/>
      <c r="CF12" s="476"/>
      <c r="CG12" s="476"/>
      <c r="CH12" s="476"/>
      <c r="CI12" s="476"/>
      <c r="CJ12" s="476"/>
      <c r="CK12" s="476"/>
      <c r="CL12" s="476"/>
      <c r="CM12" s="476"/>
      <c r="CN12" s="476"/>
      <c r="CO12" s="476"/>
      <c r="CP12" s="476"/>
      <c r="CQ12" s="476"/>
      <c r="CR12" s="476"/>
      <c r="CS12" s="477"/>
      <c r="CT12" s="512" t="s">
        <v>127</v>
      </c>
      <c r="CU12" s="513"/>
      <c r="CV12" s="513"/>
      <c r="CW12" s="513"/>
      <c r="CX12" s="513"/>
      <c r="CY12" s="513"/>
      <c r="CZ12" s="513"/>
      <c r="DA12" s="514"/>
      <c r="DB12" s="512" t="s">
        <v>127</v>
      </c>
      <c r="DC12" s="513"/>
      <c r="DD12" s="513"/>
      <c r="DE12" s="513"/>
      <c r="DF12" s="513"/>
      <c r="DG12" s="513"/>
      <c r="DH12" s="513"/>
      <c r="DI12" s="514"/>
      <c r="DJ12" s="185"/>
      <c r="DK12" s="185"/>
      <c r="DL12" s="185"/>
      <c r="DM12" s="185"/>
      <c r="DN12" s="185"/>
      <c r="DO12" s="185"/>
    </row>
    <row r="13" spans="1:119" ht="18.75" customHeight="1">
      <c r="A13" s="186"/>
      <c r="B13" s="535"/>
      <c r="C13" s="536"/>
      <c r="D13" s="536"/>
      <c r="E13" s="536"/>
      <c r="F13" s="536"/>
      <c r="G13" s="536"/>
      <c r="H13" s="536"/>
      <c r="I13" s="536"/>
      <c r="J13" s="536"/>
      <c r="K13" s="537"/>
      <c r="L13" s="196"/>
      <c r="M13" s="560" t="s">
        <v>136</v>
      </c>
      <c r="N13" s="561"/>
      <c r="O13" s="561"/>
      <c r="P13" s="561"/>
      <c r="Q13" s="562"/>
      <c r="R13" s="553">
        <v>14861</v>
      </c>
      <c r="S13" s="554"/>
      <c r="T13" s="554"/>
      <c r="U13" s="554"/>
      <c r="V13" s="555"/>
      <c r="W13" s="488" t="s">
        <v>137</v>
      </c>
      <c r="X13" s="489"/>
      <c r="Y13" s="489"/>
      <c r="Z13" s="489"/>
      <c r="AA13" s="489"/>
      <c r="AB13" s="479"/>
      <c r="AC13" s="523">
        <v>1378</v>
      </c>
      <c r="AD13" s="524"/>
      <c r="AE13" s="524"/>
      <c r="AF13" s="524"/>
      <c r="AG13" s="563"/>
      <c r="AH13" s="523">
        <v>1384</v>
      </c>
      <c r="AI13" s="524"/>
      <c r="AJ13" s="524"/>
      <c r="AK13" s="524"/>
      <c r="AL13" s="525"/>
      <c r="AM13" s="501" t="s">
        <v>138</v>
      </c>
      <c r="AN13" s="502"/>
      <c r="AO13" s="502"/>
      <c r="AP13" s="502"/>
      <c r="AQ13" s="502"/>
      <c r="AR13" s="502"/>
      <c r="AS13" s="502"/>
      <c r="AT13" s="503"/>
      <c r="AU13" s="504" t="s">
        <v>119</v>
      </c>
      <c r="AV13" s="505"/>
      <c r="AW13" s="505"/>
      <c r="AX13" s="505"/>
      <c r="AY13" s="506" t="s">
        <v>139</v>
      </c>
      <c r="AZ13" s="507"/>
      <c r="BA13" s="507"/>
      <c r="BB13" s="507"/>
      <c r="BC13" s="507"/>
      <c r="BD13" s="507"/>
      <c r="BE13" s="507"/>
      <c r="BF13" s="507"/>
      <c r="BG13" s="507"/>
      <c r="BH13" s="507"/>
      <c r="BI13" s="507"/>
      <c r="BJ13" s="507"/>
      <c r="BK13" s="507"/>
      <c r="BL13" s="507"/>
      <c r="BM13" s="508"/>
      <c r="BN13" s="472">
        <v>17231</v>
      </c>
      <c r="BO13" s="473"/>
      <c r="BP13" s="473"/>
      <c r="BQ13" s="473"/>
      <c r="BR13" s="473"/>
      <c r="BS13" s="473"/>
      <c r="BT13" s="473"/>
      <c r="BU13" s="474"/>
      <c r="BV13" s="472">
        <v>18805</v>
      </c>
      <c r="BW13" s="473"/>
      <c r="BX13" s="473"/>
      <c r="BY13" s="473"/>
      <c r="BZ13" s="473"/>
      <c r="CA13" s="473"/>
      <c r="CB13" s="473"/>
      <c r="CC13" s="474"/>
      <c r="CD13" s="475" t="s">
        <v>140</v>
      </c>
      <c r="CE13" s="476"/>
      <c r="CF13" s="476"/>
      <c r="CG13" s="476"/>
      <c r="CH13" s="476"/>
      <c r="CI13" s="476"/>
      <c r="CJ13" s="476"/>
      <c r="CK13" s="476"/>
      <c r="CL13" s="476"/>
      <c r="CM13" s="476"/>
      <c r="CN13" s="476"/>
      <c r="CO13" s="476"/>
      <c r="CP13" s="476"/>
      <c r="CQ13" s="476"/>
      <c r="CR13" s="476"/>
      <c r="CS13" s="477"/>
      <c r="CT13" s="469">
        <v>9.6</v>
      </c>
      <c r="CU13" s="470"/>
      <c r="CV13" s="470"/>
      <c r="CW13" s="470"/>
      <c r="CX13" s="470"/>
      <c r="CY13" s="470"/>
      <c r="CZ13" s="470"/>
      <c r="DA13" s="471"/>
      <c r="DB13" s="469">
        <v>9.4</v>
      </c>
      <c r="DC13" s="470"/>
      <c r="DD13" s="470"/>
      <c r="DE13" s="470"/>
      <c r="DF13" s="470"/>
      <c r="DG13" s="470"/>
      <c r="DH13" s="470"/>
      <c r="DI13" s="471"/>
      <c r="DJ13" s="185"/>
      <c r="DK13" s="185"/>
      <c r="DL13" s="185"/>
      <c r="DM13" s="185"/>
      <c r="DN13" s="185"/>
      <c r="DO13" s="185"/>
    </row>
    <row r="14" spans="1:119" ht="18.75" customHeight="1" thickBot="1">
      <c r="A14" s="186"/>
      <c r="B14" s="535"/>
      <c r="C14" s="536"/>
      <c r="D14" s="536"/>
      <c r="E14" s="536"/>
      <c r="F14" s="536"/>
      <c r="G14" s="536"/>
      <c r="H14" s="536"/>
      <c r="I14" s="536"/>
      <c r="J14" s="536"/>
      <c r="K14" s="537"/>
      <c r="L14" s="550" t="s">
        <v>141</v>
      </c>
      <c r="M14" s="551"/>
      <c r="N14" s="551"/>
      <c r="O14" s="551"/>
      <c r="P14" s="551"/>
      <c r="Q14" s="552"/>
      <c r="R14" s="553">
        <v>15343</v>
      </c>
      <c r="S14" s="554"/>
      <c r="T14" s="554"/>
      <c r="U14" s="554"/>
      <c r="V14" s="555"/>
      <c r="W14" s="462"/>
      <c r="X14" s="463"/>
      <c r="Y14" s="463"/>
      <c r="Z14" s="463"/>
      <c r="AA14" s="463"/>
      <c r="AB14" s="452"/>
      <c r="AC14" s="556">
        <v>17.600000000000001</v>
      </c>
      <c r="AD14" s="557"/>
      <c r="AE14" s="557"/>
      <c r="AF14" s="557"/>
      <c r="AG14" s="558"/>
      <c r="AH14" s="556">
        <v>17</v>
      </c>
      <c r="AI14" s="557"/>
      <c r="AJ14" s="557"/>
      <c r="AK14" s="557"/>
      <c r="AL14" s="559"/>
      <c r="AM14" s="501"/>
      <c r="AN14" s="502"/>
      <c r="AO14" s="502"/>
      <c r="AP14" s="502"/>
      <c r="AQ14" s="502"/>
      <c r="AR14" s="502"/>
      <c r="AS14" s="502"/>
      <c r="AT14" s="503"/>
      <c r="AU14" s="504"/>
      <c r="AV14" s="505"/>
      <c r="AW14" s="505"/>
      <c r="AX14" s="505"/>
      <c r="AY14" s="506"/>
      <c r="AZ14" s="507"/>
      <c r="BA14" s="507"/>
      <c r="BB14" s="507"/>
      <c r="BC14" s="507"/>
      <c r="BD14" s="507"/>
      <c r="BE14" s="507"/>
      <c r="BF14" s="507"/>
      <c r="BG14" s="507"/>
      <c r="BH14" s="507"/>
      <c r="BI14" s="507"/>
      <c r="BJ14" s="507"/>
      <c r="BK14" s="507"/>
      <c r="BL14" s="507"/>
      <c r="BM14" s="508"/>
      <c r="BN14" s="472"/>
      <c r="BO14" s="473"/>
      <c r="BP14" s="473"/>
      <c r="BQ14" s="473"/>
      <c r="BR14" s="473"/>
      <c r="BS14" s="473"/>
      <c r="BT14" s="473"/>
      <c r="BU14" s="474"/>
      <c r="BV14" s="472"/>
      <c r="BW14" s="473"/>
      <c r="BX14" s="473"/>
      <c r="BY14" s="473"/>
      <c r="BZ14" s="473"/>
      <c r="CA14" s="473"/>
      <c r="CB14" s="473"/>
      <c r="CC14" s="474"/>
      <c r="CD14" s="564" t="s">
        <v>142</v>
      </c>
      <c r="CE14" s="565"/>
      <c r="CF14" s="565"/>
      <c r="CG14" s="565"/>
      <c r="CH14" s="565"/>
      <c r="CI14" s="565"/>
      <c r="CJ14" s="565"/>
      <c r="CK14" s="565"/>
      <c r="CL14" s="565"/>
      <c r="CM14" s="565"/>
      <c r="CN14" s="565"/>
      <c r="CO14" s="565"/>
      <c r="CP14" s="565"/>
      <c r="CQ14" s="565"/>
      <c r="CR14" s="565"/>
      <c r="CS14" s="566"/>
      <c r="CT14" s="567">
        <v>45.4</v>
      </c>
      <c r="CU14" s="568"/>
      <c r="CV14" s="568"/>
      <c r="CW14" s="568"/>
      <c r="CX14" s="568"/>
      <c r="CY14" s="568"/>
      <c r="CZ14" s="568"/>
      <c r="DA14" s="569"/>
      <c r="DB14" s="567">
        <v>36.799999999999997</v>
      </c>
      <c r="DC14" s="568"/>
      <c r="DD14" s="568"/>
      <c r="DE14" s="568"/>
      <c r="DF14" s="568"/>
      <c r="DG14" s="568"/>
      <c r="DH14" s="568"/>
      <c r="DI14" s="569"/>
      <c r="DJ14" s="185"/>
      <c r="DK14" s="185"/>
      <c r="DL14" s="185"/>
      <c r="DM14" s="185"/>
      <c r="DN14" s="185"/>
      <c r="DO14" s="185"/>
    </row>
    <row r="15" spans="1:119" ht="18.75" customHeight="1">
      <c r="A15" s="186"/>
      <c r="B15" s="535"/>
      <c r="C15" s="536"/>
      <c r="D15" s="536"/>
      <c r="E15" s="536"/>
      <c r="F15" s="536"/>
      <c r="G15" s="536"/>
      <c r="H15" s="536"/>
      <c r="I15" s="536"/>
      <c r="J15" s="536"/>
      <c r="K15" s="537"/>
      <c r="L15" s="196"/>
      <c r="M15" s="560" t="s">
        <v>136</v>
      </c>
      <c r="N15" s="561"/>
      <c r="O15" s="561"/>
      <c r="P15" s="561"/>
      <c r="Q15" s="562"/>
      <c r="R15" s="553">
        <v>15230</v>
      </c>
      <c r="S15" s="554"/>
      <c r="T15" s="554"/>
      <c r="U15" s="554"/>
      <c r="V15" s="555"/>
      <c r="W15" s="488" t="s">
        <v>143</v>
      </c>
      <c r="X15" s="489"/>
      <c r="Y15" s="489"/>
      <c r="Z15" s="489"/>
      <c r="AA15" s="489"/>
      <c r="AB15" s="479"/>
      <c r="AC15" s="523">
        <v>2604</v>
      </c>
      <c r="AD15" s="524"/>
      <c r="AE15" s="524"/>
      <c r="AF15" s="524"/>
      <c r="AG15" s="563"/>
      <c r="AH15" s="523">
        <v>2838</v>
      </c>
      <c r="AI15" s="524"/>
      <c r="AJ15" s="524"/>
      <c r="AK15" s="524"/>
      <c r="AL15" s="525"/>
      <c r="AM15" s="501"/>
      <c r="AN15" s="502"/>
      <c r="AO15" s="502"/>
      <c r="AP15" s="502"/>
      <c r="AQ15" s="502"/>
      <c r="AR15" s="502"/>
      <c r="AS15" s="502"/>
      <c r="AT15" s="503"/>
      <c r="AU15" s="504"/>
      <c r="AV15" s="505"/>
      <c r="AW15" s="505"/>
      <c r="AX15" s="505"/>
      <c r="AY15" s="432" t="s">
        <v>144</v>
      </c>
      <c r="AZ15" s="433"/>
      <c r="BA15" s="433"/>
      <c r="BB15" s="433"/>
      <c r="BC15" s="433"/>
      <c r="BD15" s="433"/>
      <c r="BE15" s="433"/>
      <c r="BF15" s="433"/>
      <c r="BG15" s="433"/>
      <c r="BH15" s="433"/>
      <c r="BI15" s="433"/>
      <c r="BJ15" s="433"/>
      <c r="BK15" s="433"/>
      <c r="BL15" s="433"/>
      <c r="BM15" s="434"/>
      <c r="BN15" s="435">
        <v>1209303</v>
      </c>
      <c r="BO15" s="436"/>
      <c r="BP15" s="436"/>
      <c r="BQ15" s="436"/>
      <c r="BR15" s="436"/>
      <c r="BS15" s="436"/>
      <c r="BT15" s="436"/>
      <c r="BU15" s="437"/>
      <c r="BV15" s="435">
        <v>1190440</v>
      </c>
      <c r="BW15" s="436"/>
      <c r="BX15" s="436"/>
      <c r="BY15" s="436"/>
      <c r="BZ15" s="436"/>
      <c r="CA15" s="436"/>
      <c r="CB15" s="436"/>
      <c r="CC15" s="437"/>
      <c r="CD15" s="570" t="s">
        <v>145</v>
      </c>
      <c r="CE15" s="571"/>
      <c r="CF15" s="571"/>
      <c r="CG15" s="571"/>
      <c r="CH15" s="571"/>
      <c r="CI15" s="571"/>
      <c r="CJ15" s="571"/>
      <c r="CK15" s="571"/>
      <c r="CL15" s="571"/>
      <c r="CM15" s="571"/>
      <c r="CN15" s="571"/>
      <c r="CO15" s="571"/>
      <c r="CP15" s="571"/>
      <c r="CQ15" s="571"/>
      <c r="CR15" s="571"/>
      <c r="CS15" s="57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35"/>
      <c r="C16" s="536"/>
      <c r="D16" s="536"/>
      <c r="E16" s="536"/>
      <c r="F16" s="536"/>
      <c r="G16" s="536"/>
      <c r="H16" s="536"/>
      <c r="I16" s="536"/>
      <c r="J16" s="536"/>
      <c r="K16" s="537"/>
      <c r="L16" s="550" t="s">
        <v>146</v>
      </c>
      <c r="M16" s="581"/>
      <c r="N16" s="581"/>
      <c r="O16" s="581"/>
      <c r="P16" s="581"/>
      <c r="Q16" s="582"/>
      <c r="R16" s="573" t="s">
        <v>147</v>
      </c>
      <c r="S16" s="574"/>
      <c r="T16" s="574"/>
      <c r="U16" s="574"/>
      <c r="V16" s="575"/>
      <c r="W16" s="462"/>
      <c r="X16" s="463"/>
      <c r="Y16" s="463"/>
      <c r="Z16" s="463"/>
      <c r="AA16" s="463"/>
      <c r="AB16" s="452"/>
      <c r="AC16" s="556">
        <v>33.299999999999997</v>
      </c>
      <c r="AD16" s="557"/>
      <c r="AE16" s="557"/>
      <c r="AF16" s="557"/>
      <c r="AG16" s="558"/>
      <c r="AH16" s="556">
        <v>34.9</v>
      </c>
      <c r="AI16" s="557"/>
      <c r="AJ16" s="557"/>
      <c r="AK16" s="557"/>
      <c r="AL16" s="559"/>
      <c r="AM16" s="501"/>
      <c r="AN16" s="502"/>
      <c r="AO16" s="502"/>
      <c r="AP16" s="502"/>
      <c r="AQ16" s="502"/>
      <c r="AR16" s="502"/>
      <c r="AS16" s="502"/>
      <c r="AT16" s="503"/>
      <c r="AU16" s="504"/>
      <c r="AV16" s="505"/>
      <c r="AW16" s="505"/>
      <c r="AX16" s="505"/>
      <c r="AY16" s="506" t="s">
        <v>148</v>
      </c>
      <c r="AZ16" s="507"/>
      <c r="BA16" s="507"/>
      <c r="BB16" s="507"/>
      <c r="BC16" s="507"/>
      <c r="BD16" s="507"/>
      <c r="BE16" s="507"/>
      <c r="BF16" s="507"/>
      <c r="BG16" s="507"/>
      <c r="BH16" s="507"/>
      <c r="BI16" s="507"/>
      <c r="BJ16" s="507"/>
      <c r="BK16" s="507"/>
      <c r="BL16" s="507"/>
      <c r="BM16" s="508"/>
      <c r="BN16" s="472">
        <v>4639621</v>
      </c>
      <c r="BO16" s="473"/>
      <c r="BP16" s="473"/>
      <c r="BQ16" s="473"/>
      <c r="BR16" s="473"/>
      <c r="BS16" s="473"/>
      <c r="BT16" s="473"/>
      <c r="BU16" s="474"/>
      <c r="BV16" s="472">
        <v>4698000</v>
      </c>
      <c r="BW16" s="473"/>
      <c r="BX16" s="473"/>
      <c r="BY16" s="473"/>
      <c r="BZ16" s="473"/>
      <c r="CA16" s="473"/>
      <c r="CB16" s="473"/>
      <c r="CC16" s="474"/>
      <c r="CD16" s="200"/>
      <c r="CE16" s="579"/>
      <c r="CF16" s="579"/>
      <c r="CG16" s="579"/>
      <c r="CH16" s="579"/>
      <c r="CI16" s="579"/>
      <c r="CJ16" s="579"/>
      <c r="CK16" s="579"/>
      <c r="CL16" s="579"/>
      <c r="CM16" s="579"/>
      <c r="CN16" s="579"/>
      <c r="CO16" s="579"/>
      <c r="CP16" s="579"/>
      <c r="CQ16" s="579"/>
      <c r="CR16" s="579"/>
      <c r="CS16" s="580"/>
      <c r="CT16" s="469"/>
      <c r="CU16" s="470"/>
      <c r="CV16" s="470"/>
      <c r="CW16" s="470"/>
      <c r="CX16" s="470"/>
      <c r="CY16" s="470"/>
      <c r="CZ16" s="470"/>
      <c r="DA16" s="471"/>
      <c r="DB16" s="469"/>
      <c r="DC16" s="470"/>
      <c r="DD16" s="470"/>
      <c r="DE16" s="470"/>
      <c r="DF16" s="470"/>
      <c r="DG16" s="470"/>
      <c r="DH16" s="470"/>
      <c r="DI16" s="471"/>
      <c r="DJ16" s="185"/>
      <c r="DK16" s="185"/>
      <c r="DL16" s="185"/>
      <c r="DM16" s="185"/>
      <c r="DN16" s="185"/>
      <c r="DO16" s="185"/>
    </row>
    <row r="17" spans="1:119" ht="18.75" customHeight="1" thickBot="1">
      <c r="A17" s="186"/>
      <c r="B17" s="538"/>
      <c r="C17" s="539"/>
      <c r="D17" s="539"/>
      <c r="E17" s="539"/>
      <c r="F17" s="539"/>
      <c r="G17" s="539"/>
      <c r="H17" s="539"/>
      <c r="I17" s="539"/>
      <c r="J17" s="539"/>
      <c r="K17" s="540"/>
      <c r="L17" s="201"/>
      <c r="M17" s="576" t="s">
        <v>149</v>
      </c>
      <c r="N17" s="577"/>
      <c r="O17" s="577"/>
      <c r="P17" s="577"/>
      <c r="Q17" s="578"/>
      <c r="R17" s="573" t="s">
        <v>147</v>
      </c>
      <c r="S17" s="574"/>
      <c r="T17" s="574"/>
      <c r="U17" s="574"/>
      <c r="V17" s="575"/>
      <c r="W17" s="488" t="s">
        <v>150</v>
      </c>
      <c r="X17" s="489"/>
      <c r="Y17" s="489"/>
      <c r="Z17" s="489"/>
      <c r="AA17" s="489"/>
      <c r="AB17" s="479"/>
      <c r="AC17" s="523">
        <v>3835</v>
      </c>
      <c r="AD17" s="524"/>
      <c r="AE17" s="524"/>
      <c r="AF17" s="524"/>
      <c r="AG17" s="563"/>
      <c r="AH17" s="523">
        <v>3918</v>
      </c>
      <c r="AI17" s="524"/>
      <c r="AJ17" s="524"/>
      <c r="AK17" s="524"/>
      <c r="AL17" s="525"/>
      <c r="AM17" s="501"/>
      <c r="AN17" s="502"/>
      <c r="AO17" s="502"/>
      <c r="AP17" s="502"/>
      <c r="AQ17" s="502"/>
      <c r="AR17" s="502"/>
      <c r="AS17" s="502"/>
      <c r="AT17" s="503"/>
      <c r="AU17" s="504"/>
      <c r="AV17" s="505"/>
      <c r="AW17" s="505"/>
      <c r="AX17" s="505"/>
      <c r="AY17" s="506" t="s">
        <v>151</v>
      </c>
      <c r="AZ17" s="507"/>
      <c r="BA17" s="507"/>
      <c r="BB17" s="507"/>
      <c r="BC17" s="507"/>
      <c r="BD17" s="507"/>
      <c r="BE17" s="507"/>
      <c r="BF17" s="507"/>
      <c r="BG17" s="507"/>
      <c r="BH17" s="507"/>
      <c r="BI17" s="507"/>
      <c r="BJ17" s="507"/>
      <c r="BK17" s="507"/>
      <c r="BL17" s="507"/>
      <c r="BM17" s="508"/>
      <c r="BN17" s="472">
        <v>1506101</v>
      </c>
      <c r="BO17" s="473"/>
      <c r="BP17" s="473"/>
      <c r="BQ17" s="473"/>
      <c r="BR17" s="473"/>
      <c r="BS17" s="473"/>
      <c r="BT17" s="473"/>
      <c r="BU17" s="474"/>
      <c r="BV17" s="472">
        <v>1485951</v>
      </c>
      <c r="BW17" s="473"/>
      <c r="BX17" s="473"/>
      <c r="BY17" s="473"/>
      <c r="BZ17" s="473"/>
      <c r="CA17" s="473"/>
      <c r="CB17" s="473"/>
      <c r="CC17" s="474"/>
      <c r="CD17" s="200"/>
      <c r="CE17" s="579"/>
      <c r="CF17" s="579"/>
      <c r="CG17" s="579"/>
      <c r="CH17" s="579"/>
      <c r="CI17" s="579"/>
      <c r="CJ17" s="579"/>
      <c r="CK17" s="579"/>
      <c r="CL17" s="579"/>
      <c r="CM17" s="579"/>
      <c r="CN17" s="579"/>
      <c r="CO17" s="579"/>
      <c r="CP17" s="579"/>
      <c r="CQ17" s="579"/>
      <c r="CR17" s="579"/>
      <c r="CS17" s="580"/>
      <c r="CT17" s="469"/>
      <c r="CU17" s="470"/>
      <c r="CV17" s="470"/>
      <c r="CW17" s="470"/>
      <c r="CX17" s="470"/>
      <c r="CY17" s="470"/>
      <c r="CZ17" s="470"/>
      <c r="DA17" s="471"/>
      <c r="DB17" s="469"/>
      <c r="DC17" s="470"/>
      <c r="DD17" s="470"/>
      <c r="DE17" s="470"/>
      <c r="DF17" s="470"/>
      <c r="DG17" s="470"/>
      <c r="DH17" s="470"/>
      <c r="DI17" s="471"/>
      <c r="DJ17" s="185"/>
      <c r="DK17" s="185"/>
      <c r="DL17" s="185"/>
      <c r="DM17" s="185"/>
      <c r="DN17" s="185"/>
      <c r="DO17" s="185"/>
    </row>
    <row r="18" spans="1:119" ht="18.75" customHeight="1" thickBot="1">
      <c r="A18" s="186"/>
      <c r="B18" s="583" t="s">
        <v>152</v>
      </c>
      <c r="C18" s="515"/>
      <c r="D18" s="515"/>
      <c r="E18" s="584"/>
      <c r="F18" s="584"/>
      <c r="G18" s="584"/>
      <c r="H18" s="584"/>
      <c r="I18" s="584"/>
      <c r="J18" s="584"/>
      <c r="K18" s="584"/>
      <c r="L18" s="585">
        <v>230.78</v>
      </c>
      <c r="M18" s="585"/>
      <c r="N18" s="585"/>
      <c r="O18" s="585"/>
      <c r="P18" s="585"/>
      <c r="Q18" s="585"/>
      <c r="R18" s="586"/>
      <c r="S18" s="586"/>
      <c r="T18" s="586"/>
      <c r="U18" s="586"/>
      <c r="V18" s="587"/>
      <c r="W18" s="490"/>
      <c r="X18" s="491"/>
      <c r="Y18" s="491"/>
      <c r="Z18" s="491"/>
      <c r="AA18" s="491"/>
      <c r="AB18" s="482"/>
      <c r="AC18" s="588">
        <v>49.1</v>
      </c>
      <c r="AD18" s="589"/>
      <c r="AE18" s="589"/>
      <c r="AF18" s="589"/>
      <c r="AG18" s="590"/>
      <c r="AH18" s="588">
        <v>48.1</v>
      </c>
      <c r="AI18" s="589"/>
      <c r="AJ18" s="589"/>
      <c r="AK18" s="589"/>
      <c r="AL18" s="591"/>
      <c r="AM18" s="501"/>
      <c r="AN18" s="502"/>
      <c r="AO18" s="502"/>
      <c r="AP18" s="502"/>
      <c r="AQ18" s="502"/>
      <c r="AR18" s="502"/>
      <c r="AS18" s="502"/>
      <c r="AT18" s="503"/>
      <c r="AU18" s="504"/>
      <c r="AV18" s="505"/>
      <c r="AW18" s="505"/>
      <c r="AX18" s="505"/>
      <c r="AY18" s="506" t="s">
        <v>153</v>
      </c>
      <c r="AZ18" s="507"/>
      <c r="BA18" s="507"/>
      <c r="BB18" s="507"/>
      <c r="BC18" s="507"/>
      <c r="BD18" s="507"/>
      <c r="BE18" s="507"/>
      <c r="BF18" s="507"/>
      <c r="BG18" s="507"/>
      <c r="BH18" s="507"/>
      <c r="BI18" s="507"/>
      <c r="BJ18" s="507"/>
      <c r="BK18" s="507"/>
      <c r="BL18" s="507"/>
      <c r="BM18" s="508"/>
      <c r="BN18" s="472">
        <v>4784616</v>
      </c>
      <c r="BO18" s="473"/>
      <c r="BP18" s="473"/>
      <c r="BQ18" s="473"/>
      <c r="BR18" s="473"/>
      <c r="BS18" s="473"/>
      <c r="BT18" s="473"/>
      <c r="BU18" s="474"/>
      <c r="BV18" s="472">
        <v>4666573</v>
      </c>
      <c r="BW18" s="473"/>
      <c r="BX18" s="473"/>
      <c r="BY18" s="473"/>
      <c r="BZ18" s="473"/>
      <c r="CA18" s="473"/>
      <c r="CB18" s="473"/>
      <c r="CC18" s="474"/>
      <c r="CD18" s="200"/>
      <c r="CE18" s="579"/>
      <c r="CF18" s="579"/>
      <c r="CG18" s="579"/>
      <c r="CH18" s="579"/>
      <c r="CI18" s="579"/>
      <c r="CJ18" s="579"/>
      <c r="CK18" s="579"/>
      <c r="CL18" s="579"/>
      <c r="CM18" s="579"/>
      <c r="CN18" s="579"/>
      <c r="CO18" s="579"/>
      <c r="CP18" s="579"/>
      <c r="CQ18" s="579"/>
      <c r="CR18" s="579"/>
      <c r="CS18" s="580"/>
      <c r="CT18" s="469"/>
      <c r="CU18" s="470"/>
      <c r="CV18" s="470"/>
      <c r="CW18" s="470"/>
      <c r="CX18" s="470"/>
      <c r="CY18" s="470"/>
      <c r="CZ18" s="470"/>
      <c r="DA18" s="471"/>
      <c r="DB18" s="469"/>
      <c r="DC18" s="470"/>
      <c r="DD18" s="470"/>
      <c r="DE18" s="470"/>
      <c r="DF18" s="470"/>
      <c r="DG18" s="470"/>
      <c r="DH18" s="470"/>
      <c r="DI18" s="471"/>
      <c r="DJ18" s="185"/>
      <c r="DK18" s="185"/>
      <c r="DL18" s="185"/>
      <c r="DM18" s="185"/>
      <c r="DN18" s="185"/>
      <c r="DO18" s="185"/>
    </row>
    <row r="19" spans="1:119" ht="18.75" customHeight="1" thickBot="1">
      <c r="A19" s="186"/>
      <c r="B19" s="583" t="s">
        <v>154</v>
      </c>
      <c r="C19" s="515"/>
      <c r="D19" s="515"/>
      <c r="E19" s="584"/>
      <c r="F19" s="584"/>
      <c r="G19" s="584"/>
      <c r="H19" s="584"/>
      <c r="I19" s="584"/>
      <c r="J19" s="584"/>
      <c r="K19" s="584"/>
      <c r="L19" s="592">
        <v>66</v>
      </c>
      <c r="M19" s="592"/>
      <c r="N19" s="592"/>
      <c r="O19" s="592"/>
      <c r="P19" s="592"/>
      <c r="Q19" s="592"/>
      <c r="R19" s="593"/>
      <c r="S19" s="593"/>
      <c r="T19" s="593"/>
      <c r="U19" s="593"/>
      <c r="V19" s="594"/>
      <c r="W19" s="429"/>
      <c r="X19" s="430"/>
      <c r="Y19" s="430"/>
      <c r="Z19" s="430"/>
      <c r="AA19" s="430"/>
      <c r="AB19" s="430"/>
      <c r="AC19" s="601"/>
      <c r="AD19" s="601"/>
      <c r="AE19" s="601"/>
      <c r="AF19" s="601"/>
      <c r="AG19" s="601"/>
      <c r="AH19" s="601"/>
      <c r="AI19" s="601"/>
      <c r="AJ19" s="601"/>
      <c r="AK19" s="601"/>
      <c r="AL19" s="602"/>
      <c r="AM19" s="501"/>
      <c r="AN19" s="502"/>
      <c r="AO19" s="502"/>
      <c r="AP19" s="502"/>
      <c r="AQ19" s="502"/>
      <c r="AR19" s="502"/>
      <c r="AS19" s="502"/>
      <c r="AT19" s="503"/>
      <c r="AU19" s="504"/>
      <c r="AV19" s="505"/>
      <c r="AW19" s="505"/>
      <c r="AX19" s="505"/>
      <c r="AY19" s="506" t="s">
        <v>155</v>
      </c>
      <c r="AZ19" s="507"/>
      <c r="BA19" s="507"/>
      <c r="BB19" s="507"/>
      <c r="BC19" s="507"/>
      <c r="BD19" s="507"/>
      <c r="BE19" s="507"/>
      <c r="BF19" s="507"/>
      <c r="BG19" s="507"/>
      <c r="BH19" s="507"/>
      <c r="BI19" s="507"/>
      <c r="BJ19" s="507"/>
      <c r="BK19" s="507"/>
      <c r="BL19" s="507"/>
      <c r="BM19" s="508"/>
      <c r="BN19" s="472">
        <v>5988101</v>
      </c>
      <c r="BO19" s="473"/>
      <c r="BP19" s="473"/>
      <c r="BQ19" s="473"/>
      <c r="BR19" s="473"/>
      <c r="BS19" s="473"/>
      <c r="BT19" s="473"/>
      <c r="BU19" s="474"/>
      <c r="BV19" s="472">
        <v>6029615</v>
      </c>
      <c r="BW19" s="473"/>
      <c r="BX19" s="473"/>
      <c r="BY19" s="473"/>
      <c r="BZ19" s="473"/>
      <c r="CA19" s="473"/>
      <c r="CB19" s="473"/>
      <c r="CC19" s="474"/>
      <c r="CD19" s="200"/>
      <c r="CE19" s="579"/>
      <c r="CF19" s="579"/>
      <c r="CG19" s="579"/>
      <c r="CH19" s="579"/>
      <c r="CI19" s="579"/>
      <c r="CJ19" s="579"/>
      <c r="CK19" s="579"/>
      <c r="CL19" s="579"/>
      <c r="CM19" s="579"/>
      <c r="CN19" s="579"/>
      <c r="CO19" s="579"/>
      <c r="CP19" s="579"/>
      <c r="CQ19" s="579"/>
      <c r="CR19" s="579"/>
      <c r="CS19" s="580"/>
      <c r="CT19" s="469"/>
      <c r="CU19" s="470"/>
      <c r="CV19" s="470"/>
      <c r="CW19" s="470"/>
      <c r="CX19" s="470"/>
      <c r="CY19" s="470"/>
      <c r="CZ19" s="470"/>
      <c r="DA19" s="471"/>
      <c r="DB19" s="469"/>
      <c r="DC19" s="470"/>
      <c r="DD19" s="470"/>
      <c r="DE19" s="470"/>
      <c r="DF19" s="470"/>
      <c r="DG19" s="470"/>
      <c r="DH19" s="470"/>
      <c r="DI19" s="471"/>
      <c r="DJ19" s="185"/>
      <c r="DK19" s="185"/>
      <c r="DL19" s="185"/>
      <c r="DM19" s="185"/>
      <c r="DN19" s="185"/>
      <c r="DO19" s="185"/>
    </row>
    <row r="20" spans="1:119" ht="18.75" customHeight="1" thickBot="1">
      <c r="A20" s="186"/>
      <c r="B20" s="583" t="s">
        <v>156</v>
      </c>
      <c r="C20" s="515"/>
      <c r="D20" s="515"/>
      <c r="E20" s="584"/>
      <c r="F20" s="584"/>
      <c r="G20" s="584"/>
      <c r="H20" s="584"/>
      <c r="I20" s="584"/>
      <c r="J20" s="584"/>
      <c r="K20" s="584"/>
      <c r="L20" s="592">
        <v>4807</v>
      </c>
      <c r="M20" s="592"/>
      <c r="N20" s="592"/>
      <c r="O20" s="592"/>
      <c r="P20" s="592"/>
      <c r="Q20" s="592"/>
      <c r="R20" s="593"/>
      <c r="S20" s="593"/>
      <c r="T20" s="593"/>
      <c r="U20" s="593"/>
      <c r="V20" s="594"/>
      <c r="W20" s="490"/>
      <c r="X20" s="491"/>
      <c r="Y20" s="491"/>
      <c r="Z20" s="491"/>
      <c r="AA20" s="491"/>
      <c r="AB20" s="491"/>
      <c r="AC20" s="595"/>
      <c r="AD20" s="595"/>
      <c r="AE20" s="595"/>
      <c r="AF20" s="595"/>
      <c r="AG20" s="595"/>
      <c r="AH20" s="595"/>
      <c r="AI20" s="595"/>
      <c r="AJ20" s="595"/>
      <c r="AK20" s="595"/>
      <c r="AL20" s="596"/>
      <c r="AM20" s="597"/>
      <c r="AN20" s="527"/>
      <c r="AO20" s="527"/>
      <c r="AP20" s="527"/>
      <c r="AQ20" s="527"/>
      <c r="AR20" s="527"/>
      <c r="AS20" s="527"/>
      <c r="AT20" s="528"/>
      <c r="AU20" s="598"/>
      <c r="AV20" s="599"/>
      <c r="AW20" s="599"/>
      <c r="AX20" s="600"/>
      <c r="AY20" s="506"/>
      <c r="AZ20" s="507"/>
      <c r="BA20" s="507"/>
      <c r="BB20" s="507"/>
      <c r="BC20" s="507"/>
      <c r="BD20" s="507"/>
      <c r="BE20" s="507"/>
      <c r="BF20" s="507"/>
      <c r="BG20" s="507"/>
      <c r="BH20" s="507"/>
      <c r="BI20" s="507"/>
      <c r="BJ20" s="507"/>
      <c r="BK20" s="507"/>
      <c r="BL20" s="507"/>
      <c r="BM20" s="508"/>
      <c r="BN20" s="472"/>
      <c r="BO20" s="473"/>
      <c r="BP20" s="473"/>
      <c r="BQ20" s="473"/>
      <c r="BR20" s="473"/>
      <c r="BS20" s="473"/>
      <c r="BT20" s="473"/>
      <c r="BU20" s="474"/>
      <c r="BV20" s="472"/>
      <c r="BW20" s="473"/>
      <c r="BX20" s="473"/>
      <c r="BY20" s="473"/>
      <c r="BZ20" s="473"/>
      <c r="CA20" s="473"/>
      <c r="CB20" s="473"/>
      <c r="CC20" s="474"/>
      <c r="CD20" s="200"/>
      <c r="CE20" s="579"/>
      <c r="CF20" s="579"/>
      <c r="CG20" s="579"/>
      <c r="CH20" s="579"/>
      <c r="CI20" s="579"/>
      <c r="CJ20" s="579"/>
      <c r="CK20" s="579"/>
      <c r="CL20" s="579"/>
      <c r="CM20" s="579"/>
      <c r="CN20" s="579"/>
      <c r="CO20" s="579"/>
      <c r="CP20" s="579"/>
      <c r="CQ20" s="579"/>
      <c r="CR20" s="579"/>
      <c r="CS20" s="580"/>
      <c r="CT20" s="469"/>
      <c r="CU20" s="470"/>
      <c r="CV20" s="470"/>
      <c r="CW20" s="470"/>
      <c r="CX20" s="470"/>
      <c r="CY20" s="470"/>
      <c r="CZ20" s="470"/>
      <c r="DA20" s="471"/>
      <c r="DB20" s="469"/>
      <c r="DC20" s="470"/>
      <c r="DD20" s="470"/>
      <c r="DE20" s="470"/>
      <c r="DF20" s="470"/>
      <c r="DG20" s="470"/>
      <c r="DH20" s="470"/>
      <c r="DI20" s="471"/>
      <c r="DJ20" s="185"/>
      <c r="DK20" s="185"/>
      <c r="DL20" s="185"/>
      <c r="DM20" s="185"/>
      <c r="DN20" s="185"/>
      <c r="DO20" s="185"/>
    </row>
    <row r="21" spans="1:119" ht="18.75" customHeight="1">
      <c r="A21" s="186"/>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6"/>
      <c r="AZ21" s="507"/>
      <c r="BA21" s="507"/>
      <c r="BB21" s="507"/>
      <c r="BC21" s="507"/>
      <c r="BD21" s="507"/>
      <c r="BE21" s="507"/>
      <c r="BF21" s="507"/>
      <c r="BG21" s="507"/>
      <c r="BH21" s="507"/>
      <c r="BI21" s="507"/>
      <c r="BJ21" s="507"/>
      <c r="BK21" s="507"/>
      <c r="BL21" s="507"/>
      <c r="BM21" s="508"/>
      <c r="BN21" s="472"/>
      <c r="BO21" s="473"/>
      <c r="BP21" s="473"/>
      <c r="BQ21" s="473"/>
      <c r="BR21" s="473"/>
      <c r="BS21" s="473"/>
      <c r="BT21" s="473"/>
      <c r="BU21" s="474"/>
      <c r="BV21" s="472"/>
      <c r="BW21" s="473"/>
      <c r="BX21" s="473"/>
      <c r="BY21" s="473"/>
      <c r="BZ21" s="473"/>
      <c r="CA21" s="473"/>
      <c r="CB21" s="473"/>
      <c r="CC21" s="474"/>
      <c r="CD21" s="200"/>
      <c r="CE21" s="579"/>
      <c r="CF21" s="579"/>
      <c r="CG21" s="579"/>
      <c r="CH21" s="579"/>
      <c r="CI21" s="579"/>
      <c r="CJ21" s="579"/>
      <c r="CK21" s="579"/>
      <c r="CL21" s="579"/>
      <c r="CM21" s="579"/>
      <c r="CN21" s="579"/>
      <c r="CO21" s="579"/>
      <c r="CP21" s="579"/>
      <c r="CQ21" s="579"/>
      <c r="CR21" s="579"/>
      <c r="CS21" s="580"/>
      <c r="CT21" s="469"/>
      <c r="CU21" s="470"/>
      <c r="CV21" s="470"/>
      <c r="CW21" s="470"/>
      <c r="CX21" s="470"/>
      <c r="CY21" s="470"/>
      <c r="CZ21" s="470"/>
      <c r="DA21" s="471"/>
      <c r="DB21" s="469"/>
      <c r="DC21" s="470"/>
      <c r="DD21" s="470"/>
      <c r="DE21" s="470"/>
      <c r="DF21" s="470"/>
      <c r="DG21" s="470"/>
      <c r="DH21" s="470"/>
      <c r="DI21" s="471"/>
      <c r="DJ21" s="185"/>
      <c r="DK21" s="185"/>
      <c r="DL21" s="185"/>
      <c r="DM21" s="185"/>
      <c r="DN21" s="185"/>
      <c r="DO21" s="185"/>
    </row>
    <row r="22" spans="1:119" ht="18.75" customHeight="1" thickBot="1">
      <c r="A22" s="186"/>
      <c r="B22" s="606" t="s">
        <v>158</v>
      </c>
      <c r="C22" s="607"/>
      <c r="D22" s="608"/>
      <c r="E22" s="484" t="s">
        <v>1</v>
      </c>
      <c r="F22" s="489"/>
      <c r="G22" s="489"/>
      <c r="H22" s="489"/>
      <c r="I22" s="489"/>
      <c r="J22" s="489"/>
      <c r="K22" s="479"/>
      <c r="L22" s="484" t="s">
        <v>159</v>
      </c>
      <c r="M22" s="489"/>
      <c r="N22" s="489"/>
      <c r="O22" s="489"/>
      <c r="P22" s="479"/>
      <c r="Q22" s="615" t="s">
        <v>160</v>
      </c>
      <c r="R22" s="616"/>
      <c r="S22" s="616"/>
      <c r="T22" s="616"/>
      <c r="U22" s="616"/>
      <c r="V22" s="617"/>
      <c r="W22" s="621" t="s">
        <v>161</v>
      </c>
      <c r="X22" s="607"/>
      <c r="Y22" s="608"/>
      <c r="Z22" s="484" t="s">
        <v>1</v>
      </c>
      <c r="AA22" s="489"/>
      <c r="AB22" s="489"/>
      <c r="AC22" s="489"/>
      <c r="AD22" s="489"/>
      <c r="AE22" s="489"/>
      <c r="AF22" s="489"/>
      <c r="AG22" s="479"/>
      <c r="AH22" s="634" t="s">
        <v>162</v>
      </c>
      <c r="AI22" s="489"/>
      <c r="AJ22" s="489"/>
      <c r="AK22" s="489"/>
      <c r="AL22" s="479"/>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0"/>
      <c r="CE22" s="579"/>
      <c r="CF22" s="579"/>
      <c r="CG22" s="579"/>
      <c r="CH22" s="579"/>
      <c r="CI22" s="579"/>
      <c r="CJ22" s="579"/>
      <c r="CK22" s="579"/>
      <c r="CL22" s="579"/>
      <c r="CM22" s="579"/>
      <c r="CN22" s="579"/>
      <c r="CO22" s="579"/>
      <c r="CP22" s="579"/>
      <c r="CQ22" s="579"/>
      <c r="CR22" s="579"/>
      <c r="CS22" s="580"/>
      <c r="CT22" s="469"/>
      <c r="CU22" s="470"/>
      <c r="CV22" s="470"/>
      <c r="CW22" s="470"/>
      <c r="CX22" s="470"/>
      <c r="CY22" s="470"/>
      <c r="CZ22" s="470"/>
      <c r="DA22" s="471"/>
      <c r="DB22" s="469"/>
      <c r="DC22" s="470"/>
      <c r="DD22" s="470"/>
      <c r="DE22" s="470"/>
      <c r="DF22" s="470"/>
      <c r="DG22" s="470"/>
      <c r="DH22" s="470"/>
      <c r="DI22" s="471"/>
      <c r="DJ22" s="185"/>
      <c r="DK22" s="185"/>
      <c r="DL22" s="185"/>
      <c r="DM22" s="185"/>
      <c r="DN22" s="185"/>
      <c r="DO22" s="185"/>
    </row>
    <row r="23" spans="1:119" ht="18.75" customHeight="1">
      <c r="A23" s="186"/>
      <c r="B23" s="609"/>
      <c r="C23" s="610"/>
      <c r="D23" s="611"/>
      <c r="E23" s="458"/>
      <c r="F23" s="463"/>
      <c r="G23" s="463"/>
      <c r="H23" s="463"/>
      <c r="I23" s="463"/>
      <c r="J23" s="463"/>
      <c r="K23" s="452"/>
      <c r="L23" s="458"/>
      <c r="M23" s="463"/>
      <c r="N23" s="463"/>
      <c r="O23" s="463"/>
      <c r="P23" s="452"/>
      <c r="Q23" s="618"/>
      <c r="R23" s="619"/>
      <c r="S23" s="619"/>
      <c r="T23" s="619"/>
      <c r="U23" s="619"/>
      <c r="V23" s="620"/>
      <c r="W23" s="622"/>
      <c r="X23" s="610"/>
      <c r="Y23" s="611"/>
      <c r="Z23" s="458"/>
      <c r="AA23" s="463"/>
      <c r="AB23" s="463"/>
      <c r="AC23" s="463"/>
      <c r="AD23" s="463"/>
      <c r="AE23" s="463"/>
      <c r="AF23" s="463"/>
      <c r="AG23" s="452"/>
      <c r="AH23" s="458"/>
      <c r="AI23" s="463"/>
      <c r="AJ23" s="463"/>
      <c r="AK23" s="463"/>
      <c r="AL23" s="452"/>
      <c r="AM23" s="637"/>
      <c r="AN23" s="638"/>
      <c r="AO23" s="638"/>
      <c r="AP23" s="638"/>
      <c r="AQ23" s="638"/>
      <c r="AR23" s="639"/>
      <c r="AS23" s="618"/>
      <c r="AT23" s="619"/>
      <c r="AU23" s="619"/>
      <c r="AV23" s="619"/>
      <c r="AW23" s="619"/>
      <c r="AX23" s="641"/>
      <c r="AY23" s="432" t="s">
        <v>164</v>
      </c>
      <c r="AZ23" s="433"/>
      <c r="BA23" s="433"/>
      <c r="BB23" s="433"/>
      <c r="BC23" s="433"/>
      <c r="BD23" s="433"/>
      <c r="BE23" s="433"/>
      <c r="BF23" s="433"/>
      <c r="BG23" s="433"/>
      <c r="BH23" s="433"/>
      <c r="BI23" s="433"/>
      <c r="BJ23" s="433"/>
      <c r="BK23" s="433"/>
      <c r="BL23" s="433"/>
      <c r="BM23" s="434"/>
      <c r="BN23" s="472">
        <v>8215360</v>
      </c>
      <c r="BO23" s="473"/>
      <c r="BP23" s="473"/>
      <c r="BQ23" s="473"/>
      <c r="BR23" s="473"/>
      <c r="BS23" s="473"/>
      <c r="BT23" s="473"/>
      <c r="BU23" s="474"/>
      <c r="BV23" s="472">
        <v>7919063</v>
      </c>
      <c r="BW23" s="473"/>
      <c r="BX23" s="473"/>
      <c r="BY23" s="473"/>
      <c r="BZ23" s="473"/>
      <c r="CA23" s="473"/>
      <c r="CB23" s="473"/>
      <c r="CC23" s="474"/>
      <c r="CD23" s="200"/>
      <c r="CE23" s="579"/>
      <c r="CF23" s="579"/>
      <c r="CG23" s="579"/>
      <c r="CH23" s="579"/>
      <c r="CI23" s="579"/>
      <c r="CJ23" s="579"/>
      <c r="CK23" s="579"/>
      <c r="CL23" s="579"/>
      <c r="CM23" s="579"/>
      <c r="CN23" s="579"/>
      <c r="CO23" s="579"/>
      <c r="CP23" s="579"/>
      <c r="CQ23" s="579"/>
      <c r="CR23" s="579"/>
      <c r="CS23" s="580"/>
      <c r="CT23" s="469"/>
      <c r="CU23" s="470"/>
      <c r="CV23" s="470"/>
      <c r="CW23" s="470"/>
      <c r="CX23" s="470"/>
      <c r="CY23" s="470"/>
      <c r="CZ23" s="470"/>
      <c r="DA23" s="471"/>
      <c r="DB23" s="469"/>
      <c r="DC23" s="470"/>
      <c r="DD23" s="470"/>
      <c r="DE23" s="470"/>
      <c r="DF23" s="470"/>
      <c r="DG23" s="470"/>
      <c r="DH23" s="470"/>
      <c r="DI23" s="471"/>
      <c r="DJ23" s="185"/>
      <c r="DK23" s="185"/>
      <c r="DL23" s="185"/>
      <c r="DM23" s="185"/>
      <c r="DN23" s="185"/>
      <c r="DO23" s="185"/>
    </row>
    <row r="24" spans="1:119" ht="18.75" customHeight="1" thickBot="1">
      <c r="A24" s="186"/>
      <c r="B24" s="609"/>
      <c r="C24" s="610"/>
      <c r="D24" s="611"/>
      <c r="E24" s="522" t="s">
        <v>165</v>
      </c>
      <c r="F24" s="502"/>
      <c r="G24" s="502"/>
      <c r="H24" s="502"/>
      <c r="I24" s="502"/>
      <c r="J24" s="502"/>
      <c r="K24" s="503"/>
      <c r="L24" s="523">
        <v>1</v>
      </c>
      <c r="M24" s="524"/>
      <c r="N24" s="524"/>
      <c r="O24" s="524"/>
      <c r="P24" s="563"/>
      <c r="Q24" s="523">
        <v>7760</v>
      </c>
      <c r="R24" s="524"/>
      <c r="S24" s="524"/>
      <c r="T24" s="524"/>
      <c r="U24" s="524"/>
      <c r="V24" s="563"/>
      <c r="W24" s="622"/>
      <c r="X24" s="610"/>
      <c r="Y24" s="611"/>
      <c r="Z24" s="522" t="s">
        <v>166</v>
      </c>
      <c r="AA24" s="502"/>
      <c r="AB24" s="502"/>
      <c r="AC24" s="502"/>
      <c r="AD24" s="502"/>
      <c r="AE24" s="502"/>
      <c r="AF24" s="502"/>
      <c r="AG24" s="503"/>
      <c r="AH24" s="523">
        <v>129</v>
      </c>
      <c r="AI24" s="524"/>
      <c r="AJ24" s="524"/>
      <c r="AK24" s="524"/>
      <c r="AL24" s="563"/>
      <c r="AM24" s="523">
        <v>400803</v>
      </c>
      <c r="AN24" s="524"/>
      <c r="AO24" s="524"/>
      <c r="AP24" s="524"/>
      <c r="AQ24" s="524"/>
      <c r="AR24" s="563"/>
      <c r="AS24" s="523">
        <v>3107</v>
      </c>
      <c r="AT24" s="524"/>
      <c r="AU24" s="524"/>
      <c r="AV24" s="524"/>
      <c r="AW24" s="524"/>
      <c r="AX24" s="525"/>
      <c r="AY24" s="642" t="s">
        <v>167</v>
      </c>
      <c r="AZ24" s="643"/>
      <c r="BA24" s="643"/>
      <c r="BB24" s="643"/>
      <c r="BC24" s="643"/>
      <c r="BD24" s="643"/>
      <c r="BE24" s="643"/>
      <c r="BF24" s="643"/>
      <c r="BG24" s="643"/>
      <c r="BH24" s="643"/>
      <c r="BI24" s="643"/>
      <c r="BJ24" s="643"/>
      <c r="BK24" s="643"/>
      <c r="BL24" s="643"/>
      <c r="BM24" s="644"/>
      <c r="BN24" s="472">
        <v>7117455</v>
      </c>
      <c r="BO24" s="473"/>
      <c r="BP24" s="473"/>
      <c r="BQ24" s="473"/>
      <c r="BR24" s="473"/>
      <c r="BS24" s="473"/>
      <c r="BT24" s="473"/>
      <c r="BU24" s="474"/>
      <c r="BV24" s="472">
        <v>6790041</v>
      </c>
      <c r="BW24" s="473"/>
      <c r="BX24" s="473"/>
      <c r="BY24" s="473"/>
      <c r="BZ24" s="473"/>
      <c r="CA24" s="473"/>
      <c r="CB24" s="473"/>
      <c r="CC24" s="474"/>
      <c r="CD24" s="200"/>
      <c r="CE24" s="579"/>
      <c r="CF24" s="579"/>
      <c r="CG24" s="579"/>
      <c r="CH24" s="579"/>
      <c r="CI24" s="579"/>
      <c r="CJ24" s="579"/>
      <c r="CK24" s="579"/>
      <c r="CL24" s="579"/>
      <c r="CM24" s="579"/>
      <c r="CN24" s="579"/>
      <c r="CO24" s="579"/>
      <c r="CP24" s="579"/>
      <c r="CQ24" s="579"/>
      <c r="CR24" s="579"/>
      <c r="CS24" s="580"/>
      <c r="CT24" s="469"/>
      <c r="CU24" s="470"/>
      <c r="CV24" s="470"/>
      <c r="CW24" s="470"/>
      <c r="CX24" s="470"/>
      <c r="CY24" s="470"/>
      <c r="CZ24" s="470"/>
      <c r="DA24" s="471"/>
      <c r="DB24" s="469"/>
      <c r="DC24" s="470"/>
      <c r="DD24" s="470"/>
      <c r="DE24" s="470"/>
      <c r="DF24" s="470"/>
      <c r="DG24" s="470"/>
      <c r="DH24" s="470"/>
      <c r="DI24" s="471"/>
      <c r="DJ24" s="185"/>
      <c r="DK24" s="185"/>
      <c r="DL24" s="185"/>
      <c r="DM24" s="185"/>
      <c r="DN24" s="185"/>
      <c r="DO24" s="185"/>
    </row>
    <row r="25" spans="1:119" s="185" customFormat="1" ht="18.75" customHeight="1">
      <c r="A25" s="186"/>
      <c r="B25" s="609"/>
      <c r="C25" s="610"/>
      <c r="D25" s="611"/>
      <c r="E25" s="522" t="s">
        <v>168</v>
      </c>
      <c r="F25" s="502"/>
      <c r="G25" s="502"/>
      <c r="H25" s="502"/>
      <c r="I25" s="502"/>
      <c r="J25" s="502"/>
      <c r="K25" s="503"/>
      <c r="L25" s="523">
        <v>1</v>
      </c>
      <c r="M25" s="524"/>
      <c r="N25" s="524"/>
      <c r="O25" s="524"/>
      <c r="P25" s="563"/>
      <c r="Q25" s="523">
        <v>5930</v>
      </c>
      <c r="R25" s="524"/>
      <c r="S25" s="524"/>
      <c r="T25" s="524"/>
      <c r="U25" s="524"/>
      <c r="V25" s="563"/>
      <c r="W25" s="622"/>
      <c r="X25" s="610"/>
      <c r="Y25" s="611"/>
      <c r="Z25" s="522" t="s">
        <v>169</v>
      </c>
      <c r="AA25" s="502"/>
      <c r="AB25" s="502"/>
      <c r="AC25" s="502"/>
      <c r="AD25" s="502"/>
      <c r="AE25" s="502"/>
      <c r="AF25" s="502"/>
      <c r="AG25" s="503"/>
      <c r="AH25" s="523" t="s">
        <v>127</v>
      </c>
      <c r="AI25" s="524"/>
      <c r="AJ25" s="524"/>
      <c r="AK25" s="524"/>
      <c r="AL25" s="563"/>
      <c r="AM25" s="523" t="s">
        <v>127</v>
      </c>
      <c r="AN25" s="524"/>
      <c r="AO25" s="524"/>
      <c r="AP25" s="524"/>
      <c r="AQ25" s="524"/>
      <c r="AR25" s="563"/>
      <c r="AS25" s="523" t="s">
        <v>127</v>
      </c>
      <c r="AT25" s="524"/>
      <c r="AU25" s="524"/>
      <c r="AV25" s="524"/>
      <c r="AW25" s="524"/>
      <c r="AX25" s="525"/>
      <c r="AY25" s="432" t="s">
        <v>170</v>
      </c>
      <c r="AZ25" s="433"/>
      <c r="BA25" s="433"/>
      <c r="BB25" s="433"/>
      <c r="BC25" s="433"/>
      <c r="BD25" s="433"/>
      <c r="BE25" s="433"/>
      <c r="BF25" s="433"/>
      <c r="BG25" s="433"/>
      <c r="BH25" s="433"/>
      <c r="BI25" s="433"/>
      <c r="BJ25" s="433"/>
      <c r="BK25" s="433"/>
      <c r="BL25" s="433"/>
      <c r="BM25" s="434"/>
      <c r="BN25" s="435">
        <v>46547</v>
      </c>
      <c r="BO25" s="436"/>
      <c r="BP25" s="436"/>
      <c r="BQ25" s="436"/>
      <c r="BR25" s="436"/>
      <c r="BS25" s="436"/>
      <c r="BT25" s="436"/>
      <c r="BU25" s="437"/>
      <c r="BV25" s="435">
        <v>61097</v>
      </c>
      <c r="BW25" s="436"/>
      <c r="BX25" s="436"/>
      <c r="BY25" s="436"/>
      <c r="BZ25" s="436"/>
      <c r="CA25" s="436"/>
      <c r="CB25" s="436"/>
      <c r="CC25" s="437"/>
      <c r="CD25" s="200"/>
      <c r="CE25" s="579"/>
      <c r="CF25" s="579"/>
      <c r="CG25" s="579"/>
      <c r="CH25" s="579"/>
      <c r="CI25" s="579"/>
      <c r="CJ25" s="579"/>
      <c r="CK25" s="579"/>
      <c r="CL25" s="579"/>
      <c r="CM25" s="579"/>
      <c r="CN25" s="579"/>
      <c r="CO25" s="579"/>
      <c r="CP25" s="579"/>
      <c r="CQ25" s="579"/>
      <c r="CR25" s="579"/>
      <c r="CS25" s="580"/>
      <c r="CT25" s="469"/>
      <c r="CU25" s="470"/>
      <c r="CV25" s="470"/>
      <c r="CW25" s="470"/>
      <c r="CX25" s="470"/>
      <c r="CY25" s="470"/>
      <c r="CZ25" s="470"/>
      <c r="DA25" s="471"/>
      <c r="DB25" s="469"/>
      <c r="DC25" s="470"/>
      <c r="DD25" s="470"/>
      <c r="DE25" s="470"/>
      <c r="DF25" s="470"/>
      <c r="DG25" s="470"/>
      <c r="DH25" s="470"/>
      <c r="DI25" s="471"/>
    </row>
    <row r="26" spans="1:119" s="185" customFormat="1" ht="18.75" customHeight="1">
      <c r="A26" s="186"/>
      <c r="B26" s="609"/>
      <c r="C26" s="610"/>
      <c r="D26" s="611"/>
      <c r="E26" s="522" t="s">
        <v>171</v>
      </c>
      <c r="F26" s="502"/>
      <c r="G26" s="502"/>
      <c r="H26" s="502"/>
      <c r="I26" s="502"/>
      <c r="J26" s="502"/>
      <c r="K26" s="503"/>
      <c r="L26" s="523">
        <v>1</v>
      </c>
      <c r="M26" s="524"/>
      <c r="N26" s="524"/>
      <c r="O26" s="524"/>
      <c r="P26" s="563"/>
      <c r="Q26" s="523">
        <v>5340</v>
      </c>
      <c r="R26" s="524"/>
      <c r="S26" s="524"/>
      <c r="T26" s="524"/>
      <c r="U26" s="524"/>
      <c r="V26" s="563"/>
      <c r="W26" s="622"/>
      <c r="X26" s="610"/>
      <c r="Y26" s="611"/>
      <c r="Z26" s="522" t="s">
        <v>172</v>
      </c>
      <c r="AA26" s="632"/>
      <c r="AB26" s="632"/>
      <c r="AC26" s="632"/>
      <c r="AD26" s="632"/>
      <c r="AE26" s="632"/>
      <c r="AF26" s="632"/>
      <c r="AG26" s="633"/>
      <c r="AH26" s="523">
        <v>5</v>
      </c>
      <c r="AI26" s="524"/>
      <c r="AJ26" s="524"/>
      <c r="AK26" s="524"/>
      <c r="AL26" s="563"/>
      <c r="AM26" s="523">
        <v>13730</v>
      </c>
      <c r="AN26" s="524"/>
      <c r="AO26" s="524"/>
      <c r="AP26" s="524"/>
      <c r="AQ26" s="524"/>
      <c r="AR26" s="563"/>
      <c r="AS26" s="523">
        <v>2746</v>
      </c>
      <c r="AT26" s="524"/>
      <c r="AU26" s="524"/>
      <c r="AV26" s="524"/>
      <c r="AW26" s="524"/>
      <c r="AX26" s="525"/>
      <c r="AY26" s="475" t="s">
        <v>173</v>
      </c>
      <c r="AZ26" s="476"/>
      <c r="BA26" s="476"/>
      <c r="BB26" s="476"/>
      <c r="BC26" s="476"/>
      <c r="BD26" s="476"/>
      <c r="BE26" s="476"/>
      <c r="BF26" s="476"/>
      <c r="BG26" s="476"/>
      <c r="BH26" s="476"/>
      <c r="BI26" s="476"/>
      <c r="BJ26" s="476"/>
      <c r="BK26" s="476"/>
      <c r="BL26" s="476"/>
      <c r="BM26" s="477"/>
      <c r="BN26" s="472" t="s">
        <v>128</v>
      </c>
      <c r="BO26" s="473"/>
      <c r="BP26" s="473"/>
      <c r="BQ26" s="473"/>
      <c r="BR26" s="473"/>
      <c r="BS26" s="473"/>
      <c r="BT26" s="473"/>
      <c r="BU26" s="474"/>
      <c r="BV26" s="472" t="s">
        <v>127</v>
      </c>
      <c r="BW26" s="473"/>
      <c r="BX26" s="473"/>
      <c r="BY26" s="473"/>
      <c r="BZ26" s="473"/>
      <c r="CA26" s="473"/>
      <c r="CB26" s="473"/>
      <c r="CC26" s="474"/>
      <c r="CD26" s="200"/>
      <c r="CE26" s="579"/>
      <c r="CF26" s="579"/>
      <c r="CG26" s="579"/>
      <c r="CH26" s="579"/>
      <c r="CI26" s="579"/>
      <c r="CJ26" s="579"/>
      <c r="CK26" s="579"/>
      <c r="CL26" s="579"/>
      <c r="CM26" s="579"/>
      <c r="CN26" s="579"/>
      <c r="CO26" s="579"/>
      <c r="CP26" s="579"/>
      <c r="CQ26" s="579"/>
      <c r="CR26" s="579"/>
      <c r="CS26" s="580"/>
      <c r="CT26" s="469"/>
      <c r="CU26" s="470"/>
      <c r="CV26" s="470"/>
      <c r="CW26" s="470"/>
      <c r="CX26" s="470"/>
      <c r="CY26" s="470"/>
      <c r="CZ26" s="470"/>
      <c r="DA26" s="471"/>
      <c r="DB26" s="469"/>
      <c r="DC26" s="470"/>
      <c r="DD26" s="470"/>
      <c r="DE26" s="470"/>
      <c r="DF26" s="470"/>
      <c r="DG26" s="470"/>
      <c r="DH26" s="470"/>
      <c r="DI26" s="471"/>
    </row>
    <row r="27" spans="1:119" ht="18.75" customHeight="1" thickBot="1">
      <c r="A27" s="186"/>
      <c r="B27" s="609"/>
      <c r="C27" s="610"/>
      <c r="D27" s="611"/>
      <c r="E27" s="522" t="s">
        <v>174</v>
      </c>
      <c r="F27" s="502"/>
      <c r="G27" s="502"/>
      <c r="H27" s="502"/>
      <c r="I27" s="502"/>
      <c r="J27" s="502"/>
      <c r="K27" s="503"/>
      <c r="L27" s="523">
        <v>1</v>
      </c>
      <c r="M27" s="524"/>
      <c r="N27" s="524"/>
      <c r="O27" s="524"/>
      <c r="P27" s="563"/>
      <c r="Q27" s="523">
        <v>2880</v>
      </c>
      <c r="R27" s="524"/>
      <c r="S27" s="524"/>
      <c r="T27" s="524"/>
      <c r="U27" s="524"/>
      <c r="V27" s="563"/>
      <c r="W27" s="622"/>
      <c r="X27" s="610"/>
      <c r="Y27" s="611"/>
      <c r="Z27" s="522" t="s">
        <v>175</v>
      </c>
      <c r="AA27" s="502"/>
      <c r="AB27" s="502"/>
      <c r="AC27" s="502"/>
      <c r="AD27" s="502"/>
      <c r="AE27" s="502"/>
      <c r="AF27" s="502"/>
      <c r="AG27" s="503"/>
      <c r="AH27" s="523" t="s">
        <v>128</v>
      </c>
      <c r="AI27" s="524"/>
      <c r="AJ27" s="524"/>
      <c r="AK27" s="524"/>
      <c r="AL27" s="563"/>
      <c r="AM27" s="523" t="s">
        <v>127</v>
      </c>
      <c r="AN27" s="524"/>
      <c r="AO27" s="524"/>
      <c r="AP27" s="524"/>
      <c r="AQ27" s="524"/>
      <c r="AR27" s="563"/>
      <c r="AS27" s="523" t="s">
        <v>176</v>
      </c>
      <c r="AT27" s="524"/>
      <c r="AU27" s="524"/>
      <c r="AV27" s="524"/>
      <c r="AW27" s="524"/>
      <c r="AX27" s="525"/>
      <c r="AY27" s="564" t="s">
        <v>177</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127</v>
      </c>
      <c r="BW27" s="646"/>
      <c r="BX27" s="646"/>
      <c r="BY27" s="646"/>
      <c r="BZ27" s="646"/>
      <c r="CA27" s="646"/>
      <c r="CB27" s="646"/>
      <c r="CC27" s="647"/>
      <c r="CD27" s="202"/>
      <c r="CE27" s="579"/>
      <c r="CF27" s="579"/>
      <c r="CG27" s="579"/>
      <c r="CH27" s="579"/>
      <c r="CI27" s="579"/>
      <c r="CJ27" s="579"/>
      <c r="CK27" s="579"/>
      <c r="CL27" s="579"/>
      <c r="CM27" s="579"/>
      <c r="CN27" s="579"/>
      <c r="CO27" s="579"/>
      <c r="CP27" s="579"/>
      <c r="CQ27" s="579"/>
      <c r="CR27" s="579"/>
      <c r="CS27" s="580"/>
      <c r="CT27" s="469"/>
      <c r="CU27" s="470"/>
      <c r="CV27" s="470"/>
      <c r="CW27" s="470"/>
      <c r="CX27" s="470"/>
      <c r="CY27" s="470"/>
      <c r="CZ27" s="470"/>
      <c r="DA27" s="471"/>
      <c r="DB27" s="469"/>
      <c r="DC27" s="470"/>
      <c r="DD27" s="470"/>
      <c r="DE27" s="470"/>
      <c r="DF27" s="470"/>
      <c r="DG27" s="470"/>
      <c r="DH27" s="470"/>
      <c r="DI27" s="471"/>
      <c r="DJ27" s="185"/>
      <c r="DK27" s="185"/>
      <c r="DL27" s="185"/>
      <c r="DM27" s="185"/>
      <c r="DN27" s="185"/>
      <c r="DO27" s="185"/>
    </row>
    <row r="28" spans="1:119" ht="18.75" customHeight="1">
      <c r="A28" s="186"/>
      <c r="B28" s="609"/>
      <c r="C28" s="610"/>
      <c r="D28" s="611"/>
      <c r="E28" s="522" t="s">
        <v>178</v>
      </c>
      <c r="F28" s="502"/>
      <c r="G28" s="502"/>
      <c r="H28" s="502"/>
      <c r="I28" s="502"/>
      <c r="J28" s="502"/>
      <c r="K28" s="503"/>
      <c r="L28" s="523">
        <v>1</v>
      </c>
      <c r="M28" s="524"/>
      <c r="N28" s="524"/>
      <c r="O28" s="524"/>
      <c r="P28" s="563"/>
      <c r="Q28" s="523">
        <v>2670</v>
      </c>
      <c r="R28" s="524"/>
      <c r="S28" s="524"/>
      <c r="T28" s="524"/>
      <c r="U28" s="524"/>
      <c r="V28" s="563"/>
      <c r="W28" s="622"/>
      <c r="X28" s="610"/>
      <c r="Y28" s="611"/>
      <c r="Z28" s="522" t="s">
        <v>179</v>
      </c>
      <c r="AA28" s="502"/>
      <c r="AB28" s="502"/>
      <c r="AC28" s="502"/>
      <c r="AD28" s="502"/>
      <c r="AE28" s="502"/>
      <c r="AF28" s="502"/>
      <c r="AG28" s="503"/>
      <c r="AH28" s="523" t="s">
        <v>176</v>
      </c>
      <c r="AI28" s="524"/>
      <c r="AJ28" s="524"/>
      <c r="AK28" s="524"/>
      <c r="AL28" s="563"/>
      <c r="AM28" s="523" t="s">
        <v>127</v>
      </c>
      <c r="AN28" s="524"/>
      <c r="AO28" s="524"/>
      <c r="AP28" s="524"/>
      <c r="AQ28" s="524"/>
      <c r="AR28" s="563"/>
      <c r="AS28" s="523" t="s">
        <v>127</v>
      </c>
      <c r="AT28" s="524"/>
      <c r="AU28" s="524"/>
      <c r="AV28" s="524"/>
      <c r="AW28" s="524"/>
      <c r="AX28" s="525"/>
      <c r="AY28" s="648" t="s">
        <v>180</v>
      </c>
      <c r="AZ28" s="649"/>
      <c r="BA28" s="649"/>
      <c r="BB28" s="650"/>
      <c r="BC28" s="432" t="s">
        <v>48</v>
      </c>
      <c r="BD28" s="433"/>
      <c r="BE28" s="433"/>
      <c r="BF28" s="433"/>
      <c r="BG28" s="433"/>
      <c r="BH28" s="433"/>
      <c r="BI28" s="433"/>
      <c r="BJ28" s="433"/>
      <c r="BK28" s="433"/>
      <c r="BL28" s="433"/>
      <c r="BM28" s="434"/>
      <c r="BN28" s="435">
        <v>1567532</v>
      </c>
      <c r="BO28" s="436"/>
      <c r="BP28" s="436"/>
      <c r="BQ28" s="436"/>
      <c r="BR28" s="436"/>
      <c r="BS28" s="436"/>
      <c r="BT28" s="436"/>
      <c r="BU28" s="437"/>
      <c r="BV28" s="435">
        <v>1565157</v>
      </c>
      <c r="BW28" s="436"/>
      <c r="BX28" s="436"/>
      <c r="BY28" s="436"/>
      <c r="BZ28" s="436"/>
      <c r="CA28" s="436"/>
      <c r="CB28" s="436"/>
      <c r="CC28" s="437"/>
      <c r="CD28" s="200"/>
      <c r="CE28" s="579"/>
      <c r="CF28" s="579"/>
      <c r="CG28" s="579"/>
      <c r="CH28" s="579"/>
      <c r="CI28" s="579"/>
      <c r="CJ28" s="579"/>
      <c r="CK28" s="579"/>
      <c r="CL28" s="579"/>
      <c r="CM28" s="579"/>
      <c r="CN28" s="579"/>
      <c r="CO28" s="579"/>
      <c r="CP28" s="579"/>
      <c r="CQ28" s="579"/>
      <c r="CR28" s="579"/>
      <c r="CS28" s="580"/>
      <c r="CT28" s="469"/>
      <c r="CU28" s="470"/>
      <c r="CV28" s="470"/>
      <c r="CW28" s="470"/>
      <c r="CX28" s="470"/>
      <c r="CY28" s="470"/>
      <c r="CZ28" s="470"/>
      <c r="DA28" s="471"/>
      <c r="DB28" s="469"/>
      <c r="DC28" s="470"/>
      <c r="DD28" s="470"/>
      <c r="DE28" s="470"/>
      <c r="DF28" s="470"/>
      <c r="DG28" s="470"/>
      <c r="DH28" s="470"/>
      <c r="DI28" s="471"/>
      <c r="DJ28" s="185"/>
      <c r="DK28" s="185"/>
      <c r="DL28" s="185"/>
      <c r="DM28" s="185"/>
      <c r="DN28" s="185"/>
      <c r="DO28" s="185"/>
    </row>
    <row r="29" spans="1:119" ht="18.75" customHeight="1">
      <c r="A29" s="186"/>
      <c r="B29" s="609"/>
      <c r="C29" s="610"/>
      <c r="D29" s="611"/>
      <c r="E29" s="522" t="s">
        <v>181</v>
      </c>
      <c r="F29" s="502"/>
      <c r="G29" s="502"/>
      <c r="H29" s="502"/>
      <c r="I29" s="502"/>
      <c r="J29" s="502"/>
      <c r="K29" s="503"/>
      <c r="L29" s="523">
        <v>14</v>
      </c>
      <c r="M29" s="524"/>
      <c r="N29" s="524"/>
      <c r="O29" s="524"/>
      <c r="P29" s="563"/>
      <c r="Q29" s="523">
        <v>2530</v>
      </c>
      <c r="R29" s="524"/>
      <c r="S29" s="524"/>
      <c r="T29" s="524"/>
      <c r="U29" s="524"/>
      <c r="V29" s="563"/>
      <c r="W29" s="623"/>
      <c r="X29" s="624"/>
      <c r="Y29" s="625"/>
      <c r="Z29" s="522" t="s">
        <v>182</v>
      </c>
      <c r="AA29" s="502"/>
      <c r="AB29" s="502"/>
      <c r="AC29" s="502"/>
      <c r="AD29" s="502"/>
      <c r="AE29" s="502"/>
      <c r="AF29" s="502"/>
      <c r="AG29" s="503"/>
      <c r="AH29" s="523">
        <v>129</v>
      </c>
      <c r="AI29" s="524"/>
      <c r="AJ29" s="524"/>
      <c r="AK29" s="524"/>
      <c r="AL29" s="563"/>
      <c r="AM29" s="523">
        <v>400803</v>
      </c>
      <c r="AN29" s="524"/>
      <c r="AO29" s="524"/>
      <c r="AP29" s="524"/>
      <c r="AQ29" s="524"/>
      <c r="AR29" s="563"/>
      <c r="AS29" s="523">
        <v>3107</v>
      </c>
      <c r="AT29" s="524"/>
      <c r="AU29" s="524"/>
      <c r="AV29" s="524"/>
      <c r="AW29" s="524"/>
      <c r="AX29" s="525"/>
      <c r="AY29" s="651"/>
      <c r="AZ29" s="652"/>
      <c r="BA29" s="652"/>
      <c r="BB29" s="653"/>
      <c r="BC29" s="506" t="s">
        <v>183</v>
      </c>
      <c r="BD29" s="507"/>
      <c r="BE29" s="507"/>
      <c r="BF29" s="507"/>
      <c r="BG29" s="507"/>
      <c r="BH29" s="507"/>
      <c r="BI29" s="507"/>
      <c r="BJ29" s="507"/>
      <c r="BK29" s="507"/>
      <c r="BL29" s="507"/>
      <c r="BM29" s="508"/>
      <c r="BN29" s="472">
        <v>123592</v>
      </c>
      <c r="BO29" s="473"/>
      <c r="BP29" s="473"/>
      <c r="BQ29" s="473"/>
      <c r="BR29" s="473"/>
      <c r="BS29" s="473"/>
      <c r="BT29" s="473"/>
      <c r="BU29" s="474"/>
      <c r="BV29" s="472">
        <v>123568</v>
      </c>
      <c r="BW29" s="473"/>
      <c r="BX29" s="473"/>
      <c r="BY29" s="473"/>
      <c r="BZ29" s="473"/>
      <c r="CA29" s="473"/>
      <c r="CB29" s="473"/>
      <c r="CC29" s="474"/>
      <c r="CD29" s="202"/>
      <c r="CE29" s="579"/>
      <c r="CF29" s="579"/>
      <c r="CG29" s="579"/>
      <c r="CH29" s="579"/>
      <c r="CI29" s="579"/>
      <c r="CJ29" s="579"/>
      <c r="CK29" s="579"/>
      <c r="CL29" s="579"/>
      <c r="CM29" s="579"/>
      <c r="CN29" s="579"/>
      <c r="CO29" s="579"/>
      <c r="CP29" s="579"/>
      <c r="CQ29" s="579"/>
      <c r="CR29" s="579"/>
      <c r="CS29" s="580"/>
      <c r="CT29" s="469"/>
      <c r="CU29" s="470"/>
      <c r="CV29" s="470"/>
      <c r="CW29" s="470"/>
      <c r="CX29" s="470"/>
      <c r="CY29" s="470"/>
      <c r="CZ29" s="470"/>
      <c r="DA29" s="471"/>
      <c r="DB29" s="469"/>
      <c r="DC29" s="470"/>
      <c r="DD29" s="470"/>
      <c r="DE29" s="470"/>
      <c r="DF29" s="470"/>
      <c r="DG29" s="470"/>
      <c r="DH29" s="470"/>
      <c r="DI29" s="471"/>
      <c r="DJ29" s="185"/>
      <c r="DK29" s="185"/>
      <c r="DL29" s="185"/>
      <c r="DM29" s="185"/>
      <c r="DN29" s="185"/>
      <c r="DO29" s="185"/>
    </row>
    <row r="30" spans="1:119" ht="18.75" customHeight="1" thickBot="1">
      <c r="A30" s="186"/>
      <c r="B30" s="612"/>
      <c r="C30" s="613"/>
      <c r="D30" s="614"/>
      <c r="E30" s="526"/>
      <c r="F30" s="527"/>
      <c r="G30" s="527"/>
      <c r="H30" s="527"/>
      <c r="I30" s="527"/>
      <c r="J30" s="527"/>
      <c r="K30" s="528"/>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725609</v>
      </c>
      <c r="BO30" s="646"/>
      <c r="BP30" s="646"/>
      <c r="BQ30" s="646"/>
      <c r="BR30" s="646"/>
      <c r="BS30" s="646"/>
      <c r="BT30" s="646"/>
      <c r="BU30" s="647"/>
      <c r="BV30" s="645">
        <v>644269</v>
      </c>
      <c r="BW30" s="646"/>
      <c r="BX30" s="646"/>
      <c r="BY30" s="646"/>
      <c r="BZ30" s="646"/>
      <c r="CA30" s="646"/>
      <c r="CB30" s="646"/>
      <c r="CC30" s="647"/>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6" t="s">
        <v>191</v>
      </c>
      <c r="D33" s="496"/>
      <c r="E33" s="461" t="s">
        <v>192</v>
      </c>
      <c r="F33" s="461"/>
      <c r="G33" s="461"/>
      <c r="H33" s="461"/>
      <c r="I33" s="461"/>
      <c r="J33" s="461"/>
      <c r="K33" s="461"/>
      <c r="L33" s="461"/>
      <c r="M33" s="461"/>
      <c r="N33" s="461"/>
      <c r="O33" s="461"/>
      <c r="P33" s="461"/>
      <c r="Q33" s="461"/>
      <c r="R33" s="461"/>
      <c r="S33" s="461"/>
      <c r="T33" s="215"/>
      <c r="U33" s="496" t="s">
        <v>193</v>
      </c>
      <c r="V33" s="496"/>
      <c r="W33" s="461" t="s">
        <v>194</v>
      </c>
      <c r="X33" s="461"/>
      <c r="Y33" s="461"/>
      <c r="Z33" s="461"/>
      <c r="AA33" s="461"/>
      <c r="AB33" s="461"/>
      <c r="AC33" s="461"/>
      <c r="AD33" s="461"/>
      <c r="AE33" s="461"/>
      <c r="AF33" s="461"/>
      <c r="AG33" s="461"/>
      <c r="AH33" s="461"/>
      <c r="AI33" s="461"/>
      <c r="AJ33" s="461"/>
      <c r="AK33" s="461"/>
      <c r="AL33" s="215"/>
      <c r="AM33" s="496" t="s">
        <v>191</v>
      </c>
      <c r="AN33" s="496"/>
      <c r="AO33" s="461" t="s">
        <v>192</v>
      </c>
      <c r="AP33" s="461"/>
      <c r="AQ33" s="461"/>
      <c r="AR33" s="461"/>
      <c r="AS33" s="461"/>
      <c r="AT33" s="461"/>
      <c r="AU33" s="461"/>
      <c r="AV33" s="461"/>
      <c r="AW33" s="461"/>
      <c r="AX33" s="461"/>
      <c r="AY33" s="461"/>
      <c r="AZ33" s="461"/>
      <c r="BA33" s="461"/>
      <c r="BB33" s="461"/>
      <c r="BC33" s="461"/>
      <c r="BD33" s="216"/>
      <c r="BE33" s="461" t="s">
        <v>195</v>
      </c>
      <c r="BF33" s="461"/>
      <c r="BG33" s="461" t="s">
        <v>196</v>
      </c>
      <c r="BH33" s="461"/>
      <c r="BI33" s="461"/>
      <c r="BJ33" s="461"/>
      <c r="BK33" s="461"/>
      <c r="BL33" s="461"/>
      <c r="BM33" s="461"/>
      <c r="BN33" s="461"/>
      <c r="BO33" s="461"/>
      <c r="BP33" s="461"/>
      <c r="BQ33" s="461"/>
      <c r="BR33" s="461"/>
      <c r="BS33" s="461"/>
      <c r="BT33" s="461"/>
      <c r="BU33" s="461"/>
      <c r="BV33" s="216"/>
      <c r="BW33" s="496" t="s">
        <v>195</v>
      </c>
      <c r="BX33" s="496"/>
      <c r="BY33" s="461" t="s">
        <v>197</v>
      </c>
      <c r="BZ33" s="461"/>
      <c r="CA33" s="461"/>
      <c r="CB33" s="461"/>
      <c r="CC33" s="461"/>
      <c r="CD33" s="461"/>
      <c r="CE33" s="461"/>
      <c r="CF33" s="461"/>
      <c r="CG33" s="461"/>
      <c r="CH33" s="461"/>
      <c r="CI33" s="461"/>
      <c r="CJ33" s="461"/>
      <c r="CK33" s="461"/>
      <c r="CL33" s="461"/>
      <c r="CM33" s="461"/>
      <c r="CN33" s="215"/>
      <c r="CO33" s="496" t="s">
        <v>191</v>
      </c>
      <c r="CP33" s="496"/>
      <c r="CQ33" s="461" t="s">
        <v>198</v>
      </c>
      <c r="CR33" s="461"/>
      <c r="CS33" s="461"/>
      <c r="CT33" s="461"/>
      <c r="CU33" s="461"/>
      <c r="CV33" s="461"/>
      <c r="CW33" s="461"/>
      <c r="CX33" s="461"/>
      <c r="CY33" s="461"/>
      <c r="CZ33" s="461"/>
      <c r="DA33" s="461"/>
      <c r="DB33" s="461"/>
      <c r="DC33" s="461"/>
      <c r="DD33" s="461"/>
      <c r="DE33" s="461"/>
      <c r="DF33" s="215"/>
      <c r="DG33" s="657" t="s">
        <v>199</v>
      </c>
      <c r="DH33" s="657"/>
      <c r="DI33" s="217"/>
      <c r="DJ33" s="185"/>
      <c r="DK33" s="185"/>
      <c r="DL33" s="185"/>
      <c r="DM33" s="185"/>
      <c r="DN33" s="185"/>
      <c r="DO33" s="185"/>
    </row>
    <row r="34" spans="1:119" ht="32.25" customHeight="1">
      <c r="A34" s="186"/>
      <c r="B34" s="212"/>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3"/>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3"/>
      <c r="AM34" s="658">
        <f>IF(AO34="","",MAX(C34:D43,U34:V43)+1)</f>
        <v>7</v>
      </c>
      <c r="AN34" s="658"/>
      <c r="AO34" s="659" t="str">
        <f>IF('各会計、関係団体の財政状況及び健全化判断比率'!B33="","",'各会計、関係団体の財政状況及び健全化判断比率'!B33)</f>
        <v>上水道事業会計</v>
      </c>
      <c r="AP34" s="659"/>
      <c r="AQ34" s="659"/>
      <c r="AR34" s="659"/>
      <c r="AS34" s="659"/>
      <c r="AT34" s="659"/>
      <c r="AU34" s="659"/>
      <c r="AV34" s="659"/>
      <c r="AW34" s="659"/>
      <c r="AX34" s="659"/>
      <c r="AY34" s="659"/>
      <c r="AZ34" s="659"/>
      <c r="BA34" s="659"/>
      <c r="BB34" s="659"/>
      <c r="BC34" s="659"/>
      <c r="BD34" s="213"/>
      <c r="BE34" s="658">
        <f>IF(BG34="","",MAX(C34:D43,U34:V43,AM34:AN43)+1)</f>
        <v>9</v>
      </c>
      <c r="BF34" s="658"/>
      <c r="BG34" s="659" t="str">
        <f>IF('各会計、関係団体の財政状況及び健全化判断比率'!B35="","",'各会計、関係団体の財政状況及び健全化判断比率'!B35)</f>
        <v>公共下水道事業特別会計</v>
      </c>
      <c r="BH34" s="659"/>
      <c r="BI34" s="659"/>
      <c r="BJ34" s="659"/>
      <c r="BK34" s="659"/>
      <c r="BL34" s="659"/>
      <c r="BM34" s="659"/>
      <c r="BN34" s="659"/>
      <c r="BO34" s="659"/>
      <c r="BP34" s="659"/>
      <c r="BQ34" s="659"/>
      <c r="BR34" s="659"/>
      <c r="BS34" s="659"/>
      <c r="BT34" s="659"/>
      <c r="BU34" s="659"/>
      <c r="BV34" s="213"/>
      <c r="BW34" s="658">
        <f>IF(BY34="","",MAX(C34:D43,U34:V43,AM34:AN43,BE34:BF43)+1)</f>
        <v>11</v>
      </c>
      <c r="BX34" s="658"/>
      <c r="BY34" s="659" t="str">
        <f>IF('各会計、関係団体の財政状況及び健全化判断比率'!B68="","",'各会計、関係団体の財政状況及び健全化判断比率'!B68)</f>
        <v>湯沢雄勝広域市町村圏組合（一般会計）</v>
      </c>
      <c r="BZ34" s="659"/>
      <c r="CA34" s="659"/>
      <c r="CB34" s="659"/>
      <c r="CC34" s="659"/>
      <c r="CD34" s="659"/>
      <c r="CE34" s="659"/>
      <c r="CF34" s="659"/>
      <c r="CG34" s="659"/>
      <c r="CH34" s="659"/>
      <c r="CI34" s="659"/>
      <c r="CJ34" s="659"/>
      <c r="CK34" s="659"/>
      <c r="CL34" s="659"/>
      <c r="CM34" s="659"/>
      <c r="CN34" s="213"/>
      <c r="CO34" s="658">
        <f>IF(CQ34="","",MAX(C34:D43,U34:V43,AM34:AN43,BE34:BF43,BW34:BX43)+1)</f>
        <v>19</v>
      </c>
      <c r="CP34" s="658"/>
      <c r="CQ34" s="659" t="str">
        <f>IF('各会計、関係団体の財政状況及び健全化判断比率'!BS7="","",'各会計、関係団体の財政状況及び健全化判断比率'!BS7)</f>
        <v>五輪坂ハイツ</v>
      </c>
      <c r="CR34" s="659"/>
      <c r="CS34" s="659"/>
      <c r="CT34" s="659"/>
      <c r="CU34" s="659"/>
      <c r="CV34" s="659"/>
      <c r="CW34" s="659"/>
      <c r="CX34" s="659"/>
      <c r="CY34" s="659"/>
      <c r="CZ34" s="659"/>
      <c r="DA34" s="659"/>
      <c r="DB34" s="659"/>
      <c r="DC34" s="659"/>
      <c r="DD34" s="659"/>
      <c r="DE34" s="659"/>
      <c r="DF34" s="210"/>
      <c r="DG34" s="660" t="str">
        <f>IF('各会計、関係団体の財政状況及び健全化判断比率'!BR7="","",'各会計、関係団体の財政状況及び健全化判断比率'!BR7)</f>
        <v/>
      </c>
      <c r="DH34" s="660"/>
      <c r="DI34" s="217"/>
      <c r="DJ34" s="185"/>
      <c r="DK34" s="185"/>
      <c r="DL34" s="185"/>
      <c r="DM34" s="185"/>
      <c r="DN34" s="185"/>
      <c r="DO34" s="185"/>
    </row>
    <row r="35" spans="1:119" ht="32.25" customHeight="1">
      <c r="A35" s="186"/>
      <c r="B35" s="212"/>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3"/>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3"/>
      <c r="AM35" s="658">
        <f t="shared" ref="AM35:AM43" si="0">IF(AO35="","",AM34+1)</f>
        <v>8</v>
      </c>
      <c r="AN35" s="658"/>
      <c r="AO35" s="659" t="str">
        <f>IF('各会計、関係団体の財政状況及び健全化判断比率'!B34="","",'各会計、関係団体の財政状況及び健全化判断比率'!B34)</f>
        <v>病院事業会計</v>
      </c>
      <c r="AP35" s="659"/>
      <c r="AQ35" s="659"/>
      <c r="AR35" s="659"/>
      <c r="AS35" s="659"/>
      <c r="AT35" s="659"/>
      <c r="AU35" s="659"/>
      <c r="AV35" s="659"/>
      <c r="AW35" s="659"/>
      <c r="AX35" s="659"/>
      <c r="AY35" s="659"/>
      <c r="AZ35" s="659"/>
      <c r="BA35" s="659"/>
      <c r="BB35" s="659"/>
      <c r="BC35" s="659"/>
      <c r="BD35" s="213"/>
      <c r="BE35" s="658">
        <f t="shared" ref="BE35:BE43" si="1">IF(BG35="","",BE34+1)</f>
        <v>10</v>
      </c>
      <c r="BF35" s="658"/>
      <c r="BG35" s="659" t="str">
        <f>IF('各会計、関係団体の財政状況及び健全化判断比率'!B36="","",'各会計、関係団体の財政状況及び健全化判断比率'!B36)</f>
        <v>農業集落排水事業特別会計</v>
      </c>
      <c r="BH35" s="659"/>
      <c r="BI35" s="659"/>
      <c r="BJ35" s="659"/>
      <c r="BK35" s="659"/>
      <c r="BL35" s="659"/>
      <c r="BM35" s="659"/>
      <c r="BN35" s="659"/>
      <c r="BO35" s="659"/>
      <c r="BP35" s="659"/>
      <c r="BQ35" s="659"/>
      <c r="BR35" s="659"/>
      <c r="BS35" s="659"/>
      <c r="BT35" s="659"/>
      <c r="BU35" s="659"/>
      <c r="BV35" s="213"/>
      <c r="BW35" s="658">
        <f t="shared" ref="BW35:BW43" si="2">IF(BY35="","",BW34+1)</f>
        <v>12</v>
      </c>
      <c r="BX35" s="658"/>
      <c r="BY35" s="659" t="str">
        <f>IF('各会計、関係団体の財政状況及び健全化判断比率'!B69="","",'各会計、関係団体の財政状況及び健全化判断比率'!B69)</f>
        <v>湯沢雄勝広域市町村圏組合（湯沢雄勝ふるさと市町村圏基金特別会計）</v>
      </c>
      <c r="BZ35" s="659"/>
      <c r="CA35" s="659"/>
      <c r="CB35" s="659"/>
      <c r="CC35" s="659"/>
      <c r="CD35" s="659"/>
      <c r="CE35" s="659"/>
      <c r="CF35" s="659"/>
      <c r="CG35" s="659"/>
      <c r="CH35" s="659"/>
      <c r="CI35" s="659"/>
      <c r="CJ35" s="659"/>
      <c r="CK35" s="659"/>
      <c r="CL35" s="659"/>
      <c r="CM35" s="659"/>
      <c r="CN35" s="213"/>
      <c r="CO35" s="658">
        <f t="shared" ref="CO35:CO43" si="3">IF(CQ35="","",CO34+1)</f>
        <v>20</v>
      </c>
      <c r="CP35" s="658"/>
      <c r="CQ35" s="659" t="str">
        <f>IF('各会計、関係団体の財政状況及び健全化判断比率'!BS8="","",'各会計、関係団体の財政状況及び健全化判断比率'!BS8)</f>
        <v>羽後有機センター</v>
      </c>
      <c r="CR35" s="659"/>
      <c r="CS35" s="659"/>
      <c r="CT35" s="659"/>
      <c r="CU35" s="659"/>
      <c r="CV35" s="659"/>
      <c r="CW35" s="659"/>
      <c r="CX35" s="659"/>
      <c r="CY35" s="659"/>
      <c r="CZ35" s="659"/>
      <c r="DA35" s="659"/>
      <c r="DB35" s="659"/>
      <c r="DC35" s="659"/>
      <c r="DD35" s="659"/>
      <c r="DE35" s="659"/>
      <c r="DF35" s="210"/>
      <c r="DG35" s="660" t="str">
        <f>IF('各会計、関係団体の財政状況及び健全化判断比率'!BR8="","",'各会計、関係団体の財政状況及び健全化判断比率'!BR8)</f>
        <v/>
      </c>
      <c r="DH35" s="660"/>
      <c r="DI35" s="217"/>
      <c r="DJ35" s="185"/>
      <c r="DK35" s="185"/>
      <c r="DL35" s="185"/>
      <c r="DM35" s="185"/>
      <c r="DN35" s="185"/>
      <c r="DO35" s="185"/>
    </row>
    <row r="36" spans="1:119" ht="32.25" customHeight="1">
      <c r="A36" s="186"/>
      <c r="B36" s="212"/>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3"/>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3"/>
      <c r="AM36" s="658" t="str">
        <f t="shared" si="0"/>
        <v/>
      </c>
      <c r="AN36" s="658"/>
      <c r="AO36" s="659"/>
      <c r="AP36" s="659"/>
      <c r="AQ36" s="659"/>
      <c r="AR36" s="659"/>
      <c r="AS36" s="659"/>
      <c r="AT36" s="659"/>
      <c r="AU36" s="659"/>
      <c r="AV36" s="659"/>
      <c r="AW36" s="659"/>
      <c r="AX36" s="659"/>
      <c r="AY36" s="659"/>
      <c r="AZ36" s="659"/>
      <c r="BA36" s="659"/>
      <c r="BB36" s="659"/>
      <c r="BC36" s="659"/>
      <c r="BD36" s="213"/>
      <c r="BE36" s="658" t="str">
        <f t="shared" si="1"/>
        <v/>
      </c>
      <c r="BF36" s="658"/>
      <c r="BG36" s="659"/>
      <c r="BH36" s="659"/>
      <c r="BI36" s="659"/>
      <c r="BJ36" s="659"/>
      <c r="BK36" s="659"/>
      <c r="BL36" s="659"/>
      <c r="BM36" s="659"/>
      <c r="BN36" s="659"/>
      <c r="BO36" s="659"/>
      <c r="BP36" s="659"/>
      <c r="BQ36" s="659"/>
      <c r="BR36" s="659"/>
      <c r="BS36" s="659"/>
      <c r="BT36" s="659"/>
      <c r="BU36" s="659"/>
      <c r="BV36" s="213"/>
      <c r="BW36" s="658">
        <f t="shared" si="2"/>
        <v>13</v>
      </c>
      <c r="BX36" s="658"/>
      <c r="BY36" s="659" t="str">
        <f>IF('各会計、関係団体の財政状況及び健全化判断比率'!B70="","",'各会計、関係団体の財政状況及び健全化判断比率'!B70)</f>
        <v>秋田県市町村総合事務組合（一般会計）</v>
      </c>
      <c r="BZ36" s="659"/>
      <c r="CA36" s="659"/>
      <c r="CB36" s="659"/>
      <c r="CC36" s="659"/>
      <c r="CD36" s="659"/>
      <c r="CE36" s="659"/>
      <c r="CF36" s="659"/>
      <c r="CG36" s="659"/>
      <c r="CH36" s="659"/>
      <c r="CI36" s="659"/>
      <c r="CJ36" s="659"/>
      <c r="CK36" s="659"/>
      <c r="CL36" s="659"/>
      <c r="CM36" s="659"/>
      <c r="CN36" s="213"/>
      <c r="CO36" s="658">
        <f t="shared" si="3"/>
        <v>21</v>
      </c>
      <c r="CP36" s="658"/>
      <c r="CQ36" s="659" t="str">
        <f>IF('各会計、関係団体の財政状況及び健全化判断比率'!BS9="","",'各会計、関係団体の財政状況及び健全化判断比率'!BS9)</f>
        <v>おも・しぇ</v>
      </c>
      <c r="CR36" s="659"/>
      <c r="CS36" s="659"/>
      <c r="CT36" s="659"/>
      <c r="CU36" s="659"/>
      <c r="CV36" s="659"/>
      <c r="CW36" s="659"/>
      <c r="CX36" s="659"/>
      <c r="CY36" s="659"/>
      <c r="CZ36" s="659"/>
      <c r="DA36" s="659"/>
      <c r="DB36" s="659"/>
      <c r="DC36" s="659"/>
      <c r="DD36" s="659"/>
      <c r="DE36" s="659"/>
      <c r="DF36" s="210"/>
      <c r="DG36" s="660" t="str">
        <f>IF('各会計、関係団体の財政状況及び健全化判断比率'!BR9="","",'各会計、関係団体の財政状況及び健全化判断比率'!BR9)</f>
        <v/>
      </c>
      <c r="DH36" s="660"/>
      <c r="DI36" s="217"/>
      <c r="DJ36" s="185"/>
      <c r="DK36" s="185"/>
      <c r="DL36" s="185"/>
      <c r="DM36" s="185"/>
      <c r="DN36" s="185"/>
      <c r="DO36" s="185"/>
    </row>
    <row r="37" spans="1:119" ht="32.25" customHeight="1">
      <c r="A37" s="186"/>
      <c r="B37" s="212"/>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3"/>
      <c r="U37" s="658">
        <f t="shared" si="4"/>
        <v>5</v>
      </c>
      <c r="V37" s="658"/>
      <c r="W37" s="659" t="str">
        <f>IF('各会計、関係団体の財政状況及び健全化判断比率'!B31="","",'各会計、関係団体の財政状況及び健全化判断比率'!B31)</f>
        <v>老人福祉施設運営特別会計</v>
      </c>
      <c r="X37" s="659"/>
      <c r="Y37" s="659"/>
      <c r="Z37" s="659"/>
      <c r="AA37" s="659"/>
      <c r="AB37" s="659"/>
      <c r="AC37" s="659"/>
      <c r="AD37" s="659"/>
      <c r="AE37" s="659"/>
      <c r="AF37" s="659"/>
      <c r="AG37" s="659"/>
      <c r="AH37" s="659"/>
      <c r="AI37" s="659"/>
      <c r="AJ37" s="659"/>
      <c r="AK37" s="659"/>
      <c r="AL37" s="213"/>
      <c r="AM37" s="658" t="str">
        <f t="shared" si="0"/>
        <v/>
      </c>
      <c r="AN37" s="658"/>
      <c r="AO37" s="659"/>
      <c r="AP37" s="659"/>
      <c r="AQ37" s="659"/>
      <c r="AR37" s="659"/>
      <c r="AS37" s="659"/>
      <c r="AT37" s="659"/>
      <c r="AU37" s="659"/>
      <c r="AV37" s="659"/>
      <c r="AW37" s="659"/>
      <c r="AX37" s="659"/>
      <c r="AY37" s="659"/>
      <c r="AZ37" s="659"/>
      <c r="BA37" s="659"/>
      <c r="BB37" s="659"/>
      <c r="BC37" s="659"/>
      <c r="BD37" s="213"/>
      <c r="BE37" s="658" t="str">
        <f t="shared" si="1"/>
        <v/>
      </c>
      <c r="BF37" s="658"/>
      <c r="BG37" s="659"/>
      <c r="BH37" s="659"/>
      <c r="BI37" s="659"/>
      <c r="BJ37" s="659"/>
      <c r="BK37" s="659"/>
      <c r="BL37" s="659"/>
      <c r="BM37" s="659"/>
      <c r="BN37" s="659"/>
      <c r="BO37" s="659"/>
      <c r="BP37" s="659"/>
      <c r="BQ37" s="659"/>
      <c r="BR37" s="659"/>
      <c r="BS37" s="659"/>
      <c r="BT37" s="659"/>
      <c r="BU37" s="659"/>
      <c r="BV37" s="213"/>
      <c r="BW37" s="658">
        <f t="shared" si="2"/>
        <v>14</v>
      </c>
      <c r="BX37" s="658"/>
      <c r="BY37" s="659" t="str">
        <f>IF('各会計、関係団体の財政状況及び健全化判断比率'!B71="","",'各会計、関係団体の財政状況及び健全化判断比率'!B71)</f>
        <v>秋田県市町村総合事務組合（交通災害共済事業等特別会計）</v>
      </c>
      <c r="BZ37" s="659"/>
      <c r="CA37" s="659"/>
      <c r="CB37" s="659"/>
      <c r="CC37" s="659"/>
      <c r="CD37" s="659"/>
      <c r="CE37" s="659"/>
      <c r="CF37" s="659"/>
      <c r="CG37" s="659"/>
      <c r="CH37" s="659"/>
      <c r="CI37" s="659"/>
      <c r="CJ37" s="659"/>
      <c r="CK37" s="659"/>
      <c r="CL37" s="659"/>
      <c r="CM37" s="659"/>
      <c r="CN37" s="213"/>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0"/>
      <c r="DG37" s="660" t="str">
        <f>IF('各会計、関係団体の財政状況及び健全化判断比率'!BR10="","",'各会計、関係団体の財政状況及び健全化判断比率'!BR10)</f>
        <v/>
      </c>
      <c r="DH37" s="660"/>
      <c r="DI37" s="217"/>
      <c r="DJ37" s="185"/>
      <c r="DK37" s="185"/>
      <c r="DL37" s="185"/>
      <c r="DM37" s="185"/>
      <c r="DN37" s="185"/>
      <c r="DO37" s="185"/>
    </row>
    <row r="38" spans="1:119" ht="32.25" customHeight="1">
      <c r="A38" s="186"/>
      <c r="B38" s="212"/>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3"/>
      <c r="U38" s="658">
        <f t="shared" si="4"/>
        <v>6</v>
      </c>
      <c r="V38" s="658"/>
      <c r="W38" s="659" t="str">
        <f>IF('各会計、関係団体の財政状況及び健全化判断比率'!B32="","",'各会計、関係団体の財政状況及び健全化判断比率'!B32)</f>
        <v>高瀬ケアセンター運営特別会計</v>
      </c>
      <c r="X38" s="659"/>
      <c r="Y38" s="659"/>
      <c r="Z38" s="659"/>
      <c r="AA38" s="659"/>
      <c r="AB38" s="659"/>
      <c r="AC38" s="659"/>
      <c r="AD38" s="659"/>
      <c r="AE38" s="659"/>
      <c r="AF38" s="659"/>
      <c r="AG38" s="659"/>
      <c r="AH38" s="659"/>
      <c r="AI38" s="659"/>
      <c r="AJ38" s="659"/>
      <c r="AK38" s="659"/>
      <c r="AL38" s="213"/>
      <c r="AM38" s="658" t="str">
        <f t="shared" si="0"/>
        <v/>
      </c>
      <c r="AN38" s="658"/>
      <c r="AO38" s="659"/>
      <c r="AP38" s="659"/>
      <c r="AQ38" s="659"/>
      <c r="AR38" s="659"/>
      <c r="AS38" s="659"/>
      <c r="AT38" s="659"/>
      <c r="AU38" s="659"/>
      <c r="AV38" s="659"/>
      <c r="AW38" s="659"/>
      <c r="AX38" s="659"/>
      <c r="AY38" s="659"/>
      <c r="AZ38" s="659"/>
      <c r="BA38" s="659"/>
      <c r="BB38" s="659"/>
      <c r="BC38" s="659"/>
      <c r="BD38" s="213"/>
      <c r="BE38" s="658" t="str">
        <f t="shared" si="1"/>
        <v/>
      </c>
      <c r="BF38" s="658"/>
      <c r="BG38" s="659"/>
      <c r="BH38" s="659"/>
      <c r="BI38" s="659"/>
      <c r="BJ38" s="659"/>
      <c r="BK38" s="659"/>
      <c r="BL38" s="659"/>
      <c r="BM38" s="659"/>
      <c r="BN38" s="659"/>
      <c r="BO38" s="659"/>
      <c r="BP38" s="659"/>
      <c r="BQ38" s="659"/>
      <c r="BR38" s="659"/>
      <c r="BS38" s="659"/>
      <c r="BT38" s="659"/>
      <c r="BU38" s="659"/>
      <c r="BV38" s="213"/>
      <c r="BW38" s="658">
        <f t="shared" si="2"/>
        <v>15</v>
      </c>
      <c r="BX38" s="658"/>
      <c r="BY38" s="659" t="str">
        <f>IF('各会計、関係団体の財政状況及び健全化判断比率'!B72="","",'各会計、関係団体の財政状況及び健全化判断比率'!B72)</f>
        <v>秋田県市町村会館管理組合（一般会計）</v>
      </c>
      <c r="BZ38" s="659"/>
      <c r="CA38" s="659"/>
      <c r="CB38" s="659"/>
      <c r="CC38" s="659"/>
      <c r="CD38" s="659"/>
      <c r="CE38" s="659"/>
      <c r="CF38" s="659"/>
      <c r="CG38" s="659"/>
      <c r="CH38" s="659"/>
      <c r="CI38" s="659"/>
      <c r="CJ38" s="659"/>
      <c r="CK38" s="659"/>
      <c r="CL38" s="659"/>
      <c r="CM38" s="659"/>
      <c r="CN38" s="213"/>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0"/>
      <c r="DG38" s="660" t="str">
        <f>IF('各会計、関係団体の財政状況及び健全化判断比率'!BR11="","",'各会計、関係団体の財政状況及び健全化判断比率'!BR11)</f>
        <v/>
      </c>
      <c r="DH38" s="660"/>
      <c r="DI38" s="217"/>
      <c r="DJ38" s="185"/>
      <c r="DK38" s="185"/>
      <c r="DL38" s="185"/>
      <c r="DM38" s="185"/>
      <c r="DN38" s="185"/>
      <c r="DO38" s="185"/>
    </row>
    <row r="39" spans="1:119" ht="32.25" customHeight="1">
      <c r="A39" s="186"/>
      <c r="B39" s="212"/>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3"/>
      <c r="U39" s="658" t="str">
        <f t="shared" si="4"/>
        <v/>
      </c>
      <c r="V39" s="658"/>
      <c r="W39" s="659"/>
      <c r="X39" s="659"/>
      <c r="Y39" s="659"/>
      <c r="Z39" s="659"/>
      <c r="AA39" s="659"/>
      <c r="AB39" s="659"/>
      <c r="AC39" s="659"/>
      <c r="AD39" s="659"/>
      <c r="AE39" s="659"/>
      <c r="AF39" s="659"/>
      <c r="AG39" s="659"/>
      <c r="AH39" s="659"/>
      <c r="AI39" s="659"/>
      <c r="AJ39" s="659"/>
      <c r="AK39" s="659"/>
      <c r="AL39" s="213"/>
      <c r="AM39" s="658" t="str">
        <f t="shared" si="0"/>
        <v/>
      </c>
      <c r="AN39" s="658"/>
      <c r="AO39" s="659"/>
      <c r="AP39" s="659"/>
      <c r="AQ39" s="659"/>
      <c r="AR39" s="659"/>
      <c r="AS39" s="659"/>
      <c r="AT39" s="659"/>
      <c r="AU39" s="659"/>
      <c r="AV39" s="659"/>
      <c r="AW39" s="659"/>
      <c r="AX39" s="659"/>
      <c r="AY39" s="659"/>
      <c r="AZ39" s="659"/>
      <c r="BA39" s="659"/>
      <c r="BB39" s="659"/>
      <c r="BC39" s="659"/>
      <c r="BD39" s="213"/>
      <c r="BE39" s="658" t="str">
        <f t="shared" si="1"/>
        <v/>
      </c>
      <c r="BF39" s="658"/>
      <c r="BG39" s="659"/>
      <c r="BH39" s="659"/>
      <c r="BI39" s="659"/>
      <c r="BJ39" s="659"/>
      <c r="BK39" s="659"/>
      <c r="BL39" s="659"/>
      <c r="BM39" s="659"/>
      <c r="BN39" s="659"/>
      <c r="BO39" s="659"/>
      <c r="BP39" s="659"/>
      <c r="BQ39" s="659"/>
      <c r="BR39" s="659"/>
      <c r="BS39" s="659"/>
      <c r="BT39" s="659"/>
      <c r="BU39" s="659"/>
      <c r="BV39" s="213"/>
      <c r="BW39" s="658">
        <f t="shared" si="2"/>
        <v>16</v>
      </c>
      <c r="BX39" s="658"/>
      <c r="BY39" s="659" t="str">
        <f>IF('各会計、関係団体の財政状況及び健全化判断比率'!B73="","",'各会計、関係団体の財政状況及び健全化判断比率'!B73)</f>
        <v>秋田県後期高齢者医療広域連合（一般会計）</v>
      </c>
      <c r="BZ39" s="659"/>
      <c r="CA39" s="659"/>
      <c r="CB39" s="659"/>
      <c r="CC39" s="659"/>
      <c r="CD39" s="659"/>
      <c r="CE39" s="659"/>
      <c r="CF39" s="659"/>
      <c r="CG39" s="659"/>
      <c r="CH39" s="659"/>
      <c r="CI39" s="659"/>
      <c r="CJ39" s="659"/>
      <c r="CK39" s="659"/>
      <c r="CL39" s="659"/>
      <c r="CM39" s="659"/>
      <c r="CN39" s="213"/>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0"/>
      <c r="DG39" s="660" t="str">
        <f>IF('各会計、関係団体の財政状況及び健全化判断比率'!BR12="","",'各会計、関係団体の財政状況及び健全化判断比率'!BR12)</f>
        <v/>
      </c>
      <c r="DH39" s="660"/>
      <c r="DI39" s="217"/>
      <c r="DJ39" s="185"/>
      <c r="DK39" s="185"/>
      <c r="DL39" s="185"/>
      <c r="DM39" s="185"/>
      <c r="DN39" s="185"/>
      <c r="DO39" s="185"/>
    </row>
    <row r="40" spans="1:119" ht="32.25" customHeight="1">
      <c r="A40" s="186"/>
      <c r="B40" s="212"/>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3"/>
      <c r="U40" s="658" t="str">
        <f t="shared" si="4"/>
        <v/>
      </c>
      <c r="V40" s="658"/>
      <c r="W40" s="659"/>
      <c r="X40" s="659"/>
      <c r="Y40" s="659"/>
      <c r="Z40" s="659"/>
      <c r="AA40" s="659"/>
      <c r="AB40" s="659"/>
      <c r="AC40" s="659"/>
      <c r="AD40" s="659"/>
      <c r="AE40" s="659"/>
      <c r="AF40" s="659"/>
      <c r="AG40" s="659"/>
      <c r="AH40" s="659"/>
      <c r="AI40" s="659"/>
      <c r="AJ40" s="659"/>
      <c r="AK40" s="659"/>
      <c r="AL40" s="213"/>
      <c r="AM40" s="658" t="str">
        <f t="shared" si="0"/>
        <v/>
      </c>
      <c r="AN40" s="658"/>
      <c r="AO40" s="659"/>
      <c r="AP40" s="659"/>
      <c r="AQ40" s="659"/>
      <c r="AR40" s="659"/>
      <c r="AS40" s="659"/>
      <c r="AT40" s="659"/>
      <c r="AU40" s="659"/>
      <c r="AV40" s="659"/>
      <c r="AW40" s="659"/>
      <c r="AX40" s="659"/>
      <c r="AY40" s="659"/>
      <c r="AZ40" s="659"/>
      <c r="BA40" s="659"/>
      <c r="BB40" s="659"/>
      <c r="BC40" s="659"/>
      <c r="BD40" s="213"/>
      <c r="BE40" s="658" t="str">
        <f t="shared" si="1"/>
        <v/>
      </c>
      <c r="BF40" s="658"/>
      <c r="BG40" s="659"/>
      <c r="BH40" s="659"/>
      <c r="BI40" s="659"/>
      <c r="BJ40" s="659"/>
      <c r="BK40" s="659"/>
      <c r="BL40" s="659"/>
      <c r="BM40" s="659"/>
      <c r="BN40" s="659"/>
      <c r="BO40" s="659"/>
      <c r="BP40" s="659"/>
      <c r="BQ40" s="659"/>
      <c r="BR40" s="659"/>
      <c r="BS40" s="659"/>
      <c r="BT40" s="659"/>
      <c r="BU40" s="659"/>
      <c r="BV40" s="213"/>
      <c r="BW40" s="658">
        <f t="shared" si="2"/>
        <v>17</v>
      </c>
      <c r="BX40" s="658"/>
      <c r="BY40" s="659" t="str">
        <f>IF('各会計、関係団体の財政状況及び健全化判断比率'!B74="","",'各会計、関係団体の財政状況及び健全化判断比率'!B74)</f>
        <v>秋田県後期高齢者医療広域連合（後期高齢者医療特別会計）</v>
      </c>
      <c r="BZ40" s="659"/>
      <c r="CA40" s="659"/>
      <c r="CB40" s="659"/>
      <c r="CC40" s="659"/>
      <c r="CD40" s="659"/>
      <c r="CE40" s="659"/>
      <c r="CF40" s="659"/>
      <c r="CG40" s="659"/>
      <c r="CH40" s="659"/>
      <c r="CI40" s="659"/>
      <c r="CJ40" s="659"/>
      <c r="CK40" s="659"/>
      <c r="CL40" s="659"/>
      <c r="CM40" s="659"/>
      <c r="CN40" s="213"/>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0"/>
      <c r="DG40" s="660" t="str">
        <f>IF('各会計、関係団体の財政状況及び健全化判断比率'!BR13="","",'各会計、関係団体の財政状況及び健全化判断比率'!BR13)</f>
        <v/>
      </c>
      <c r="DH40" s="660"/>
      <c r="DI40" s="217"/>
      <c r="DJ40" s="185"/>
      <c r="DK40" s="185"/>
      <c r="DL40" s="185"/>
      <c r="DM40" s="185"/>
      <c r="DN40" s="185"/>
      <c r="DO40" s="185"/>
    </row>
    <row r="41" spans="1:119" ht="32.25" customHeight="1">
      <c r="A41" s="186"/>
      <c r="B41" s="212"/>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3"/>
      <c r="U41" s="658" t="str">
        <f t="shared" si="4"/>
        <v/>
      </c>
      <c r="V41" s="658"/>
      <c r="W41" s="659"/>
      <c r="X41" s="659"/>
      <c r="Y41" s="659"/>
      <c r="Z41" s="659"/>
      <c r="AA41" s="659"/>
      <c r="AB41" s="659"/>
      <c r="AC41" s="659"/>
      <c r="AD41" s="659"/>
      <c r="AE41" s="659"/>
      <c r="AF41" s="659"/>
      <c r="AG41" s="659"/>
      <c r="AH41" s="659"/>
      <c r="AI41" s="659"/>
      <c r="AJ41" s="659"/>
      <c r="AK41" s="659"/>
      <c r="AL41" s="213"/>
      <c r="AM41" s="658" t="str">
        <f t="shared" si="0"/>
        <v/>
      </c>
      <c r="AN41" s="658"/>
      <c r="AO41" s="659"/>
      <c r="AP41" s="659"/>
      <c r="AQ41" s="659"/>
      <c r="AR41" s="659"/>
      <c r="AS41" s="659"/>
      <c r="AT41" s="659"/>
      <c r="AU41" s="659"/>
      <c r="AV41" s="659"/>
      <c r="AW41" s="659"/>
      <c r="AX41" s="659"/>
      <c r="AY41" s="659"/>
      <c r="AZ41" s="659"/>
      <c r="BA41" s="659"/>
      <c r="BB41" s="659"/>
      <c r="BC41" s="659"/>
      <c r="BD41" s="213"/>
      <c r="BE41" s="658" t="str">
        <f t="shared" si="1"/>
        <v/>
      </c>
      <c r="BF41" s="658"/>
      <c r="BG41" s="659"/>
      <c r="BH41" s="659"/>
      <c r="BI41" s="659"/>
      <c r="BJ41" s="659"/>
      <c r="BK41" s="659"/>
      <c r="BL41" s="659"/>
      <c r="BM41" s="659"/>
      <c r="BN41" s="659"/>
      <c r="BO41" s="659"/>
      <c r="BP41" s="659"/>
      <c r="BQ41" s="659"/>
      <c r="BR41" s="659"/>
      <c r="BS41" s="659"/>
      <c r="BT41" s="659"/>
      <c r="BU41" s="659"/>
      <c r="BV41" s="213"/>
      <c r="BW41" s="658">
        <f t="shared" si="2"/>
        <v>18</v>
      </c>
      <c r="BX41" s="658"/>
      <c r="BY41" s="659" t="str">
        <f>IF('各会計、関係団体の財政状況及び健全化判断比率'!B75="","",'各会計、関係団体の財政状況及び健全化判断比率'!B75)</f>
        <v>秋田県町村電算システム共同事業組合（一般会計）</v>
      </c>
      <c r="BZ41" s="659"/>
      <c r="CA41" s="659"/>
      <c r="CB41" s="659"/>
      <c r="CC41" s="659"/>
      <c r="CD41" s="659"/>
      <c r="CE41" s="659"/>
      <c r="CF41" s="659"/>
      <c r="CG41" s="659"/>
      <c r="CH41" s="659"/>
      <c r="CI41" s="659"/>
      <c r="CJ41" s="659"/>
      <c r="CK41" s="659"/>
      <c r="CL41" s="659"/>
      <c r="CM41" s="659"/>
      <c r="CN41" s="213"/>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0"/>
      <c r="DG41" s="660" t="str">
        <f>IF('各会計、関係団体の財政状況及び健全化判断比率'!BR14="","",'各会計、関係団体の財政状況及び健全化判断比率'!BR14)</f>
        <v/>
      </c>
      <c r="DH41" s="660"/>
      <c r="DI41" s="217"/>
      <c r="DJ41" s="185"/>
      <c r="DK41" s="185"/>
      <c r="DL41" s="185"/>
      <c r="DM41" s="185"/>
      <c r="DN41" s="185"/>
      <c r="DO41" s="185"/>
    </row>
    <row r="42" spans="1:119" ht="32.25" customHeight="1">
      <c r="A42" s="185"/>
      <c r="B42" s="212"/>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3"/>
      <c r="U42" s="658" t="str">
        <f t="shared" si="4"/>
        <v/>
      </c>
      <c r="V42" s="658"/>
      <c r="W42" s="659"/>
      <c r="X42" s="659"/>
      <c r="Y42" s="659"/>
      <c r="Z42" s="659"/>
      <c r="AA42" s="659"/>
      <c r="AB42" s="659"/>
      <c r="AC42" s="659"/>
      <c r="AD42" s="659"/>
      <c r="AE42" s="659"/>
      <c r="AF42" s="659"/>
      <c r="AG42" s="659"/>
      <c r="AH42" s="659"/>
      <c r="AI42" s="659"/>
      <c r="AJ42" s="659"/>
      <c r="AK42" s="659"/>
      <c r="AL42" s="213"/>
      <c r="AM42" s="658" t="str">
        <f t="shared" si="0"/>
        <v/>
      </c>
      <c r="AN42" s="658"/>
      <c r="AO42" s="659"/>
      <c r="AP42" s="659"/>
      <c r="AQ42" s="659"/>
      <c r="AR42" s="659"/>
      <c r="AS42" s="659"/>
      <c r="AT42" s="659"/>
      <c r="AU42" s="659"/>
      <c r="AV42" s="659"/>
      <c r="AW42" s="659"/>
      <c r="AX42" s="659"/>
      <c r="AY42" s="659"/>
      <c r="AZ42" s="659"/>
      <c r="BA42" s="659"/>
      <c r="BB42" s="659"/>
      <c r="BC42" s="659"/>
      <c r="BD42" s="213"/>
      <c r="BE42" s="658" t="str">
        <f t="shared" si="1"/>
        <v/>
      </c>
      <c r="BF42" s="658"/>
      <c r="BG42" s="659"/>
      <c r="BH42" s="659"/>
      <c r="BI42" s="659"/>
      <c r="BJ42" s="659"/>
      <c r="BK42" s="659"/>
      <c r="BL42" s="659"/>
      <c r="BM42" s="659"/>
      <c r="BN42" s="659"/>
      <c r="BO42" s="659"/>
      <c r="BP42" s="659"/>
      <c r="BQ42" s="659"/>
      <c r="BR42" s="659"/>
      <c r="BS42" s="659"/>
      <c r="BT42" s="659"/>
      <c r="BU42" s="659"/>
      <c r="BV42" s="213"/>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3"/>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0"/>
      <c r="DG42" s="660" t="str">
        <f>IF('各会計、関係団体の財政状況及び健全化判断比率'!BR15="","",'各会計、関係団体の財政状況及び健全化判断比率'!BR15)</f>
        <v/>
      </c>
      <c r="DH42" s="660"/>
      <c r="DI42" s="217"/>
      <c r="DJ42" s="185"/>
      <c r="DK42" s="185"/>
      <c r="DL42" s="185"/>
      <c r="DM42" s="185"/>
      <c r="DN42" s="185"/>
      <c r="DO42" s="185"/>
    </row>
    <row r="43" spans="1:119" ht="32.25" customHeight="1">
      <c r="A43" s="185"/>
      <c r="B43" s="212"/>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3"/>
      <c r="U43" s="658" t="str">
        <f t="shared" si="4"/>
        <v/>
      </c>
      <c r="V43" s="658"/>
      <c r="W43" s="659"/>
      <c r="X43" s="659"/>
      <c r="Y43" s="659"/>
      <c r="Z43" s="659"/>
      <c r="AA43" s="659"/>
      <c r="AB43" s="659"/>
      <c r="AC43" s="659"/>
      <c r="AD43" s="659"/>
      <c r="AE43" s="659"/>
      <c r="AF43" s="659"/>
      <c r="AG43" s="659"/>
      <c r="AH43" s="659"/>
      <c r="AI43" s="659"/>
      <c r="AJ43" s="659"/>
      <c r="AK43" s="659"/>
      <c r="AL43" s="213"/>
      <c r="AM43" s="658" t="str">
        <f t="shared" si="0"/>
        <v/>
      </c>
      <c r="AN43" s="658"/>
      <c r="AO43" s="659"/>
      <c r="AP43" s="659"/>
      <c r="AQ43" s="659"/>
      <c r="AR43" s="659"/>
      <c r="AS43" s="659"/>
      <c r="AT43" s="659"/>
      <c r="AU43" s="659"/>
      <c r="AV43" s="659"/>
      <c r="AW43" s="659"/>
      <c r="AX43" s="659"/>
      <c r="AY43" s="659"/>
      <c r="AZ43" s="659"/>
      <c r="BA43" s="659"/>
      <c r="BB43" s="659"/>
      <c r="BC43" s="659"/>
      <c r="BD43" s="213"/>
      <c r="BE43" s="658" t="str">
        <f t="shared" si="1"/>
        <v/>
      </c>
      <c r="BF43" s="658"/>
      <c r="BG43" s="659"/>
      <c r="BH43" s="659"/>
      <c r="BI43" s="659"/>
      <c r="BJ43" s="659"/>
      <c r="BK43" s="659"/>
      <c r="BL43" s="659"/>
      <c r="BM43" s="659"/>
      <c r="BN43" s="659"/>
      <c r="BO43" s="659"/>
      <c r="BP43" s="659"/>
      <c r="BQ43" s="659"/>
      <c r="BR43" s="659"/>
      <c r="BS43" s="659"/>
      <c r="BT43" s="659"/>
      <c r="BU43" s="659"/>
      <c r="BV43" s="213"/>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3"/>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0"/>
      <c r="DG43" s="660" t="str">
        <f>IF('各会計、関係団体の財政状況及び健全化判断比率'!BR16="","",'各会計、関係団体の財政状況及び健全化判断比率'!BR16)</f>
        <v/>
      </c>
      <c r="DH43" s="660"/>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204</v>
      </c>
    </row>
    <row r="50" spans="5:5">
      <c r="E50" s="187" t="s">
        <v>205</v>
      </c>
    </row>
    <row r="51" spans="5:5">
      <c r="E51" s="187" t="s">
        <v>206</v>
      </c>
    </row>
    <row r="52" spans="5:5">
      <c r="E52" s="187" t="s">
        <v>207</v>
      </c>
    </row>
    <row r="53" spans="5:5"/>
    <row r="54" spans="5:5"/>
    <row r="55" spans="5:5"/>
    <row r="56" spans="5:5"/>
    <row r="57" spans="5:5" hidden="1"/>
    <row r="58" spans="5:5" hidden="1"/>
    <row r="59" spans="5:5" hidden="1"/>
  </sheetData>
  <sheetProtection algorithmName="SHA-512" hashValue="Po1IR0Da7VWJ4WDwIieBF/x5DYYjNBp89k2XOJ6vg0vXNosO2lf4YCuUOSCb0S/WojdTsy1v4doKk+UKBQCtEw==" saltValue="N2ITDLjr7xCgl2ArdMut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1" t="s">
        <v>208</v>
      </c>
      <c r="DI1" s="662"/>
      <c r="DJ1" s="662"/>
      <c r="DK1" s="662"/>
      <c r="DL1" s="662"/>
      <c r="DM1" s="662"/>
      <c r="DN1" s="663"/>
      <c r="DO1" s="225"/>
      <c r="DP1" s="661" t="s">
        <v>209</v>
      </c>
      <c r="DQ1" s="662"/>
      <c r="DR1" s="662"/>
      <c r="DS1" s="662"/>
      <c r="DT1" s="662"/>
      <c r="DU1" s="662"/>
      <c r="DV1" s="662"/>
      <c r="DW1" s="662"/>
      <c r="DX1" s="662"/>
      <c r="DY1" s="662"/>
      <c r="DZ1" s="662"/>
      <c r="EA1" s="662"/>
      <c r="EB1" s="662"/>
      <c r="EC1" s="663"/>
      <c r="ED1" s="223"/>
      <c r="EE1" s="223"/>
      <c r="EF1" s="223"/>
      <c r="EG1" s="223"/>
      <c r="EH1" s="223"/>
      <c r="EI1" s="223"/>
      <c r="EJ1" s="223"/>
      <c r="EK1" s="223"/>
      <c r="EL1" s="223"/>
      <c r="EM1" s="223"/>
    </row>
    <row r="2" spans="2:143" ht="22.5" customHeight="1">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9" customFormat="1" ht="11.25" customHeight="1">
      <c r="B5" s="671" t="s">
        <v>221</v>
      </c>
      <c r="C5" s="672"/>
      <c r="D5" s="672"/>
      <c r="E5" s="672"/>
      <c r="F5" s="672"/>
      <c r="G5" s="672"/>
      <c r="H5" s="672"/>
      <c r="I5" s="672"/>
      <c r="J5" s="672"/>
      <c r="K5" s="672"/>
      <c r="L5" s="672"/>
      <c r="M5" s="672"/>
      <c r="N5" s="672"/>
      <c r="O5" s="672"/>
      <c r="P5" s="672"/>
      <c r="Q5" s="673"/>
      <c r="R5" s="674">
        <v>1110278</v>
      </c>
      <c r="S5" s="675"/>
      <c r="T5" s="675"/>
      <c r="U5" s="675"/>
      <c r="V5" s="675"/>
      <c r="W5" s="675"/>
      <c r="X5" s="675"/>
      <c r="Y5" s="676"/>
      <c r="Z5" s="677">
        <v>12.4</v>
      </c>
      <c r="AA5" s="677"/>
      <c r="AB5" s="677"/>
      <c r="AC5" s="677"/>
      <c r="AD5" s="678">
        <v>1110278</v>
      </c>
      <c r="AE5" s="678"/>
      <c r="AF5" s="678"/>
      <c r="AG5" s="678"/>
      <c r="AH5" s="678"/>
      <c r="AI5" s="678"/>
      <c r="AJ5" s="678"/>
      <c r="AK5" s="678"/>
      <c r="AL5" s="679">
        <v>22.4</v>
      </c>
      <c r="AM5" s="680"/>
      <c r="AN5" s="680"/>
      <c r="AO5" s="681"/>
      <c r="AP5" s="671" t="s">
        <v>222</v>
      </c>
      <c r="AQ5" s="672"/>
      <c r="AR5" s="672"/>
      <c r="AS5" s="672"/>
      <c r="AT5" s="672"/>
      <c r="AU5" s="672"/>
      <c r="AV5" s="672"/>
      <c r="AW5" s="672"/>
      <c r="AX5" s="672"/>
      <c r="AY5" s="672"/>
      <c r="AZ5" s="672"/>
      <c r="BA5" s="672"/>
      <c r="BB5" s="672"/>
      <c r="BC5" s="672"/>
      <c r="BD5" s="672"/>
      <c r="BE5" s="672"/>
      <c r="BF5" s="673"/>
      <c r="BG5" s="685">
        <v>1109560</v>
      </c>
      <c r="BH5" s="686"/>
      <c r="BI5" s="686"/>
      <c r="BJ5" s="686"/>
      <c r="BK5" s="686"/>
      <c r="BL5" s="686"/>
      <c r="BM5" s="686"/>
      <c r="BN5" s="687"/>
      <c r="BO5" s="688">
        <v>99.9</v>
      </c>
      <c r="BP5" s="688"/>
      <c r="BQ5" s="688"/>
      <c r="BR5" s="688"/>
      <c r="BS5" s="689" t="s">
        <v>127</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223</v>
      </c>
      <c r="CS5" s="668"/>
      <c r="CT5" s="668"/>
      <c r="CU5" s="668"/>
      <c r="CV5" s="668"/>
      <c r="CW5" s="668"/>
      <c r="CX5" s="668"/>
      <c r="CY5" s="669"/>
      <c r="CZ5" s="667" t="s">
        <v>215</v>
      </c>
      <c r="DA5" s="668"/>
      <c r="DB5" s="668"/>
      <c r="DC5" s="669"/>
      <c r="DD5" s="667" t="s">
        <v>224</v>
      </c>
      <c r="DE5" s="668"/>
      <c r="DF5" s="668"/>
      <c r="DG5" s="668"/>
      <c r="DH5" s="668"/>
      <c r="DI5" s="668"/>
      <c r="DJ5" s="668"/>
      <c r="DK5" s="668"/>
      <c r="DL5" s="668"/>
      <c r="DM5" s="668"/>
      <c r="DN5" s="668"/>
      <c r="DO5" s="668"/>
      <c r="DP5" s="669"/>
      <c r="DQ5" s="667" t="s">
        <v>225</v>
      </c>
      <c r="DR5" s="668"/>
      <c r="DS5" s="668"/>
      <c r="DT5" s="668"/>
      <c r="DU5" s="668"/>
      <c r="DV5" s="668"/>
      <c r="DW5" s="668"/>
      <c r="DX5" s="668"/>
      <c r="DY5" s="668"/>
      <c r="DZ5" s="668"/>
      <c r="EA5" s="668"/>
      <c r="EB5" s="668"/>
      <c r="EC5" s="669"/>
    </row>
    <row r="6" spans="2:143" ht="11.25" customHeight="1">
      <c r="B6" s="682" t="s">
        <v>226</v>
      </c>
      <c r="C6" s="683"/>
      <c r="D6" s="683"/>
      <c r="E6" s="683"/>
      <c r="F6" s="683"/>
      <c r="G6" s="683"/>
      <c r="H6" s="683"/>
      <c r="I6" s="683"/>
      <c r="J6" s="683"/>
      <c r="K6" s="683"/>
      <c r="L6" s="683"/>
      <c r="M6" s="683"/>
      <c r="N6" s="683"/>
      <c r="O6" s="683"/>
      <c r="P6" s="683"/>
      <c r="Q6" s="684"/>
      <c r="R6" s="685">
        <v>104860</v>
      </c>
      <c r="S6" s="686"/>
      <c r="T6" s="686"/>
      <c r="U6" s="686"/>
      <c r="V6" s="686"/>
      <c r="W6" s="686"/>
      <c r="X6" s="686"/>
      <c r="Y6" s="687"/>
      <c r="Z6" s="688">
        <v>1.2</v>
      </c>
      <c r="AA6" s="688"/>
      <c r="AB6" s="688"/>
      <c r="AC6" s="688"/>
      <c r="AD6" s="689">
        <v>104860</v>
      </c>
      <c r="AE6" s="689"/>
      <c r="AF6" s="689"/>
      <c r="AG6" s="689"/>
      <c r="AH6" s="689"/>
      <c r="AI6" s="689"/>
      <c r="AJ6" s="689"/>
      <c r="AK6" s="689"/>
      <c r="AL6" s="690">
        <v>2.1</v>
      </c>
      <c r="AM6" s="691"/>
      <c r="AN6" s="691"/>
      <c r="AO6" s="692"/>
      <c r="AP6" s="682" t="s">
        <v>227</v>
      </c>
      <c r="AQ6" s="683"/>
      <c r="AR6" s="683"/>
      <c r="AS6" s="683"/>
      <c r="AT6" s="683"/>
      <c r="AU6" s="683"/>
      <c r="AV6" s="683"/>
      <c r="AW6" s="683"/>
      <c r="AX6" s="683"/>
      <c r="AY6" s="683"/>
      <c r="AZ6" s="683"/>
      <c r="BA6" s="683"/>
      <c r="BB6" s="683"/>
      <c r="BC6" s="683"/>
      <c r="BD6" s="683"/>
      <c r="BE6" s="683"/>
      <c r="BF6" s="684"/>
      <c r="BG6" s="685">
        <v>1109560</v>
      </c>
      <c r="BH6" s="686"/>
      <c r="BI6" s="686"/>
      <c r="BJ6" s="686"/>
      <c r="BK6" s="686"/>
      <c r="BL6" s="686"/>
      <c r="BM6" s="686"/>
      <c r="BN6" s="687"/>
      <c r="BO6" s="688">
        <v>99.9</v>
      </c>
      <c r="BP6" s="688"/>
      <c r="BQ6" s="688"/>
      <c r="BR6" s="688"/>
      <c r="BS6" s="689" t="s">
        <v>127</v>
      </c>
      <c r="BT6" s="689"/>
      <c r="BU6" s="689"/>
      <c r="BV6" s="689"/>
      <c r="BW6" s="689"/>
      <c r="BX6" s="689"/>
      <c r="BY6" s="689"/>
      <c r="BZ6" s="689"/>
      <c r="CA6" s="689"/>
      <c r="CB6" s="693"/>
      <c r="CD6" s="696" t="s">
        <v>228</v>
      </c>
      <c r="CE6" s="697"/>
      <c r="CF6" s="697"/>
      <c r="CG6" s="697"/>
      <c r="CH6" s="697"/>
      <c r="CI6" s="697"/>
      <c r="CJ6" s="697"/>
      <c r="CK6" s="697"/>
      <c r="CL6" s="697"/>
      <c r="CM6" s="697"/>
      <c r="CN6" s="697"/>
      <c r="CO6" s="697"/>
      <c r="CP6" s="697"/>
      <c r="CQ6" s="698"/>
      <c r="CR6" s="685">
        <v>121359</v>
      </c>
      <c r="CS6" s="686"/>
      <c r="CT6" s="686"/>
      <c r="CU6" s="686"/>
      <c r="CV6" s="686"/>
      <c r="CW6" s="686"/>
      <c r="CX6" s="686"/>
      <c r="CY6" s="687"/>
      <c r="CZ6" s="679">
        <v>1.4</v>
      </c>
      <c r="DA6" s="680"/>
      <c r="DB6" s="680"/>
      <c r="DC6" s="699"/>
      <c r="DD6" s="694" t="s">
        <v>127</v>
      </c>
      <c r="DE6" s="686"/>
      <c r="DF6" s="686"/>
      <c r="DG6" s="686"/>
      <c r="DH6" s="686"/>
      <c r="DI6" s="686"/>
      <c r="DJ6" s="686"/>
      <c r="DK6" s="686"/>
      <c r="DL6" s="686"/>
      <c r="DM6" s="686"/>
      <c r="DN6" s="686"/>
      <c r="DO6" s="686"/>
      <c r="DP6" s="687"/>
      <c r="DQ6" s="694">
        <v>121108</v>
      </c>
      <c r="DR6" s="686"/>
      <c r="DS6" s="686"/>
      <c r="DT6" s="686"/>
      <c r="DU6" s="686"/>
      <c r="DV6" s="686"/>
      <c r="DW6" s="686"/>
      <c r="DX6" s="686"/>
      <c r="DY6" s="686"/>
      <c r="DZ6" s="686"/>
      <c r="EA6" s="686"/>
      <c r="EB6" s="686"/>
      <c r="EC6" s="695"/>
    </row>
    <row r="7" spans="2:143" ht="11.25" customHeight="1">
      <c r="B7" s="682" t="s">
        <v>229</v>
      </c>
      <c r="C7" s="683"/>
      <c r="D7" s="683"/>
      <c r="E7" s="683"/>
      <c r="F7" s="683"/>
      <c r="G7" s="683"/>
      <c r="H7" s="683"/>
      <c r="I7" s="683"/>
      <c r="J7" s="683"/>
      <c r="K7" s="683"/>
      <c r="L7" s="683"/>
      <c r="M7" s="683"/>
      <c r="N7" s="683"/>
      <c r="O7" s="683"/>
      <c r="P7" s="683"/>
      <c r="Q7" s="684"/>
      <c r="R7" s="685">
        <v>1705</v>
      </c>
      <c r="S7" s="686"/>
      <c r="T7" s="686"/>
      <c r="U7" s="686"/>
      <c r="V7" s="686"/>
      <c r="W7" s="686"/>
      <c r="X7" s="686"/>
      <c r="Y7" s="687"/>
      <c r="Z7" s="688">
        <v>0</v>
      </c>
      <c r="AA7" s="688"/>
      <c r="AB7" s="688"/>
      <c r="AC7" s="688"/>
      <c r="AD7" s="689">
        <v>1705</v>
      </c>
      <c r="AE7" s="689"/>
      <c r="AF7" s="689"/>
      <c r="AG7" s="689"/>
      <c r="AH7" s="689"/>
      <c r="AI7" s="689"/>
      <c r="AJ7" s="689"/>
      <c r="AK7" s="689"/>
      <c r="AL7" s="690">
        <v>0</v>
      </c>
      <c r="AM7" s="691"/>
      <c r="AN7" s="691"/>
      <c r="AO7" s="692"/>
      <c r="AP7" s="682" t="s">
        <v>230</v>
      </c>
      <c r="AQ7" s="683"/>
      <c r="AR7" s="683"/>
      <c r="AS7" s="683"/>
      <c r="AT7" s="683"/>
      <c r="AU7" s="683"/>
      <c r="AV7" s="683"/>
      <c r="AW7" s="683"/>
      <c r="AX7" s="683"/>
      <c r="AY7" s="683"/>
      <c r="AZ7" s="683"/>
      <c r="BA7" s="683"/>
      <c r="BB7" s="683"/>
      <c r="BC7" s="683"/>
      <c r="BD7" s="683"/>
      <c r="BE7" s="683"/>
      <c r="BF7" s="684"/>
      <c r="BG7" s="685">
        <v>446055</v>
      </c>
      <c r="BH7" s="686"/>
      <c r="BI7" s="686"/>
      <c r="BJ7" s="686"/>
      <c r="BK7" s="686"/>
      <c r="BL7" s="686"/>
      <c r="BM7" s="686"/>
      <c r="BN7" s="687"/>
      <c r="BO7" s="688">
        <v>40.200000000000003</v>
      </c>
      <c r="BP7" s="688"/>
      <c r="BQ7" s="688"/>
      <c r="BR7" s="688"/>
      <c r="BS7" s="689" t="s">
        <v>127</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1048124</v>
      </c>
      <c r="CS7" s="686"/>
      <c r="CT7" s="686"/>
      <c r="CU7" s="686"/>
      <c r="CV7" s="686"/>
      <c r="CW7" s="686"/>
      <c r="CX7" s="686"/>
      <c r="CY7" s="687"/>
      <c r="CZ7" s="688">
        <v>12.2</v>
      </c>
      <c r="DA7" s="688"/>
      <c r="DB7" s="688"/>
      <c r="DC7" s="688"/>
      <c r="DD7" s="694">
        <v>85632</v>
      </c>
      <c r="DE7" s="686"/>
      <c r="DF7" s="686"/>
      <c r="DG7" s="686"/>
      <c r="DH7" s="686"/>
      <c r="DI7" s="686"/>
      <c r="DJ7" s="686"/>
      <c r="DK7" s="686"/>
      <c r="DL7" s="686"/>
      <c r="DM7" s="686"/>
      <c r="DN7" s="686"/>
      <c r="DO7" s="686"/>
      <c r="DP7" s="687"/>
      <c r="DQ7" s="694">
        <v>834092</v>
      </c>
      <c r="DR7" s="686"/>
      <c r="DS7" s="686"/>
      <c r="DT7" s="686"/>
      <c r="DU7" s="686"/>
      <c r="DV7" s="686"/>
      <c r="DW7" s="686"/>
      <c r="DX7" s="686"/>
      <c r="DY7" s="686"/>
      <c r="DZ7" s="686"/>
      <c r="EA7" s="686"/>
      <c r="EB7" s="686"/>
      <c r="EC7" s="695"/>
    </row>
    <row r="8" spans="2:143" ht="11.25" customHeight="1">
      <c r="B8" s="682" t="s">
        <v>232</v>
      </c>
      <c r="C8" s="683"/>
      <c r="D8" s="683"/>
      <c r="E8" s="683"/>
      <c r="F8" s="683"/>
      <c r="G8" s="683"/>
      <c r="H8" s="683"/>
      <c r="I8" s="683"/>
      <c r="J8" s="683"/>
      <c r="K8" s="683"/>
      <c r="L8" s="683"/>
      <c r="M8" s="683"/>
      <c r="N8" s="683"/>
      <c r="O8" s="683"/>
      <c r="P8" s="683"/>
      <c r="Q8" s="684"/>
      <c r="R8" s="685">
        <v>1828</v>
      </c>
      <c r="S8" s="686"/>
      <c r="T8" s="686"/>
      <c r="U8" s="686"/>
      <c r="V8" s="686"/>
      <c r="W8" s="686"/>
      <c r="X8" s="686"/>
      <c r="Y8" s="687"/>
      <c r="Z8" s="688">
        <v>0</v>
      </c>
      <c r="AA8" s="688"/>
      <c r="AB8" s="688"/>
      <c r="AC8" s="688"/>
      <c r="AD8" s="689">
        <v>1828</v>
      </c>
      <c r="AE8" s="689"/>
      <c r="AF8" s="689"/>
      <c r="AG8" s="689"/>
      <c r="AH8" s="689"/>
      <c r="AI8" s="689"/>
      <c r="AJ8" s="689"/>
      <c r="AK8" s="689"/>
      <c r="AL8" s="690">
        <v>0</v>
      </c>
      <c r="AM8" s="691"/>
      <c r="AN8" s="691"/>
      <c r="AO8" s="692"/>
      <c r="AP8" s="682" t="s">
        <v>233</v>
      </c>
      <c r="AQ8" s="683"/>
      <c r="AR8" s="683"/>
      <c r="AS8" s="683"/>
      <c r="AT8" s="683"/>
      <c r="AU8" s="683"/>
      <c r="AV8" s="683"/>
      <c r="AW8" s="683"/>
      <c r="AX8" s="683"/>
      <c r="AY8" s="683"/>
      <c r="AZ8" s="683"/>
      <c r="BA8" s="683"/>
      <c r="BB8" s="683"/>
      <c r="BC8" s="683"/>
      <c r="BD8" s="683"/>
      <c r="BE8" s="683"/>
      <c r="BF8" s="684"/>
      <c r="BG8" s="685">
        <v>25513</v>
      </c>
      <c r="BH8" s="686"/>
      <c r="BI8" s="686"/>
      <c r="BJ8" s="686"/>
      <c r="BK8" s="686"/>
      <c r="BL8" s="686"/>
      <c r="BM8" s="686"/>
      <c r="BN8" s="687"/>
      <c r="BO8" s="688">
        <v>2.2999999999999998</v>
      </c>
      <c r="BP8" s="688"/>
      <c r="BQ8" s="688"/>
      <c r="BR8" s="688"/>
      <c r="BS8" s="694" t="s">
        <v>127</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2289668</v>
      </c>
      <c r="CS8" s="686"/>
      <c r="CT8" s="686"/>
      <c r="CU8" s="686"/>
      <c r="CV8" s="686"/>
      <c r="CW8" s="686"/>
      <c r="CX8" s="686"/>
      <c r="CY8" s="687"/>
      <c r="CZ8" s="688">
        <v>26.7</v>
      </c>
      <c r="DA8" s="688"/>
      <c r="DB8" s="688"/>
      <c r="DC8" s="688"/>
      <c r="DD8" s="694">
        <v>42824</v>
      </c>
      <c r="DE8" s="686"/>
      <c r="DF8" s="686"/>
      <c r="DG8" s="686"/>
      <c r="DH8" s="686"/>
      <c r="DI8" s="686"/>
      <c r="DJ8" s="686"/>
      <c r="DK8" s="686"/>
      <c r="DL8" s="686"/>
      <c r="DM8" s="686"/>
      <c r="DN8" s="686"/>
      <c r="DO8" s="686"/>
      <c r="DP8" s="687"/>
      <c r="DQ8" s="694">
        <v>1288136</v>
      </c>
      <c r="DR8" s="686"/>
      <c r="DS8" s="686"/>
      <c r="DT8" s="686"/>
      <c r="DU8" s="686"/>
      <c r="DV8" s="686"/>
      <c r="DW8" s="686"/>
      <c r="DX8" s="686"/>
      <c r="DY8" s="686"/>
      <c r="DZ8" s="686"/>
      <c r="EA8" s="686"/>
      <c r="EB8" s="686"/>
      <c r="EC8" s="695"/>
    </row>
    <row r="9" spans="2:143" ht="11.25" customHeight="1">
      <c r="B9" s="682" t="s">
        <v>235</v>
      </c>
      <c r="C9" s="683"/>
      <c r="D9" s="683"/>
      <c r="E9" s="683"/>
      <c r="F9" s="683"/>
      <c r="G9" s="683"/>
      <c r="H9" s="683"/>
      <c r="I9" s="683"/>
      <c r="J9" s="683"/>
      <c r="K9" s="683"/>
      <c r="L9" s="683"/>
      <c r="M9" s="683"/>
      <c r="N9" s="683"/>
      <c r="O9" s="683"/>
      <c r="P9" s="683"/>
      <c r="Q9" s="684"/>
      <c r="R9" s="685">
        <v>1651</v>
      </c>
      <c r="S9" s="686"/>
      <c r="T9" s="686"/>
      <c r="U9" s="686"/>
      <c r="V9" s="686"/>
      <c r="W9" s="686"/>
      <c r="X9" s="686"/>
      <c r="Y9" s="687"/>
      <c r="Z9" s="688">
        <v>0</v>
      </c>
      <c r="AA9" s="688"/>
      <c r="AB9" s="688"/>
      <c r="AC9" s="688"/>
      <c r="AD9" s="689">
        <v>1651</v>
      </c>
      <c r="AE9" s="689"/>
      <c r="AF9" s="689"/>
      <c r="AG9" s="689"/>
      <c r="AH9" s="689"/>
      <c r="AI9" s="689"/>
      <c r="AJ9" s="689"/>
      <c r="AK9" s="689"/>
      <c r="AL9" s="690">
        <v>0</v>
      </c>
      <c r="AM9" s="691"/>
      <c r="AN9" s="691"/>
      <c r="AO9" s="692"/>
      <c r="AP9" s="682" t="s">
        <v>236</v>
      </c>
      <c r="AQ9" s="683"/>
      <c r="AR9" s="683"/>
      <c r="AS9" s="683"/>
      <c r="AT9" s="683"/>
      <c r="AU9" s="683"/>
      <c r="AV9" s="683"/>
      <c r="AW9" s="683"/>
      <c r="AX9" s="683"/>
      <c r="AY9" s="683"/>
      <c r="AZ9" s="683"/>
      <c r="BA9" s="683"/>
      <c r="BB9" s="683"/>
      <c r="BC9" s="683"/>
      <c r="BD9" s="683"/>
      <c r="BE9" s="683"/>
      <c r="BF9" s="684"/>
      <c r="BG9" s="685">
        <v>371274</v>
      </c>
      <c r="BH9" s="686"/>
      <c r="BI9" s="686"/>
      <c r="BJ9" s="686"/>
      <c r="BK9" s="686"/>
      <c r="BL9" s="686"/>
      <c r="BM9" s="686"/>
      <c r="BN9" s="687"/>
      <c r="BO9" s="688">
        <v>33.4</v>
      </c>
      <c r="BP9" s="688"/>
      <c r="BQ9" s="688"/>
      <c r="BR9" s="688"/>
      <c r="BS9" s="694" t="s">
        <v>127</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690499</v>
      </c>
      <c r="CS9" s="686"/>
      <c r="CT9" s="686"/>
      <c r="CU9" s="686"/>
      <c r="CV9" s="686"/>
      <c r="CW9" s="686"/>
      <c r="CX9" s="686"/>
      <c r="CY9" s="687"/>
      <c r="CZ9" s="688">
        <v>8.1</v>
      </c>
      <c r="DA9" s="688"/>
      <c r="DB9" s="688"/>
      <c r="DC9" s="688"/>
      <c r="DD9" s="694">
        <v>15952</v>
      </c>
      <c r="DE9" s="686"/>
      <c r="DF9" s="686"/>
      <c r="DG9" s="686"/>
      <c r="DH9" s="686"/>
      <c r="DI9" s="686"/>
      <c r="DJ9" s="686"/>
      <c r="DK9" s="686"/>
      <c r="DL9" s="686"/>
      <c r="DM9" s="686"/>
      <c r="DN9" s="686"/>
      <c r="DO9" s="686"/>
      <c r="DP9" s="687"/>
      <c r="DQ9" s="694">
        <v>652642</v>
      </c>
      <c r="DR9" s="686"/>
      <c r="DS9" s="686"/>
      <c r="DT9" s="686"/>
      <c r="DU9" s="686"/>
      <c r="DV9" s="686"/>
      <c r="DW9" s="686"/>
      <c r="DX9" s="686"/>
      <c r="DY9" s="686"/>
      <c r="DZ9" s="686"/>
      <c r="EA9" s="686"/>
      <c r="EB9" s="686"/>
      <c r="EC9" s="695"/>
    </row>
    <row r="10" spans="2:143" ht="11.25" customHeight="1">
      <c r="B10" s="682" t="s">
        <v>238</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127</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26290</v>
      </c>
      <c r="BH10" s="686"/>
      <c r="BI10" s="686"/>
      <c r="BJ10" s="686"/>
      <c r="BK10" s="686"/>
      <c r="BL10" s="686"/>
      <c r="BM10" s="686"/>
      <c r="BN10" s="687"/>
      <c r="BO10" s="688">
        <v>2.4</v>
      </c>
      <c r="BP10" s="688"/>
      <c r="BQ10" s="688"/>
      <c r="BR10" s="688"/>
      <c r="BS10" s="694" t="s">
        <v>127</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v>142</v>
      </c>
      <c r="CS10" s="686"/>
      <c r="CT10" s="686"/>
      <c r="CU10" s="686"/>
      <c r="CV10" s="686"/>
      <c r="CW10" s="686"/>
      <c r="CX10" s="686"/>
      <c r="CY10" s="687"/>
      <c r="CZ10" s="688">
        <v>0</v>
      </c>
      <c r="DA10" s="688"/>
      <c r="DB10" s="688"/>
      <c r="DC10" s="688"/>
      <c r="DD10" s="694" t="s">
        <v>127</v>
      </c>
      <c r="DE10" s="686"/>
      <c r="DF10" s="686"/>
      <c r="DG10" s="686"/>
      <c r="DH10" s="686"/>
      <c r="DI10" s="686"/>
      <c r="DJ10" s="686"/>
      <c r="DK10" s="686"/>
      <c r="DL10" s="686"/>
      <c r="DM10" s="686"/>
      <c r="DN10" s="686"/>
      <c r="DO10" s="686"/>
      <c r="DP10" s="687"/>
      <c r="DQ10" s="694">
        <v>142</v>
      </c>
      <c r="DR10" s="686"/>
      <c r="DS10" s="686"/>
      <c r="DT10" s="686"/>
      <c r="DU10" s="686"/>
      <c r="DV10" s="686"/>
      <c r="DW10" s="686"/>
      <c r="DX10" s="686"/>
      <c r="DY10" s="686"/>
      <c r="DZ10" s="686"/>
      <c r="EA10" s="686"/>
      <c r="EB10" s="686"/>
      <c r="EC10" s="695"/>
    </row>
    <row r="11" spans="2:143" ht="11.25" customHeight="1">
      <c r="B11" s="682" t="s">
        <v>241</v>
      </c>
      <c r="C11" s="683"/>
      <c r="D11" s="683"/>
      <c r="E11" s="683"/>
      <c r="F11" s="683"/>
      <c r="G11" s="683"/>
      <c r="H11" s="683"/>
      <c r="I11" s="683"/>
      <c r="J11" s="683"/>
      <c r="K11" s="683"/>
      <c r="L11" s="683"/>
      <c r="M11" s="683"/>
      <c r="N11" s="683"/>
      <c r="O11" s="683"/>
      <c r="P11" s="683"/>
      <c r="Q11" s="684"/>
      <c r="R11" s="685" t="s">
        <v>127</v>
      </c>
      <c r="S11" s="686"/>
      <c r="T11" s="686"/>
      <c r="U11" s="686"/>
      <c r="V11" s="686"/>
      <c r="W11" s="686"/>
      <c r="X11" s="686"/>
      <c r="Y11" s="687"/>
      <c r="Z11" s="688" t="s">
        <v>127</v>
      </c>
      <c r="AA11" s="688"/>
      <c r="AB11" s="688"/>
      <c r="AC11" s="688"/>
      <c r="AD11" s="689" t="s">
        <v>127</v>
      </c>
      <c r="AE11" s="689"/>
      <c r="AF11" s="689"/>
      <c r="AG11" s="689"/>
      <c r="AH11" s="689"/>
      <c r="AI11" s="689"/>
      <c r="AJ11" s="689"/>
      <c r="AK11" s="689"/>
      <c r="AL11" s="690" t="s">
        <v>127</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22978</v>
      </c>
      <c r="BH11" s="686"/>
      <c r="BI11" s="686"/>
      <c r="BJ11" s="686"/>
      <c r="BK11" s="686"/>
      <c r="BL11" s="686"/>
      <c r="BM11" s="686"/>
      <c r="BN11" s="687"/>
      <c r="BO11" s="688">
        <v>2.1</v>
      </c>
      <c r="BP11" s="688"/>
      <c r="BQ11" s="688"/>
      <c r="BR11" s="688"/>
      <c r="BS11" s="694" t="s">
        <v>127</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1222217</v>
      </c>
      <c r="CS11" s="686"/>
      <c r="CT11" s="686"/>
      <c r="CU11" s="686"/>
      <c r="CV11" s="686"/>
      <c r="CW11" s="686"/>
      <c r="CX11" s="686"/>
      <c r="CY11" s="687"/>
      <c r="CZ11" s="688">
        <v>14.3</v>
      </c>
      <c r="DA11" s="688"/>
      <c r="DB11" s="688"/>
      <c r="DC11" s="688"/>
      <c r="DD11" s="694">
        <v>610063</v>
      </c>
      <c r="DE11" s="686"/>
      <c r="DF11" s="686"/>
      <c r="DG11" s="686"/>
      <c r="DH11" s="686"/>
      <c r="DI11" s="686"/>
      <c r="DJ11" s="686"/>
      <c r="DK11" s="686"/>
      <c r="DL11" s="686"/>
      <c r="DM11" s="686"/>
      <c r="DN11" s="686"/>
      <c r="DO11" s="686"/>
      <c r="DP11" s="687"/>
      <c r="DQ11" s="694">
        <v>346999</v>
      </c>
      <c r="DR11" s="686"/>
      <c r="DS11" s="686"/>
      <c r="DT11" s="686"/>
      <c r="DU11" s="686"/>
      <c r="DV11" s="686"/>
      <c r="DW11" s="686"/>
      <c r="DX11" s="686"/>
      <c r="DY11" s="686"/>
      <c r="DZ11" s="686"/>
      <c r="EA11" s="686"/>
      <c r="EB11" s="686"/>
      <c r="EC11" s="695"/>
    </row>
    <row r="12" spans="2:143" ht="11.25" customHeight="1">
      <c r="B12" s="682" t="s">
        <v>244</v>
      </c>
      <c r="C12" s="683"/>
      <c r="D12" s="683"/>
      <c r="E12" s="683"/>
      <c r="F12" s="683"/>
      <c r="G12" s="683"/>
      <c r="H12" s="683"/>
      <c r="I12" s="683"/>
      <c r="J12" s="683"/>
      <c r="K12" s="683"/>
      <c r="L12" s="683"/>
      <c r="M12" s="683"/>
      <c r="N12" s="683"/>
      <c r="O12" s="683"/>
      <c r="P12" s="683"/>
      <c r="Q12" s="684"/>
      <c r="R12" s="685">
        <v>276443</v>
      </c>
      <c r="S12" s="686"/>
      <c r="T12" s="686"/>
      <c r="U12" s="686"/>
      <c r="V12" s="686"/>
      <c r="W12" s="686"/>
      <c r="X12" s="686"/>
      <c r="Y12" s="687"/>
      <c r="Z12" s="688">
        <v>3.1</v>
      </c>
      <c r="AA12" s="688"/>
      <c r="AB12" s="688"/>
      <c r="AC12" s="688"/>
      <c r="AD12" s="689">
        <v>276443</v>
      </c>
      <c r="AE12" s="689"/>
      <c r="AF12" s="689"/>
      <c r="AG12" s="689"/>
      <c r="AH12" s="689"/>
      <c r="AI12" s="689"/>
      <c r="AJ12" s="689"/>
      <c r="AK12" s="689"/>
      <c r="AL12" s="690">
        <v>5.6</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541779</v>
      </c>
      <c r="BH12" s="686"/>
      <c r="BI12" s="686"/>
      <c r="BJ12" s="686"/>
      <c r="BK12" s="686"/>
      <c r="BL12" s="686"/>
      <c r="BM12" s="686"/>
      <c r="BN12" s="687"/>
      <c r="BO12" s="688">
        <v>48.8</v>
      </c>
      <c r="BP12" s="688"/>
      <c r="BQ12" s="688"/>
      <c r="BR12" s="688"/>
      <c r="BS12" s="694" t="s">
        <v>127</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157785</v>
      </c>
      <c r="CS12" s="686"/>
      <c r="CT12" s="686"/>
      <c r="CU12" s="686"/>
      <c r="CV12" s="686"/>
      <c r="CW12" s="686"/>
      <c r="CX12" s="686"/>
      <c r="CY12" s="687"/>
      <c r="CZ12" s="688">
        <v>1.8</v>
      </c>
      <c r="DA12" s="688"/>
      <c r="DB12" s="688"/>
      <c r="DC12" s="688"/>
      <c r="DD12" s="694">
        <v>6027</v>
      </c>
      <c r="DE12" s="686"/>
      <c r="DF12" s="686"/>
      <c r="DG12" s="686"/>
      <c r="DH12" s="686"/>
      <c r="DI12" s="686"/>
      <c r="DJ12" s="686"/>
      <c r="DK12" s="686"/>
      <c r="DL12" s="686"/>
      <c r="DM12" s="686"/>
      <c r="DN12" s="686"/>
      <c r="DO12" s="686"/>
      <c r="DP12" s="687"/>
      <c r="DQ12" s="694">
        <v>139631</v>
      </c>
      <c r="DR12" s="686"/>
      <c r="DS12" s="686"/>
      <c r="DT12" s="686"/>
      <c r="DU12" s="686"/>
      <c r="DV12" s="686"/>
      <c r="DW12" s="686"/>
      <c r="DX12" s="686"/>
      <c r="DY12" s="686"/>
      <c r="DZ12" s="686"/>
      <c r="EA12" s="686"/>
      <c r="EB12" s="686"/>
      <c r="EC12" s="695"/>
    </row>
    <row r="13" spans="2:143" ht="11.25" customHeight="1">
      <c r="B13" s="682" t="s">
        <v>247</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539271</v>
      </c>
      <c r="BH13" s="686"/>
      <c r="BI13" s="686"/>
      <c r="BJ13" s="686"/>
      <c r="BK13" s="686"/>
      <c r="BL13" s="686"/>
      <c r="BM13" s="686"/>
      <c r="BN13" s="687"/>
      <c r="BO13" s="688">
        <v>48.6</v>
      </c>
      <c r="BP13" s="688"/>
      <c r="BQ13" s="688"/>
      <c r="BR13" s="688"/>
      <c r="BS13" s="694" t="s">
        <v>127</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665872</v>
      </c>
      <c r="CS13" s="686"/>
      <c r="CT13" s="686"/>
      <c r="CU13" s="686"/>
      <c r="CV13" s="686"/>
      <c r="CW13" s="686"/>
      <c r="CX13" s="686"/>
      <c r="CY13" s="687"/>
      <c r="CZ13" s="688">
        <v>7.8</v>
      </c>
      <c r="DA13" s="688"/>
      <c r="DB13" s="688"/>
      <c r="DC13" s="688"/>
      <c r="DD13" s="694">
        <v>228038</v>
      </c>
      <c r="DE13" s="686"/>
      <c r="DF13" s="686"/>
      <c r="DG13" s="686"/>
      <c r="DH13" s="686"/>
      <c r="DI13" s="686"/>
      <c r="DJ13" s="686"/>
      <c r="DK13" s="686"/>
      <c r="DL13" s="686"/>
      <c r="DM13" s="686"/>
      <c r="DN13" s="686"/>
      <c r="DO13" s="686"/>
      <c r="DP13" s="687"/>
      <c r="DQ13" s="694">
        <v>484739</v>
      </c>
      <c r="DR13" s="686"/>
      <c r="DS13" s="686"/>
      <c r="DT13" s="686"/>
      <c r="DU13" s="686"/>
      <c r="DV13" s="686"/>
      <c r="DW13" s="686"/>
      <c r="DX13" s="686"/>
      <c r="DY13" s="686"/>
      <c r="DZ13" s="686"/>
      <c r="EA13" s="686"/>
      <c r="EB13" s="686"/>
      <c r="EC13" s="695"/>
    </row>
    <row r="14" spans="2:143" ht="11.25" customHeight="1">
      <c r="B14" s="682" t="s">
        <v>250</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52508</v>
      </c>
      <c r="BH14" s="686"/>
      <c r="BI14" s="686"/>
      <c r="BJ14" s="686"/>
      <c r="BK14" s="686"/>
      <c r="BL14" s="686"/>
      <c r="BM14" s="686"/>
      <c r="BN14" s="687"/>
      <c r="BO14" s="688">
        <v>4.7</v>
      </c>
      <c r="BP14" s="688"/>
      <c r="BQ14" s="688"/>
      <c r="BR14" s="688"/>
      <c r="BS14" s="694" t="s">
        <v>127</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322467</v>
      </c>
      <c r="CS14" s="686"/>
      <c r="CT14" s="686"/>
      <c r="CU14" s="686"/>
      <c r="CV14" s="686"/>
      <c r="CW14" s="686"/>
      <c r="CX14" s="686"/>
      <c r="CY14" s="687"/>
      <c r="CZ14" s="688">
        <v>3.8</v>
      </c>
      <c r="DA14" s="688"/>
      <c r="DB14" s="688"/>
      <c r="DC14" s="688"/>
      <c r="DD14" s="694">
        <v>14976</v>
      </c>
      <c r="DE14" s="686"/>
      <c r="DF14" s="686"/>
      <c r="DG14" s="686"/>
      <c r="DH14" s="686"/>
      <c r="DI14" s="686"/>
      <c r="DJ14" s="686"/>
      <c r="DK14" s="686"/>
      <c r="DL14" s="686"/>
      <c r="DM14" s="686"/>
      <c r="DN14" s="686"/>
      <c r="DO14" s="686"/>
      <c r="DP14" s="687"/>
      <c r="DQ14" s="694">
        <v>304249</v>
      </c>
      <c r="DR14" s="686"/>
      <c r="DS14" s="686"/>
      <c r="DT14" s="686"/>
      <c r="DU14" s="686"/>
      <c r="DV14" s="686"/>
      <c r="DW14" s="686"/>
      <c r="DX14" s="686"/>
      <c r="DY14" s="686"/>
      <c r="DZ14" s="686"/>
      <c r="EA14" s="686"/>
      <c r="EB14" s="686"/>
      <c r="EC14" s="695"/>
    </row>
    <row r="15" spans="2:143" ht="11.25" customHeight="1">
      <c r="B15" s="682" t="s">
        <v>253</v>
      </c>
      <c r="C15" s="683"/>
      <c r="D15" s="683"/>
      <c r="E15" s="683"/>
      <c r="F15" s="683"/>
      <c r="G15" s="683"/>
      <c r="H15" s="683"/>
      <c r="I15" s="683"/>
      <c r="J15" s="683"/>
      <c r="K15" s="683"/>
      <c r="L15" s="683"/>
      <c r="M15" s="683"/>
      <c r="N15" s="683"/>
      <c r="O15" s="683"/>
      <c r="P15" s="683"/>
      <c r="Q15" s="684"/>
      <c r="R15" s="685">
        <v>21206</v>
      </c>
      <c r="S15" s="686"/>
      <c r="T15" s="686"/>
      <c r="U15" s="686"/>
      <c r="V15" s="686"/>
      <c r="W15" s="686"/>
      <c r="X15" s="686"/>
      <c r="Y15" s="687"/>
      <c r="Z15" s="688">
        <v>0.2</v>
      </c>
      <c r="AA15" s="688"/>
      <c r="AB15" s="688"/>
      <c r="AC15" s="688"/>
      <c r="AD15" s="689">
        <v>21206</v>
      </c>
      <c r="AE15" s="689"/>
      <c r="AF15" s="689"/>
      <c r="AG15" s="689"/>
      <c r="AH15" s="689"/>
      <c r="AI15" s="689"/>
      <c r="AJ15" s="689"/>
      <c r="AK15" s="689"/>
      <c r="AL15" s="690">
        <v>0.4</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69218</v>
      </c>
      <c r="BH15" s="686"/>
      <c r="BI15" s="686"/>
      <c r="BJ15" s="686"/>
      <c r="BK15" s="686"/>
      <c r="BL15" s="686"/>
      <c r="BM15" s="686"/>
      <c r="BN15" s="687"/>
      <c r="BO15" s="688">
        <v>6.2</v>
      </c>
      <c r="BP15" s="688"/>
      <c r="BQ15" s="688"/>
      <c r="BR15" s="688"/>
      <c r="BS15" s="694" t="s">
        <v>127</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1235374</v>
      </c>
      <c r="CS15" s="686"/>
      <c r="CT15" s="686"/>
      <c r="CU15" s="686"/>
      <c r="CV15" s="686"/>
      <c r="CW15" s="686"/>
      <c r="CX15" s="686"/>
      <c r="CY15" s="687"/>
      <c r="CZ15" s="688">
        <v>14.4</v>
      </c>
      <c r="DA15" s="688"/>
      <c r="DB15" s="688"/>
      <c r="DC15" s="688"/>
      <c r="DD15" s="694">
        <v>584553</v>
      </c>
      <c r="DE15" s="686"/>
      <c r="DF15" s="686"/>
      <c r="DG15" s="686"/>
      <c r="DH15" s="686"/>
      <c r="DI15" s="686"/>
      <c r="DJ15" s="686"/>
      <c r="DK15" s="686"/>
      <c r="DL15" s="686"/>
      <c r="DM15" s="686"/>
      <c r="DN15" s="686"/>
      <c r="DO15" s="686"/>
      <c r="DP15" s="687"/>
      <c r="DQ15" s="694">
        <v>598621</v>
      </c>
      <c r="DR15" s="686"/>
      <c r="DS15" s="686"/>
      <c r="DT15" s="686"/>
      <c r="DU15" s="686"/>
      <c r="DV15" s="686"/>
      <c r="DW15" s="686"/>
      <c r="DX15" s="686"/>
      <c r="DY15" s="686"/>
      <c r="DZ15" s="686"/>
      <c r="EA15" s="686"/>
      <c r="EB15" s="686"/>
      <c r="EC15" s="695"/>
    </row>
    <row r="16" spans="2:143" ht="11.25" customHeight="1">
      <c r="B16" s="682" t="s">
        <v>256</v>
      </c>
      <c r="C16" s="683"/>
      <c r="D16" s="683"/>
      <c r="E16" s="683"/>
      <c r="F16" s="683"/>
      <c r="G16" s="683"/>
      <c r="H16" s="683"/>
      <c r="I16" s="683"/>
      <c r="J16" s="683"/>
      <c r="K16" s="683"/>
      <c r="L16" s="683"/>
      <c r="M16" s="683"/>
      <c r="N16" s="683"/>
      <c r="O16" s="683"/>
      <c r="P16" s="683"/>
      <c r="Q16" s="684"/>
      <c r="R16" s="685" t="s">
        <v>127</v>
      </c>
      <c r="S16" s="686"/>
      <c r="T16" s="686"/>
      <c r="U16" s="686"/>
      <c r="V16" s="686"/>
      <c r="W16" s="686"/>
      <c r="X16" s="686"/>
      <c r="Y16" s="687"/>
      <c r="Z16" s="688" t="s">
        <v>127</v>
      </c>
      <c r="AA16" s="688"/>
      <c r="AB16" s="688"/>
      <c r="AC16" s="688"/>
      <c r="AD16" s="689" t="s">
        <v>127</v>
      </c>
      <c r="AE16" s="689"/>
      <c r="AF16" s="689"/>
      <c r="AG16" s="689"/>
      <c r="AH16" s="689"/>
      <c r="AI16" s="689"/>
      <c r="AJ16" s="689"/>
      <c r="AK16" s="689"/>
      <c r="AL16" s="690" t="s">
        <v>127</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127</v>
      </c>
      <c r="DA16" s="688"/>
      <c r="DB16" s="688"/>
      <c r="DC16" s="688"/>
      <c r="DD16" s="694" t="s">
        <v>127</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c r="B17" s="682" t="s">
        <v>259</v>
      </c>
      <c r="C17" s="683"/>
      <c r="D17" s="683"/>
      <c r="E17" s="683"/>
      <c r="F17" s="683"/>
      <c r="G17" s="683"/>
      <c r="H17" s="683"/>
      <c r="I17" s="683"/>
      <c r="J17" s="683"/>
      <c r="K17" s="683"/>
      <c r="L17" s="683"/>
      <c r="M17" s="683"/>
      <c r="N17" s="683"/>
      <c r="O17" s="683"/>
      <c r="P17" s="683"/>
      <c r="Q17" s="684"/>
      <c r="R17" s="685">
        <v>5676</v>
      </c>
      <c r="S17" s="686"/>
      <c r="T17" s="686"/>
      <c r="U17" s="686"/>
      <c r="V17" s="686"/>
      <c r="W17" s="686"/>
      <c r="X17" s="686"/>
      <c r="Y17" s="687"/>
      <c r="Z17" s="688">
        <v>0.1</v>
      </c>
      <c r="AA17" s="688"/>
      <c r="AB17" s="688"/>
      <c r="AC17" s="688"/>
      <c r="AD17" s="689">
        <v>5676</v>
      </c>
      <c r="AE17" s="689"/>
      <c r="AF17" s="689"/>
      <c r="AG17" s="689"/>
      <c r="AH17" s="689"/>
      <c r="AI17" s="689"/>
      <c r="AJ17" s="689"/>
      <c r="AK17" s="689"/>
      <c r="AL17" s="690">
        <v>0.1</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813777</v>
      </c>
      <c r="CS17" s="686"/>
      <c r="CT17" s="686"/>
      <c r="CU17" s="686"/>
      <c r="CV17" s="686"/>
      <c r="CW17" s="686"/>
      <c r="CX17" s="686"/>
      <c r="CY17" s="687"/>
      <c r="CZ17" s="688">
        <v>9.5</v>
      </c>
      <c r="DA17" s="688"/>
      <c r="DB17" s="688"/>
      <c r="DC17" s="688"/>
      <c r="DD17" s="694" t="s">
        <v>127</v>
      </c>
      <c r="DE17" s="686"/>
      <c r="DF17" s="686"/>
      <c r="DG17" s="686"/>
      <c r="DH17" s="686"/>
      <c r="DI17" s="686"/>
      <c r="DJ17" s="686"/>
      <c r="DK17" s="686"/>
      <c r="DL17" s="686"/>
      <c r="DM17" s="686"/>
      <c r="DN17" s="686"/>
      <c r="DO17" s="686"/>
      <c r="DP17" s="687"/>
      <c r="DQ17" s="694">
        <v>813473</v>
      </c>
      <c r="DR17" s="686"/>
      <c r="DS17" s="686"/>
      <c r="DT17" s="686"/>
      <c r="DU17" s="686"/>
      <c r="DV17" s="686"/>
      <c r="DW17" s="686"/>
      <c r="DX17" s="686"/>
      <c r="DY17" s="686"/>
      <c r="DZ17" s="686"/>
      <c r="EA17" s="686"/>
      <c r="EB17" s="686"/>
      <c r="EC17" s="695"/>
    </row>
    <row r="18" spans="2:133" ht="11.25" customHeight="1">
      <c r="B18" s="682" t="s">
        <v>262</v>
      </c>
      <c r="C18" s="683"/>
      <c r="D18" s="683"/>
      <c r="E18" s="683"/>
      <c r="F18" s="683"/>
      <c r="G18" s="683"/>
      <c r="H18" s="683"/>
      <c r="I18" s="683"/>
      <c r="J18" s="683"/>
      <c r="K18" s="683"/>
      <c r="L18" s="683"/>
      <c r="M18" s="683"/>
      <c r="N18" s="683"/>
      <c r="O18" s="683"/>
      <c r="P18" s="683"/>
      <c r="Q18" s="684"/>
      <c r="R18" s="685">
        <v>3698086</v>
      </c>
      <c r="S18" s="686"/>
      <c r="T18" s="686"/>
      <c r="U18" s="686"/>
      <c r="V18" s="686"/>
      <c r="W18" s="686"/>
      <c r="X18" s="686"/>
      <c r="Y18" s="687"/>
      <c r="Z18" s="688">
        <v>41.2</v>
      </c>
      <c r="AA18" s="688"/>
      <c r="AB18" s="688"/>
      <c r="AC18" s="688"/>
      <c r="AD18" s="689">
        <v>3430318</v>
      </c>
      <c r="AE18" s="689"/>
      <c r="AF18" s="689"/>
      <c r="AG18" s="689"/>
      <c r="AH18" s="689"/>
      <c r="AI18" s="689"/>
      <c r="AJ18" s="689"/>
      <c r="AK18" s="689"/>
      <c r="AL18" s="690">
        <v>69.2</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c r="B19" s="682" t="s">
        <v>265</v>
      </c>
      <c r="C19" s="683"/>
      <c r="D19" s="683"/>
      <c r="E19" s="683"/>
      <c r="F19" s="683"/>
      <c r="G19" s="683"/>
      <c r="H19" s="683"/>
      <c r="I19" s="683"/>
      <c r="J19" s="683"/>
      <c r="K19" s="683"/>
      <c r="L19" s="683"/>
      <c r="M19" s="683"/>
      <c r="N19" s="683"/>
      <c r="O19" s="683"/>
      <c r="P19" s="683"/>
      <c r="Q19" s="684"/>
      <c r="R19" s="685">
        <v>3430318</v>
      </c>
      <c r="S19" s="686"/>
      <c r="T19" s="686"/>
      <c r="U19" s="686"/>
      <c r="V19" s="686"/>
      <c r="W19" s="686"/>
      <c r="X19" s="686"/>
      <c r="Y19" s="687"/>
      <c r="Z19" s="688">
        <v>38.200000000000003</v>
      </c>
      <c r="AA19" s="688"/>
      <c r="AB19" s="688"/>
      <c r="AC19" s="688"/>
      <c r="AD19" s="689">
        <v>3430318</v>
      </c>
      <c r="AE19" s="689"/>
      <c r="AF19" s="689"/>
      <c r="AG19" s="689"/>
      <c r="AH19" s="689"/>
      <c r="AI19" s="689"/>
      <c r="AJ19" s="689"/>
      <c r="AK19" s="689"/>
      <c r="AL19" s="690">
        <v>69.2</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718</v>
      </c>
      <c r="BH19" s="686"/>
      <c r="BI19" s="686"/>
      <c r="BJ19" s="686"/>
      <c r="BK19" s="686"/>
      <c r="BL19" s="686"/>
      <c r="BM19" s="686"/>
      <c r="BN19" s="687"/>
      <c r="BO19" s="688">
        <v>0.1</v>
      </c>
      <c r="BP19" s="688"/>
      <c r="BQ19" s="688"/>
      <c r="BR19" s="688"/>
      <c r="BS19" s="694" t="s">
        <v>127</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c r="B20" s="682" t="s">
        <v>268</v>
      </c>
      <c r="C20" s="683"/>
      <c r="D20" s="683"/>
      <c r="E20" s="683"/>
      <c r="F20" s="683"/>
      <c r="G20" s="683"/>
      <c r="H20" s="683"/>
      <c r="I20" s="683"/>
      <c r="J20" s="683"/>
      <c r="K20" s="683"/>
      <c r="L20" s="683"/>
      <c r="M20" s="683"/>
      <c r="N20" s="683"/>
      <c r="O20" s="683"/>
      <c r="P20" s="683"/>
      <c r="Q20" s="684"/>
      <c r="R20" s="685">
        <v>267768</v>
      </c>
      <c r="S20" s="686"/>
      <c r="T20" s="686"/>
      <c r="U20" s="686"/>
      <c r="V20" s="686"/>
      <c r="W20" s="686"/>
      <c r="X20" s="686"/>
      <c r="Y20" s="687"/>
      <c r="Z20" s="688">
        <v>3</v>
      </c>
      <c r="AA20" s="688"/>
      <c r="AB20" s="688"/>
      <c r="AC20" s="688"/>
      <c r="AD20" s="689" t="s">
        <v>127</v>
      </c>
      <c r="AE20" s="689"/>
      <c r="AF20" s="689"/>
      <c r="AG20" s="689"/>
      <c r="AH20" s="689"/>
      <c r="AI20" s="689"/>
      <c r="AJ20" s="689"/>
      <c r="AK20" s="689"/>
      <c r="AL20" s="690" t="s">
        <v>127</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718</v>
      </c>
      <c r="BH20" s="686"/>
      <c r="BI20" s="686"/>
      <c r="BJ20" s="686"/>
      <c r="BK20" s="686"/>
      <c r="BL20" s="686"/>
      <c r="BM20" s="686"/>
      <c r="BN20" s="687"/>
      <c r="BO20" s="688">
        <v>0.1</v>
      </c>
      <c r="BP20" s="688"/>
      <c r="BQ20" s="688"/>
      <c r="BR20" s="688"/>
      <c r="BS20" s="694" t="s">
        <v>127</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8567284</v>
      </c>
      <c r="CS20" s="686"/>
      <c r="CT20" s="686"/>
      <c r="CU20" s="686"/>
      <c r="CV20" s="686"/>
      <c r="CW20" s="686"/>
      <c r="CX20" s="686"/>
      <c r="CY20" s="687"/>
      <c r="CZ20" s="688">
        <v>100</v>
      </c>
      <c r="DA20" s="688"/>
      <c r="DB20" s="688"/>
      <c r="DC20" s="688"/>
      <c r="DD20" s="694">
        <v>1588065</v>
      </c>
      <c r="DE20" s="686"/>
      <c r="DF20" s="686"/>
      <c r="DG20" s="686"/>
      <c r="DH20" s="686"/>
      <c r="DI20" s="686"/>
      <c r="DJ20" s="686"/>
      <c r="DK20" s="686"/>
      <c r="DL20" s="686"/>
      <c r="DM20" s="686"/>
      <c r="DN20" s="686"/>
      <c r="DO20" s="686"/>
      <c r="DP20" s="687"/>
      <c r="DQ20" s="694">
        <v>5583832</v>
      </c>
      <c r="DR20" s="686"/>
      <c r="DS20" s="686"/>
      <c r="DT20" s="686"/>
      <c r="DU20" s="686"/>
      <c r="DV20" s="686"/>
      <c r="DW20" s="686"/>
      <c r="DX20" s="686"/>
      <c r="DY20" s="686"/>
      <c r="DZ20" s="686"/>
      <c r="EA20" s="686"/>
      <c r="EB20" s="686"/>
      <c r="EC20" s="695"/>
    </row>
    <row r="21" spans="2:133" ht="11.25" customHeight="1">
      <c r="B21" s="682" t="s">
        <v>271</v>
      </c>
      <c r="C21" s="683"/>
      <c r="D21" s="683"/>
      <c r="E21" s="683"/>
      <c r="F21" s="683"/>
      <c r="G21" s="683"/>
      <c r="H21" s="683"/>
      <c r="I21" s="683"/>
      <c r="J21" s="683"/>
      <c r="K21" s="683"/>
      <c r="L21" s="683"/>
      <c r="M21" s="683"/>
      <c r="N21" s="683"/>
      <c r="O21" s="683"/>
      <c r="P21" s="683"/>
      <c r="Q21" s="684"/>
      <c r="R21" s="685" t="s">
        <v>127</v>
      </c>
      <c r="S21" s="686"/>
      <c r="T21" s="686"/>
      <c r="U21" s="686"/>
      <c r="V21" s="686"/>
      <c r="W21" s="686"/>
      <c r="X21" s="686"/>
      <c r="Y21" s="687"/>
      <c r="Z21" s="688" t="s">
        <v>127</v>
      </c>
      <c r="AA21" s="688"/>
      <c r="AB21" s="688"/>
      <c r="AC21" s="688"/>
      <c r="AD21" s="689" t="s">
        <v>127</v>
      </c>
      <c r="AE21" s="689"/>
      <c r="AF21" s="689"/>
      <c r="AG21" s="689"/>
      <c r="AH21" s="689"/>
      <c r="AI21" s="689"/>
      <c r="AJ21" s="689"/>
      <c r="AK21" s="689"/>
      <c r="AL21" s="690" t="s">
        <v>127</v>
      </c>
      <c r="AM21" s="691"/>
      <c r="AN21" s="691"/>
      <c r="AO21" s="692"/>
      <c r="AP21" s="703" t="s">
        <v>272</v>
      </c>
      <c r="AQ21" s="704"/>
      <c r="AR21" s="704"/>
      <c r="AS21" s="704"/>
      <c r="AT21" s="704"/>
      <c r="AU21" s="704"/>
      <c r="AV21" s="704"/>
      <c r="AW21" s="704"/>
      <c r="AX21" s="704"/>
      <c r="AY21" s="704"/>
      <c r="AZ21" s="704"/>
      <c r="BA21" s="704"/>
      <c r="BB21" s="704"/>
      <c r="BC21" s="704"/>
      <c r="BD21" s="704"/>
      <c r="BE21" s="704"/>
      <c r="BF21" s="705"/>
      <c r="BG21" s="685">
        <v>718</v>
      </c>
      <c r="BH21" s="686"/>
      <c r="BI21" s="686"/>
      <c r="BJ21" s="686"/>
      <c r="BK21" s="686"/>
      <c r="BL21" s="686"/>
      <c r="BM21" s="686"/>
      <c r="BN21" s="687"/>
      <c r="BO21" s="688">
        <v>0.1</v>
      </c>
      <c r="BP21" s="688"/>
      <c r="BQ21" s="688"/>
      <c r="BR21" s="688"/>
      <c r="BS21" s="694" t="s">
        <v>127</v>
      </c>
      <c r="BT21" s="686"/>
      <c r="BU21" s="686"/>
      <c r="BV21" s="686"/>
      <c r="BW21" s="686"/>
      <c r="BX21" s="686"/>
      <c r="BY21" s="686"/>
      <c r="BZ21" s="686"/>
      <c r="CA21" s="686"/>
      <c r="CB21" s="695"/>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c r="B22" s="682" t="s">
        <v>273</v>
      </c>
      <c r="C22" s="683"/>
      <c r="D22" s="683"/>
      <c r="E22" s="683"/>
      <c r="F22" s="683"/>
      <c r="G22" s="683"/>
      <c r="H22" s="683"/>
      <c r="I22" s="683"/>
      <c r="J22" s="683"/>
      <c r="K22" s="683"/>
      <c r="L22" s="683"/>
      <c r="M22" s="683"/>
      <c r="N22" s="683"/>
      <c r="O22" s="683"/>
      <c r="P22" s="683"/>
      <c r="Q22" s="684"/>
      <c r="R22" s="685">
        <v>5221733</v>
      </c>
      <c r="S22" s="686"/>
      <c r="T22" s="686"/>
      <c r="U22" s="686"/>
      <c r="V22" s="686"/>
      <c r="W22" s="686"/>
      <c r="X22" s="686"/>
      <c r="Y22" s="687"/>
      <c r="Z22" s="688">
        <v>58.2</v>
      </c>
      <c r="AA22" s="688"/>
      <c r="AB22" s="688"/>
      <c r="AC22" s="688"/>
      <c r="AD22" s="689">
        <v>4953965</v>
      </c>
      <c r="AE22" s="689"/>
      <c r="AF22" s="689"/>
      <c r="AG22" s="689"/>
      <c r="AH22" s="689"/>
      <c r="AI22" s="689"/>
      <c r="AJ22" s="689"/>
      <c r="AK22" s="689"/>
      <c r="AL22" s="690">
        <v>99.9</v>
      </c>
      <c r="AM22" s="691"/>
      <c r="AN22" s="691"/>
      <c r="AO22" s="692"/>
      <c r="AP22" s="703" t="s">
        <v>274</v>
      </c>
      <c r="AQ22" s="704"/>
      <c r="AR22" s="704"/>
      <c r="AS22" s="704"/>
      <c r="AT22" s="704"/>
      <c r="AU22" s="704"/>
      <c r="AV22" s="704"/>
      <c r="AW22" s="704"/>
      <c r="AX22" s="704"/>
      <c r="AY22" s="704"/>
      <c r="AZ22" s="704"/>
      <c r="BA22" s="704"/>
      <c r="BB22" s="704"/>
      <c r="BC22" s="704"/>
      <c r="BD22" s="704"/>
      <c r="BE22" s="704"/>
      <c r="BF22" s="705"/>
      <c r="BG22" s="685" t="s">
        <v>127</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276</v>
      </c>
      <c r="C23" s="683"/>
      <c r="D23" s="683"/>
      <c r="E23" s="683"/>
      <c r="F23" s="683"/>
      <c r="G23" s="683"/>
      <c r="H23" s="683"/>
      <c r="I23" s="683"/>
      <c r="J23" s="683"/>
      <c r="K23" s="683"/>
      <c r="L23" s="683"/>
      <c r="M23" s="683"/>
      <c r="N23" s="683"/>
      <c r="O23" s="683"/>
      <c r="P23" s="683"/>
      <c r="Q23" s="684"/>
      <c r="R23" s="685">
        <v>1326</v>
      </c>
      <c r="S23" s="686"/>
      <c r="T23" s="686"/>
      <c r="U23" s="686"/>
      <c r="V23" s="686"/>
      <c r="W23" s="686"/>
      <c r="X23" s="686"/>
      <c r="Y23" s="687"/>
      <c r="Z23" s="688">
        <v>0</v>
      </c>
      <c r="AA23" s="688"/>
      <c r="AB23" s="688"/>
      <c r="AC23" s="688"/>
      <c r="AD23" s="689">
        <v>1326</v>
      </c>
      <c r="AE23" s="689"/>
      <c r="AF23" s="689"/>
      <c r="AG23" s="689"/>
      <c r="AH23" s="689"/>
      <c r="AI23" s="689"/>
      <c r="AJ23" s="689"/>
      <c r="AK23" s="689"/>
      <c r="AL23" s="690">
        <v>0</v>
      </c>
      <c r="AM23" s="691"/>
      <c r="AN23" s="691"/>
      <c r="AO23" s="692"/>
      <c r="AP23" s="703" t="s">
        <v>277</v>
      </c>
      <c r="AQ23" s="704"/>
      <c r="AR23" s="704"/>
      <c r="AS23" s="704"/>
      <c r="AT23" s="704"/>
      <c r="AU23" s="704"/>
      <c r="AV23" s="704"/>
      <c r="AW23" s="704"/>
      <c r="AX23" s="704"/>
      <c r="AY23" s="704"/>
      <c r="AZ23" s="704"/>
      <c r="BA23" s="704"/>
      <c r="BB23" s="704"/>
      <c r="BC23" s="704"/>
      <c r="BD23" s="704"/>
      <c r="BE23" s="704"/>
      <c r="BF23" s="705"/>
      <c r="BG23" s="685" t="s">
        <v>127</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5" t="s">
        <v>281</v>
      </c>
      <c r="DM23" s="716"/>
      <c r="DN23" s="716"/>
      <c r="DO23" s="716"/>
      <c r="DP23" s="716"/>
      <c r="DQ23" s="716"/>
      <c r="DR23" s="716"/>
      <c r="DS23" s="716"/>
      <c r="DT23" s="716"/>
      <c r="DU23" s="716"/>
      <c r="DV23" s="717"/>
      <c r="DW23" s="667" t="s">
        <v>282</v>
      </c>
      <c r="DX23" s="668"/>
      <c r="DY23" s="668"/>
      <c r="DZ23" s="668"/>
      <c r="EA23" s="668"/>
      <c r="EB23" s="668"/>
      <c r="EC23" s="669"/>
    </row>
    <row r="24" spans="2:133" ht="11.25" customHeight="1">
      <c r="B24" s="682" t="s">
        <v>283</v>
      </c>
      <c r="C24" s="683"/>
      <c r="D24" s="683"/>
      <c r="E24" s="683"/>
      <c r="F24" s="683"/>
      <c r="G24" s="683"/>
      <c r="H24" s="683"/>
      <c r="I24" s="683"/>
      <c r="J24" s="683"/>
      <c r="K24" s="683"/>
      <c r="L24" s="683"/>
      <c r="M24" s="683"/>
      <c r="N24" s="683"/>
      <c r="O24" s="683"/>
      <c r="P24" s="683"/>
      <c r="Q24" s="684"/>
      <c r="R24" s="685">
        <v>60498</v>
      </c>
      <c r="S24" s="686"/>
      <c r="T24" s="686"/>
      <c r="U24" s="686"/>
      <c r="V24" s="686"/>
      <c r="W24" s="686"/>
      <c r="X24" s="686"/>
      <c r="Y24" s="687"/>
      <c r="Z24" s="688">
        <v>0.7</v>
      </c>
      <c r="AA24" s="688"/>
      <c r="AB24" s="688"/>
      <c r="AC24" s="688"/>
      <c r="AD24" s="689" t="s">
        <v>127</v>
      </c>
      <c r="AE24" s="689"/>
      <c r="AF24" s="689"/>
      <c r="AG24" s="689"/>
      <c r="AH24" s="689"/>
      <c r="AI24" s="689"/>
      <c r="AJ24" s="689"/>
      <c r="AK24" s="689"/>
      <c r="AL24" s="690" t="s">
        <v>127</v>
      </c>
      <c r="AM24" s="691"/>
      <c r="AN24" s="691"/>
      <c r="AO24" s="692"/>
      <c r="AP24" s="703" t="s">
        <v>284</v>
      </c>
      <c r="AQ24" s="704"/>
      <c r="AR24" s="704"/>
      <c r="AS24" s="704"/>
      <c r="AT24" s="704"/>
      <c r="AU24" s="704"/>
      <c r="AV24" s="704"/>
      <c r="AW24" s="704"/>
      <c r="AX24" s="704"/>
      <c r="AY24" s="704"/>
      <c r="AZ24" s="704"/>
      <c r="BA24" s="704"/>
      <c r="BB24" s="704"/>
      <c r="BC24" s="704"/>
      <c r="BD24" s="704"/>
      <c r="BE24" s="704"/>
      <c r="BF24" s="705"/>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2969163</v>
      </c>
      <c r="CS24" s="675"/>
      <c r="CT24" s="675"/>
      <c r="CU24" s="675"/>
      <c r="CV24" s="675"/>
      <c r="CW24" s="675"/>
      <c r="CX24" s="675"/>
      <c r="CY24" s="676"/>
      <c r="CZ24" s="679">
        <v>34.700000000000003</v>
      </c>
      <c r="DA24" s="680"/>
      <c r="DB24" s="680"/>
      <c r="DC24" s="699"/>
      <c r="DD24" s="718">
        <v>2138800</v>
      </c>
      <c r="DE24" s="675"/>
      <c r="DF24" s="675"/>
      <c r="DG24" s="675"/>
      <c r="DH24" s="675"/>
      <c r="DI24" s="675"/>
      <c r="DJ24" s="675"/>
      <c r="DK24" s="676"/>
      <c r="DL24" s="718">
        <v>2081288</v>
      </c>
      <c r="DM24" s="675"/>
      <c r="DN24" s="675"/>
      <c r="DO24" s="675"/>
      <c r="DP24" s="675"/>
      <c r="DQ24" s="675"/>
      <c r="DR24" s="675"/>
      <c r="DS24" s="675"/>
      <c r="DT24" s="675"/>
      <c r="DU24" s="675"/>
      <c r="DV24" s="676"/>
      <c r="DW24" s="679">
        <v>40.200000000000003</v>
      </c>
      <c r="DX24" s="680"/>
      <c r="DY24" s="680"/>
      <c r="DZ24" s="680"/>
      <c r="EA24" s="680"/>
      <c r="EB24" s="680"/>
      <c r="EC24" s="681"/>
    </row>
    <row r="25" spans="2:133" ht="11.25" customHeight="1">
      <c r="B25" s="682" t="s">
        <v>286</v>
      </c>
      <c r="C25" s="683"/>
      <c r="D25" s="683"/>
      <c r="E25" s="683"/>
      <c r="F25" s="683"/>
      <c r="G25" s="683"/>
      <c r="H25" s="683"/>
      <c r="I25" s="683"/>
      <c r="J25" s="683"/>
      <c r="K25" s="683"/>
      <c r="L25" s="683"/>
      <c r="M25" s="683"/>
      <c r="N25" s="683"/>
      <c r="O25" s="683"/>
      <c r="P25" s="683"/>
      <c r="Q25" s="684"/>
      <c r="R25" s="685">
        <v>16542</v>
      </c>
      <c r="S25" s="686"/>
      <c r="T25" s="686"/>
      <c r="U25" s="686"/>
      <c r="V25" s="686"/>
      <c r="W25" s="686"/>
      <c r="X25" s="686"/>
      <c r="Y25" s="687"/>
      <c r="Z25" s="688">
        <v>0.2</v>
      </c>
      <c r="AA25" s="688"/>
      <c r="AB25" s="688"/>
      <c r="AC25" s="688"/>
      <c r="AD25" s="689">
        <v>3249</v>
      </c>
      <c r="AE25" s="689"/>
      <c r="AF25" s="689"/>
      <c r="AG25" s="689"/>
      <c r="AH25" s="689"/>
      <c r="AI25" s="689"/>
      <c r="AJ25" s="689"/>
      <c r="AK25" s="689"/>
      <c r="AL25" s="690">
        <v>0.1</v>
      </c>
      <c r="AM25" s="691"/>
      <c r="AN25" s="691"/>
      <c r="AO25" s="692"/>
      <c r="AP25" s="703" t="s">
        <v>287</v>
      </c>
      <c r="AQ25" s="704"/>
      <c r="AR25" s="704"/>
      <c r="AS25" s="704"/>
      <c r="AT25" s="704"/>
      <c r="AU25" s="704"/>
      <c r="AV25" s="704"/>
      <c r="AW25" s="704"/>
      <c r="AX25" s="704"/>
      <c r="AY25" s="704"/>
      <c r="AZ25" s="704"/>
      <c r="BA25" s="704"/>
      <c r="BB25" s="704"/>
      <c r="BC25" s="704"/>
      <c r="BD25" s="704"/>
      <c r="BE25" s="704"/>
      <c r="BF25" s="705"/>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1092099</v>
      </c>
      <c r="CS25" s="721"/>
      <c r="CT25" s="721"/>
      <c r="CU25" s="721"/>
      <c r="CV25" s="721"/>
      <c r="CW25" s="721"/>
      <c r="CX25" s="721"/>
      <c r="CY25" s="722"/>
      <c r="CZ25" s="690">
        <v>12.7</v>
      </c>
      <c r="DA25" s="719"/>
      <c r="DB25" s="719"/>
      <c r="DC25" s="723"/>
      <c r="DD25" s="694">
        <v>995280</v>
      </c>
      <c r="DE25" s="721"/>
      <c r="DF25" s="721"/>
      <c r="DG25" s="721"/>
      <c r="DH25" s="721"/>
      <c r="DI25" s="721"/>
      <c r="DJ25" s="721"/>
      <c r="DK25" s="722"/>
      <c r="DL25" s="694">
        <v>976973</v>
      </c>
      <c r="DM25" s="721"/>
      <c r="DN25" s="721"/>
      <c r="DO25" s="721"/>
      <c r="DP25" s="721"/>
      <c r="DQ25" s="721"/>
      <c r="DR25" s="721"/>
      <c r="DS25" s="721"/>
      <c r="DT25" s="721"/>
      <c r="DU25" s="721"/>
      <c r="DV25" s="722"/>
      <c r="DW25" s="690">
        <v>18.899999999999999</v>
      </c>
      <c r="DX25" s="719"/>
      <c r="DY25" s="719"/>
      <c r="DZ25" s="719"/>
      <c r="EA25" s="719"/>
      <c r="EB25" s="719"/>
      <c r="EC25" s="720"/>
    </row>
    <row r="26" spans="2:133" ht="11.25" customHeight="1">
      <c r="B26" s="682" t="s">
        <v>289</v>
      </c>
      <c r="C26" s="683"/>
      <c r="D26" s="683"/>
      <c r="E26" s="683"/>
      <c r="F26" s="683"/>
      <c r="G26" s="683"/>
      <c r="H26" s="683"/>
      <c r="I26" s="683"/>
      <c r="J26" s="683"/>
      <c r="K26" s="683"/>
      <c r="L26" s="683"/>
      <c r="M26" s="683"/>
      <c r="N26" s="683"/>
      <c r="O26" s="683"/>
      <c r="P26" s="683"/>
      <c r="Q26" s="684"/>
      <c r="R26" s="685">
        <v>26988</v>
      </c>
      <c r="S26" s="686"/>
      <c r="T26" s="686"/>
      <c r="U26" s="686"/>
      <c r="V26" s="686"/>
      <c r="W26" s="686"/>
      <c r="X26" s="686"/>
      <c r="Y26" s="687"/>
      <c r="Z26" s="688">
        <v>0.3</v>
      </c>
      <c r="AA26" s="688"/>
      <c r="AB26" s="688"/>
      <c r="AC26" s="688"/>
      <c r="AD26" s="689" t="s">
        <v>127</v>
      </c>
      <c r="AE26" s="689"/>
      <c r="AF26" s="689"/>
      <c r="AG26" s="689"/>
      <c r="AH26" s="689"/>
      <c r="AI26" s="689"/>
      <c r="AJ26" s="689"/>
      <c r="AK26" s="689"/>
      <c r="AL26" s="690" t="s">
        <v>127</v>
      </c>
      <c r="AM26" s="691"/>
      <c r="AN26" s="691"/>
      <c r="AO26" s="692"/>
      <c r="AP26" s="703" t="s">
        <v>290</v>
      </c>
      <c r="AQ26" s="724"/>
      <c r="AR26" s="724"/>
      <c r="AS26" s="724"/>
      <c r="AT26" s="724"/>
      <c r="AU26" s="724"/>
      <c r="AV26" s="724"/>
      <c r="AW26" s="724"/>
      <c r="AX26" s="724"/>
      <c r="AY26" s="724"/>
      <c r="AZ26" s="724"/>
      <c r="BA26" s="724"/>
      <c r="BB26" s="724"/>
      <c r="BC26" s="724"/>
      <c r="BD26" s="724"/>
      <c r="BE26" s="724"/>
      <c r="BF26" s="705"/>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693639</v>
      </c>
      <c r="CS26" s="686"/>
      <c r="CT26" s="686"/>
      <c r="CU26" s="686"/>
      <c r="CV26" s="686"/>
      <c r="CW26" s="686"/>
      <c r="CX26" s="686"/>
      <c r="CY26" s="687"/>
      <c r="CZ26" s="690">
        <v>8.1</v>
      </c>
      <c r="DA26" s="719"/>
      <c r="DB26" s="719"/>
      <c r="DC26" s="723"/>
      <c r="DD26" s="694">
        <v>622630</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c r="B27" s="682" t="s">
        <v>292</v>
      </c>
      <c r="C27" s="683"/>
      <c r="D27" s="683"/>
      <c r="E27" s="683"/>
      <c r="F27" s="683"/>
      <c r="G27" s="683"/>
      <c r="H27" s="683"/>
      <c r="I27" s="683"/>
      <c r="J27" s="683"/>
      <c r="K27" s="683"/>
      <c r="L27" s="683"/>
      <c r="M27" s="683"/>
      <c r="N27" s="683"/>
      <c r="O27" s="683"/>
      <c r="P27" s="683"/>
      <c r="Q27" s="684"/>
      <c r="R27" s="685">
        <v>683355</v>
      </c>
      <c r="S27" s="686"/>
      <c r="T27" s="686"/>
      <c r="U27" s="686"/>
      <c r="V27" s="686"/>
      <c r="W27" s="686"/>
      <c r="X27" s="686"/>
      <c r="Y27" s="687"/>
      <c r="Z27" s="688">
        <v>7.6</v>
      </c>
      <c r="AA27" s="688"/>
      <c r="AB27" s="688"/>
      <c r="AC27" s="688"/>
      <c r="AD27" s="689" t="s">
        <v>127</v>
      </c>
      <c r="AE27" s="689"/>
      <c r="AF27" s="689"/>
      <c r="AG27" s="689"/>
      <c r="AH27" s="689"/>
      <c r="AI27" s="689"/>
      <c r="AJ27" s="689"/>
      <c r="AK27" s="689"/>
      <c r="AL27" s="690" t="s">
        <v>127</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1110278</v>
      </c>
      <c r="BH27" s="686"/>
      <c r="BI27" s="686"/>
      <c r="BJ27" s="686"/>
      <c r="BK27" s="686"/>
      <c r="BL27" s="686"/>
      <c r="BM27" s="686"/>
      <c r="BN27" s="687"/>
      <c r="BO27" s="688">
        <v>100</v>
      </c>
      <c r="BP27" s="688"/>
      <c r="BQ27" s="688"/>
      <c r="BR27" s="688"/>
      <c r="BS27" s="694" t="s">
        <v>127</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1063287</v>
      </c>
      <c r="CS27" s="721"/>
      <c r="CT27" s="721"/>
      <c r="CU27" s="721"/>
      <c r="CV27" s="721"/>
      <c r="CW27" s="721"/>
      <c r="CX27" s="721"/>
      <c r="CY27" s="722"/>
      <c r="CZ27" s="690">
        <v>12.4</v>
      </c>
      <c r="DA27" s="719"/>
      <c r="DB27" s="719"/>
      <c r="DC27" s="723"/>
      <c r="DD27" s="694">
        <v>330047</v>
      </c>
      <c r="DE27" s="721"/>
      <c r="DF27" s="721"/>
      <c r="DG27" s="721"/>
      <c r="DH27" s="721"/>
      <c r="DI27" s="721"/>
      <c r="DJ27" s="721"/>
      <c r="DK27" s="722"/>
      <c r="DL27" s="694">
        <v>327765</v>
      </c>
      <c r="DM27" s="721"/>
      <c r="DN27" s="721"/>
      <c r="DO27" s="721"/>
      <c r="DP27" s="721"/>
      <c r="DQ27" s="721"/>
      <c r="DR27" s="721"/>
      <c r="DS27" s="721"/>
      <c r="DT27" s="721"/>
      <c r="DU27" s="721"/>
      <c r="DV27" s="722"/>
      <c r="DW27" s="690">
        <v>6.3</v>
      </c>
      <c r="DX27" s="719"/>
      <c r="DY27" s="719"/>
      <c r="DZ27" s="719"/>
      <c r="EA27" s="719"/>
      <c r="EB27" s="719"/>
      <c r="EC27" s="720"/>
    </row>
    <row r="28" spans="2:133" ht="11.25" customHeight="1">
      <c r="B28" s="727" t="s">
        <v>295</v>
      </c>
      <c r="C28" s="728"/>
      <c r="D28" s="728"/>
      <c r="E28" s="728"/>
      <c r="F28" s="728"/>
      <c r="G28" s="728"/>
      <c r="H28" s="728"/>
      <c r="I28" s="728"/>
      <c r="J28" s="728"/>
      <c r="K28" s="728"/>
      <c r="L28" s="728"/>
      <c r="M28" s="728"/>
      <c r="N28" s="728"/>
      <c r="O28" s="728"/>
      <c r="P28" s="728"/>
      <c r="Q28" s="729"/>
      <c r="R28" s="685" t="s">
        <v>127</v>
      </c>
      <c r="S28" s="686"/>
      <c r="T28" s="686"/>
      <c r="U28" s="686"/>
      <c r="V28" s="686"/>
      <c r="W28" s="686"/>
      <c r="X28" s="686"/>
      <c r="Y28" s="687"/>
      <c r="Z28" s="688" t="s">
        <v>127</v>
      </c>
      <c r="AA28" s="688"/>
      <c r="AB28" s="688"/>
      <c r="AC28" s="688"/>
      <c r="AD28" s="689" t="s">
        <v>127</v>
      </c>
      <c r="AE28" s="689"/>
      <c r="AF28" s="689"/>
      <c r="AG28" s="689"/>
      <c r="AH28" s="689"/>
      <c r="AI28" s="689"/>
      <c r="AJ28" s="689"/>
      <c r="AK28" s="689"/>
      <c r="AL28" s="690" t="s">
        <v>127</v>
      </c>
      <c r="AM28" s="691"/>
      <c r="AN28" s="691"/>
      <c r="AO28" s="692"/>
      <c r="AP28" s="730"/>
      <c r="AQ28" s="731"/>
      <c r="AR28" s="731"/>
      <c r="AS28" s="731"/>
      <c r="AT28" s="731"/>
      <c r="AU28" s="731"/>
      <c r="AV28" s="731"/>
      <c r="AW28" s="731"/>
      <c r="AX28" s="731"/>
      <c r="AY28" s="731"/>
      <c r="AZ28" s="731"/>
      <c r="BA28" s="731"/>
      <c r="BB28" s="731"/>
      <c r="BC28" s="731"/>
      <c r="BD28" s="731"/>
      <c r="BE28" s="731"/>
      <c r="BF28" s="732"/>
      <c r="BG28" s="685"/>
      <c r="BH28" s="686"/>
      <c r="BI28" s="686"/>
      <c r="BJ28" s="686"/>
      <c r="BK28" s="686"/>
      <c r="BL28" s="686"/>
      <c r="BM28" s="686"/>
      <c r="BN28" s="687"/>
      <c r="BO28" s="688"/>
      <c r="BP28" s="688"/>
      <c r="BQ28" s="688"/>
      <c r="BR28" s="688"/>
      <c r="BS28" s="689"/>
      <c r="BT28" s="689"/>
      <c r="BU28" s="689"/>
      <c r="BV28" s="689"/>
      <c r="BW28" s="689"/>
      <c r="BX28" s="689"/>
      <c r="BY28" s="689"/>
      <c r="BZ28" s="689"/>
      <c r="CA28" s="689"/>
      <c r="CB28" s="693"/>
      <c r="CD28" s="700" t="s">
        <v>296</v>
      </c>
      <c r="CE28" s="701"/>
      <c r="CF28" s="701"/>
      <c r="CG28" s="701"/>
      <c r="CH28" s="701"/>
      <c r="CI28" s="701"/>
      <c r="CJ28" s="701"/>
      <c r="CK28" s="701"/>
      <c r="CL28" s="701"/>
      <c r="CM28" s="701"/>
      <c r="CN28" s="701"/>
      <c r="CO28" s="701"/>
      <c r="CP28" s="701"/>
      <c r="CQ28" s="702"/>
      <c r="CR28" s="685">
        <v>813777</v>
      </c>
      <c r="CS28" s="686"/>
      <c r="CT28" s="686"/>
      <c r="CU28" s="686"/>
      <c r="CV28" s="686"/>
      <c r="CW28" s="686"/>
      <c r="CX28" s="686"/>
      <c r="CY28" s="687"/>
      <c r="CZ28" s="690">
        <v>9.5</v>
      </c>
      <c r="DA28" s="719"/>
      <c r="DB28" s="719"/>
      <c r="DC28" s="723"/>
      <c r="DD28" s="694">
        <v>813473</v>
      </c>
      <c r="DE28" s="686"/>
      <c r="DF28" s="686"/>
      <c r="DG28" s="686"/>
      <c r="DH28" s="686"/>
      <c r="DI28" s="686"/>
      <c r="DJ28" s="686"/>
      <c r="DK28" s="687"/>
      <c r="DL28" s="694">
        <v>776550</v>
      </c>
      <c r="DM28" s="686"/>
      <c r="DN28" s="686"/>
      <c r="DO28" s="686"/>
      <c r="DP28" s="686"/>
      <c r="DQ28" s="686"/>
      <c r="DR28" s="686"/>
      <c r="DS28" s="686"/>
      <c r="DT28" s="686"/>
      <c r="DU28" s="686"/>
      <c r="DV28" s="687"/>
      <c r="DW28" s="690">
        <v>15</v>
      </c>
      <c r="DX28" s="719"/>
      <c r="DY28" s="719"/>
      <c r="DZ28" s="719"/>
      <c r="EA28" s="719"/>
      <c r="EB28" s="719"/>
      <c r="EC28" s="720"/>
    </row>
    <row r="29" spans="2:133" ht="11.25" customHeight="1">
      <c r="B29" s="682" t="s">
        <v>297</v>
      </c>
      <c r="C29" s="683"/>
      <c r="D29" s="683"/>
      <c r="E29" s="683"/>
      <c r="F29" s="683"/>
      <c r="G29" s="683"/>
      <c r="H29" s="683"/>
      <c r="I29" s="683"/>
      <c r="J29" s="683"/>
      <c r="K29" s="683"/>
      <c r="L29" s="683"/>
      <c r="M29" s="683"/>
      <c r="N29" s="683"/>
      <c r="O29" s="683"/>
      <c r="P29" s="683"/>
      <c r="Q29" s="684"/>
      <c r="R29" s="685">
        <v>1130767</v>
      </c>
      <c r="S29" s="686"/>
      <c r="T29" s="686"/>
      <c r="U29" s="686"/>
      <c r="V29" s="686"/>
      <c r="W29" s="686"/>
      <c r="X29" s="686"/>
      <c r="Y29" s="687"/>
      <c r="Z29" s="688">
        <v>12.6</v>
      </c>
      <c r="AA29" s="688"/>
      <c r="AB29" s="688"/>
      <c r="AC29" s="688"/>
      <c r="AD29" s="689" t="s">
        <v>127</v>
      </c>
      <c r="AE29" s="689"/>
      <c r="AF29" s="689"/>
      <c r="AG29" s="689"/>
      <c r="AH29" s="689"/>
      <c r="AI29" s="689"/>
      <c r="AJ29" s="689"/>
      <c r="AK29" s="689"/>
      <c r="AL29" s="690" t="s">
        <v>127</v>
      </c>
      <c r="AM29" s="691"/>
      <c r="AN29" s="691"/>
      <c r="AO29" s="692"/>
      <c r="AP29" s="664" t="s">
        <v>217</v>
      </c>
      <c r="AQ29" s="665"/>
      <c r="AR29" s="665"/>
      <c r="AS29" s="665"/>
      <c r="AT29" s="665"/>
      <c r="AU29" s="665"/>
      <c r="AV29" s="665"/>
      <c r="AW29" s="665"/>
      <c r="AX29" s="665"/>
      <c r="AY29" s="665"/>
      <c r="AZ29" s="665"/>
      <c r="BA29" s="665"/>
      <c r="BB29" s="665"/>
      <c r="BC29" s="665"/>
      <c r="BD29" s="665"/>
      <c r="BE29" s="665"/>
      <c r="BF29" s="666"/>
      <c r="BG29" s="664" t="s">
        <v>298</v>
      </c>
      <c r="BH29" s="725"/>
      <c r="BI29" s="725"/>
      <c r="BJ29" s="725"/>
      <c r="BK29" s="725"/>
      <c r="BL29" s="725"/>
      <c r="BM29" s="725"/>
      <c r="BN29" s="725"/>
      <c r="BO29" s="725"/>
      <c r="BP29" s="725"/>
      <c r="BQ29" s="726"/>
      <c r="BR29" s="664" t="s">
        <v>299</v>
      </c>
      <c r="BS29" s="725"/>
      <c r="BT29" s="725"/>
      <c r="BU29" s="725"/>
      <c r="BV29" s="725"/>
      <c r="BW29" s="725"/>
      <c r="BX29" s="725"/>
      <c r="BY29" s="725"/>
      <c r="BZ29" s="725"/>
      <c r="CA29" s="725"/>
      <c r="CB29" s="726"/>
      <c r="CD29" s="748" t="s">
        <v>300</v>
      </c>
      <c r="CE29" s="749"/>
      <c r="CF29" s="700" t="s">
        <v>70</v>
      </c>
      <c r="CG29" s="701"/>
      <c r="CH29" s="701"/>
      <c r="CI29" s="701"/>
      <c r="CJ29" s="701"/>
      <c r="CK29" s="701"/>
      <c r="CL29" s="701"/>
      <c r="CM29" s="701"/>
      <c r="CN29" s="701"/>
      <c r="CO29" s="701"/>
      <c r="CP29" s="701"/>
      <c r="CQ29" s="702"/>
      <c r="CR29" s="685">
        <v>813777</v>
      </c>
      <c r="CS29" s="721"/>
      <c r="CT29" s="721"/>
      <c r="CU29" s="721"/>
      <c r="CV29" s="721"/>
      <c r="CW29" s="721"/>
      <c r="CX29" s="721"/>
      <c r="CY29" s="722"/>
      <c r="CZ29" s="690">
        <v>9.5</v>
      </c>
      <c r="DA29" s="719"/>
      <c r="DB29" s="719"/>
      <c r="DC29" s="723"/>
      <c r="DD29" s="694">
        <v>813473</v>
      </c>
      <c r="DE29" s="721"/>
      <c r="DF29" s="721"/>
      <c r="DG29" s="721"/>
      <c r="DH29" s="721"/>
      <c r="DI29" s="721"/>
      <c r="DJ29" s="721"/>
      <c r="DK29" s="722"/>
      <c r="DL29" s="694">
        <v>776550</v>
      </c>
      <c r="DM29" s="721"/>
      <c r="DN29" s="721"/>
      <c r="DO29" s="721"/>
      <c r="DP29" s="721"/>
      <c r="DQ29" s="721"/>
      <c r="DR29" s="721"/>
      <c r="DS29" s="721"/>
      <c r="DT29" s="721"/>
      <c r="DU29" s="721"/>
      <c r="DV29" s="722"/>
      <c r="DW29" s="690">
        <v>15</v>
      </c>
      <c r="DX29" s="719"/>
      <c r="DY29" s="719"/>
      <c r="DZ29" s="719"/>
      <c r="EA29" s="719"/>
      <c r="EB29" s="719"/>
      <c r="EC29" s="720"/>
    </row>
    <row r="30" spans="2:133" ht="11.25" customHeight="1">
      <c r="B30" s="682" t="s">
        <v>301</v>
      </c>
      <c r="C30" s="683"/>
      <c r="D30" s="683"/>
      <c r="E30" s="683"/>
      <c r="F30" s="683"/>
      <c r="G30" s="683"/>
      <c r="H30" s="683"/>
      <c r="I30" s="683"/>
      <c r="J30" s="683"/>
      <c r="K30" s="683"/>
      <c r="L30" s="683"/>
      <c r="M30" s="683"/>
      <c r="N30" s="683"/>
      <c r="O30" s="683"/>
      <c r="P30" s="683"/>
      <c r="Q30" s="684"/>
      <c r="R30" s="685">
        <v>17893</v>
      </c>
      <c r="S30" s="686"/>
      <c r="T30" s="686"/>
      <c r="U30" s="686"/>
      <c r="V30" s="686"/>
      <c r="W30" s="686"/>
      <c r="X30" s="686"/>
      <c r="Y30" s="687"/>
      <c r="Z30" s="688">
        <v>0.2</v>
      </c>
      <c r="AA30" s="688"/>
      <c r="AB30" s="688"/>
      <c r="AC30" s="688"/>
      <c r="AD30" s="689">
        <v>805</v>
      </c>
      <c r="AE30" s="689"/>
      <c r="AF30" s="689"/>
      <c r="AG30" s="689"/>
      <c r="AH30" s="689"/>
      <c r="AI30" s="689"/>
      <c r="AJ30" s="689"/>
      <c r="AK30" s="689"/>
      <c r="AL30" s="690">
        <v>0</v>
      </c>
      <c r="AM30" s="691"/>
      <c r="AN30" s="691"/>
      <c r="AO30" s="692"/>
      <c r="AP30" s="733" t="s">
        <v>302</v>
      </c>
      <c r="AQ30" s="734"/>
      <c r="AR30" s="734"/>
      <c r="AS30" s="734"/>
      <c r="AT30" s="739" t="s">
        <v>303</v>
      </c>
      <c r="AU30" s="230"/>
      <c r="AV30" s="230"/>
      <c r="AW30" s="230"/>
      <c r="AX30" s="671" t="s">
        <v>182</v>
      </c>
      <c r="AY30" s="672"/>
      <c r="AZ30" s="672"/>
      <c r="BA30" s="672"/>
      <c r="BB30" s="672"/>
      <c r="BC30" s="672"/>
      <c r="BD30" s="672"/>
      <c r="BE30" s="672"/>
      <c r="BF30" s="673"/>
      <c r="BG30" s="745">
        <v>98.8</v>
      </c>
      <c r="BH30" s="746"/>
      <c r="BI30" s="746"/>
      <c r="BJ30" s="746"/>
      <c r="BK30" s="746"/>
      <c r="BL30" s="746"/>
      <c r="BM30" s="680">
        <v>96</v>
      </c>
      <c r="BN30" s="746"/>
      <c r="BO30" s="746"/>
      <c r="BP30" s="746"/>
      <c r="BQ30" s="747"/>
      <c r="BR30" s="745">
        <v>98.6</v>
      </c>
      <c r="BS30" s="746"/>
      <c r="BT30" s="746"/>
      <c r="BU30" s="746"/>
      <c r="BV30" s="746"/>
      <c r="BW30" s="746"/>
      <c r="BX30" s="680">
        <v>95.5</v>
      </c>
      <c r="BY30" s="746"/>
      <c r="BZ30" s="746"/>
      <c r="CA30" s="746"/>
      <c r="CB30" s="747"/>
      <c r="CD30" s="750"/>
      <c r="CE30" s="751"/>
      <c r="CF30" s="700" t="s">
        <v>304</v>
      </c>
      <c r="CG30" s="701"/>
      <c r="CH30" s="701"/>
      <c r="CI30" s="701"/>
      <c r="CJ30" s="701"/>
      <c r="CK30" s="701"/>
      <c r="CL30" s="701"/>
      <c r="CM30" s="701"/>
      <c r="CN30" s="701"/>
      <c r="CO30" s="701"/>
      <c r="CP30" s="701"/>
      <c r="CQ30" s="702"/>
      <c r="CR30" s="685">
        <v>774803</v>
      </c>
      <c r="CS30" s="686"/>
      <c r="CT30" s="686"/>
      <c r="CU30" s="686"/>
      <c r="CV30" s="686"/>
      <c r="CW30" s="686"/>
      <c r="CX30" s="686"/>
      <c r="CY30" s="687"/>
      <c r="CZ30" s="690">
        <v>9</v>
      </c>
      <c r="DA30" s="719"/>
      <c r="DB30" s="719"/>
      <c r="DC30" s="723"/>
      <c r="DD30" s="694">
        <v>774505</v>
      </c>
      <c r="DE30" s="686"/>
      <c r="DF30" s="686"/>
      <c r="DG30" s="686"/>
      <c r="DH30" s="686"/>
      <c r="DI30" s="686"/>
      <c r="DJ30" s="686"/>
      <c r="DK30" s="687"/>
      <c r="DL30" s="694">
        <v>738351</v>
      </c>
      <c r="DM30" s="686"/>
      <c r="DN30" s="686"/>
      <c r="DO30" s="686"/>
      <c r="DP30" s="686"/>
      <c r="DQ30" s="686"/>
      <c r="DR30" s="686"/>
      <c r="DS30" s="686"/>
      <c r="DT30" s="686"/>
      <c r="DU30" s="686"/>
      <c r="DV30" s="687"/>
      <c r="DW30" s="690">
        <v>14.3</v>
      </c>
      <c r="DX30" s="719"/>
      <c r="DY30" s="719"/>
      <c r="DZ30" s="719"/>
      <c r="EA30" s="719"/>
      <c r="EB30" s="719"/>
      <c r="EC30" s="720"/>
    </row>
    <row r="31" spans="2:133" ht="11.25" customHeight="1">
      <c r="B31" s="682" t="s">
        <v>305</v>
      </c>
      <c r="C31" s="683"/>
      <c r="D31" s="683"/>
      <c r="E31" s="683"/>
      <c r="F31" s="683"/>
      <c r="G31" s="683"/>
      <c r="H31" s="683"/>
      <c r="I31" s="683"/>
      <c r="J31" s="683"/>
      <c r="K31" s="683"/>
      <c r="L31" s="683"/>
      <c r="M31" s="683"/>
      <c r="N31" s="683"/>
      <c r="O31" s="683"/>
      <c r="P31" s="683"/>
      <c r="Q31" s="684"/>
      <c r="R31" s="685">
        <v>82015</v>
      </c>
      <c r="S31" s="686"/>
      <c r="T31" s="686"/>
      <c r="U31" s="686"/>
      <c r="V31" s="686"/>
      <c r="W31" s="686"/>
      <c r="X31" s="686"/>
      <c r="Y31" s="687"/>
      <c r="Z31" s="688">
        <v>0.9</v>
      </c>
      <c r="AA31" s="688"/>
      <c r="AB31" s="688"/>
      <c r="AC31" s="688"/>
      <c r="AD31" s="689" t="s">
        <v>127</v>
      </c>
      <c r="AE31" s="689"/>
      <c r="AF31" s="689"/>
      <c r="AG31" s="689"/>
      <c r="AH31" s="689"/>
      <c r="AI31" s="689"/>
      <c r="AJ31" s="689"/>
      <c r="AK31" s="689"/>
      <c r="AL31" s="690" t="s">
        <v>127</v>
      </c>
      <c r="AM31" s="691"/>
      <c r="AN31" s="691"/>
      <c r="AO31" s="692"/>
      <c r="AP31" s="735"/>
      <c r="AQ31" s="736"/>
      <c r="AR31" s="736"/>
      <c r="AS31" s="736"/>
      <c r="AT31" s="740"/>
      <c r="AU31" s="229" t="s">
        <v>306</v>
      </c>
      <c r="AV31" s="229"/>
      <c r="AW31" s="229"/>
      <c r="AX31" s="682" t="s">
        <v>307</v>
      </c>
      <c r="AY31" s="683"/>
      <c r="AZ31" s="683"/>
      <c r="BA31" s="683"/>
      <c r="BB31" s="683"/>
      <c r="BC31" s="683"/>
      <c r="BD31" s="683"/>
      <c r="BE31" s="683"/>
      <c r="BF31" s="684"/>
      <c r="BG31" s="742">
        <v>99.5</v>
      </c>
      <c r="BH31" s="721"/>
      <c r="BI31" s="721"/>
      <c r="BJ31" s="721"/>
      <c r="BK31" s="721"/>
      <c r="BL31" s="721"/>
      <c r="BM31" s="691">
        <v>97.4</v>
      </c>
      <c r="BN31" s="743"/>
      <c r="BO31" s="743"/>
      <c r="BP31" s="743"/>
      <c r="BQ31" s="744"/>
      <c r="BR31" s="742">
        <v>98.8</v>
      </c>
      <c r="BS31" s="721"/>
      <c r="BT31" s="721"/>
      <c r="BU31" s="721"/>
      <c r="BV31" s="721"/>
      <c r="BW31" s="721"/>
      <c r="BX31" s="691">
        <v>96.9</v>
      </c>
      <c r="BY31" s="743"/>
      <c r="BZ31" s="743"/>
      <c r="CA31" s="743"/>
      <c r="CB31" s="744"/>
      <c r="CD31" s="750"/>
      <c r="CE31" s="751"/>
      <c r="CF31" s="700" t="s">
        <v>308</v>
      </c>
      <c r="CG31" s="701"/>
      <c r="CH31" s="701"/>
      <c r="CI31" s="701"/>
      <c r="CJ31" s="701"/>
      <c r="CK31" s="701"/>
      <c r="CL31" s="701"/>
      <c r="CM31" s="701"/>
      <c r="CN31" s="701"/>
      <c r="CO31" s="701"/>
      <c r="CP31" s="701"/>
      <c r="CQ31" s="702"/>
      <c r="CR31" s="685">
        <v>38974</v>
      </c>
      <c r="CS31" s="721"/>
      <c r="CT31" s="721"/>
      <c r="CU31" s="721"/>
      <c r="CV31" s="721"/>
      <c r="CW31" s="721"/>
      <c r="CX31" s="721"/>
      <c r="CY31" s="722"/>
      <c r="CZ31" s="690">
        <v>0.5</v>
      </c>
      <c r="DA31" s="719"/>
      <c r="DB31" s="719"/>
      <c r="DC31" s="723"/>
      <c r="DD31" s="694">
        <v>38968</v>
      </c>
      <c r="DE31" s="721"/>
      <c r="DF31" s="721"/>
      <c r="DG31" s="721"/>
      <c r="DH31" s="721"/>
      <c r="DI31" s="721"/>
      <c r="DJ31" s="721"/>
      <c r="DK31" s="722"/>
      <c r="DL31" s="694">
        <v>38199</v>
      </c>
      <c r="DM31" s="721"/>
      <c r="DN31" s="721"/>
      <c r="DO31" s="721"/>
      <c r="DP31" s="721"/>
      <c r="DQ31" s="721"/>
      <c r="DR31" s="721"/>
      <c r="DS31" s="721"/>
      <c r="DT31" s="721"/>
      <c r="DU31" s="721"/>
      <c r="DV31" s="722"/>
      <c r="DW31" s="690">
        <v>0.7</v>
      </c>
      <c r="DX31" s="719"/>
      <c r="DY31" s="719"/>
      <c r="DZ31" s="719"/>
      <c r="EA31" s="719"/>
      <c r="EB31" s="719"/>
      <c r="EC31" s="720"/>
    </row>
    <row r="32" spans="2:133" ht="11.25" customHeight="1">
      <c r="B32" s="682" t="s">
        <v>309</v>
      </c>
      <c r="C32" s="683"/>
      <c r="D32" s="683"/>
      <c r="E32" s="683"/>
      <c r="F32" s="683"/>
      <c r="G32" s="683"/>
      <c r="H32" s="683"/>
      <c r="I32" s="683"/>
      <c r="J32" s="683"/>
      <c r="K32" s="683"/>
      <c r="L32" s="683"/>
      <c r="M32" s="683"/>
      <c r="N32" s="683"/>
      <c r="O32" s="683"/>
      <c r="P32" s="683"/>
      <c r="Q32" s="684"/>
      <c r="R32" s="685">
        <v>73500</v>
      </c>
      <c r="S32" s="686"/>
      <c r="T32" s="686"/>
      <c r="U32" s="686"/>
      <c r="V32" s="686"/>
      <c r="W32" s="686"/>
      <c r="X32" s="686"/>
      <c r="Y32" s="687"/>
      <c r="Z32" s="688">
        <v>0.8</v>
      </c>
      <c r="AA32" s="688"/>
      <c r="AB32" s="688"/>
      <c r="AC32" s="688"/>
      <c r="AD32" s="689" t="s">
        <v>127</v>
      </c>
      <c r="AE32" s="689"/>
      <c r="AF32" s="689"/>
      <c r="AG32" s="689"/>
      <c r="AH32" s="689"/>
      <c r="AI32" s="689"/>
      <c r="AJ32" s="689"/>
      <c r="AK32" s="689"/>
      <c r="AL32" s="690" t="s">
        <v>127</v>
      </c>
      <c r="AM32" s="691"/>
      <c r="AN32" s="691"/>
      <c r="AO32" s="692"/>
      <c r="AP32" s="737"/>
      <c r="AQ32" s="738"/>
      <c r="AR32" s="738"/>
      <c r="AS32" s="738"/>
      <c r="AT32" s="741"/>
      <c r="AU32" s="231"/>
      <c r="AV32" s="231"/>
      <c r="AW32" s="231"/>
      <c r="AX32" s="730" t="s">
        <v>310</v>
      </c>
      <c r="AY32" s="731"/>
      <c r="AZ32" s="731"/>
      <c r="BA32" s="731"/>
      <c r="BB32" s="731"/>
      <c r="BC32" s="731"/>
      <c r="BD32" s="731"/>
      <c r="BE32" s="731"/>
      <c r="BF32" s="732"/>
      <c r="BG32" s="754">
        <v>98.1</v>
      </c>
      <c r="BH32" s="755"/>
      <c r="BI32" s="755"/>
      <c r="BJ32" s="755"/>
      <c r="BK32" s="755"/>
      <c r="BL32" s="755"/>
      <c r="BM32" s="756">
        <v>94.3</v>
      </c>
      <c r="BN32" s="755"/>
      <c r="BO32" s="755"/>
      <c r="BP32" s="755"/>
      <c r="BQ32" s="757"/>
      <c r="BR32" s="754">
        <v>98.2</v>
      </c>
      <c r="BS32" s="755"/>
      <c r="BT32" s="755"/>
      <c r="BU32" s="755"/>
      <c r="BV32" s="755"/>
      <c r="BW32" s="755"/>
      <c r="BX32" s="756">
        <v>93.8</v>
      </c>
      <c r="BY32" s="755"/>
      <c r="BZ32" s="755"/>
      <c r="CA32" s="755"/>
      <c r="CB32" s="757"/>
      <c r="CD32" s="752"/>
      <c r="CE32" s="753"/>
      <c r="CF32" s="700" t="s">
        <v>311</v>
      </c>
      <c r="CG32" s="701"/>
      <c r="CH32" s="701"/>
      <c r="CI32" s="701"/>
      <c r="CJ32" s="701"/>
      <c r="CK32" s="701"/>
      <c r="CL32" s="701"/>
      <c r="CM32" s="701"/>
      <c r="CN32" s="701"/>
      <c r="CO32" s="701"/>
      <c r="CP32" s="701"/>
      <c r="CQ32" s="702"/>
      <c r="CR32" s="685" t="s">
        <v>127</v>
      </c>
      <c r="CS32" s="686"/>
      <c r="CT32" s="686"/>
      <c r="CU32" s="686"/>
      <c r="CV32" s="686"/>
      <c r="CW32" s="686"/>
      <c r="CX32" s="686"/>
      <c r="CY32" s="687"/>
      <c r="CZ32" s="690" t="s">
        <v>127</v>
      </c>
      <c r="DA32" s="719"/>
      <c r="DB32" s="719"/>
      <c r="DC32" s="723"/>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127</v>
      </c>
      <c r="DX32" s="719"/>
      <c r="DY32" s="719"/>
      <c r="DZ32" s="719"/>
      <c r="EA32" s="719"/>
      <c r="EB32" s="719"/>
      <c r="EC32" s="720"/>
    </row>
    <row r="33" spans="2:133" ht="11.25" customHeight="1">
      <c r="B33" s="682" t="s">
        <v>312</v>
      </c>
      <c r="C33" s="683"/>
      <c r="D33" s="683"/>
      <c r="E33" s="683"/>
      <c r="F33" s="683"/>
      <c r="G33" s="683"/>
      <c r="H33" s="683"/>
      <c r="I33" s="683"/>
      <c r="J33" s="683"/>
      <c r="K33" s="683"/>
      <c r="L33" s="683"/>
      <c r="M33" s="683"/>
      <c r="N33" s="683"/>
      <c r="O33" s="683"/>
      <c r="P33" s="683"/>
      <c r="Q33" s="684"/>
      <c r="R33" s="685">
        <v>424374</v>
      </c>
      <c r="S33" s="686"/>
      <c r="T33" s="686"/>
      <c r="U33" s="686"/>
      <c r="V33" s="686"/>
      <c r="W33" s="686"/>
      <c r="X33" s="686"/>
      <c r="Y33" s="687"/>
      <c r="Z33" s="688">
        <v>4.7</v>
      </c>
      <c r="AA33" s="688"/>
      <c r="AB33" s="688"/>
      <c r="AC33" s="688"/>
      <c r="AD33" s="689" t="s">
        <v>127</v>
      </c>
      <c r="AE33" s="689"/>
      <c r="AF33" s="689"/>
      <c r="AG33" s="689"/>
      <c r="AH33" s="689"/>
      <c r="AI33" s="689"/>
      <c r="AJ33" s="689"/>
      <c r="AK33" s="689"/>
      <c r="AL33" s="690" t="s">
        <v>127</v>
      </c>
      <c r="AM33" s="691"/>
      <c r="AN33" s="691"/>
      <c r="AO33" s="692"/>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0" t="s">
        <v>313</v>
      </c>
      <c r="CE33" s="701"/>
      <c r="CF33" s="701"/>
      <c r="CG33" s="701"/>
      <c r="CH33" s="701"/>
      <c r="CI33" s="701"/>
      <c r="CJ33" s="701"/>
      <c r="CK33" s="701"/>
      <c r="CL33" s="701"/>
      <c r="CM33" s="701"/>
      <c r="CN33" s="701"/>
      <c r="CO33" s="701"/>
      <c r="CP33" s="701"/>
      <c r="CQ33" s="702"/>
      <c r="CR33" s="685">
        <v>4010056</v>
      </c>
      <c r="CS33" s="721"/>
      <c r="CT33" s="721"/>
      <c r="CU33" s="721"/>
      <c r="CV33" s="721"/>
      <c r="CW33" s="721"/>
      <c r="CX33" s="721"/>
      <c r="CY33" s="722"/>
      <c r="CZ33" s="690">
        <v>46.8</v>
      </c>
      <c r="DA33" s="719"/>
      <c r="DB33" s="719"/>
      <c r="DC33" s="723"/>
      <c r="DD33" s="694">
        <v>3273126</v>
      </c>
      <c r="DE33" s="721"/>
      <c r="DF33" s="721"/>
      <c r="DG33" s="721"/>
      <c r="DH33" s="721"/>
      <c r="DI33" s="721"/>
      <c r="DJ33" s="721"/>
      <c r="DK33" s="722"/>
      <c r="DL33" s="694">
        <v>2703328</v>
      </c>
      <c r="DM33" s="721"/>
      <c r="DN33" s="721"/>
      <c r="DO33" s="721"/>
      <c r="DP33" s="721"/>
      <c r="DQ33" s="721"/>
      <c r="DR33" s="721"/>
      <c r="DS33" s="721"/>
      <c r="DT33" s="721"/>
      <c r="DU33" s="721"/>
      <c r="DV33" s="722"/>
      <c r="DW33" s="690">
        <v>52.3</v>
      </c>
      <c r="DX33" s="719"/>
      <c r="DY33" s="719"/>
      <c r="DZ33" s="719"/>
      <c r="EA33" s="719"/>
      <c r="EB33" s="719"/>
      <c r="EC33" s="720"/>
    </row>
    <row r="34" spans="2:133" ht="11.25" customHeight="1">
      <c r="B34" s="682" t="s">
        <v>314</v>
      </c>
      <c r="C34" s="683"/>
      <c r="D34" s="683"/>
      <c r="E34" s="683"/>
      <c r="F34" s="683"/>
      <c r="G34" s="683"/>
      <c r="H34" s="683"/>
      <c r="I34" s="683"/>
      <c r="J34" s="683"/>
      <c r="K34" s="683"/>
      <c r="L34" s="683"/>
      <c r="M34" s="683"/>
      <c r="N34" s="683"/>
      <c r="O34" s="683"/>
      <c r="P34" s="683"/>
      <c r="Q34" s="684"/>
      <c r="R34" s="685">
        <v>161462</v>
      </c>
      <c r="S34" s="686"/>
      <c r="T34" s="686"/>
      <c r="U34" s="686"/>
      <c r="V34" s="686"/>
      <c r="W34" s="686"/>
      <c r="X34" s="686"/>
      <c r="Y34" s="687"/>
      <c r="Z34" s="688">
        <v>1.8</v>
      </c>
      <c r="AA34" s="688"/>
      <c r="AB34" s="688"/>
      <c r="AC34" s="688"/>
      <c r="AD34" s="689" t="s">
        <v>127</v>
      </c>
      <c r="AE34" s="689"/>
      <c r="AF34" s="689"/>
      <c r="AG34" s="689"/>
      <c r="AH34" s="689"/>
      <c r="AI34" s="689"/>
      <c r="AJ34" s="689"/>
      <c r="AK34" s="689"/>
      <c r="AL34" s="690" t="s">
        <v>127</v>
      </c>
      <c r="AM34" s="691"/>
      <c r="AN34" s="691"/>
      <c r="AO34" s="692"/>
      <c r="AP34" s="234"/>
      <c r="AQ34" s="664" t="s">
        <v>315</v>
      </c>
      <c r="AR34" s="665"/>
      <c r="AS34" s="665"/>
      <c r="AT34" s="665"/>
      <c r="AU34" s="665"/>
      <c r="AV34" s="665"/>
      <c r="AW34" s="665"/>
      <c r="AX34" s="665"/>
      <c r="AY34" s="665"/>
      <c r="AZ34" s="665"/>
      <c r="BA34" s="665"/>
      <c r="BB34" s="665"/>
      <c r="BC34" s="665"/>
      <c r="BD34" s="665"/>
      <c r="BE34" s="665"/>
      <c r="BF34" s="666"/>
      <c r="BG34" s="664" t="s">
        <v>316</v>
      </c>
      <c r="BH34" s="665"/>
      <c r="BI34" s="665"/>
      <c r="BJ34" s="665"/>
      <c r="BK34" s="665"/>
      <c r="BL34" s="665"/>
      <c r="BM34" s="665"/>
      <c r="BN34" s="665"/>
      <c r="BO34" s="665"/>
      <c r="BP34" s="665"/>
      <c r="BQ34" s="665"/>
      <c r="BR34" s="665"/>
      <c r="BS34" s="665"/>
      <c r="BT34" s="665"/>
      <c r="BU34" s="665"/>
      <c r="BV34" s="665"/>
      <c r="BW34" s="665"/>
      <c r="BX34" s="665"/>
      <c r="BY34" s="665"/>
      <c r="BZ34" s="665"/>
      <c r="CA34" s="665"/>
      <c r="CB34" s="666"/>
      <c r="CD34" s="700" t="s">
        <v>317</v>
      </c>
      <c r="CE34" s="701"/>
      <c r="CF34" s="701"/>
      <c r="CG34" s="701"/>
      <c r="CH34" s="701"/>
      <c r="CI34" s="701"/>
      <c r="CJ34" s="701"/>
      <c r="CK34" s="701"/>
      <c r="CL34" s="701"/>
      <c r="CM34" s="701"/>
      <c r="CN34" s="701"/>
      <c r="CO34" s="701"/>
      <c r="CP34" s="701"/>
      <c r="CQ34" s="702"/>
      <c r="CR34" s="685">
        <v>1096652</v>
      </c>
      <c r="CS34" s="686"/>
      <c r="CT34" s="686"/>
      <c r="CU34" s="686"/>
      <c r="CV34" s="686"/>
      <c r="CW34" s="686"/>
      <c r="CX34" s="686"/>
      <c r="CY34" s="687"/>
      <c r="CZ34" s="690">
        <v>12.8</v>
      </c>
      <c r="DA34" s="719"/>
      <c r="DB34" s="719"/>
      <c r="DC34" s="723"/>
      <c r="DD34" s="694">
        <v>923905</v>
      </c>
      <c r="DE34" s="686"/>
      <c r="DF34" s="686"/>
      <c r="DG34" s="686"/>
      <c r="DH34" s="686"/>
      <c r="DI34" s="686"/>
      <c r="DJ34" s="686"/>
      <c r="DK34" s="687"/>
      <c r="DL34" s="694">
        <v>768478</v>
      </c>
      <c r="DM34" s="686"/>
      <c r="DN34" s="686"/>
      <c r="DO34" s="686"/>
      <c r="DP34" s="686"/>
      <c r="DQ34" s="686"/>
      <c r="DR34" s="686"/>
      <c r="DS34" s="686"/>
      <c r="DT34" s="686"/>
      <c r="DU34" s="686"/>
      <c r="DV34" s="687"/>
      <c r="DW34" s="690">
        <v>14.9</v>
      </c>
      <c r="DX34" s="719"/>
      <c r="DY34" s="719"/>
      <c r="DZ34" s="719"/>
      <c r="EA34" s="719"/>
      <c r="EB34" s="719"/>
      <c r="EC34" s="720"/>
    </row>
    <row r="35" spans="2:133" ht="11.25" customHeight="1">
      <c r="B35" s="682" t="s">
        <v>318</v>
      </c>
      <c r="C35" s="683"/>
      <c r="D35" s="683"/>
      <c r="E35" s="683"/>
      <c r="F35" s="683"/>
      <c r="G35" s="683"/>
      <c r="H35" s="683"/>
      <c r="I35" s="683"/>
      <c r="J35" s="683"/>
      <c r="K35" s="683"/>
      <c r="L35" s="683"/>
      <c r="M35" s="683"/>
      <c r="N35" s="683"/>
      <c r="O35" s="683"/>
      <c r="P35" s="683"/>
      <c r="Q35" s="684"/>
      <c r="R35" s="685">
        <v>1071100</v>
      </c>
      <c r="S35" s="686"/>
      <c r="T35" s="686"/>
      <c r="U35" s="686"/>
      <c r="V35" s="686"/>
      <c r="W35" s="686"/>
      <c r="X35" s="686"/>
      <c r="Y35" s="687"/>
      <c r="Z35" s="688">
        <v>11.9</v>
      </c>
      <c r="AA35" s="688"/>
      <c r="AB35" s="688"/>
      <c r="AC35" s="688"/>
      <c r="AD35" s="689" t="s">
        <v>127</v>
      </c>
      <c r="AE35" s="689"/>
      <c r="AF35" s="689"/>
      <c r="AG35" s="689"/>
      <c r="AH35" s="689"/>
      <c r="AI35" s="689"/>
      <c r="AJ35" s="689"/>
      <c r="AK35" s="689"/>
      <c r="AL35" s="690" t="s">
        <v>127</v>
      </c>
      <c r="AM35" s="691"/>
      <c r="AN35" s="691"/>
      <c r="AO35" s="692"/>
      <c r="AP35" s="234"/>
      <c r="AQ35" s="758" t="s">
        <v>319</v>
      </c>
      <c r="AR35" s="759"/>
      <c r="AS35" s="759"/>
      <c r="AT35" s="759"/>
      <c r="AU35" s="759"/>
      <c r="AV35" s="759"/>
      <c r="AW35" s="759"/>
      <c r="AX35" s="759"/>
      <c r="AY35" s="760"/>
      <c r="AZ35" s="674">
        <v>1276037</v>
      </c>
      <c r="BA35" s="675"/>
      <c r="BB35" s="675"/>
      <c r="BC35" s="675"/>
      <c r="BD35" s="675"/>
      <c r="BE35" s="675"/>
      <c r="BF35" s="761"/>
      <c r="BG35" s="696" t="s">
        <v>320</v>
      </c>
      <c r="BH35" s="697"/>
      <c r="BI35" s="697"/>
      <c r="BJ35" s="697"/>
      <c r="BK35" s="697"/>
      <c r="BL35" s="697"/>
      <c r="BM35" s="697"/>
      <c r="BN35" s="697"/>
      <c r="BO35" s="697"/>
      <c r="BP35" s="697"/>
      <c r="BQ35" s="697"/>
      <c r="BR35" s="697"/>
      <c r="BS35" s="697"/>
      <c r="BT35" s="697"/>
      <c r="BU35" s="698"/>
      <c r="BV35" s="674">
        <v>136247</v>
      </c>
      <c r="BW35" s="675"/>
      <c r="BX35" s="675"/>
      <c r="BY35" s="675"/>
      <c r="BZ35" s="675"/>
      <c r="CA35" s="675"/>
      <c r="CB35" s="761"/>
      <c r="CD35" s="700" t="s">
        <v>321</v>
      </c>
      <c r="CE35" s="701"/>
      <c r="CF35" s="701"/>
      <c r="CG35" s="701"/>
      <c r="CH35" s="701"/>
      <c r="CI35" s="701"/>
      <c r="CJ35" s="701"/>
      <c r="CK35" s="701"/>
      <c r="CL35" s="701"/>
      <c r="CM35" s="701"/>
      <c r="CN35" s="701"/>
      <c r="CO35" s="701"/>
      <c r="CP35" s="701"/>
      <c r="CQ35" s="702"/>
      <c r="CR35" s="685">
        <v>211873</v>
      </c>
      <c r="CS35" s="721"/>
      <c r="CT35" s="721"/>
      <c r="CU35" s="721"/>
      <c r="CV35" s="721"/>
      <c r="CW35" s="721"/>
      <c r="CX35" s="721"/>
      <c r="CY35" s="722"/>
      <c r="CZ35" s="690">
        <v>2.5</v>
      </c>
      <c r="DA35" s="719"/>
      <c r="DB35" s="719"/>
      <c r="DC35" s="723"/>
      <c r="DD35" s="694">
        <v>209410</v>
      </c>
      <c r="DE35" s="721"/>
      <c r="DF35" s="721"/>
      <c r="DG35" s="721"/>
      <c r="DH35" s="721"/>
      <c r="DI35" s="721"/>
      <c r="DJ35" s="721"/>
      <c r="DK35" s="722"/>
      <c r="DL35" s="694">
        <v>166946</v>
      </c>
      <c r="DM35" s="721"/>
      <c r="DN35" s="721"/>
      <c r="DO35" s="721"/>
      <c r="DP35" s="721"/>
      <c r="DQ35" s="721"/>
      <c r="DR35" s="721"/>
      <c r="DS35" s="721"/>
      <c r="DT35" s="721"/>
      <c r="DU35" s="721"/>
      <c r="DV35" s="722"/>
      <c r="DW35" s="690">
        <v>3.2</v>
      </c>
      <c r="DX35" s="719"/>
      <c r="DY35" s="719"/>
      <c r="DZ35" s="719"/>
      <c r="EA35" s="719"/>
      <c r="EB35" s="719"/>
      <c r="EC35" s="720"/>
    </row>
    <row r="36" spans="2:133" ht="11.25" customHeight="1">
      <c r="B36" s="682" t="s">
        <v>322</v>
      </c>
      <c r="C36" s="683"/>
      <c r="D36" s="683"/>
      <c r="E36" s="683"/>
      <c r="F36" s="683"/>
      <c r="G36" s="683"/>
      <c r="H36" s="683"/>
      <c r="I36" s="683"/>
      <c r="J36" s="683"/>
      <c r="K36" s="683"/>
      <c r="L36" s="683"/>
      <c r="M36" s="683"/>
      <c r="N36" s="683"/>
      <c r="O36" s="683"/>
      <c r="P36" s="683"/>
      <c r="Q36" s="684"/>
      <c r="R36" s="685" t="s">
        <v>127</v>
      </c>
      <c r="S36" s="686"/>
      <c r="T36" s="686"/>
      <c r="U36" s="686"/>
      <c r="V36" s="686"/>
      <c r="W36" s="686"/>
      <c r="X36" s="686"/>
      <c r="Y36" s="687"/>
      <c r="Z36" s="688" t="s">
        <v>127</v>
      </c>
      <c r="AA36" s="688"/>
      <c r="AB36" s="688"/>
      <c r="AC36" s="688"/>
      <c r="AD36" s="689" t="s">
        <v>127</v>
      </c>
      <c r="AE36" s="689"/>
      <c r="AF36" s="689"/>
      <c r="AG36" s="689"/>
      <c r="AH36" s="689"/>
      <c r="AI36" s="689"/>
      <c r="AJ36" s="689"/>
      <c r="AK36" s="689"/>
      <c r="AL36" s="690" t="s">
        <v>127</v>
      </c>
      <c r="AM36" s="691"/>
      <c r="AN36" s="691"/>
      <c r="AO36" s="692"/>
      <c r="AQ36" s="762" t="s">
        <v>323</v>
      </c>
      <c r="AR36" s="763"/>
      <c r="AS36" s="763"/>
      <c r="AT36" s="763"/>
      <c r="AU36" s="763"/>
      <c r="AV36" s="763"/>
      <c r="AW36" s="763"/>
      <c r="AX36" s="763"/>
      <c r="AY36" s="764"/>
      <c r="AZ36" s="685">
        <v>310000</v>
      </c>
      <c r="BA36" s="686"/>
      <c r="BB36" s="686"/>
      <c r="BC36" s="686"/>
      <c r="BD36" s="721"/>
      <c r="BE36" s="721"/>
      <c r="BF36" s="744"/>
      <c r="BG36" s="700" t="s">
        <v>324</v>
      </c>
      <c r="BH36" s="701"/>
      <c r="BI36" s="701"/>
      <c r="BJ36" s="701"/>
      <c r="BK36" s="701"/>
      <c r="BL36" s="701"/>
      <c r="BM36" s="701"/>
      <c r="BN36" s="701"/>
      <c r="BO36" s="701"/>
      <c r="BP36" s="701"/>
      <c r="BQ36" s="701"/>
      <c r="BR36" s="701"/>
      <c r="BS36" s="701"/>
      <c r="BT36" s="701"/>
      <c r="BU36" s="702"/>
      <c r="BV36" s="685">
        <v>110805</v>
      </c>
      <c r="BW36" s="686"/>
      <c r="BX36" s="686"/>
      <c r="BY36" s="686"/>
      <c r="BZ36" s="686"/>
      <c r="CA36" s="686"/>
      <c r="CB36" s="695"/>
      <c r="CD36" s="700" t="s">
        <v>325</v>
      </c>
      <c r="CE36" s="701"/>
      <c r="CF36" s="701"/>
      <c r="CG36" s="701"/>
      <c r="CH36" s="701"/>
      <c r="CI36" s="701"/>
      <c r="CJ36" s="701"/>
      <c r="CK36" s="701"/>
      <c r="CL36" s="701"/>
      <c r="CM36" s="701"/>
      <c r="CN36" s="701"/>
      <c r="CO36" s="701"/>
      <c r="CP36" s="701"/>
      <c r="CQ36" s="702"/>
      <c r="CR36" s="685">
        <v>1584145</v>
      </c>
      <c r="CS36" s="686"/>
      <c r="CT36" s="686"/>
      <c r="CU36" s="686"/>
      <c r="CV36" s="686"/>
      <c r="CW36" s="686"/>
      <c r="CX36" s="686"/>
      <c r="CY36" s="687"/>
      <c r="CZ36" s="690">
        <v>18.5</v>
      </c>
      <c r="DA36" s="719"/>
      <c r="DB36" s="719"/>
      <c r="DC36" s="723"/>
      <c r="DD36" s="694">
        <v>1216121</v>
      </c>
      <c r="DE36" s="686"/>
      <c r="DF36" s="686"/>
      <c r="DG36" s="686"/>
      <c r="DH36" s="686"/>
      <c r="DI36" s="686"/>
      <c r="DJ36" s="686"/>
      <c r="DK36" s="687"/>
      <c r="DL36" s="694">
        <v>1016906</v>
      </c>
      <c r="DM36" s="686"/>
      <c r="DN36" s="686"/>
      <c r="DO36" s="686"/>
      <c r="DP36" s="686"/>
      <c r="DQ36" s="686"/>
      <c r="DR36" s="686"/>
      <c r="DS36" s="686"/>
      <c r="DT36" s="686"/>
      <c r="DU36" s="686"/>
      <c r="DV36" s="687"/>
      <c r="DW36" s="690">
        <v>19.7</v>
      </c>
      <c r="DX36" s="719"/>
      <c r="DY36" s="719"/>
      <c r="DZ36" s="719"/>
      <c r="EA36" s="719"/>
      <c r="EB36" s="719"/>
      <c r="EC36" s="720"/>
    </row>
    <row r="37" spans="2:133" ht="11.25" customHeight="1">
      <c r="B37" s="682" t="s">
        <v>326</v>
      </c>
      <c r="C37" s="683"/>
      <c r="D37" s="683"/>
      <c r="E37" s="683"/>
      <c r="F37" s="683"/>
      <c r="G37" s="683"/>
      <c r="H37" s="683"/>
      <c r="I37" s="683"/>
      <c r="J37" s="683"/>
      <c r="K37" s="683"/>
      <c r="L37" s="683"/>
      <c r="M37" s="683"/>
      <c r="N37" s="683"/>
      <c r="O37" s="683"/>
      <c r="P37" s="683"/>
      <c r="Q37" s="684"/>
      <c r="R37" s="685">
        <v>213900</v>
      </c>
      <c r="S37" s="686"/>
      <c r="T37" s="686"/>
      <c r="U37" s="686"/>
      <c r="V37" s="686"/>
      <c r="W37" s="686"/>
      <c r="X37" s="686"/>
      <c r="Y37" s="687"/>
      <c r="Z37" s="688">
        <v>2.4</v>
      </c>
      <c r="AA37" s="688"/>
      <c r="AB37" s="688"/>
      <c r="AC37" s="688"/>
      <c r="AD37" s="689" t="s">
        <v>127</v>
      </c>
      <c r="AE37" s="689"/>
      <c r="AF37" s="689"/>
      <c r="AG37" s="689"/>
      <c r="AH37" s="689"/>
      <c r="AI37" s="689"/>
      <c r="AJ37" s="689"/>
      <c r="AK37" s="689"/>
      <c r="AL37" s="690" t="s">
        <v>127</v>
      </c>
      <c r="AM37" s="691"/>
      <c r="AN37" s="691"/>
      <c r="AO37" s="692"/>
      <c r="AQ37" s="762" t="s">
        <v>327</v>
      </c>
      <c r="AR37" s="763"/>
      <c r="AS37" s="763"/>
      <c r="AT37" s="763"/>
      <c r="AU37" s="763"/>
      <c r="AV37" s="763"/>
      <c r="AW37" s="763"/>
      <c r="AX37" s="763"/>
      <c r="AY37" s="764"/>
      <c r="AZ37" s="685">
        <v>180913</v>
      </c>
      <c r="BA37" s="686"/>
      <c r="BB37" s="686"/>
      <c r="BC37" s="686"/>
      <c r="BD37" s="721"/>
      <c r="BE37" s="721"/>
      <c r="BF37" s="744"/>
      <c r="BG37" s="700" t="s">
        <v>328</v>
      </c>
      <c r="BH37" s="701"/>
      <c r="BI37" s="701"/>
      <c r="BJ37" s="701"/>
      <c r="BK37" s="701"/>
      <c r="BL37" s="701"/>
      <c r="BM37" s="701"/>
      <c r="BN37" s="701"/>
      <c r="BO37" s="701"/>
      <c r="BP37" s="701"/>
      <c r="BQ37" s="701"/>
      <c r="BR37" s="701"/>
      <c r="BS37" s="701"/>
      <c r="BT37" s="701"/>
      <c r="BU37" s="702"/>
      <c r="BV37" s="685">
        <v>2128</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616193</v>
      </c>
      <c r="CS37" s="721"/>
      <c r="CT37" s="721"/>
      <c r="CU37" s="721"/>
      <c r="CV37" s="721"/>
      <c r="CW37" s="721"/>
      <c r="CX37" s="721"/>
      <c r="CY37" s="722"/>
      <c r="CZ37" s="690">
        <v>7.2</v>
      </c>
      <c r="DA37" s="719"/>
      <c r="DB37" s="719"/>
      <c r="DC37" s="723"/>
      <c r="DD37" s="694">
        <v>599362</v>
      </c>
      <c r="DE37" s="721"/>
      <c r="DF37" s="721"/>
      <c r="DG37" s="721"/>
      <c r="DH37" s="721"/>
      <c r="DI37" s="721"/>
      <c r="DJ37" s="721"/>
      <c r="DK37" s="722"/>
      <c r="DL37" s="694">
        <v>557633</v>
      </c>
      <c r="DM37" s="721"/>
      <c r="DN37" s="721"/>
      <c r="DO37" s="721"/>
      <c r="DP37" s="721"/>
      <c r="DQ37" s="721"/>
      <c r="DR37" s="721"/>
      <c r="DS37" s="721"/>
      <c r="DT37" s="721"/>
      <c r="DU37" s="721"/>
      <c r="DV37" s="722"/>
      <c r="DW37" s="690">
        <v>10.8</v>
      </c>
      <c r="DX37" s="719"/>
      <c r="DY37" s="719"/>
      <c r="DZ37" s="719"/>
      <c r="EA37" s="719"/>
      <c r="EB37" s="719"/>
      <c r="EC37" s="720"/>
    </row>
    <row r="38" spans="2:133" ht="11.25" customHeight="1">
      <c r="B38" s="730" t="s">
        <v>330</v>
      </c>
      <c r="C38" s="731"/>
      <c r="D38" s="731"/>
      <c r="E38" s="731"/>
      <c r="F38" s="731"/>
      <c r="G38" s="731"/>
      <c r="H38" s="731"/>
      <c r="I38" s="731"/>
      <c r="J38" s="731"/>
      <c r="K38" s="731"/>
      <c r="L38" s="731"/>
      <c r="M38" s="731"/>
      <c r="N38" s="731"/>
      <c r="O38" s="731"/>
      <c r="P38" s="731"/>
      <c r="Q38" s="732"/>
      <c r="R38" s="765">
        <v>8971553</v>
      </c>
      <c r="S38" s="766"/>
      <c r="T38" s="766"/>
      <c r="U38" s="766"/>
      <c r="V38" s="766"/>
      <c r="W38" s="766"/>
      <c r="X38" s="766"/>
      <c r="Y38" s="767"/>
      <c r="Z38" s="768">
        <v>100</v>
      </c>
      <c r="AA38" s="768"/>
      <c r="AB38" s="768"/>
      <c r="AC38" s="768"/>
      <c r="AD38" s="769">
        <v>4959345</v>
      </c>
      <c r="AE38" s="769"/>
      <c r="AF38" s="769"/>
      <c r="AG38" s="769"/>
      <c r="AH38" s="769"/>
      <c r="AI38" s="769"/>
      <c r="AJ38" s="769"/>
      <c r="AK38" s="769"/>
      <c r="AL38" s="770">
        <v>100</v>
      </c>
      <c r="AM38" s="756"/>
      <c r="AN38" s="756"/>
      <c r="AO38" s="771"/>
      <c r="AQ38" s="762" t="s">
        <v>331</v>
      </c>
      <c r="AR38" s="763"/>
      <c r="AS38" s="763"/>
      <c r="AT38" s="763"/>
      <c r="AU38" s="763"/>
      <c r="AV38" s="763"/>
      <c r="AW38" s="763"/>
      <c r="AX38" s="763"/>
      <c r="AY38" s="764"/>
      <c r="AZ38" s="685">
        <v>20025</v>
      </c>
      <c r="BA38" s="686"/>
      <c r="BB38" s="686"/>
      <c r="BC38" s="686"/>
      <c r="BD38" s="721"/>
      <c r="BE38" s="721"/>
      <c r="BF38" s="744"/>
      <c r="BG38" s="700" t="s">
        <v>332</v>
      </c>
      <c r="BH38" s="701"/>
      <c r="BI38" s="701"/>
      <c r="BJ38" s="701"/>
      <c r="BK38" s="701"/>
      <c r="BL38" s="701"/>
      <c r="BM38" s="701"/>
      <c r="BN38" s="701"/>
      <c r="BO38" s="701"/>
      <c r="BP38" s="701"/>
      <c r="BQ38" s="701"/>
      <c r="BR38" s="701"/>
      <c r="BS38" s="701"/>
      <c r="BT38" s="701"/>
      <c r="BU38" s="702"/>
      <c r="BV38" s="685">
        <v>3594</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962385</v>
      </c>
      <c r="CS38" s="686"/>
      <c r="CT38" s="686"/>
      <c r="CU38" s="686"/>
      <c r="CV38" s="686"/>
      <c r="CW38" s="686"/>
      <c r="CX38" s="686"/>
      <c r="CY38" s="687"/>
      <c r="CZ38" s="690">
        <v>11.2</v>
      </c>
      <c r="DA38" s="719"/>
      <c r="DB38" s="719"/>
      <c r="DC38" s="723"/>
      <c r="DD38" s="694">
        <v>839690</v>
      </c>
      <c r="DE38" s="686"/>
      <c r="DF38" s="686"/>
      <c r="DG38" s="686"/>
      <c r="DH38" s="686"/>
      <c r="DI38" s="686"/>
      <c r="DJ38" s="686"/>
      <c r="DK38" s="687"/>
      <c r="DL38" s="694">
        <v>750998</v>
      </c>
      <c r="DM38" s="686"/>
      <c r="DN38" s="686"/>
      <c r="DO38" s="686"/>
      <c r="DP38" s="686"/>
      <c r="DQ38" s="686"/>
      <c r="DR38" s="686"/>
      <c r="DS38" s="686"/>
      <c r="DT38" s="686"/>
      <c r="DU38" s="686"/>
      <c r="DV38" s="687"/>
      <c r="DW38" s="690">
        <v>14.5</v>
      </c>
      <c r="DX38" s="719"/>
      <c r="DY38" s="719"/>
      <c r="DZ38" s="719"/>
      <c r="EA38" s="719"/>
      <c r="EB38" s="719"/>
      <c r="EC38" s="720"/>
    </row>
    <row r="39" spans="2:133" ht="11.25" customHeight="1">
      <c r="AQ39" s="762" t="s">
        <v>334</v>
      </c>
      <c r="AR39" s="763"/>
      <c r="AS39" s="763"/>
      <c r="AT39" s="763"/>
      <c r="AU39" s="763"/>
      <c r="AV39" s="763"/>
      <c r="AW39" s="763"/>
      <c r="AX39" s="763"/>
      <c r="AY39" s="764"/>
      <c r="AZ39" s="685">
        <v>3652</v>
      </c>
      <c r="BA39" s="686"/>
      <c r="BB39" s="686"/>
      <c r="BC39" s="686"/>
      <c r="BD39" s="721"/>
      <c r="BE39" s="721"/>
      <c r="BF39" s="744"/>
      <c r="BG39" s="776" t="s">
        <v>335</v>
      </c>
      <c r="BH39" s="777"/>
      <c r="BI39" s="777"/>
      <c r="BJ39" s="777"/>
      <c r="BK39" s="777"/>
      <c r="BL39" s="235"/>
      <c r="BM39" s="701" t="s">
        <v>336</v>
      </c>
      <c r="BN39" s="701"/>
      <c r="BO39" s="701"/>
      <c r="BP39" s="701"/>
      <c r="BQ39" s="701"/>
      <c r="BR39" s="701"/>
      <c r="BS39" s="701"/>
      <c r="BT39" s="701"/>
      <c r="BU39" s="702"/>
      <c r="BV39" s="685">
        <v>88</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155001</v>
      </c>
      <c r="CS39" s="721"/>
      <c r="CT39" s="721"/>
      <c r="CU39" s="721"/>
      <c r="CV39" s="721"/>
      <c r="CW39" s="721"/>
      <c r="CX39" s="721"/>
      <c r="CY39" s="722"/>
      <c r="CZ39" s="690">
        <v>1.8</v>
      </c>
      <c r="DA39" s="719"/>
      <c r="DB39" s="719"/>
      <c r="DC39" s="723"/>
      <c r="DD39" s="694">
        <v>84000</v>
      </c>
      <c r="DE39" s="721"/>
      <c r="DF39" s="721"/>
      <c r="DG39" s="721"/>
      <c r="DH39" s="721"/>
      <c r="DI39" s="721"/>
      <c r="DJ39" s="721"/>
      <c r="DK39" s="722"/>
      <c r="DL39" s="694" t="s">
        <v>338</v>
      </c>
      <c r="DM39" s="721"/>
      <c r="DN39" s="721"/>
      <c r="DO39" s="721"/>
      <c r="DP39" s="721"/>
      <c r="DQ39" s="721"/>
      <c r="DR39" s="721"/>
      <c r="DS39" s="721"/>
      <c r="DT39" s="721"/>
      <c r="DU39" s="721"/>
      <c r="DV39" s="722"/>
      <c r="DW39" s="690" t="s">
        <v>127</v>
      </c>
      <c r="DX39" s="719"/>
      <c r="DY39" s="719"/>
      <c r="DZ39" s="719"/>
      <c r="EA39" s="719"/>
      <c r="EB39" s="719"/>
      <c r="EC39" s="720"/>
    </row>
    <row r="40" spans="2:133" ht="11.25" customHeight="1">
      <c r="AQ40" s="762" t="s">
        <v>339</v>
      </c>
      <c r="AR40" s="763"/>
      <c r="AS40" s="763"/>
      <c r="AT40" s="763"/>
      <c r="AU40" s="763"/>
      <c r="AV40" s="763"/>
      <c r="AW40" s="763"/>
      <c r="AX40" s="763"/>
      <c r="AY40" s="764"/>
      <c r="AZ40" s="685">
        <v>187585</v>
      </c>
      <c r="BA40" s="686"/>
      <c r="BB40" s="686"/>
      <c r="BC40" s="686"/>
      <c r="BD40" s="721"/>
      <c r="BE40" s="721"/>
      <c r="BF40" s="744"/>
      <c r="BG40" s="776"/>
      <c r="BH40" s="777"/>
      <c r="BI40" s="777"/>
      <c r="BJ40" s="777"/>
      <c r="BK40" s="777"/>
      <c r="BL40" s="235"/>
      <c r="BM40" s="701" t="s">
        <v>340</v>
      </c>
      <c r="BN40" s="701"/>
      <c r="BO40" s="701"/>
      <c r="BP40" s="701"/>
      <c r="BQ40" s="701"/>
      <c r="BR40" s="701"/>
      <c r="BS40" s="701"/>
      <c r="BT40" s="701"/>
      <c r="BU40" s="702"/>
      <c r="BV40" s="685" t="s">
        <v>127</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t="s">
        <v>338</v>
      </c>
      <c r="CS40" s="686"/>
      <c r="CT40" s="686"/>
      <c r="CU40" s="686"/>
      <c r="CV40" s="686"/>
      <c r="CW40" s="686"/>
      <c r="CX40" s="686"/>
      <c r="CY40" s="687"/>
      <c r="CZ40" s="690" t="s">
        <v>127</v>
      </c>
      <c r="DA40" s="719"/>
      <c r="DB40" s="719"/>
      <c r="DC40" s="723"/>
      <c r="DD40" s="694" t="s">
        <v>127</v>
      </c>
      <c r="DE40" s="686"/>
      <c r="DF40" s="686"/>
      <c r="DG40" s="686"/>
      <c r="DH40" s="686"/>
      <c r="DI40" s="686"/>
      <c r="DJ40" s="686"/>
      <c r="DK40" s="687"/>
      <c r="DL40" s="694" t="s">
        <v>338</v>
      </c>
      <c r="DM40" s="686"/>
      <c r="DN40" s="686"/>
      <c r="DO40" s="686"/>
      <c r="DP40" s="686"/>
      <c r="DQ40" s="686"/>
      <c r="DR40" s="686"/>
      <c r="DS40" s="686"/>
      <c r="DT40" s="686"/>
      <c r="DU40" s="686"/>
      <c r="DV40" s="687"/>
      <c r="DW40" s="690" t="s">
        <v>127</v>
      </c>
      <c r="DX40" s="719"/>
      <c r="DY40" s="719"/>
      <c r="DZ40" s="719"/>
      <c r="EA40" s="719"/>
      <c r="EB40" s="719"/>
      <c r="EC40" s="720"/>
    </row>
    <row r="41" spans="2:133" ht="11.25" customHeight="1">
      <c r="AQ41" s="772" t="s">
        <v>342</v>
      </c>
      <c r="AR41" s="773"/>
      <c r="AS41" s="773"/>
      <c r="AT41" s="773"/>
      <c r="AU41" s="773"/>
      <c r="AV41" s="773"/>
      <c r="AW41" s="773"/>
      <c r="AX41" s="773"/>
      <c r="AY41" s="774"/>
      <c r="AZ41" s="765">
        <v>573862</v>
      </c>
      <c r="BA41" s="766"/>
      <c r="BB41" s="766"/>
      <c r="BC41" s="766"/>
      <c r="BD41" s="755"/>
      <c r="BE41" s="755"/>
      <c r="BF41" s="757"/>
      <c r="BG41" s="778"/>
      <c r="BH41" s="779"/>
      <c r="BI41" s="779"/>
      <c r="BJ41" s="779"/>
      <c r="BK41" s="779"/>
      <c r="BL41" s="236"/>
      <c r="BM41" s="710" t="s">
        <v>343</v>
      </c>
      <c r="BN41" s="710"/>
      <c r="BO41" s="710"/>
      <c r="BP41" s="710"/>
      <c r="BQ41" s="710"/>
      <c r="BR41" s="710"/>
      <c r="BS41" s="710"/>
      <c r="BT41" s="710"/>
      <c r="BU41" s="711"/>
      <c r="BV41" s="765">
        <v>303</v>
      </c>
      <c r="BW41" s="766"/>
      <c r="BX41" s="766"/>
      <c r="BY41" s="766"/>
      <c r="BZ41" s="766"/>
      <c r="CA41" s="766"/>
      <c r="CB41" s="775"/>
      <c r="CD41" s="700" t="s">
        <v>344</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127</v>
      </c>
      <c r="DA41" s="719"/>
      <c r="DB41" s="719"/>
      <c r="DC41" s="723"/>
      <c r="DD41" s="694" t="s">
        <v>338</v>
      </c>
      <c r="DE41" s="721"/>
      <c r="DF41" s="721"/>
      <c r="DG41" s="721"/>
      <c r="DH41" s="721"/>
      <c r="DI41" s="721"/>
      <c r="DJ41" s="721"/>
      <c r="DK41" s="722"/>
      <c r="DL41" s="780"/>
      <c r="DM41" s="781"/>
      <c r="DN41" s="781"/>
      <c r="DO41" s="781"/>
      <c r="DP41" s="781"/>
      <c r="DQ41" s="781"/>
      <c r="DR41" s="781"/>
      <c r="DS41" s="781"/>
      <c r="DT41" s="781"/>
      <c r="DU41" s="781"/>
      <c r="DV41" s="782"/>
      <c r="DW41" s="783"/>
      <c r="DX41" s="784"/>
      <c r="DY41" s="784"/>
      <c r="DZ41" s="784"/>
      <c r="EA41" s="784"/>
      <c r="EB41" s="784"/>
      <c r="EC41" s="785"/>
    </row>
    <row r="42" spans="2:133" ht="11.25" customHeight="1">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82" t="s">
        <v>346</v>
      </c>
      <c r="CE42" s="683"/>
      <c r="CF42" s="683"/>
      <c r="CG42" s="683"/>
      <c r="CH42" s="683"/>
      <c r="CI42" s="683"/>
      <c r="CJ42" s="683"/>
      <c r="CK42" s="683"/>
      <c r="CL42" s="683"/>
      <c r="CM42" s="683"/>
      <c r="CN42" s="683"/>
      <c r="CO42" s="683"/>
      <c r="CP42" s="683"/>
      <c r="CQ42" s="684"/>
      <c r="CR42" s="685">
        <v>1588065</v>
      </c>
      <c r="CS42" s="686"/>
      <c r="CT42" s="686"/>
      <c r="CU42" s="686"/>
      <c r="CV42" s="686"/>
      <c r="CW42" s="686"/>
      <c r="CX42" s="686"/>
      <c r="CY42" s="687"/>
      <c r="CZ42" s="690">
        <v>18.5</v>
      </c>
      <c r="DA42" s="691"/>
      <c r="DB42" s="691"/>
      <c r="DC42" s="786"/>
      <c r="DD42" s="694">
        <v>171906</v>
      </c>
      <c r="DE42" s="686"/>
      <c r="DF42" s="686"/>
      <c r="DG42" s="686"/>
      <c r="DH42" s="686"/>
      <c r="DI42" s="686"/>
      <c r="DJ42" s="686"/>
      <c r="DK42" s="687"/>
      <c r="DL42" s="780"/>
      <c r="DM42" s="781"/>
      <c r="DN42" s="781"/>
      <c r="DO42" s="781"/>
      <c r="DP42" s="781"/>
      <c r="DQ42" s="781"/>
      <c r="DR42" s="781"/>
      <c r="DS42" s="781"/>
      <c r="DT42" s="781"/>
      <c r="DU42" s="781"/>
      <c r="DV42" s="782"/>
      <c r="DW42" s="783"/>
      <c r="DX42" s="784"/>
      <c r="DY42" s="784"/>
      <c r="DZ42" s="784"/>
      <c r="EA42" s="784"/>
      <c r="EB42" s="784"/>
      <c r="EC42" s="785"/>
    </row>
    <row r="43" spans="2:133" ht="11.25" customHeight="1">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82" t="s">
        <v>348</v>
      </c>
      <c r="CE43" s="683"/>
      <c r="CF43" s="683"/>
      <c r="CG43" s="683"/>
      <c r="CH43" s="683"/>
      <c r="CI43" s="683"/>
      <c r="CJ43" s="683"/>
      <c r="CK43" s="683"/>
      <c r="CL43" s="683"/>
      <c r="CM43" s="683"/>
      <c r="CN43" s="683"/>
      <c r="CO43" s="683"/>
      <c r="CP43" s="683"/>
      <c r="CQ43" s="684"/>
      <c r="CR43" s="685">
        <v>25628</v>
      </c>
      <c r="CS43" s="721"/>
      <c r="CT43" s="721"/>
      <c r="CU43" s="721"/>
      <c r="CV43" s="721"/>
      <c r="CW43" s="721"/>
      <c r="CX43" s="721"/>
      <c r="CY43" s="722"/>
      <c r="CZ43" s="690">
        <v>0.3</v>
      </c>
      <c r="DA43" s="719"/>
      <c r="DB43" s="719"/>
      <c r="DC43" s="723"/>
      <c r="DD43" s="694">
        <v>25628</v>
      </c>
      <c r="DE43" s="721"/>
      <c r="DF43" s="721"/>
      <c r="DG43" s="721"/>
      <c r="DH43" s="721"/>
      <c r="DI43" s="721"/>
      <c r="DJ43" s="721"/>
      <c r="DK43" s="722"/>
      <c r="DL43" s="780"/>
      <c r="DM43" s="781"/>
      <c r="DN43" s="781"/>
      <c r="DO43" s="781"/>
      <c r="DP43" s="781"/>
      <c r="DQ43" s="781"/>
      <c r="DR43" s="781"/>
      <c r="DS43" s="781"/>
      <c r="DT43" s="781"/>
      <c r="DU43" s="781"/>
      <c r="DV43" s="782"/>
      <c r="DW43" s="783"/>
      <c r="DX43" s="784"/>
      <c r="DY43" s="784"/>
      <c r="DZ43" s="784"/>
      <c r="EA43" s="784"/>
      <c r="EB43" s="784"/>
      <c r="EC43" s="785"/>
    </row>
    <row r="44" spans="2:133" ht="11.25" customHeight="1">
      <c r="B44" s="240" t="s">
        <v>349</v>
      </c>
      <c r="CD44" s="797" t="s">
        <v>300</v>
      </c>
      <c r="CE44" s="798"/>
      <c r="CF44" s="682" t="s">
        <v>350</v>
      </c>
      <c r="CG44" s="683"/>
      <c r="CH44" s="683"/>
      <c r="CI44" s="683"/>
      <c r="CJ44" s="683"/>
      <c r="CK44" s="683"/>
      <c r="CL44" s="683"/>
      <c r="CM44" s="683"/>
      <c r="CN44" s="683"/>
      <c r="CO44" s="683"/>
      <c r="CP44" s="683"/>
      <c r="CQ44" s="684"/>
      <c r="CR44" s="685">
        <v>1588065</v>
      </c>
      <c r="CS44" s="686"/>
      <c r="CT44" s="686"/>
      <c r="CU44" s="686"/>
      <c r="CV44" s="686"/>
      <c r="CW44" s="686"/>
      <c r="CX44" s="686"/>
      <c r="CY44" s="687"/>
      <c r="CZ44" s="690">
        <v>18.5</v>
      </c>
      <c r="DA44" s="691"/>
      <c r="DB44" s="691"/>
      <c r="DC44" s="786"/>
      <c r="DD44" s="694">
        <v>171906</v>
      </c>
      <c r="DE44" s="686"/>
      <c r="DF44" s="686"/>
      <c r="DG44" s="686"/>
      <c r="DH44" s="686"/>
      <c r="DI44" s="686"/>
      <c r="DJ44" s="686"/>
      <c r="DK44" s="687"/>
      <c r="DL44" s="780"/>
      <c r="DM44" s="781"/>
      <c r="DN44" s="781"/>
      <c r="DO44" s="781"/>
      <c r="DP44" s="781"/>
      <c r="DQ44" s="781"/>
      <c r="DR44" s="781"/>
      <c r="DS44" s="781"/>
      <c r="DT44" s="781"/>
      <c r="DU44" s="781"/>
      <c r="DV44" s="782"/>
      <c r="DW44" s="783"/>
      <c r="DX44" s="784"/>
      <c r="DY44" s="784"/>
      <c r="DZ44" s="784"/>
      <c r="EA44" s="784"/>
      <c r="EB44" s="784"/>
      <c r="EC44" s="785"/>
    </row>
    <row r="45" spans="2:133" ht="11.25" customHeight="1">
      <c r="CD45" s="799"/>
      <c r="CE45" s="800"/>
      <c r="CF45" s="682" t="s">
        <v>351</v>
      </c>
      <c r="CG45" s="683"/>
      <c r="CH45" s="683"/>
      <c r="CI45" s="683"/>
      <c r="CJ45" s="683"/>
      <c r="CK45" s="683"/>
      <c r="CL45" s="683"/>
      <c r="CM45" s="683"/>
      <c r="CN45" s="683"/>
      <c r="CO45" s="683"/>
      <c r="CP45" s="683"/>
      <c r="CQ45" s="684"/>
      <c r="CR45" s="685">
        <v>1051682</v>
      </c>
      <c r="CS45" s="721"/>
      <c r="CT45" s="721"/>
      <c r="CU45" s="721"/>
      <c r="CV45" s="721"/>
      <c r="CW45" s="721"/>
      <c r="CX45" s="721"/>
      <c r="CY45" s="722"/>
      <c r="CZ45" s="690">
        <v>12.3</v>
      </c>
      <c r="DA45" s="719"/>
      <c r="DB45" s="719"/>
      <c r="DC45" s="723"/>
      <c r="DD45" s="694">
        <v>15494</v>
      </c>
      <c r="DE45" s="721"/>
      <c r="DF45" s="721"/>
      <c r="DG45" s="721"/>
      <c r="DH45" s="721"/>
      <c r="DI45" s="721"/>
      <c r="DJ45" s="721"/>
      <c r="DK45" s="722"/>
      <c r="DL45" s="780"/>
      <c r="DM45" s="781"/>
      <c r="DN45" s="781"/>
      <c r="DO45" s="781"/>
      <c r="DP45" s="781"/>
      <c r="DQ45" s="781"/>
      <c r="DR45" s="781"/>
      <c r="DS45" s="781"/>
      <c r="DT45" s="781"/>
      <c r="DU45" s="781"/>
      <c r="DV45" s="782"/>
      <c r="DW45" s="783"/>
      <c r="DX45" s="784"/>
      <c r="DY45" s="784"/>
      <c r="DZ45" s="784"/>
      <c r="EA45" s="784"/>
      <c r="EB45" s="784"/>
      <c r="EC45" s="785"/>
    </row>
    <row r="46" spans="2:133" ht="11.25" customHeight="1">
      <c r="CD46" s="799"/>
      <c r="CE46" s="800"/>
      <c r="CF46" s="682" t="s">
        <v>352</v>
      </c>
      <c r="CG46" s="683"/>
      <c r="CH46" s="683"/>
      <c r="CI46" s="683"/>
      <c r="CJ46" s="683"/>
      <c r="CK46" s="683"/>
      <c r="CL46" s="683"/>
      <c r="CM46" s="683"/>
      <c r="CN46" s="683"/>
      <c r="CO46" s="683"/>
      <c r="CP46" s="683"/>
      <c r="CQ46" s="684"/>
      <c r="CR46" s="685">
        <v>513106</v>
      </c>
      <c r="CS46" s="686"/>
      <c r="CT46" s="686"/>
      <c r="CU46" s="686"/>
      <c r="CV46" s="686"/>
      <c r="CW46" s="686"/>
      <c r="CX46" s="686"/>
      <c r="CY46" s="687"/>
      <c r="CZ46" s="690">
        <v>6</v>
      </c>
      <c r="DA46" s="691"/>
      <c r="DB46" s="691"/>
      <c r="DC46" s="786"/>
      <c r="DD46" s="694">
        <v>149819</v>
      </c>
      <c r="DE46" s="686"/>
      <c r="DF46" s="686"/>
      <c r="DG46" s="686"/>
      <c r="DH46" s="686"/>
      <c r="DI46" s="686"/>
      <c r="DJ46" s="686"/>
      <c r="DK46" s="687"/>
      <c r="DL46" s="780"/>
      <c r="DM46" s="781"/>
      <c r="DN46" s="781"/>
      <c r="DO46" s="781"/>
      <c r="DP46" s="781"/>
      <c r="DQ46" s="781"/>
      <c r="DR46" s="781"/>
      <c r="DS46" s="781"/>
      <c r="DT46" s="781"/>
      <c r="DU46" s="781"/>
      <c r="DV46" s="782"/>
      <c r="DW46" s="783"/>
      <c r="DX46" s="784"/>
      <c r="DY46" s="784"/>
      <c r="DZ46" s="784"/>
      <c r="EA46" s="784"/>
      <c r="EB46" s="784"/>
      <c r="EC46" s="785"/>
    </row>
    <row r="47" spans="2:133" ht="11.25" customHeight="1">
      <c r="CD47" s="799"/>
      <c r="CE47" s="800"/>
      <c r="CF47" s="682" t="s">
        <v>353</v>
      </c>
      <c r="CG47" s="683"/>
      <c r="CH47" s="683"/>
      <c r="CI47" s="683"/>
      <c r="CJ47" s="683"/>
      <c r="CK47" s="683"/>
      <c r="CL47" s="683"/>
      <c r="CM47" s="683"/>
      <c r="CN47" s="683"/>
      <c r="CO47" s="683"/>
      <c r="CP47" s="683"/>
      <c r="CQ47" s="684"/>
      <c r="CR47" s="685" t="s">
        <v>338</v>
      </c>
      <c r="CS47" s="721"/>
      <c r="CT47" s="721"/>
      <c r="CU47" s="721"/>
      <c r="CV47" s="721"/>
      <c r="CW47" s="721"/>
      <c r="CX47" s="721"/>
      <c r="CY47" s="722"/>
      <c r="CZ47" s="690" t="s">
        <v>338</v>
      </c>
      <c r="DA47" s="719"/>
      <c r="DB47" s="719"/>
      <c r="DC47" s="723"/>
      <c r="DD47" s="694" t="s">
        <v>127</v>
      </c>
      <c r="DE47" s="721"/>
      <c r="DF47" s="721"/>
      <c r="DG47" s="721"/>
      <c r="DH47" s="721"/>
      <c r="DI47" s="721"/>
      <c r="DJ47" s="721"/>
      <c r="DK47" s="722"/>
      <c r="DL47" s="780"/>
      <c r="DM47" s="781"/>
      <c r="DN47" s="781"/>
      <c r="DO47" s="781"/>
      <c r="DP47" s="781"/>
      <c r="DQ47" s="781"/>
      <c r="DR47" s="781"/>
      <c r="DS47" s="781"/>
      <c r="DT47" s="781"/>
      <c r="DU47" s="781"/>
      <c r="DV47" s="782"/>
      <c r="DW47" s="783"/>
      <c r="DX47" s="784"/>
      <c r="DY47" s="784"/>
      <c r="DZ47" s="784"/>
      <c r="EA47" s="784"/>
      <c r="EB47" s="784"/>
      <c r="EC47" s="785"/>
    </row>
    <row r="48" spans="2:133">
      <c r="CD48" s="801"/>
      <c r="CE48" s="802"/>
      <c r="CF48" s="682" t="s">
        <v>354</v>
      </c>
      <c r="CG48" s="683"/>
      <c r="CH48" s="683"/>
      <c r="CI48" s="683"/>
      <c r="CJ48" s="683"/>
      <c r="CK48" s="683"/>
      <c r="CL48" s="683"/>
      <c r="CM48" s="683"/>
      <c r="CN48" s="683"/>
      <c r="CO48" s="683"/>
      <c r="CP48" s="683"/>
      <c r="CQ48" s="684"/>
      <c r="CR48" s="685" t="s">
        <v>338</v>
      </c>
      <c r="CS48" s="686"/>
      <c r="CT48" s="686"/>
      <c r="CU48" s="686"/>
      <c r="CV48" s="686"/>
      <c r="CW48" s="686"/>
      <c r="CX48" s="686"/>
      <c r="CY48" s="687"/>
      <c r="CZ48" s="690" t="s">
        <v>127</v>
      </c>
      <c r="DA48" s="691"/>
      <c r="DB48" s="691"/>
      <c r="DC48" s="786"/>
      <c r="DD48" s="694" t="s">
        <v>338</v>
      </c>
      <c r="DE48" s="686"/>
      <c r="DF48" s="686"/>
      <c r="DG48" s="686"/>
      <c r="DH48" s="686"/>
      <c r="DI48" s="686"/>
      <c r="DJ48" s="686"/>
      <c r="DK48" s="687"/>
      <c r="DL48" s="780"/>
      <c r="DM48" s="781"/>
      <c r="DN48" s="781"/>
      <c r="DO48" s="781"/>
      <c r="DP48" s="781"/>
      <c r="DQ48" s="781"/>
      <c r="DR48" s="781"/>
      <c r="DS48" s="781"/>
      <c r="DT48" s="781"/>
      <c r="DU48" s="781"/>
      <c r="DV48" s="782"/>
      <c r="DW48" s="783"/>
      <c r="DX48" s="784"/>
      <c r="DY48" s="784"/>
      <c r="DZ48" s="784"/>
      <c r="EA48" s="784"/>
      <c r="EB48" s="784"/>
      <c r="EC48" s="785"/>
    </row>
    <row r="49" spans="82:133" ht="11.25" customHeight="1">
      <c r="CD49" s="730" t="s">
        <v>355</v>
      </c>
      <c r="CE49" s="731"/>
      <c r="CF49" s="731"/>
      <c r="CG49" s="731"/>
      <c r="CH49" s="731"/>
      <c r="CI49" s="731"/>
      <c r="CJ49" s="731"/>
      <c r="CK49" s="731"/>
      <c r="CL49" s="731"/>
      <c r="CM49" s="731"/>
      <c r="CN49" s="731"/>
      <c r="CO49" s="731"/>
      <c r="CP49" s="731"/>
      <c r="CQ49" s="732"/>
      <c r="CR49" s="765">
        <v>8567284</v>
      </c>
      <c r="CS49" s="755"/>
      <c r="CT49" s="755"/>
      <c r="CU49" s="755"/>
      <c r="CV49" s="755"/>
      <c r="CW49" s="755"/>
      <c r="CX49" s="755"/>
      <c r="CY49" s="787"/>
      <c r="CZ49" s="770">
        <v>100</v>
      </c>
      <c r="DA49" s="788"/>
      <c r="DB49" s="788"/>
      <c r="DC49" s="789"/>
      <c r="DD49" s="790">
        <v>5583832</v>
      </c>
      <c r="DE49" s="755"/>
      <c r="DF49" s="755"/>
      <c r="DG49" s="755"/>
      <c r="DH49" s="755"/>
      <c r="DI49" s="755"/>
      <c r="DJ49" s="755"/>
      <c r="DK49" s="787"/>
      <c r="DL49" s="791"/>
      <c r="DM49" s="792"/>
      <c r="DN49" s="792"/>
      <c r="DO49" s="792"/>
      <c r="DP49" s="792"/>
      <c r="DQ49" s="792"/>
      <c r="DR49" s="792"/>
      <c r="DS49" s="792"/>
      <c r="DT49" s="792"/>
      <c r="DU49" s="792"/>
      <c r="DV49" s="793"/>
      <c r="DW49" s="794"/>
      <c r="DX49" s="795"/>
      <c r="DY49" s="795"/>
      <c r="DZ49" s="795"/>
      <c r="EA49" s="795"/>
      <c r="EB49" s="795"/>
      <c r="EC49" s="796"/>
    </row>
    <row r="50" spans="82:133" hidden="1"/>
    <row r="51" spans="82:133" hidden="1"/>
    <row r="52" spans="82:133" hidden="1"/>
    <row r="53" spans="82:133" hidden="1"/>
  </sheetData>
  <sheetProtection algorithmName="SHA-512" hashValue="XHxo+kf7SHfzpSt5m2FdHGy+wMScFREKgcbl9T9SeRMhrnRqcoUj4LV4DqwD+tWagKXT5A+sbPUzIfNaI3E14A==" saltValue="1i341GIl57RC3y8aOzee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79" customWidth="1"/>
    <col min="131" max="131" width="1.625" style="279" customWidth="1"/>
    <col min="132" max="16384" width="9" style="27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3" t="s">
        <v>357</v>
      </c>
      <c r="DK2" s="824"/>
      <c r="DL2" s="824"/>
      <c r="DM2" s="824"/>
      <c r="DN2" s="824"/>
      <c r="DO2" s="825"/>
      <c r="DP2" s="249"/>
      <c r="DQ2" s="823" t="s">
        <v>358</v>
      </c>
      <c r="DR2" s="824"/>
      <c r="DS2" s="824"/>
      <c r="DT2" s="824"/>
      <c r="DU2" s="824"/>
      <c r="DV2" s="824"/>
      <c r="DW2" s="824"/>
      <c r="DX2" s="824"/>
      <c r="DY2" s="824"/>
      <c r="DZ2" s="825"/>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6" t="s">
        <v>359</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17" t="s">
        <v>361</v>
      </c>
      <c r="B5" s="818"/>
      <c r="C5" s="818"/>
      <c r="D5" s="818"/>
      <c r="E5" s="818"/>
      <c r="F5" s="818"/>
      <c r="G5" s="818"/>
      <c r="H5" s="818"/>
      <c r="I5" s="818"/>
      <c r="J5" s="818"/>
      <c r="K5" s="818"/>
      <c r="L5" s="818"/>
      <c r="M5" s="818"/>
      <c r="N5" s="818"/>
      <c r="O5" s="818"/>
      <c r="P5" s="819"/>
      <c r="Q5" s="803" t="s">
        <v>362</v>
      </c>
      <c r="R5" s="804"/>
      <c r="S5" s="804"/>
      <c r="T5" s="804"/>
      <c r="U5" s="805"/>
      <c r="V5" s="803" t="s">
        <v>363</v>
      </c>
      <c r="W5" s="804"/>
      <c r="X5" s="804"/>
      <c r="Y5" s="804"/>
      <c r="Z5" s="805"/>
      <c r="AA5" s="803" t="s">
        <v>364</v>
      </c>
      <c r="AB5" s="804"/>
      <c r="AC5" s="804"/>
      <c r="AD5" s="804"/>
      <c r="AE5" s="804"/>
      <c r="AF5" s="827" t="s">
        <v>365</v>
      </c>
      <c r="AG5" s="804"/>
      <c r="AH5" s="804"/>
      <c r="AI5" s="804"/>
      <c r="AJ5" s="815"/>
      <c r="AK5" s="804" t="s">
        <v>366</v>
      </c>
      <c r="AL5" s="804"/>
      <c r="AM5" s="804"/>
      <c r="AN5" s="804"/>
      <c r="AO5" s="805"/>
      <c r="AP5" s="803" t="s">
        <v>367</v>
      </c>
      <c r="AQ5" s="804"/>
      <c r="AR5" s="804"/>
      <c r="AS5" s="804"/>
      <c r="AT5" s="805"/>
      <c r="AU5" s="803" t="s">
        <v>368</v>
      </c>
      <c r="AV5" s="804"/>
      <c r="AW5" s="804"/>
      <c r="AX5" s="804"/>
      <c r="AY5" s="815"/>
      <c r="AZ5" s="256"/>
      <c r="BA5" s="256"/>
      <c r="BB5" s="256"/>
      <c r="BC5" s="256"/>
      <c r="BD5" s="256"/>
      <c r="BE5" s="257"/>
      <c r="BF5" s="257"/>
      <c r="BG5" s="257"/>
      <c r="BH5" s="257"/>
      <c r="BI5" s="257"/>
      <c r="BJ5" s="257"/>
      <c r="BK5" s="257"/>
      <c r="BL5" s="257"/>
      <c r="BM5" s="257"/>
      <c r="BN5" s="257"/>
      <c r="BO5" s="257"/>
      <c r="BP5" s="257"/>
      <c r="BQ5" s="817" t="s">
        <v>369</v>
      </c>
      <c r="BR5" s="818"/>
      <c r="BS5" s="818"/>
      <c r="BT5" s="818"/>
      <c r="BU5" s="818"/>
      <c r="BV5" s="818"/>
      <c r="BW5" s="818"/>
      <c r="BX5" s="818"/>
      <c r="BY5" s="818"/>
      <c r="BZ5" s="818"/>
      <c r="CA5" s="818"/>
      <c r="CB5" s="818"/>
      <c r="CC5" s="818"/>
      <c r="CD5" s="818"/>
      <c r="CE5" s="818"/>
      <c r="CF5" s="818"/>
      <c r="CG5" s="819"/>
      <c r="CH5" s="803" t="s">
        <v>370</v>
      </c>
      <c r="CI5" s="804"/>
      <c r="CJ5" s="804"/>
      <c r="CK5" s="804"/>
      <c r="CL5" s="805"/>
      <c r="CM5" s="803" t="s">
        <v>371</v>
      </c>
      <c r="CN5" s="804"/>
      <c r="CO5" s="804"/>
      <c r="CP5" s="804"/>
      <c r="CQ5" s="805"/>
      <c r="CR5" s="803" t="s">
        <v>372</v>
      </c>
      <c r="CS5" s="804"/>
      <c r="CT5" s="804"/>
      <c r="CU5" s="804"/>
      <c r="CV5" s="805"/>
      <c r="CW5" s="803" t="s">
        <v>373</v>
      </c>
      <c r="CX5" s="804"/>
      <c r="CY5" s="804"/>
      <c r="CZ5" s="804"/>
      <c r="DA5" s="805"/>
      <c r="DB5" s="803" t="s">
        <v>374</v>
      </c>
      <c r="DC5" s="804"/>
      <c r="DD5" s="804"/>
      <c r="DE5" s="804"/>
      <c r="DF5" s="805"/>
      <c r="DG5" s="809" t="s">
        <v>375</v>
      </c>
      <c r="DH5" s="810"/>
      <c r="DI5" s="810"/>
      <c r="DJ5" s="810"/>
      <c r="DK5" s="811"/>
      <c r="DL5" s="809" t="s">
        <v>376</v>
      </c>
      <c r="DM5" s="810"/>
      <c r="DN5" s="810"/>
      <c r="DO5" s="810"/>
      <c r="DP5" s="811"/>
      <c r="DQ5" s="803" t="s">
        <v>377</v>
      </c>
      <c r="DR5" s="804"/>
      <c r="DS5" s="804"/>
      <c r="DT5" s="804"/>
      <c r="DU5" s="805"/>
      <c r="DV5" s="803" t="s">
        <v>368</v>
      </c>
      <c r="DW5" s="804"/>
      <c r="DX5" s="804"/>
      <c r="DY5" s="804"/>
      <c r="DZ5" s="815"/>
      <c r="EA5" s="254"/>
    </row>
    <row r="6" spans="1:131" s="255" customFormat="1" ht="26.25" customHeight="1" thickBot="1">
      <c r="A6" s="820"/>
      <c r="B6" s="821"/>
      <c r="C6" s="821"/>
      <c r="D6" s="821"/>
      <c r="E6" s="821"/>
      <c r="F6" s="821"/>
      <c r="G6" s="821"/>
      <c r="H6" s="821"/>
      <c r="I6" s="821"/>
      <c r="J6" s="821"/>
      <c r="K6" s="821"/>
      <c r="L6" s="821"/>
      <c r="M6" s="821"/>
      <c r="N6" s="821"/>
      <c r="O6" s="821"/>
      <c r="P6" s="822"/>
      <c r="Q6" s="806"/>
      <c r="R6" s="807"/>
      <c r="S6" s="807"/>
      <c r="T6" s="807"/>
      <c r="U6" s="808"/>
      <c r="V6" s="806"/>
      <c r="W6" s="807"/>
      <c r="X6" s="807"/>
      <c r="Y6" s="807"/>
      <c r="Z6" s="808"/>
      <c r="AA6" s="806"/>
      <c r="AB6" s="807"/>
      <c r="AC6" s="807"/>
      <c r="AD6" s="807"/>
      <c r="AE6" s="807"/>
      <c r="AF6" s="828"/>
      <c r="AG6" s="807"/>
      <c r="AH6" s="807"/>
      <c r="AI6" s="807"/>
      <c r="AJ6" s="816"/>
      <c r="AK6" s="807"/>
      <c r="AL6" s="807"/>
      <c r="AM6" s="807"/>
      <c r="AN6" s="807"/>
      <c r="AO6" s="808"/>
      <c r="AP6" s="806"/>
      <c r="AQ6" s="807"/>
      <c r="AR6" s="807"/>
      <c r="AS6" s="807"/>
      <c r="AT6" s="808"/>
      <c r="AU6" s="806"/>
      <c r="AV6" s="807"/>
      <c r="AW6" s="807"/>
      <c r="AX6" s="807"/>
      <c r="AY6" s="816"/>
      <c r="AZ6" s="252"/>
      <c r="BA6" s="252"/>
      <c r="BB6" s="252"/>
      <c r="BC6" s="252"/>
      <c r="BD6" s="252"/>
      <c r="BE6" s="253"/>
      <c r="BF6" s="253"/>
      <c r="BG6" s="253"/>
      <c r="BH6" s="253"/>
      <c r="BI6" s="253"/>
      <c r="BJ6" s="253"/>
      <c r="BK6" s="253"/>
      <c r="BL6" s="253"/>
      <c r="BM6" s="253"/>
      <c r="BN6" s="253"/>
      <c r="BO6" s="253"/>
      <c r="BP6" s="253"/>
      <c r="BQ6" s="820"/>
      <c r="BR6" s="821"/>
      <c r="BS6" s="821"/>
      <c r="BT6" s="821"/>
      <c r="BU6" s="821"/>
      <c r="BV6" s="821"/>
      <c r="BW6" s="821"/>
      <c r="BX6" s="821"/>
      <c r="BY6" s="821"/>
      <c r="BZ6" s="821"/>
      <c r="CA6" s="821"/>
      <c r="CB6" s="821"/>
      <c r="CC6" s="821"/>
      <c r="CD6" s="821"/>
      <c r="CE6" s="821"/>
      <c r="CF6" s="821"/>
      <c r="CG6" s="822"/>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4"/>
    </row>
    <row r="7" spans="1:131" s="255" customFormat="1" ht="26.25" customHeight="1" thickTop="1">
      <c r="A7" s="375">
        <v>1</v>
      </c>
      <c r="B7" s="1176" t="s">
        <v>538</v>
      </c>
      <c r="C7" s="1177"/>
      <c r="D7" s="1177"/>
      <c r="E7" s="1177"/>
      <c r="F7" s="1177"/>
      <c r="G7" s="1177"/>
      <c r="H7" s="1177"/>
      <c r="I7" s="1177"/>
      <c r="J7" s="1177"/>
      <c r="K7" s="1177"/>
      <c r="L7" s="1177"/>
      <c r="M7" s="1177"/>
      <c r="N7" s="1177"/>
      <c r="O7" s="1177"/>
      <c r="P7" s="1178"/>
      <c r="Q7" s="1179">
        <v>8975</v>
      </c>
      <c r="R7" s="1180"/>
      <c r="S7" s="1180"/>
      <c r="T7" s="1180"/>
      <c r="U7" s="1180"/>
      <c r="V7" s="1180">
        <v>8571</v>
      </c>
      <c r="W7" s="1180"/>
      <c r="X7" s="1180"/>
      <c r="Y7" s="1180"/>
      <c r="Z7" s="1180"/>
      <c r="AA7" s="1180">
        <v>404</v>
      </c>
      <c r="AB7" s="1180"/>
      <c r="AC7" s="1180"/>
      <c r="AD7" s="1180"/>
      <c r="AE7" s="1181"/>
      <c r="AF7" s="1182">
        <v>348</v>
      </c>
      <c r="AG7" s="1183"/>
      <c r="AH7" s="1183"/>
      <c r="AI7" s="1183"/>
      <c r="AJ7" s="1184"/>
      <c r="AK7" s="1172"/>
      <c r="AL7" s="1173"/>
      <c r="AM7" s="1173"/>
      <c r="AN7" s="1173"/>
      <c r="AO7" s="1173"/>
      <c r="AP7" s="1173">
        <v>8215</v>
      </c>
      <c r="AQ7" s="1173"/>
      <c r="AR7" s="1173"/>
      <c r="AS7" s="1173"/>
      <c r="AT7" s="1173"/>
      <c r="AU7" s="1174"/>
      <c r="AV7" s="1174"/>
      <c r="AW7" s="1174"/>
      <c r="AX7" s="1174"/>
      <c r="AY7" s="1175"/>
      <c r="AZ7" s="252"/>
      <c r="BA7" s="252"/>
      <c r="BB7" s="252"/>
      <c r="BC7" s="252"/>
      <c r="BD7" s="252"/>
      <c r="BE7" s="253"/>
      <c r="BF7" s="253"/>
      <c r="BG7" s="253"/>
      <c r="BH7" s="253"/>
      <c r="BI7" s="253"/>
      <c r="BJ7" s="253"/>
      <c r="BK7" s="253"/>
      <c r="BL7" s="253"/>
      <c r="BM7" s="253"/>
      <c r="BN7" s="253"/>
      <c r="BO7" s="253"/>
      <c r="BP7" s="253"/>
      <c r="BQ7" s="385">
        <v>1</v>
      </c>
      <c r="BR7" s="386"/>
      <c r="BS7" s="1207" t="s">
        <v>553</v>
      </c>
      <c r="BT7" s="1208"/>
      <c r="BU7" s="1208"/>
      <c r="BV7" s="1208"/>
      <c r="BW7" s="1208"/>
      <c r="BX7" s="1208"/>
      <c r="BY7" s="1208"/>
      <c r="BZ7" s="1208"/>
      <c r="CA7" s="1208"/>
      <c r="CB7" s="1208"/>
      <c r="CC7" s="1208"/>
      <c r="CD7" s="1208"/>
      <c r="CE7" s="1208"/>
      <c r="CF7" s="1208"/>
      <c r="CG7" s="1209"/>
      <c r="CH7" s="1204">
        <v>-4</v>
      </c>
      <c r="CI7" s="1205"/>
      <c r="CJ7" s="1205"/>
      <c r="CK7" s="1205"/>
      <c r="CL7" s="1206"/>
      <c r="CM7" s="1204" t="s">
        <v>574</v>
      </c>
      <c r="CN7" s="1205"/>
      <c r="CO7" s="1205"/>
      <c r="CP7" s="1205"/>
      <c r="CQ7" s="1206"/>
      <c r="CR7" s="1204">
        <v>21</v>
      </c>
      <c r="CS7" s="1205"/>
      <c r="CT7" s="1205"/>
      <c r="CU7" s="1205"/>
      <c r="CV7" s="1206"/>
      <c r="CW7" s="1204">
        <v>0</v>
      </c>
      <c r="CX7" s="1205"/>
      <c r="CY7" s="1205"/>
      <c r="CZ7" s="1205"/>
      <c r="DA7" s="1206"/>
      <c r="DB7" s="1204" t="s">
        <v>489</v>
      </c>
      <c r="DC7" s="1205"/>
      <c r="DD7" s="1205"/>
      <c r="DE7" s="1205"/>
      <c r="DF7" s="1206"/>
      <c r="DG7" s="1204" t="s">
        <v>489</v>
      </c>
      <c r="DH7" s="1205"/>
      <c r="DI7" s="1205"/>
      <c r="DJ7" s="1205"/>
      <c r="DK7" s="1206"/>
      <c r="DL7" s="1204" t="s">
        <v>489</v>
      </c>
      <c r="DM7" s="1205"/>
      <c r="DN7" s="1205"/>
      <c r="DO7" s="1205"/>
      <c r="DP7" s="1206"/>
      <c r="DQ7" s="1204" t="s">
        <v>489</v>
      </c>
      <c r="DR7" s="1205"/>
      <c r="DS7" s="1205"/>
      <c r="DT7" s="1205"/>
      <c r="DU7" s="1206"/>
      <c r="DV7" s="1210"/>
      <c r="DW7" s="1211"/>
      <c r="DX7" s="1211"/>
      <c r="DY7" s="1211"/>
      <c r="DZ7" s="1212"/>
      <c r="EA7" s="254"/>
    </row>
    <row r="8" spans="1:131" s="255" customFormat="1" ht="26.25" customHeight="1">
      <c r="A8" s="376">
        <v>2</v>
      </c>
      <c r="B8" s="854"/>
      <c r="C8" s="855"/>
      <c r="D8" s="855"/>
      <c r="E8" s="855"/>
      <c r="F8" s="855"/>
      <c r="G8" s="855"/>
      <c r="H8" s="855"/>
      <c r="I8" s="855"/>
      <c r="J8" s="855"/>
      <c r="K8" s="855"/>
      <c r="L8" s="855"/>
      <c r="M8" s="855"/>
      <c r="N8" s="855"/>
      <c r="O8" s="855"/>
      <c r="P8" s="856"/>
      <c r="Q8" s="1167"/>
      <c r="R8" s="1168"/>
      <c r="S8" s="1168"/>
      <c r="T8" s="1168"/>
      <c r="U8" s="1168"/>
      <c r="V8" s="1168"/>
      <c r="W8" s="1168"/>
      <c r="X8" s="1168"/>
      <c r="Y8" s="1168"/>
      <c r="Z8" s="1168"/>
      <c r="AA8" s="1168"/>
      <c r="AB8" s="1168"/>
      <c r="AC8" s="1168"/>
      <c r="AD8" s="1168"/>
      <c r="AE8" s="1169"/>
      <c r="AF8" s="860"/>
      <c r="AG8" s="861"/>
      <c r="AH8" s="861"/>
      <c r="AI8" s="861"/>
      <c r="AJ8" s="862"/>
      <c r="AK8" s="1170"/>
      <c r="AL8" s="1171"/>
      <c r="AM8" s="1171"/>
      <c r="AN8" s="1171"/>
      <c r="AO8" s="1171"/>
      <c r="AP8" s="1171"/>
      <c r="AQ8" s="1171"/>
      <c r="AR8" s="1171"/>
      <c r="AS8" s="1171"/>
      <c r="AT8" s="1171"/>
      <c r="AU8" s="1165"/>
      <c r="AV8" s="1165"/>
      <c r="AW8" s="1165"/>
      <c r="AX8" s="1165"/>
      <c r="AY8" s="1166"/>
      <c r="AZ8" s="252"/>
      <c r="BA8" s="252"/>
      <c r="BB8" s="252"/>
      <c r="BC8" s="252"/>
      <c r="BD8" s="252"/>
      <c r="BE8" s="253"/>
      <c r="BF8" s="253"/>
      <c r="BG8" s="253"/>
      <c r="BH8" s="253"/>
      <c r="BI8" s="253"/>
      <c r="BJ8" s="253"/>
      <c r="BK8" s="253"/>
      <c r="BL8" s="253"/>
      <c r="BM8" s="253"/>
      <c r="BN8" s="253"/>
      <c r="BO8" s="253"/>
      <c r="BP8" s="253"/>
      <c r="BQ8" s="387">
        <v>2</v>
      </c>
      <c r="BR8" s="388"/>
      <c r="BS8" s="872" t="s">
        <v>554</v>
      </c>
      <c r="BT8" s="873"/>
      <c r="BU8" s="873"/>
      <c r="BV8" s="873"/>
      <c r="BW8" s="873"/>
      <c r="BX8" s="873"/>
      <c r="BY8" s="873"/>
      <c r="BZ8" s="873"/>
      <c r="CA8" s="873"/>
      <c r="CB8" s="873"/>
      <c r="CC8" s="873"/>
      <c r="CD8" s="873"/>
      <c r="CE8" s="873"/>
      <c r="CF8" s="873"/>
      <c r="CG8" s="874"/>
      <c r="CH8" s="845">
        <v>0</v>
      </c>
      <c r="CI8" s="846"/>
      <c r="CJ8" s="846"/>
      <c r="CK8" s="846"/>
      <c r="CL8" s="847"/>
      <c r="CM8" s="845">
        <v>11</v>
      </c>
      <c r="CN8" s="846"/>
      <c r="CO8" s="846"/>
      <c r="CP8" s="846"/>
      <c r="CQ8" s="847"/>
      <c r="CR8" s="845">
        <v>2</v>
      </c>
      <c r="CS8" s="846"/>
      <c r="CT8" s="846"/>
      <c r="CU8" s="846"/>
      <c r="CV8" s="847"/>
      <c r="CW8" s="845">
        <v>3</v>
      </c>
      <c r="CX8" s="846"/>
      <c r="CY8" s="846"/>
      <c r="CZ8" s="846"/>
      <c r="DA8" s="847"/>
      <c r="DB8" s="845" t="s">
        <v>489</v>
      </c>
      <c r="DC8" s="846"/>
      <c r="DD8" s="846"/>
      <c r="DE8" s="846"/>
      <c r="DF8" s="847"/>
      <c r="DG8" s="845" t="s">
        <v>489</v>
      </c>
      <c r="DH8" s="846"/>
      <c r="DI8" s="846"/>
      <c r="DJ8" s="846"/>
      <c r="DK8" s="847"/>
      <c r="DL8" s="845" t="s">
        <v>489</v>
      </c>
      <c r="DM8" s="846"/>
      <c r="DN8" s="846"/>
      <c r="DO8" s="846"/>
      <c r="DP8" s="847"/>
      <c r="DQ8" s="845" t="s">
        <v>489</v>
      </c>
      <c r="DR8" s="846"/>
      <c r="DS8" s="846"/>
      <c r="DT8" s="846"/>
      <c r="DU8" s="847"/>
      <c r="DV8" s="869"/>
      <c r="DW8" s="870"/>
      <c r="DX8" s="870"/>
      <c r="DY8" s="870"/>
      <c r="DZ8" s="871"/>
      <c r="EA8" s="254"/>
    </row>
    <row r="9" spans="1:131" s="255" customFormat="1" ht="26.25" customHeight="1">
      <c r="A9" s="376">
        <v>3</v>
      </c>
      <c r="B9" s="854"/>
      <c r="C9" s="855"/>
      <c r="D9" s="855"/>
      <c r="E9" s="855"/>
      <c r="F9" s="855"/>
      <c r="G9" s="855"/>
      <c r="H9" s="855"/>
      <c r="I9" s="855"/>
      <c r="J9" s="855"/>
      <c r="K9" s="855"/>
      <c r="L9" s="855"/>
      <c r="M9" s="855"/>
      <c r="N9" s="855"/>
      <c r="O9" s="855"/>
      <c r="P9" s="856"/>
      <c r="Q9" s="1167"/>
      <c r="R9" s="1168"/>
      <c r="S9" s="1168"/>
      <c r="T9" s="1168"/>
      <c r="U9" s="1168"/>
      <c r="V9" s="1168"/>
      <c r="W9" s="1168"/>
      <c r="X9" s="1168"/>
      <c r="Y9" s="1168"/>
      <c r="Z9" s="1168"/>
      <c r="AA9" s="1168"/>
      <c r="AB9" s="1168"/>
      <c r="AC9" s="1168"/>
      <c r="AD9" s="1168"/>
      <c r="AE9" s="1169"/>
      <c r="AF9" s="860"/>
      <c r="AG9" s="861"/>
      <c r="AH9" s="861"/>
      <c r="AI9" s="861"/>
      <c r="AJ9" s="862"/>
      <c r="AK9" s="1170"/>
      <c r="AL9" s="1171"/>
      <c r="AM9" s="1171"/>
      <c r="AN9" s="1171"/>
      <c r="AO9" s="1171"/>
      <c r="AP9" s="1171"/>
      <c r="AQ9" s="1171"/>
      <c r="AR9" s="1171"/>
      <c r="AS9" s="1171"/>
      <c r="AT9" s="1171"/>
      <c r="AU9" s="1165"/>
      <c r="AV9" s="1165"/>
      <c r="AW9" s="1165"/>
      <c r="AX9" s="1165"/>
      <c r="AY9" s="1166"/>
      <c r="AZ9" s="252"/>
      <c r="BA9" s="252"/>
      <c r="BB9" s="252"/>
      <c r="BC9" s="252"/>
      <c r="BD9" s="252"/>
      <c r="BE9" s="253"/>
      <c r="BF9" s="253"/>
      <c r="BG9" s="253"/>
      <c r="BH9" s="253"/>
      <c r="BI9" s="253"/>
      <c r="BJ9" s="253"/>
      <c r="BK9" s="253"/>
      <c r="BL9" s="253"/>
      <c r="BM9" s="253"/>
      <c r="BN9" s="253"/>
      <c r="BO9" s="253"/>
      <c r="BP9" s="253"/>
      <c r="BQ9" s="387">
        <v>3</v>
      </c>
      <c r="BR9" s="388"/>
      <c r="BS9" s="872" t="s">
        <v>575</v>
      </c>
      <c r="BT9" s="873"/>
      <c r="BU9" s="873"/>
      <c r="BV9" s="873"/>
      <c r="BW9" s="873"/>
      <c r="BX9" s="873"/>
      <c r="BY9" s="873"/>
      <c r="BZ9" s="873"/>
      <c r="CA9" s="873"/>
      <c r="CB9" s="873"/>
      <c r="CC9" s="873"/>
      <c r="CD9" s="873"/>
      <c r="CE9" s="873"/>
      <c r="CF9" s="873"/>
      <c r="CG9" s="874"/>
      <c r="CH9" s="845">
        <v>13</v>
      </c>
      <c r="CI9" s="846"/>
      <c r="CJ9" s="846"/>
      <c r="CK9" s="846"/>
      <c r="CL9" s="847"/>
      <c r="CM9" s="845">
        <v>64</v>
      </c>
      <c r="CN9" s="846"/>
      <c r="CO9" s="846"/>
      <c r="CP9" s="846"/>
      <c r="CQ9" s="847"/>
      <c r="CR9" s="845">
        <v>4</v>
      </c>
      <c r="CS9" s="846"/>
      <c r="CT9" s="846"/>
      <c r="CU9" s="846"/>
      <c r="CV9" s="847"/>
      <c r="CW9" s="845">
        <v>0</v>
      </c>
      <c r="CX9" s="846"/>
      <c r="CY9" s="846"/>
      <c r="CZ9" s="846"/>
      <c r="DA9" s="847"/>
      <c r="DB9" s="845" t="s">
        <v>489</v>
      </c>
      <c r="DC9" s="846"/>
      <c r="DD9" s="846"/>
      <c r="DE9" s="846"/>
      <c r="DF9" s="847"/>
      <c r="DG9" s="845" t="s">
        <v>489</v>
      </c>
      <c r="DH9" s="846"/>
      <c r="DI9" s="846"/>
      <c r="DJ9" s="846"/>
      <c r="DK9" s="847"/>
      <c r="DL9" s="845" t="s">
        <v>489</v>
      </c>
      <c r="DM9" s="846"/>
      <c r="DN9" s="846"/>
      <c r="DO9" s="846"/>
      <c r="DP9" s="847"/>
      <c r="DQ9" s="845" t="s">
        <v>489</v>
      </c>
      <c r="DR9" s="846"/>
      <c r="DS9" s="846"/>
      <c r="DT9" s="846"/>
      <c r="DU9" s="847"/>
      <c r="DV9" s="869"/>
      <c r="DW9" s="870"/>
      <c r="DX9" s="870"/>
      <c r="DY9" s="870"/>
      <c r="DZ9" s="871"/>
      <c r="EA9" s="254"/>
    </row>
    <row r="10" spans="1:131" s="255" customFormat="1" ht="26.25" customHeight="1">
      <c r="A10" s="376">
        <v>4</v>
      </c>
      <c r="B10" s="854"/>
      <c r="C10" s="855"/>
      <c r="D10" s="855"/>
      <c r="E10" s="855"/>
      <c r="F10" s="855"/>
      <c r="G10" s="855"/>
      <c r="H10" s="855"/>
      <c r="I10" s="855"/>
      <c r="J10" s="855"/>
      <c r="K10" s="855"/>
      <c r="L10" s="855"/>
      <c r="M10" s="855"/>
      <c r="N10" s="855"/>
      <c r="O10" s="855"/>
      <c r="P10" s="856"/>
      <c r="Q10" s="1167"/>
      <c r="R10" s="1168"/>
      <c r="S10" s="1168"/>
      <c r="T10" s="1168"/>
      <c r="U10" s="1168"/>
      <c r="V10" s="1168"/>
      <c r="W10" s="1168"/>
      <c r="X10" s="1168"/>
      <c r="Y10" s="1168"/>
      <c r="Z10" s="1168"/>
      <c r="AA10" s="1168"/>
      <c r="AB10" s="1168"/>
      <c r="AC10" s="1168"/>
      <c r="AD10" s="1168"/>
      <c r="AE10" s="1169"/>
      <c r="AF10" s="860"/>
      <c r="AG10" s="861"/>
      <c r="AH10" s="861"/>
      <c r="AI10" s="861"/>
      <c r="AJ10" s="862"/>
      <c r="AK10" s="1170"/>
      <c r="AL10" s="1171"/>
      <c r="AM10" s="1171"/>
      <c r="AN10" s="1171"/>
      <c r="AO10" s="1171"/>
      <c r="AP10" s="1171"/>
      <c r="AQ10" s="1171"/>
      <c r="AR10" s="1171"/>
      <c r="AS10" s="1171"/>
      <c r="AT10" s="1171"/>
      <c r="AU10" s="1165"/>
      <c r="AV10" s="1165"/>
      <c r="AW10" s="1165"/>
      <c r="AX10" s="1165"/>
      <c r="AY10" s="1166"/>
      <c r="AZ10" s="252"/>
      <c r="BA10" s="252"/>
      <c r="BB10" s="252"/>
      <c r="BC10" s="252"/>
      <c r="BD10" s="252"/>
      <c r="BE10" s="253"/>
      <c r="BF10" s="253"/>
      <c r="BG10" s="253"/>
      <c r="BH10" s="253"/>
      <c r="BI10" s="253"/>
      <c r="BJ10" s="253"/>
      <c r="BK10" s="253"/>
      <c r="BL10" s="253"/>
      <c r="BM10" s="253"/>
      <c r="BN10" s="253"/>
      <c r="BO10" s="253"/>
      <c r="BP10" s="253"/>
      <c r="BQ10" s="387">
        <v>4</v>
      </c>
      <c r="BR10" s="388"/>
      <c r="BS10" s="872"/>
      <c r="BT10" s="873"/>
      <c r="BU10" s="873"/>
      <c r="BV10" s="873"/>
      <c r="BW10" s="873"/>
      <c r="BX10" s="873"/>
      <c r="BY10" s="873"/>
      <c r="BZ10" s="873"/>
      <c r="CA10" s="873"/>
      <c r="CB10" s="873"/>
      <c r="CC10" s="873"/>
      <c r="CD10" s="873"/>
      <c r="CE10" s="873"/>
      <c r="CF10" s="873"/>
      <c r="CG10" s="874"/>
      <c r="CH10" s="845"/>
      <c r="CI10" s="846"/>
      <c r="CJ10" s="846"/>
      <c r="CK10" s="846"/>
      <c r="CL10" s="847"/>
      <c r="CM10" s="845"/>
      <c r="CN10" s="846"/>
      <c r="CO10" s="846"/>
      <c r="CP10" s="846"/>
      <c r="CQ10" s="847"/>
      <c r="CR10" s="845"/>
      <c r="CS10" s="846"/>
      <c r="CT10" s="846"/>
      <c r="CU10" s="846"/>
      <c r="CV10" s="847"/>
      <c r="CW10" s="845"/>
      <c r="CX10" s="846"/>
      <c r="CY10" s="846"/>
      <c r="CZ10" s="846"/>
      <c r="DA10" s="847"/>
      <c r="DB10" s="845"/>
      <c r="DC10" s="846"/>
      <c r="DD10" s="846"/>
      <c r="DE10" s="846"/>
      <c r="DF10" s="847"/>
      <c r="DG10" s="845"/>
      <c r="DH10" s="846"/>
      <c r="DI10" s="846"/>
      <c r="DJ10" s="846"/>
      <c r="DK10" s="847"/>
      <c r="DL10" s="845"/>
      <c r="DM10" s="846"/>
      <c r="DN10" s="846"/>
      <c r="DO10" s="846"/>
      <c r="DP10" s="847"/>
      <c r="DQ10" s="845"/>
      <c r="DR10" s="846"/>
      <c r="DS10" s="846"/>
      <c r="DT10" s="846"/>
      <c r="DU10" s="847"/>
      <c r="DV10" s="869"/>
      <c r="DW10" s="870"/>
      <c r="DX10" s="870"/>
      <c r="DY10" s="870"/>
      <c r="DZ10" s="871"/>
      <c r="EA10" s="254"/>
    </row>
    <row r="11" spans="1:131" s="255" customFormat="1" ht="26.25" customHeight="1">
      <c r="A11" s="376">
        <v>5</v>
      </c>
      <c r="B11" s="854"/>
      <c r="C11" s="855"/>
      <c r="D11" s="855"/>
      <c r="E11" s="855"/>
      <c r="F11" s="855"/>
      <c r="G11" s="855"/>
      <c r="H11" s="855"/>
      <c r="I11" s="855"/>
      <c r="J11" s="855"/>
      <c r="K11" s="855"/>
      <c r="L11" s="855"/>
      <c r="M11" s="855"/>
      <c r="N11" s="855"/>
      <c r="O11" s="855"/>
      <c r="P11" s="856"/>
      <c r="Q11" s="1167"/>
      <c r="R11" s="1168"/>
      <c r="S11" s="1168"/>
      <c r="T11" s="1168"/>
      <c r="U11" s="1168"/>
      <c r="V11" s="1168"/>
      <c r="W11" s="1168"/>
      <c r="X11" s="1168"/>
      <c r="Y11" s="1168"/>
      <c r="Z11" s="1168"/>
      <c r="AA11" s="1168"/>
      <c r="AB11" s="1168"/>
      <c r="AC11" s="1168"/>
      <c r="AD11" s="1168"/>
      <c r="AE11" s="1169"/>
      <c r="AF11" s="860"/>
      <c r="AG11" s="861"/>
      <c r="AH11" s="861"/>
      <c r="AI11" s="861"/>
      <c r="AJ11" s="862"/>
      <c r="AK11" s="1170"/>
      <c r="AL11" s="1171"/>
      <c r="AM11" s="1171"/>
      <c r="AN11" s="1171"/>
      <c r="AO11" s="1171"/>
      <c r="AP11" s="1171"/>
      <c r="AQ11" s="1171"/>
      <c r="AR11" s="1171"/>
      <c r="AS11" s="1171"/>
      <c r="AT11" s="1171"/>
      <c r="AU11" s="1165"/>
      <c r="AV11" s="1165"/>
      <c r="AW11" s="1165"/>
      <c r="AX11" s="1165"/>
      <c r="AY11" s="1166"/>
      <c r="AZ11" s="252"/>
      <c r="BA11" s="252"/>
      <c r="BB11" s="252"/>
      <c r="BC11" s="252"/>
      <c r="BD11" s="252"/>
      <c r="BE11" s="253"/>
      <c r="BF11" s="253"/>
      <c r="BG11" s="253"/>
      <c r="BH11" s="253"/>
      <c r="BI11" s="253"/>
      <c r="BJ11" s="253"/>
      <c r="BK11" s="253"/>
      <c r="BL11" s="253"/>
      <c r="BM11" s="253"/>
      <c r="BN11" s="253"/>
      <c r="BO11" s="253"/>
      <c r="BP11" s="253"/>
      <c r="BQ11" s="387">
        <v>5</v>
      </c>
      <c r="BR11" s="388"/>
      <c r="BS11" s="872"/>
      <c r="BT11" s="873"/>
      <c r="BU11" s="873"/>
      <c r="BV11" s="873"/>
      <c r="BW11" s="873"/>
      <c r="BX11" s="873"/>
      <c r="BY11" s="873"/>
      <c r="BZ11" s="873"/>
      <c r="CA11" s="873"/>
      <c r="CB11" s="873"/>
      <c r="CC11" s="873"/>
      <c r="CD11" s="873"/>
      <c r="CE11" s="873"/>
      <c r="CF11" s="873"/>
      <c r="CG11" s="874"/>
      <c r="CH11" s="845"/>
      <c r="CI11" s="846"/>
      <c r="CJ11" s="846"/>
      <c r="CK11" s="846"/>
      <c r="CL11" s="847"/>
      <c r="CM11" s="845"/>
      <c r="CN11" s="846"/>
      <c r="CO11" s="846"/>
      <c r="CP11" s="846"/>
      <c r="CQ11" s="847"/>
      <c r="CR11" s="845"/>
      <c r="CS11" s="846"/>
      <c r="CT11" s="846"/>
      <c r="CU11" s="846"/>
      <c r="CV11" s="847"/>
      <c r="CW11" s="845"/>
      <c r="CX11" s="846"/>
      <c r="CY11" s="846"/>
      <c r="CZ11" s="846"/>
      <c r="DA11" s="847"/>
      <c r="DB11" s="845"/>
      <c r="DC11" s="846"/>
      <c r="DD11" s="846"/>
      <c r="DE11" s="846"/>
      <c r="DF11" s="847"/>
      <c r="DG11" s="845"/>
      <c r="DH11" s="846"/>
      <c r="DI11" s="846"/>
      <c r="DJ11" s="846"/>
      <c r="DK11" s="847"/>
      <c r="DL11" s="845"/>
      <c r="DM11" s="846"/>
      <c r="DN11" s="846"/>
      <c r="DO11" s="846"/>
      <c r="DP11" s="847"/>
      <c r="DQ11" s="845"/>
      <c r="DR11" s="846"/>
      <c r="DS11" s="846"/>
      <c r="DT11" s="846"/>
      <c r="DU11" s="847"/>
      <c r="DV11" s="869"/>
      <c r="DW11" s="870"/>
      <c r="DX11" s="870"/>
      <c r="DY11" s="870"/>
      <c r="DZ11" s="871"/>
      <c r="EA11" s="254"/>
    </row>
    <row r="12" spans="1:131" s="255" customFormat="1" ht="26.25" customHeight="1">
      <c r="A12" s="376">
        <v>6</v>
      </c>
      <c r="B12" s="854"/>
      <c r="C12" s="855"/>
      <c r="D12" s="855"/>
      <c r="E12" s="855"/>
      <c r="F12" s="855"/>
      <c r="G12" s="855"/>
      <c r="H12" s="855"/>
      <c r="I12" s="855"/>
      <c r="J12" s="855"/>
      <c r="K12" s="855"/>
      <c r="L12" s="855"/>
      <c r="M12" s="855"/>
      <c r="N12" s="855"/>
      <c r="O12" s="855"/>
      <c r="P12" s="856"/>
      <c r="Q12" s="1167"/>
      <c r="R12" s="1168"/>
      <c r="S12" s="1168"/>
      <c r="T12" s="1168"/>
      <c r="U12" s="1168"/>
      <c r="V12" s="1168"/>
      <c r="W12" s="1168"/>
      <c r="X12" s="1168"/>
      <c r="Y12" s="1168"/>
      <c r="Z12" s="1168"/>
      <c r="AA12" s="1168"/>
      <c r="AB12" s="1168"/>
      <c r="AC12" s="1168"/>
      <c r="AD12" s="1168"/>
      <c r="AE12" s="1169"/>
      <c r="AF12" s="860"/>
      <c r="AG12" s="861"/>
      <c r="AH12" s="861"/>
      <c r="AI12" s="861"/>
      <c r="AJ12" s="862"/>
      <c r="AK12" s="1170"/>
      <c r="AL12" s="1171"/>
      <c r="AM12" s="1171"/>
      <c r="AN12" s="1171"/>
      <c r="AO12" s="1171"/>
      <c r="AP12" s="1171"/>
      <c r="AQ12" s="1171"/>
      <c r="AR12" s="1171"/>
      <c r="AS12" s="1171"/>
      <c r="AT12" s="1171"/>
      <c r="AU12" s="1165"/>
      <c r="AV12" s="1165"/>
      <c r="AW12" s="1165"/>
      <c r="AX12" s="1165"/>
      <c r="AY12" s="1166"/>
      <c r="AZ12" s="252"/>
      <c r="BA12" s="252"/>
      <c r="BB12" s="252"/>
      <c r="BC12" s="252"/>
      <c r="BD12" s="252"/>
      <c r="BE12" s="253"/>
      <c r="BF12" s="253"/>
      <c r="BG12" s="253"/>
      <c r="BH12" s="253"/>
      <c r="BI12" s="253"/>
      <c r="BJ12" s="253"/>
      <c r="BK12" s="253"/>
      <c r="BL12" s="253"/>
      <c r="BM12" s="253"/>
      <c r="BN12" s="253"/>
      <c r="BO12" s="253"/>
      <c r="BP12" s="253"/>
      <c r="BQ12" s="387">
        <v>6</v>
      </c>
      <c r="BR12" s="388"/>
      <c r="BS12" s="872"/>
      <c r="BT12" s="873"/>
      <c r="BU12" s="873"/>
      <c r="BV12" s="873"/>
      <c r="BW12" s="873"/>
      <c r="BX12" s="873"/>
      <c r="BY12" s="873"/>
      <c r="BZ12" s="873"/>
      <c r="CA12" s="873"/>
      <c r="CB12" s="873"/>
      <c r="CC12" s="873"/>
      <c r="CD12" s="873"/>
      <c r="CE12" s="873"/>
      <c r="CF12" s="873"/>
      <c r="CG12" s="874"/>
      <c r="CH12" s="845"/>
      <c r="CI12" s="846"/>
      <c r="CJ12" s="846"/>
      <c r="CK12" s="846"/>
      <c r="CL12" s="847"/>
      <c r="CM12" s="845"/>
      <c r="CN12" s="846"/>
      <c r="CO12" s="846"/>
      <c r="CP12" s="846"/>
      <c r="CQ12" s="847"/>
      <c r="CR12" s="845"/>
      <c r="CS12" s="846"/>
      <c r="CT12" s="846"/>
      <c r="CU12" s="846"/>
      <c r="CV12" s="847"/>
      <c r="CW12" s="845"/>
      <c r="CX12" s="846"/>
      <c r="CY12" s="846"/>
      <c r="CZ12" s="846"/>
      <c r="DA12" s="847"/>
      <c r="DB12" s="845"/>
      <c r="DC12" s="846"/>
      <c r="DD12" s="846"/>
      <c r="DE12" s="846"/>
      <c r="DF12" s="847"/>
      <c r="DG12" s="845"/>
      <c r="DH12" s="846"/>
      <c r="DI12" s="846"/>
      <c r="DJ12" s="846"/>
      <c r="DK12" s="847"/>
      <c r="DL12" s="845"/>
      <c r="DM12" s="846"/>
      <c r="DN12" s="846"/>
      <c r="DO12" s="846"/>
      <c r="DP12" s="847"/>
      <c r="DQ12" s="845"/>
      <c r="DR12" s="846"/>
      <c r="DS12" s="846"/>
      <c r="DT12" s="846"/>
      <c r="DU12" s="847"/>
      <c r="DV12" s="869"/>
      <c r="DW12" s="870"/>
      <c r="DX12" s="870"/>
      <c r="DY12" s="870"/>
      <c r="DZ12" s="871"/>
      <c r="EA12" s="254"/>
    </row>
    <row r="13" spans="1:131" s="255" customFormat="1" ht="26.25" customHeight="1">
      <c r="A13" s="376">
        <v>7</v>
      </c>
      <c r="B13" s="854"/>
      <c r="C13" s="855"/>
      <c r="D13" s="855"/>
      <c r="E13" s="855"/>
      <c r="F13" s="855"/>
      <c r="G13" s="855"/>
      <c r="H13" s="855"/>
      <c r="I13" s="855"/>
      <c r="J13" s="855"/>
      <c r="K13" s="855"/>
      <c r="L13" s="855"/>
      <c r="M13" s="855"/>
      <c r="N13" s="855"/>
      <c r="O13" s="855"/>
      <c r="P13" s="856"/>
      <c r="Q13" s="1167"/>
      <c r="R13" s="1168"/>
      <c r="S13" s="1168"/>
      <c r="T13" s="1168"/>
      <c r="U13" s="1168"/>
      <c r="V13" s="1168"/>
      <c r="W13" s="1168"/>
      <c r="X13" s="1168"/>
      <c r="Y13" s="1168"/>
      <c r="Z13" s="1168"/>
      <c r="AA13" s="1168"/>
      <c r="AB13" s="1168"/>
      <c r="AC13" s="1168"/>
      <c r="AD13" s="1168"/>
      <c r="AE13" s="1169"/>
      <c r="AF13" s="860"/>
      <c r="AG13" s="861"/>
      <c r="AH13" s="861"/>
      <c r="AI13" s="861"/>
      <c r="AJ13" s="862"/>
      <c r="AK13" s="1170"/>
      <c r="AL13" s="1171"/>
      <c r="AM13" s="1171"/>
      <c r="AN13" s="1171"/>
      <c r="AO13" s="1171"/>
      <c r="AP13" s="1171"/>
      <c r="AQ13" s="1171"/>
      <c r="AR13" s="1171"/>
      <c r="AS13" s="1171"/>
      <c r="AT13" s="1171"/>
      <c r="AU13" s="1165"/>
      <c r="AV13" s="1165"/>
      <c r="AW13" s="1165"/>
      <c r="AX13" s="1165"/>
      <c r="AY13" s="1166"/>
      <c r="AZ13" s="252"/>
      <c r="BA13" s="252"/>
      <c r="BB13" s="252"/>
      <c r="BC13" s="252"/>
      <c r="BD13" s="252"/>
      <c r="BE13" s="253"/>
      <c r="BF13" s="253"/>
      <c r="BG13" s="253"/>
      <c r="BH13" s="253"/>
      <c r="BI13" s="253"/>
      <c r="BJ13" s="253"/>
      <c r="BK13" s="253"/>
      <c r="BL13" s="253"/>
      <c r="BM13" s="253"/>
      <c r="BN13" s="253"/>
      <c r="BO13" s="253"/>
      <c r="BP13" s="253"/>
      <c r="BQ13" s="387">
        <v>7</v>
      </c>
      <c r="BR13" s="388"/>
      <c r="BS13" s="872"/>
      <c r="BT13" s="873"/>
      <c r="BU13" s="873"/>
      <c r="BV13" s="873"/>
      <c r="BW13" s="873"/>
      <c r="BX13" s="873"/>
      <c r="BY13" s="873"/>
      <c r="BZ13" s="873"/>
      <c r="CA13" s="873"/>
      <c r="CB13" s="873"/>
      <c r="CC13" s="873"/>
      <c r="CD13" s="873"/>
      <c r="CE13" s="873"/>
      <c r="CF13" s="873"/>
      <c r="CG13" s="874"/>
      <c r="CH13" s="845"/>
      <c r="CI13" s="846"/>
      <c r="CJ13" s="846"/>
      <c r="CK13" s="846"/>
      <c r="CL13" s="847"/>
      <c r="CM13" s="845"/>
      <c r="CN13" s="846"/>
      <c r="CO13" s="846"/>
      <c r="CP13" s="846"/>
      <c r="CQ13" s="847"/>
      <c r="CR13" s="845"/>
      <c r="CS13" s="846"/>
      <c r="CT13" s="846"/>
      <c r="CU13" s="846"/>
      <c r="CV13" s="847"/>
      <c r="CW13" s="845"/>
      <c r="CX13" s="846"/>
      <c r="CY13" s="846"/>
      <c r="CZ13" s="846"/>
      <c r="DA13" s="847"/>
      <c r="DB13" s="845"/>
      <c r="DC13" s="846"/>
      <c r="DD13" s="846"/>
      <c r="DE13" s="846"/>
      <c r="DF13" s="847"/>
      <c r="DG13" s="845"/>
      <c r="DH13" s="846"/>
      <c r="DI13" s="846"/>
      <c r="DJ13" s="846"/>
      <c r="DK13" s="847"/>
      <c r="DL13" s="845"/>
      <c r="DM13" s="846"/>
      <c r="DN13" s="846"/>
      <c r="DO13" s="846"/>
      <c r="DP13" s="847"/>
      <c r="DQ13" s="845"/>
      <c r="DR13" s="846"/>
      <c r="DS13" s="846"/>
      <c r="DT13" s="846"/>
      <c r="DU13" s="847"/>
      <c r="DV13" s="869"/>
      <c r="DW13" s="870"/>
      <c r="DX13" s="870"/>
      <c r="DY13" s="870"/>
      <c r="DZ13" s="871"/>
      <c r="EA13" s="254"/>
    </row>
    <row r="14" spans="1:131" s="255" customFormat="1" ht="26.25" customHeight="1">
      <c r="A14" s="376">
        <v>8</v>
      </c>
      <c r="B14" s="854"/>
      <c r="C14" s="855"/>
      <c r="D14" s="855"/>
      <c r="E14" s="855"/>
      <c r="F14" s="855"/>
      <c r="G14" s="855"/>
      <c r="H14" s="855"/>
      <c r="I14" s="855"/>
      <c r="J14" s="855"/>
      <c r="K14" s="855"/>
      <c r="L14" s="855"/>
      <c r="M14" s="855"/>
      <c r="N14" s="855"/>
      <c r="O14" s="855"/>
      <c r="P14" s="856"/>
      <c r="Q14" s="1167"/>
      <c r="R14" s="1168"/>
      <c r="S14" s="1168"/>
      <c r="T14" s="1168"/>
      <c r="U14" s="1168"/>
      <c r="V14" s="1168"/>
      <c r="W14" s="1168"/>
      <c r="X14" s="1168"/>
      <c r="Y14" s="1168"/>
      <c r="Z14" s="1168"/>
      <c r="AA14" s="1168"/>
      <c r="AB14" s="1168"/>
      <c r="AC14" s="1168"/>
      <c r="AD14" s="1168"/>
      <c r="AE14" s="1169"/>
      <c r="AF14" s="860"/>
      <c r="AG14" s="861"/>
      <c r="AH14" s="861"/>
      <c r="AI14" s="861"/>
      <c r="AJ14" s="862"/>
      <c r="AK14" s="1170"/>
      <c r="AL14" s="1171"/>
      <c r="AM14" s="1171"/>
      <c r="AN14" s="1171"/>
      <c r="AO14" s="1171"/>
      <c r="AP14" s="1171"/>
      <c r="AQ14" s="1171"/>
      <c r="AR14" s="1171"/>
      <c r="AS14" s="1171"/>
      <c r="AT14" s="1171"/>
      <c r="AU14" s="1165"/>
      <c r="AV14" s="1165"/>
      <c r="AW14" s="1165"/>
      <c r="AX14" s="1165"/>
      <c r="AY14" s="1166"/>
      <c r="AZ14" s="252"/>
      <c r="BA14" s="252"/>
      <c r="BB14" s="252"/>
      <c r="BC14" s="252"/>
      <c r="BD14" s="252"/>
      <c r="BE14" s="253"/>
      <c r="BF14" s="253"/>
      <c r="BG14" s="253"/>
      <c r="BH14" s="253"/>
      <c r="BI14" s="253"/>
      <c r="BJ14" s="253"/>
      <c r="BK14" s="253"/>
      <c r="BL14" s="253"/>
      <c r="BM14" s="253"/>
      <c r="BN14" s="253"/>
      <c r="BO14" s="253"/>
      <c r="BP14" s="253"/>
      <c r="BQ14" s="387">
        <v>8</v>
      </c>
      <c r="BR14" s="388"/>
      <c r="BS14" s="872"/>
      <c r="BT14" s="873"/>
      <c r="BU14" s="873"/>
      <c r="BV14" s="873"/>
      <c r="BW14" s="873"/>
      <c r="BX14" s="873"/>
      <c r="BY14" s="873"/>
      <c r="BZ14" s="873"/>
      <c r="CA14" s="873"/>
      <c r="CB14" s="873"/>
      <c r="CC14" s="873"/>
      <c r="CD14" s="873"/>
      <c r="CE14" s="873"/>
      <c r="CF14" s="873"/>
      <c r="CG14" s="874"/>
      <c r="CH14" s="845"/>
      <c r="CI14" s="846"/>
      <c r="CJ14" s="846"/>
      <c r="CK14" s="846"/>
      <c r="CL14" s="847"/>
      <c r="CM14" s="845"/>
      <c r="CN14" s="846"/>
      <c r="CO14" s="846"/>
      <c r="CP14" s="846"/>
      <c r="CQ14" s="847"/>
      <c r="CR14" s="845"/>
      <c r="CS14" s="846"/>
      <c r="CT14" s="846"/>
      <c r="CU14" s="846"/>
      <c r="CV14" s="847"/>
      <c r="CW14" s="845"/>
      <c r="CX14" s="846"/>
      <c r="CY14" s="846"/>
      <c r="CZ14" s="846"/>
      <c r="DA14" s="847"/>
      <c r="DB14" s="845"/>
      <c r="DC14" s="846"/>
      <c r="DD14" s="846"/>
      <c r="DE14" s="846"/>
      <c r="DF14" s="847"/>
      <c r="DG14" s="845"/>
      <c r="DH14" s="846"/>
      <c r="DI14" s="846"/>
      <c r="DJ14" s="846"/>
      <c r="DK14" s="847"/>
      <c r="DL14" s="845"/>
      <c r="DM14" s="846"/>
      <c r="DN14" s="846"/>
      <c r="DO14" s="846"/>
      <c r="DP14" s="847"/>
      <c r="DQ14" s="845"/>
      <c r="DR14" s="846"/>
      <c r="DS14" s="846"/>
      <c r="DT14" s="846"/>
      <c r="DU14" s="847"/>
      <c r="DV14" s="869"/>
      <c r="DW14" s="870"/>
      <c r="DX14" s="870"/>
      <c r="DY14" s="870"/>
      <c r="DZ14" s="871"/>
      <c r="EA14" s="254"/>
    </row>
    <row r="15" spans="1:131" s="255" customFormat="1" ht="26.25" customHeight="1">
      <c r="A15" s="376">
        <v>9</v>
      </c>
      <c r="B15" s="854"/>
      <c r="C15" s="855"/>
      <c r="D15" s="855"/>
      <c r="E15" s="855"/>
      <c r="F15" s="855"/>
      <c r="G15" s="855"/>
      <c r="H15" s="855"/>
      <c r="I15" s="855"/>
      <c r="J15" s="855"/>
      <c r="K15" s="855"/>
      <c r="L15" s="855"/>
      <c r="M15" s="855"/>
      <c r="N15" s="855"/>
      <c r="O15" s="855"/>
      <c r="P15" s="856"/>
      <c r="Q15" s="1167"/>
      <c r="R15" s="1168"/>
      <c r="S15" s="1168"/>
      <c r="T15" s="1168"/>
      <c r="U15" s="1168"/>
      <c r="V15" s="1168"/>
      <c r="W15" s="1168"/>
      <c r="X15" s="1168"/>
      <c r="Y15" s="1168"/>
      <c r="Z15" s="1168"/>
      <c r="AA15" s="1168"/>
      <c r="AB15" s="1168"/>
      <c r="AC15" s="1168"/>
      <c r="AD15" s="1168"/>
      <c r="AE15" s="1169"/>
      <c r="AF15" s="860"/>
      <c r="AG15" s="861"/>
      <c r="AH15" s="861"/>
      <c r="AI15" s="861"/>
      <c r="AJ15" s="862"/>
      <c r="AK15" s="1170"/>
      <c r="AL15" s="1171"/>
      <c r="AM15" s="1171"/>
      <c r="AN15" s="1171"/>
      <c r="AO15" s="1171"/>
      <c r="AP15" s="1171"/>
      <c r="AQ15" s="1171"/>
      <c r="AR15" s="1171"/>
      <c r="AS15" s="1171"/>
      <c r="AT15" s="1171"/>
      <c r="AU15" s="1165"/>
      <c r="AV15" s="1165"/>
      <c r="AW15" s="1165"/>
      <c r="AX15" s="1165"/>
      <c r="AY15" s="1166"/>
      <c r="AZ15" s="252"/>
      <c r="BA15" s="252"/>
      <c r="BB15" s="252"/>
      <c r="BC15" s="252"/>
      <c r="BD15" s="252"/>
      <c r="BE15" s="253"/>
      <c r="BF15" s="253"/>
      <c r="BG15" s="253"/>
      <c r="BH15" s="253"/>
      <c r="BI15" s="253"/>
      <c r="BJ15" s="253"/>
      <c r="BK15" s="253"/>
      <c r="BL15" s="253"/>
      <c r="BM15" s="253"/>
      <c r="BN15" s="253"/>
      <c r="BO15" s="253"/>
      <c r="BP15" s="253"/>
      <c r="BQ15" s="387">
        <v>9</v>
      </c>
      <c r="BR15" s="388"/>
      <c r="BS15" s="872"/>
      <c r="BT15" s="873"/>
      <c r="BU15" s="873"/>
      <c r="BV15" s="873"/>
      <c r="BW15" s="873"/>
      <c r="BX15" s="873"/>
      <c r="BY15" s="873"/>
      <c r="BZ15" s="873"/>
      <c r="CA15" s="873"/>
      <c r="CB15" s="873"/>
      <c r="CC15" s="873"/>
      <c r="CD15" s="873"/>
      <c r="CE15" s="873"/>
      <c r="CF15" s="873"/>
      <c r="CG15" s="874"/>
      <c r="CH15" s="845"/>
      <c r="CI15" s="846"/>
      <c r="CJ15" s="846"/>
      <c r="CK15" s="846"/>
      <c r="CL15" s="847"/>
      <c r="CM15" s="845"/>
      <c r="CN15" s="846"/>
      <c r="CO15" s="846"/>
      <c r="CP15" s="846"/>
      <c r="CQ15" s="847"/>
      <c r="CR15" s="845"/>
      <c r="CS15" s="846"/>
      <c r="CT15" s="846"/>
      <c r="CU15" s="846"/>
      <c r="CV15" s="847"/>
      <c r="CW15" s="845"/>
      <c r="CX15" s="846"/>
      <c r="CY15" s="846"/>
      <c r="CZ15" s="846"/>
      <c r="DA15" s="847"/>
      <c r="DB15" s="845"/>
      <c r="DC15" s="846"/>
      <c r="DD15" s="846"/>
      <c r="DE15" s="846"/>
      <c r="DF15" s="847"/>
      <c r="DG15" s="845"/>
      <c r="DH15" s="846"/>
      <c r="DI15" s="846"/>
      <c r="DJ15" s="846"/>
      <c r="DK15" s="847"/>
      <c r="DL15" s="845"/>
      <c r="DM15" s="846"/>
      <c r="DN15" s="846"/>
      <c r="DO15" s="846"/>
      <c r="DP15" s="847"/>
      <c r="DQ15" s="845"/>
      <c r="DR15" s="846"/>
      <c r="DS15" s="846"/>
      <c r="DT15" s="846"/>
      <c r="DU15" s="847"/>
      <c r="DV15" s="869"/>
      <c r="DW15" s="870"/>
      <c r="DX15" s="870"/>
      <c r="DY15" s="870"/>
      <c r="DZ15" s="871"/>
      <c r="EA15" s="254"/>
    </row>
    <row r="16" spans="1:131" s="255" customFormat="1" ht="26.25" customHeight="1">
      <c r="A16" s="376">
        <v>10</v>
      </c>
      <c r="B16" s="854"/>
      <c r="C16" s="855"/>
      <c r="D16" s="855"/>
      <c r="E16" s="855"/>
      <c r="F16" s="855"/>
      <c r="G16" s="855"/>
      <c r="H16" s="855"/>
      <c r="I16" s="855"/>
      <c r="J16" s="855"/>
      <c r="K16" s="855"/>
      <c r="L16" s="855"/>
      <c r="M16" s="855"/>
      <c r="N16" s="855"/>
      <c r="O16" s="855"/>
      <c r="P16" s="856"/>
      <c r="Q16" s="1167"/>
      <c r="R16" s="1168"/>
      <c r="S16" s="1168"/>
      <c r="T16" s="1168"/>
      <c r="U16" s="1168"/>
      <c r="V16" s="1168"/>
      <c r="W16" s="1168"/>
      <c r="X16" s="1168"/>
      <c r="Y16" s="1168"/>
      <c r="Z16" s="1168"/>
      <c r="AA16" s="1168"/>
      <c r="AB16" s="1168"/>
      <c r="AC16" s="1168"/>
      <c r="AD16" s="1168"/>
      <c r="AE16" s="1169"/>
      <c r="AF16" s="860"/>
      <c r="AG16" s="861"/>
      <c r="AH16" s="861"/>
      <c r="AI16" s="861"/>
      <c r="AJ16" s="862"/>
      <c r="AK16" s="1170"/>
      <c r="AL16" s="1171"/>
      <c r="AM16" s="1171"/>
      <c r="AN16" s="1171"/>
      <c r="AO16" s="1171"/>
      <c r="AP16" s="1171"/>
      <c r="AQ16" s="1171"/>
      <c r="AR16" s="1171"/>
      <c r="AS16" s="1171"/>
      <c r="AT16" s="1171"/>
      <c r="AU16" s="1165"/>
      <c r="AV16" s="1165"/>
      <c r="AW16" s="1165"/>
      <c r="AX16" s="1165"/>
      <c r="AY16" s="1166"/>
      <c r="AZ16" s="252"/>
      <c r="BA16" s="252"/>
      <c r="BB16" s="252"/>
      <c r="BC16" s="252"/>
      <c r="BD16" s="252"/>
      <c r="BE16" s="253"/>
      <c r="BF16" s="253"/>
      <c r="BG16" s="253"/>
      <c r="BH16" s="253"/>
      <c r="BI16" s="253"/>
      <c r="BJ16" s="253"/>
      <c r="BK16" s="253"/>
      <c r="BL16" s="253"/>
      <c r="BM16" s="253"/>
      <c r="BN16" s="253"/>
      <c r="BO16" s="253"/>
      <c r="BP16" s="253"/>
      <c r="BQ16" s="387">
        <v>10</v>
      </c>
      <c r="BR16" s="388"/>
      <c r="BS16" s="872"/>
      <c r="BT16" s="873"/>
      <c r="BU16" s="873"/>
      <c r="BV16" s="873"/>
      <c r="BW16" s="873"/>
      <c r="BX16" s="873"/>
      <c r="BY16" s="873"/>
      <c r="BZ16" s="873"/>
      <c r="CA16" s="873"/>
      <c r="CB16" s="873"/>
      <c r="CC16" s="873"/>
      <c r="CD16" s="873"/>
      <c r="CE16" s="873"/>
      <c r="CF16" s="873"/>
      <c r="CG16" s="874"/>
      <c r="CH16" s="845"/>
      <c r="CI16" s="846"/>
      <c r="CJ16" s="846"/>
      <c r="CK16" s="846"/>
      <c r="CL16" s="847"/>
      <c r="CM16" s="845"/>
      <c r="CN16" s="846"/>
      <c r="CO16" s="846"/>
      <c r="CP16" s="846"/>
      <c r="CQ16" s="847"/>
      <c r="CR16" s="845"/>
      <c r="CS16" s="846"/>
      <c r="CT16" s="846"/>
      <c r="CU16" s="846"/>
      <c r="CV16" s="847"/>
      <c r="CW16" s="845"/>
      <c r="CX16" s="846"/>
      <c r="CY16" s="846"/>
      <c r="CZ16" s="846"/>
      <c r="DA16" s="847"/>
      <c r="DB16" s="845"/>
      <c r="DC16" s="846"/>
      <c r="DD16" s="846"/>
      <c r="DE16" s="846"/>
      <c r="DF16" s="847"/>
      <c r="DG16" s="845"/>
      <c r="DH16" s="846"/>
      <c r="DI16" s="846"/>
      <c r="DJ16" s="846"/>
      <c r="DK16" s="847"/>
      <c r="DL16" s="845"/>
      <c r="DM16" s="846"/>
      <c r="DN16" s="846"/>
      <c r="DO16" s="846"/>
      <c r="DP16" s="847"/>
      <c r="DQ16" s="845"/>
      <c r="DR16" s="846"/>
      <c r="DS16" s="846"/>
      <c r="DT16" s="846"/>
      <c r="DU16" s="847"/>
      <c r="DV16" s="869"/>
      <c r="DW16" s="870"/>
      <c r="DX16" s="870"/>
      <c r="DY16" s="870"/>
      <c r="DZ16" s="871"/>
      <c r="EA16" s="254"/>
    </row>
    <row r="17" spans="1:131" s="255" customFormat="1" ht="26.25" customHeight="1">
      <c r="A17" s="376">
        <v>11</v>
      </c>
      <c r="B17" s="854"/>
      <c r="C17" s="855"/>
      <c r="D17" s="855"/>
      <c r="E17" s="855"/>
      <c r="F17" s="855"/>
      <c r="G17" s="855"/>
      <c r="H17" s="855"/>
      <c r="I17" s="855"/>
      <c r="J17" s="855"/>
      <c r="K17" s="855"/>
      <c r="L17" s="855"/>
      <c r="M17" s="855"/>
      <c r="N17" s="855"/>
      <c r="O17" s="855"/>
      <c r="P17" s="856"/>
      <c r="Q17" s="1167"/>
      <c r="R17" s="1168"/>
      <c r="S17" s="1168"/>
      <c r="T17" s="1168"/>
      <c r="U17" s="1168"/>
      <c r="V17" s="1168"/>
      <c r="W17" s="1168"/>
      <c r="X17" s="1168"/>
      <c r="Y17" s="1168"/>
      <c r="Z17" s="1168"/>
      <c r="AA17" s="1168"/>
      <c r="AB17" s="1168"/>
      <c r="AC17" s="1168"/>
      <c r="AD17" s="1168"/>
      <c r="AE17" s="1169"/>
      <c r="AF17" s="860"/>
      <c r="AG17" s="861"/>
      <c r="AH17" s="861"/>
      <c r="AI17" s="861"/>
      <c r="AJ17" s="862"/>
      <c r="AK17" s="1170"/>
      <c r="AL17" s="1171"/>
      <c r="AM17" s="1171"/>
      <c r="AN17" s="1171"/>
      <c r="AO17" s="1171"/>
      <c r="AP17" s="1171"/>
      <c r="AQ17" s="1171"/>
      <c r="AR17" s="1171"/>
      <c r="AS17" s="1171"/>
      <c r="AT17" s="1171"/>
      <c r="AU17" s="1165"/>
      <c r="AV17" s="1165"/>
      <c r="AW17" s="1165"/>
      <c r="AX17" s="1165"/>
      <c r="AY17" s="1166"/>
      <c r="AZ17" s="252"/>
      <c r="BA17" s="252"/>
      <c r="BB17" s="252"/>
      <c r="BC17" s="252"/>
      <c r="BD17" s="252"/>
      <c r="BE17" s="253"/>
      <c r="BF17" s="253"/>
      <c r="BG17" s="253"/>
      <c r="BH17" s="253"/>
      <c r="BI17" s="253"/>
      <c r="BJ17" s="253"/>
      <c r="BK17" s="253"/>
      <c r="BL17" s="253"/>
      <c r="BM17" s="253"/>
      <c r="BN17" s="253"/>
      <c r="BO17" s="253"/>
      <c r="BP17" s="253"/>
      <c r="BQ17" s="387">
        <v>11</v>
      </c>
      <c r="BR17" s="388"/>
      <c r="BS17" s="872"/>
      <c r="BT17" s="873"/>
      <c r="BU17" s="873"/>
      <c r="BV17" s="873"/>
      <c r="BW17" s="873"/>
      <c r="BX17" s="873"/>
      <c r="BY17" s="873"/>
      <c r="BZ17" s="873"/>
      <c r="CA17" s="873"/>
      <c r="CB17" s="873"/>
      <c r="CC17" s="873"/>
      <c r="CD17" s="873"/>
      <c r="CE17" s="873"/>
      <c r="CF17" s="873"/>
      <c r="CG17" s="874"/>
      <c r="CH17" s="845"/>
      <c r="CI17" s="846"/>
      <c r="CJ17" s="846"/>
      <c r="CK17" s="846"/>
      <c r="CL17" s="847"/>
      <c r="CM17" s="845"/>
      <c r="CN17" s="846"/>
      <c r="CO17" s="846"/>
      <c r="CP17" s="846"/>
      <c r="CQ17" s="847"/>
      <c r="CR17" s="845"/>
      <c r="CS17" s="846"/>
      <c r="CT17" s="846"/>
      <c r="CU17" s="846"/>
      <c r="CV17" s="847"/>
      <c r="CW17" s="845"/>
      <c r="CX17" s="846"/>
      <c r="CY17" s="846"/>
      <c r="CZ17" s="846"/>
      <c r="DA17" s="847"/>
      <c r="DB17" s="845"/>
      <c r="DC17" s="846"/>
      <c r="DD17" s="846"/>
      <c r="DE17" s="846"/>
      <c r="DF17" s="847"/>
      <c r="DG17" s="845"/>
      <c r="DH17" s="846"/>
      <c r="DI17" s="846"/>
      <c r="DJ17" s="846"/>
      <c r="DK17" s="847"/>
      <c r="DL17" s="845"/>
      <c r="DM17" s="846"/>
      <c r="DN17" s="846"/>
      <c r="DO17" s="846"/>
      <c r="DP17" s="847"/>
      <c r="DQ17" s="845"/>
      <c r="DR17" s="846"/>
      <c r="DS17" s="846"/>
      <c r="DT17" s="846"/>
      <c r="DU17" s="847"/>
      <c r="DV17" s="869"/>
      <c r="DW17" s="870"/>
      <c r="DX17" s="870"/>
      <c r="DY17" s="870"/>
      <c r="DZ17" s="871"/>
      <c r="EA17" s="254"/>
    </row>
    <row r="18" spans="1:131" s="255" customFormat="1" ht="26.25" customHeight="1">
      <c r="A18" s="376">
        <v>12</v>
      </c>
      <c r="B18" s="854"/>
      <c r="C18" s="855"/>
      <c r="D18" s="855"/>
      <c r="E18" s="855"/>
      <c r="F18" s="855"/>
      <c r="G18" s="855"/>
      <c r="H18" s="855"/>
      <c r="I18" s="855"/>
      <c r="J18" s="855"/>
      <c r="K18" s="855"/>
      <c r="L18" s="855"/>
      <c r="M18" s="855"/>
      <c r="N18" s="855"/>
      <c r="O18" s="855"/>
      <c r="P18" s="856"/>
      <c r="Q18" s="1167"/>
      <c r="R18" s="1168"/>
      <c r="S18" s="1168"/>
      <c r="T18" s="1168"/>
      <c r="U18" s="1168"/>
      <c r="V18" s="1168"/>
      <c r="W18" s="1168"/>
      <c r="X18" s="1168"/>
      <c r="Y18" s="1168"/>
      <c r="Z18" s="1168"/>
      <c r="AA18" s="1168"/>
      <c r="AB18" s="1168"/>
      <c r="AC18" s="1168"/>
      <c r="AD18" s="1168"/>
      <c r="AE18" s="1169"/>
      <c r="AF18" s="860"/>
      <c r="AG18" s="861"/>
      <c r="AH18" s="861"/>
      <c r="AI18" s="861"/>
      <c r="AJ18" s="862"/>
      <c r="AK18" s="1170"/>
      <c r="AL18" s="1171"/>
      <c r="AM18" s="1171"/>
      <c r="AN18" s="1171"/>
      <c r="AO18" s="1171"/>
      <c r="AP18" s="1171"/>
      <c r="AQ18" s="1171"/>
      <c r="AR18" s="1171"/>
      <c r="AS18" s="1171"/>
      <c r="AT18" s="1171"/>
      <c r="AU18" s="1165"/>
      <c r="AV18" s="1165"/>
      <c r="AW18" s="1165"/>
      <c r="AX18" s="1165"/>
      <c r="AY18" s="1166"/>
      <c r="AZ18" s="252"/>
      <c r="BA18" s="252"/>
      <c r="BB18" s="252"/>
      <c r="BC18" s="252"/>
      <c r="BD18" s="252"/>
      <c r="BE18" s="253"/>
      <c r="BF18" s="253"/>
      <c r="BG18" s="253"/>
      <c r="BH18" s="253"/>
      <c r="BI18" s="253"/>
      <c r="BJ18" s="253"/>
      <c r="BK18" s="253"/>
      <c r="BL18" s="253"/>
      <c r="BM18" s="253"/>
      <c r="BN18" s="253"/>
      <c r="BO18" s="253"/>
      <c r="BP18" s="253"/>
      <c r="BQ18" s="387">
        <v>12</v>
      </c>
      <c r="BR18" s="388"/>
      <c r="BS18" s="872"/>
      <c r="BT18" s="873"/>
      <c r="BU18" s="873"/>
      <c r="BV18" s="873"/>
      <c r="BW18" s="873"/>
      <c r="BX18" s="873"/>
      <c r="BY18" s="873"/>
      <c r="BZ18" s="873"/>
      <c r="CA18" s="873"/>
      <c r="CB18" s="873"/>
      <c r="CC18" s="873"/>
      <c r="CD18" s="873"/>
      <c r="CE18" s="873"/>
      <c r="CF18" s="873"/>
      <c r="CG18" s="874"/>
      <c r="CH18" s="845"/>
      <c r="CI18" s="846"/>
      <c r="CJ18" s="846"/>
      <c r="CK18" s="846"/>
      <c r="CL18" s="847"/>
      <c r="CM18" s="845"/>
      <c r="CN18" s="846"/>
      <c r="CO18" s="846"/>
      <c r="CP18" s="846"/>
      <c r="CQ18" s="847"/>
      <c r="CR18" s="845"/>
      <c r="CS18" s="846"/>
      <c r="CT18" s="846"/>
      <c r="CU18" s="846"/>
      <c r="CV18" s="847"/>
      <c r="CW18" s="845"/>
      <c r="CX18" s="846"/>
      <c r="CY18" s="846"/>
      <c r="CZ18" s="846"/>
      <c r="DA18" s="847"/>
      <c r="DB18" s="845"/>
      <c r="DC18" s="846"/>
      <c r="DD18" s="846"/>
      <c r="DE18" s="846"/>
      <c r="DF18" s="847"/>
      <c r="DG18" s="845"/>
      <c r="DH18" s="846"/>
      <c r="DI18" s="846"/>
      <c r="DJ18" s="846"/>
      <c r="DK18" s="847"/>
      <c r="DL18" s="845"/>
      <c r="DM18" s="846"/>
      <c r="DN18" s="846"/>
      <c r="DO18" s="846"/>
      <c r="DP18" s="847"/>
      <c r="DQ18" s="845"/>
      <c r="DR18" s="846"/>
      <c r="DS18" s="846"/>
      <c r="DT18" s="846"/>
      <c r="DU18" s="847"/>
      <c r="DV18" s="869"/>
      <c r="DW18" s="870"/>
      <c r="DX18" s="870"/>
      <c r="DY18" s="870"/>
      <c r="DZ18" s="871"/>
      <c r="EA18" s="254"/>
    </row>
    <row r="19" spans="1:131" s="255" customFormat="1" ht="26.25" customHeight="1">
      <c r="A19" s="376">
        <v>13</v>
      </c>
      <c r="B19" s="854"/>
      <c r="C19" s="855"/>
      <c r="D19" s="855"/>
      <c r="E19" s="855"/>
      <c r="F19" s="855"/>
      <c r="G19" s="855"/>
      <c r="H19" s="855"/>
      <c r="I19" s="855"/>
      <c r="J19" s="855"/>
      <c r="K19" s="855"/>
      <c r="L19" s="855"/>
      <c r="M19" s="855"/>
      <c r="N19" s="855"/>
      <c r="O19" s="855"/>
      <c r="P19" s="856"/>
      <c r="Q19" s="1167"/>
      <c r="R19" s="1168"/>
      <c r="S19" s="1168"/>
      <c r="T19" s="1168"/>
      <c r="U19" s="1168"/>
      <c r="V19" s="1168"/>
      <c r="W19" s="1168"/>
      <c r="X19" s="1168"/>
      <c r="Y19" s="1168"/>
      <c r="Z19" s="1168"/>
      <c r="AA19" s="1168"/>
      <c r="AB19" s="1168"/>
      <c r="AC19" s="1168"/>
      <c r="AD19" s="1168"/>
      <c r="AE19" s="1169"/>
      <c r="AF19" s="860"/>
      <c r="AG19" s="861"/>
      <c r="AH19" s="861"/>
      <c r="AI19" s="861"/>
      <c r="AJ19" s="862"/>
      <c r="AK19" s="1170"/>
      <c r="AL19" s="1171"/>
      <c r="AM19" s="1171"/>
      <c r="AN19" s="1171"/>
      <c r="AO19" s="1171"/>
      <c r="AP19" s="1171"/>
      <c r="AQ19" s="1171"/>
      <c r="AR19" s="1171"/>
      <c r="AS19" s="1171"/>
      <c r="AT19" s="1171"/>
      <c r="AU19" s="1165"/>
      <c r="AV19" s="1165"/>
      <c r="AW19" s="1165"/>
      <c r="AX19" s="1165"/>
      <c r="AY19" s="1166"/>
      <c r="AZ19" s="252"/>
      <c r="BA19" s="252"/>
      <c r="BB19" s="252"/>
      <c r="BC19" s="252"/>
      <c r="BD19" s="252"/>
      <c r="BE19" s="253"/>
      <c r="BF19" s="253"/>
      <c r="BG19" s="253"/>
      <c r="BH19" s="253"/>
      <c r="BI19" s="253"/>
      <c r="BJ19" s="253"/>
      <c r="BK19" s="253"/>
      <c r="BL19" s="253"/>
      <c r="BM19" s="253"/>
      <c r="BN19" s="253"/>
      <c r="BO19" s="253"/>
      <c r="BP19" s="253"/>
      <c r="BQ19" s="387">
        <v>13</v>
      </c>
      <c r="BR19" s="388"/>
      <c r="BS19" s="872"/>
      <c r="BT19" s="873"/>
      <c r="BU19" s="873"/>
      <c r="BV19" s="873"/>
      <c r="BW19" s="873"/>
      <c r="BX19" s="873"/>
      <c r="BY19" s="873"/>
      <c r="BZ19" s="873"/>
      <c r="CA19" s="873"/>
      <c r="CB19" s="873"/>
      <c r="CC19" s="873"/>
      <c r="CD19" s="873"/>
      <c r="CE19" s="873"/>
      <c r="CF19" s="873"/>
      <c r="CG19" s="874"/>
      <c r="CH19" s="845"/>
      <c r="CI19" s="846"/>
      <c r="CJ19" s="846"/>
      <c r="CK19" s="846"/>
      <c r="CL19" s="847"/>
      <c r="CM19" s="845"/>
      <c r="CN19" s="846"/>
      <c r="CO19" s="846"/>
      <c r="CP19" s="846"/>
      <c r="CQ19" s="847"/>
      <c r="CR19" s="845"/>
      <c r="CS19" s="846"/>
      <c r="CT19" s="846"/>
      <c r="CU19" s="846"/>
      <c r="CV19" s="847"/>
      <c r="CW19" s="845"/>
      <c r="CX19" s="846"/>
      <c r="CY19" s="846"/>
      <c r="CZ19" s="846"/>
      <c r="DA19" s="847"/>
      <c r="DB19" s="845"/>
      <c r="DC19" s="846"/>
      <c r="DD19" s="846"/>
      <c r="DE19" s="846"/>
      <c r="DF19" s="847"/>
      <c r="DG19" s="845"/>
      <c r="DH19" s="846"/>
      <c r="DI19" s="846"/>
      <c r="DJ19" s="846"/>
      <c r="DK19" s="847"/>
      <c r="DL19" s="845"/>
      <c r="DM19" s="846"/>
      <c r="DN19" s="846"/>
      <c r="DO19" s="846"/>
      <c r="DP19" s="847"/>
      <c r="DQ19" s="845"/>
      <c r="DR19" s="846"/>
      <c r="DS19" s="846"/>
      <c r="DT19" s="846"/>
      <c r="DU19" s="847"/>
      <c r="DV19" s="869"/>
      <c r="DW19" s="870"/>
      <c r="DX19" s="870"/>
      <c r="DY19" s="870"/>
      <c r="DZ19" s="871"/>
      <c r="EA19" s="254"/>
    </row>
    <row r="20" spans="1:131" s="255" customFormat="1" ht="26.25" customHeight="1">
      <c r="A20" s="376">
        <v>14</v>
      </c>
      <c r="B20" s="854"/>
      <c r="C20" s="855"/>
      <c r="D20" s="855"/>
      <c r="E20" s="855"/>
      <c r="F20" s="855"/>
      <c r="G20" s="855"/>
      <c r="H20" s="855"/>
      <c r="I20" s="855"/>
      <c r="J20" s="855"/>
      <c r="K20" s="855"/>
      <c r="L20" s="855"/>
      <c r="M20" s="855"/>
      <c r="N20" s="855"/>
      <c r="O20" s="855"/>
      <c r="P20" s="856"/>
      <c r="Q20" s="1167"/>
      <c r="R20" s="1168"/>
      <c r="S20" s="1168"/>
      <c r="T20" s="1168"/>
      <c r="U20" s="1168"/>
      <c r="V20" s="1168"/>
      <c r="W20" s="1168"/>
      <c r="X20" s="1168"/>
      <c r="Y20" s="1168"/>
      <c r="Z20" s="1168"/>
      <c r="AA20" s="1168"/>
      <c r="AB20" s="1168"/>
      <c r="AC20" s="1168"/>
      <c r="AD20" s="1168"/>
      <c r="AE20" s="1169"/>
      <c r="AF20" s="860"/>
      <c r="AG20" s="861"/>
      <c r="AH20" s="861"/>
      <c r="AI20" s="861"/>
      <c r="AJ20" s="862"/>
      <c r="AK20" s="1170"/>
      <c r="AL20" s="1171"/>
      <c r="AM20" s="1171"/>
      <c r="AN20" s="1171"/>
      <c r="AO20" s="1171"/>
      <c r="AP20" s="1171"/>
      <c r="AQ20" s="1171"/>
      <c r="AR20" s="1171"/>
      <c r="AS20" s="1171"/>
      <c r="AT20" s="1171"/>
      <c r="AU20" s="1165"/>
      <c r="AV20" s="1165"/>
      <c r="AW20" s="1165"/>
      <c r="AX20" s="1165"/>
      <c r="AY20" s="1166"/>
      <c r="AZ20" s="252"/>
      <c r="BA20" s="252"/>
      <c r="BB20" s="252"/>
      <c r="BC20" s="252"/>
      <c r="BD20" s="252"/>
      <c r="BE20" s="253"/>
      <c r="BF20" s="253"/>
      <c r="BG20" s="253"/>
      <c r="BH20" s="253"/>
      <c r="BI20" s="253"/>
      <c r="BJ20" s="253"/>
      <c r="BK20" s="253"/>
      <c r="BL20" s="253"/>
      <c r="BM20" s="253"/>
      <c r="BN20" s="253"/>
      <c r="BO20" s="253"/>
      <c r="BP20" s="253"/>
      <c r="BQ20" s="387">
        <v>14</v>
      </c>
      <c r="BR20" s="388"/>
      <c r="BS20" s="872"/>
      <c r="BT20" s="873"/>
      <c r="BU20" s="873"/>
      <c r="BV20" s="873"/>
      <c r="BW20" s="873"/>
      <c r="BX20" s="873"/>
      <c r="BY20" s="873"/>
      <c r="BZ20" s="873"/>
      <c r="CA20" s="873"/>
      <c r="CB20" s="873"/>
      <c r="CC20" s="873"/>
      <c r="CD20" s="873"/>
      <c r="CE20" s="873"/>
      <c r="CF20" s="873"/>
      <c r="CG20" s="874"/>
      <c r="CH20" s="845"/>
      <c r="CI20" s="846"/>
      <c r="CJ20" s="846"/>
      <c r="CK20" s="846"/>
      <c r="CL20" s="847"/>
      <c r="CM20" s="845"/>
      <c r="CN20" s="846"/>
      <c r="CO20" s="846"/>
      <c r="CP20" s="846"/>
      <c r="CQ20" s="847"/>
      <c r="CR20" s="845"/>
      <c r="CS20" s="846"/>
      <c r="CT20" s="846"/>
      <c r="CU20" s="846"/>
      <c r="CV20" s="847"/>
      <c r="CW20" s="845"/>
      <c r="CX20" s="846"/>
      <c r="CY20" s="846"/>
      <c r="CZ20" s="846"/>
      <c r="DA20" s="847"/>
      <c r="DB20" s="845"/>
      <c r="DC20" s="846"/>
      <c r="DD20" s="846"/>
      <c r="DE20" s="846"/>
      <c r="DF20" s="847"/>
      <c r="DG20" s="845"/>
      <c r="DH20" s="846"/>
      <c r="DI20" s="846"/>
      <c r="DJ20" s="846"/>
      <c r="DK20" s="847"/>
      <c r="DL20" s="845"/>
      <c r="DM20" s="846"/>
      <c r="DN20" s="846"/>
      <c r="DO20" s="846"/>
      <c r="DP20" s="847"/>
      <c r="DQ20" s="845"/>
      <c r="DR20" s="846"/>
      <c r="DS20" s="846"/>
      <c r="DT20" s="846"/>
      <c r="DU20" s="847"/>
      <c r="DV20" s="869"/>
      <c r="DW20" s="870"/>
      <c r="DX20" s="870"/>
      <c r="DY20" s="870"/>
      <c r="DZ20" s="871"/>
      <c r="EA20" s="254"/>
    </row>
    <row r="21" spans="1:131" s="255" customFormat="1" ht="26.25" customHeight="1" thickBot="1">
      <c r="A21" s="376">
        <v>15</v>
      </c>
      <c r="B21" s="854"/>
      <c r="C21" s="855"/>
      <c r="D21" s="855"/>
      <c r="E21" s="855"/>
      <c r="F21" s="855"/>
      <c r="G21" s="855"/>
      <c r="H21" s="855"/>
      <c r="I21" s="855"/>
      <c r="J21" s="855"/>
      <c r="K21" s="855"/>
      <c r="L21" s="855"/>
      <c r="M21" s="855"/>
      <c r="N21" s="855"/>
      <c r="O21" s="855"/>
      <c r="P21" s="856"/>
      <c r="Q21" s="1167"/>
      <c r="R21" s="1168"/>
      <c r="S21" s="1168"/>
      <c r="T21" s="1168"/>
      <c r="U21" s="1168"/>
      <c r="V21" s="1168"/>
      <c r="W21" s="1168"/>
      <c r="X21" s="1168"/>
      <c r="Y21" s="1168"/>
      <c r="Z21" s="1168"/>
      <c r="AA21" s="1168"/>
      <c r="AB21" s="1168"/>
      <c r="AC21" s="1168"/>
      <c r="AD21" s="1168"/>
      <c r="AE21" s="1169"/>
      <c r="AF21" s="860"/>
      <c r="AG21" s="861"/>
      <c r="AH21" s="861"/>
      <c r="AI21" s="861"/>
      <c r="AJ21" s="862"/>
      <c r="AK21" s="1170"/>
      <c r="AL21" s="1171"/>
      <c r="AM21" s="1171"/>
      <c r="AN21" s="1171"/>
      <c r="AO21" s="1171"/>
      <c r="AP21" s="1171"/>
      <c r="AQ21" s="1171"/>
      <c r="AR21" s="1171"/>
      <c r="AS21" s="1171"/>
      <c r="AT21" s="1171"/>
      <c r="AU21" s="1165"/>
      <c r="AV21" s="1165"/>
      <c r="AW21" s="1165"/>
      <c r="AX21" s="1165"/>
      <c r="AY21" s="1166"/>
      <c r="AZ21" s="252"/>
      <c r="BA21" s="252"/>
      <c r="BB21" s="252"/>
      <c r="BC21" s="252"/>
      <c r="BD21" s="252"/>
      <c r="BE21" s="253"/>
      <c r="BF21" s="253"/>
      <c r="BG21" s="253"/>
      <c r="BH21" s="253"/>
      <c r="BI21" s="253"/>
      <c r="BJ21" s="253"/>
      <c r="BK21" s="253"/>
      <c r="BL21" s="253"/>
      <c r="BM21" s="253"/>
      <c r="BN21" s="253"/>
      <c r="BO21" s="253"/>
      <c r="BP21" s="253"/>
      <c r="BQ21" s="387">
        <v>15</v>
      </c>
      <c r="BR21" s="388"/>
      <c r="BS21" s="872"/>
      <c r="BT21" s="873"/>
      <c r="BU21" s="873"/>
      <c r="BV21" s="873"/>
      <c r="BW21" s="873"/>
      <c r="BX21" s="873"/>
      <c r="BY21" s="873"/>
      <c r="BZ21" s="873"/>
      <c r="CA21" s="873"/>
      <c r="CB21" s="873"/>
      <c r="CC21" s="873"/>
      <c r="CD21" s="873"/>
      <c r="CE21" s="873"/>
      <c r="CF21" s="873"/>
      <c r="CG21" s="874"/>
      <c r="CH21" s="845"/>
      <c r="CI21" s="846"/>
      <c r="CJ21" s="846"/>
      <c r="CK21" s="846"/>
      <c r="CL21" s="847"/>
      <c r="CM21" s="845"/>
      <c r="CN21" s="846"/>
      <c r="CO21" s="846"/>
      <c r="CP21" s="846"/>
      <c r="CQ21" s="847"/>
      <c r="CR21" s="845"/>
      <c r="CS21" s="846"/>
      <c r="CT21" s="846"/>
      <c r="CU21" s="846"/>
      <c r="CV21" s="847"/>
      <c r="CW21" s="845"/>
      <c r="CX21" s="846"/>
      <c r="CY21" s="846"/>
      <c r="CZ21" s="846"/>
      <c r="DA21" s="847"/>
      <c r="DB21" s="845"/>
      <c r="DC21" s="846"/>
      <c r="DD21" s="846"/>
      <c r="DE21" s="846"/>
      <c r="DF21" s="847"/>
      <c r="DG21" s="845"/>
      <c r="DH21" s="846"/>
      <c r="DI21" s="846"/>
      <c r="DJ21" s="846"/>
      <c r="DK21" s="847"/>
      <c r="DL21" s="845"/>
      <c r="DM21" s="846"/>
      <c r="DN21" s="846"/>
      <c r="DO21" s="846"/>
      <c r="DP21" s="847"/>
      <c r="DQ21" s="845"/>
      <c r="DR21" s="846"/>
      <c r="DS21" s="846"/>
      <c r="DT21" s="846"/>
      <c r="DU21" s="847"/>
      <c r="DV21" s="869"/>
      <c r="DW21" s="870"/>
      <c r="DX21" s="870"/>
      <c r="DY21" s="870"/>
      <c r="DZ21" s="871"/>
      <c r="EA21" s="254"/>
    </row>
    <row r="22" spans="1:131" s="255" customFormat="1" ht="26.25" customHeight="1">
      <c r="A22" s="376">
        <v>16</v>
      </c>
      <c r="B22" s="854"/>
      <c r="C22" s="855"/>
      <c r="D22" s="855"/>
      <c r="E22" s="855"/>
      <c r="F22" s="855"/>
      <c r="G22" s="855"/>
      <c r="H22" s="855"/>
      <c r="I22" s="855"/>
      <c r="J22" s="855"/>
      <c r="K22" s="855"/>
      <c r="L22" s="855"/>
      <c r="M22" s="855"/>
      <c r="N22" s="855"/>
      <c r="O22" s="855"/>
      <c r="P22" s="856"/>
      <c r="Q22" s="857"/>
      <c r="R22" s="858"/>
      <c r="S22" s="858"/>
      <c r="T22" s="858"/>
      <c r="U22" s="858"/>
      <c r="V22" s="858"/>
      <c r="W22" s="858"/>
      <c r="X22" s="858"/>
      <c r="Y22" s="858"/>
      <c r="Z22" s="858"/>
      <c r="AA22" s="858"/>
      <c r="AB22" s="858"/>
      <c r="AC22" s="858"/>
      <c r="AD22" s="858"/>
      <c r="AE22" s="859"/>
      <c r="AF22" s="860"/>
      <c r="AG22" s="861"/>
      <c r="AH22" s="861"/>
      <c r="AI22" s="861"/>
      <c r="AJ22" s="862"/>
      <c r="AK22" s="850"/>
      <c r="AL22" s="851"/>
      <c r="AM22" s="851"/>
      <c r="AN22" s="851"/>
      <c r="AO22" s="851"/>
      <c r="AP22" s="851"/>
      <c r="AQ22" s="851"/>
      <c r="AR22" s="851"/>
      <c r="AS22" s="851"/>
      <c r="AT22" s="851"/>
      <c r="AU22" s="852"/>
      <c r="AV22" s="852"/>
      <c r="AW22" s="852"/>
      <c r="AX22" s="852"/>
      <c r="AY22" s="853"/>
      <c r="AZ22" s="848" t="s">
        <v>378</v>
      </c>
      <c r="BA22" s="848"/>
      <c r="BB22" s="848"/>
      <c r="BC22" s="848"/>
      <c r="BD22" s="849"/>
      <c r="BE22" s="253"/>
      <c r="BF22" s="253"/>
      <c r="BG22" s="253"/>
      <c r="BH22" s="253"/>
      <c r="BI22" s="253"/>
      <c r="BJ22" s="253"/>
      <c r="BK22" s="253"/>
      <c r="BL22" s="253"/>
      <c r="BM22" s="253"/>
      <c r="BN22" s="253"/>
      <c r="BO22" s="253"/>
      <c r="BP22" s="253"/>
      <c r="BQ22" s="387">
        <v>16</v>
      </c>
      <c r="BR22" s="388"/>
      <c r="BS22" s="872"/>
      <c r="BT22" s="873"/>
      <c r="BU22" s="873"/>
      <c r="BV22" s="873"/>
      <c r="BW22" s="873"/>
      <c r="BX22" s="873"/>
      <c r="BY22" s="873"/>
      <c r="BZ22" s="873"/>
      <c r="CA22" s="873"/>
      <c r="CB22" s="873"/>
      <c r="CC22" s="873"/>
      <c r="CD22" s="873"/>
      <c r="CE22" s="873"/>
      <c r="CF22" s="873"/>
      <c r="CG22" s="874"/>
      <c r="CH22" s="845"/>
      <c r="CI22" s="846"/>
      <c r="CJ22" s="846"/>
      <c r="CK22" s="846"/>
      <c r="CL22" s="847"/>
      <c r="CM22" s="845"/>
      <c r="CN22" s="846"/>
      <c r="CO22" s="846"/>
      <c r="CP22" s="846"/>
      <c r="CQ22" s="847"/>
      <c r="CR22" s="845"/>
      <c r="CS22" s="846"/>
      <c r="CT22" s="846"/>
      <c r="CU22" s="846"/>
      <c r="CV22" s="847"/>
      <c r="CW22" s="845"/>
      <c r="CX22" s="846"/>
      <c r="CY22" s="846"/>
      <c r="CZ22" s="846"/>
      <c r="DA22" s="847"/>
      <c r="DB22" s="845"/>
      <c r="DC22" s="846"/>
      <c r="DD22" s="846"/>
      <c r="DE22" s="846"/>
      <c r="DF22" s="847"/>
      <c r="DG22" s="845"/>
      <c r="DH22" s="846"/>
      <c r="DI22" s="846"/>
      <c r="DJ22" s="846"/>
      <c r="DK22" s="847"/>
      <c r="DL22" s="845"/>
      <c r="DM22" s="846"/>
      <c r="DN22" s="846"/>
      <c r="DO22" s="846"/>
      <c r="DP22" s="847"/>
      <c r="DQ22" s="845"/>
      <c r="DR22" s="846"/>
      <c r="DS22" s="846"/>
      <c r="DT22" s="846"/>
      <c r="DU22" s="847"/>
      <c r="DV22" s="869"/>
      <c r="DW22" s="870"/>
      <c r="DX22" s="870"/>
      <c r="DY22" s="870"/>
      <c r="DZ22" s="871"/>
      <c r="EA22" s="254"/>
    </row>
    <row r="23" spans="1:131" s="255" customFormat="1" ht="26.25" customHeight="1" thickBot="1">
      <c r="A23" s="377" t="s">
        <v>379</v>
      </c>
      <c r="B23" s="833" t="s">
        <v>380</v>
      </c>
      <c r="C23" s="834"/>
      <c r="D23" s="834"/>
      <c r="E23" s="834"/>
      <c r="F23" s="834"/>
      <c r="G23" s="834"/>
      <c r="H23" s="834"/>
      <c r="I23" s="834"/>
      <c r="J23" s="834"/>
      <c r="K23" s="834"/>
      <c r="L23" s="834"/>
      <c r="M23" s="834"/>
      <c r="N23" s="834"/>
      <c r="O23" s="834"/>
      <c r="P23" s="835"/>
      <c r="Q23" s="836">
        <v>8975</v>
      </c>
      <c r="R23" s="837"/>
      <c r="S23" s="837"/>
      <c r="T23" s="837"/>
      <c r="U23" s="837"/>
      <c r="V23" s="837">
        <v>8571</v>
      </c>
      <c r="W23" s="837"/>
      <c r="X23" s="837"/>
      <c r="Y23" s="837"/>
      <c r="Z23" s="837"/>
      <c r="AA23" s="837">
        <v>404</v>
      </c>
      <c r="AB23" s="837"/>
      <c r="AC23" s="837"/>
      <c r="AD23" s="837"/>
      <c r="AE23" s="838"/>
      <c r="AF23" s="839">
        <v>348</v>
      </c>
      <c r="AG23" s="837"/>
      <c r="AH23" s="837"/>
      <c r="AI23" s="837"/>
      <c r="AJ23" s="840"/>
      <c r="AK23" s="841"/>
      <c r="AL23" s="842"/>
      <c r="AM23" s="842"/>
      <c r="AN23" s="842"/>
      <c r="AO23" s="842"/>
      <c r="AP23" s="837">
        <v>8215</v>
      </c>
      <c r="AQ23" s="837"/>
      <c r="AR23" s="837"/>
      <c r="AS23" s="837"/>
      <c r="AT23" s="837"/>
      <c r="AU23" s="843"/>
      <c r="AV23" s="843"/>
      <c r="AW23" s="843"/>
      <c r="AX23" s="843"/>
      <c r="AY23" s="844"/>
      <c r="AZ23" s="830" t="s">
        <v>127</v>
      </c>
      <c r="BA23" s="831"/>
      <c r="BB23" s="831"/>
      <c r="BC23" s="831"/>
      <c r="BD23" s="832"/>
      <c r="BE23" s="253"/>
      <c r="BF23" s="253"/>
      <c r="BG23" s="253"/>
      <c r="BH23" s="253"/>
      <c r="BI23" s="253"/>
      <c r="BJ23" s="253"/>
      <c r="BK23" s="253"/>
      <c r="BL23" s="253"/>
      <c r="BM23" s="253"/>
      <c r="BN23" s="253"/>
      <c r="BO23" s="253"/>
      <c r="BP23" s="253"/>
      <c r="BQ23" s="387">
        <v>17</v>
      </c>
      <c r="BR23" s="388"/>
      <c r="BS23" s="872"/>
      <c r="BT23" s="873"/>
      <c r="BU23" s="873"/>
      <c r="BV23" s="873"/>
      <c r="BW23" s="873"/>
      <c r="BX23" s="873"/>
      <c r="BY23" s="873"/>
      <c r="BZ23" s="873"/>
      <c r="CA23" s="873"/>
      <c r="CB23" s="873"/>
      <c r="CC23" s="873"/>
      <c r="CD23" s="873"/>
      <c r="CE23" s="873"/>
      <c r="CF23" s="873"/>
      <c r="CG23" s="874"/>
      <c r="CH23" s="845"/>
      <c r="CI23" s="846"/>
      <c r="CJ23" s="846"/>
      <c r="CK23" s="846"/>
      <c r="CL23" s="847"/>
      <c r="CM23" s="845"/>
      <c r="CN23" s="846"/>
      <c r="CO23" s="846"/>
      <c r="CP23" s="846"/>
      <c r="CQ23" s="847"/>
      <c r="CR23" s="845"/>
      <c r="CS23" s="846"/>
      <c r="CT23" s="846"/>
      <c r="CU23" s="846"/>
      <c r="CV23" s="847"/>
      <c r="CW23" s="845"/>
      <c r="CX23" s="846"/>
      <c r="CY23" s="846"/>
      <c r="CZ23" s="846"/>
      <c r="DA23" s="847"/>
      <c r="DB23" s="845"/>
      <c r="DC23" s="846"/>
      <c r="DD23" s="846"/>
      <c r="DE23" s="846"/>
      <c r="DF23" s="847"/>
      <c r="DG23" s="845"/>
      <c r="DH23" s="846"/>
      <c r="DI23" s="846"/>
      <c r="DJ23" s="846"/>
      <c r="DK23" s="847"/>
      <c r="DL23" s="845"/>
      <c r="DM23" s="846"/>
      <c r="DN23" s="846"/>
      <c r="DO23" s="846"/>
      <c r="DP23" s="847"/>
      <c r="DQ23" s="845"/>
      <c r="DR23" s="846"/>
      <c r="DS23" s="846"/>
      <c r="DT23" s="846"/>
      <c r="DU23" s="847"/>
      <c r="DV23" s="869"/>
      <c r="DW23" s="870"/>
      <c r="DX23" s="870"/>
      <c r="DY23" s="870"/>
      <c r="DZ23" s="871"/>
      <c r="EA23" s="254"/>
    </row>
    <row r="24" spans="1:131" s="255" customFormat="1" ht="26.25" customHeight="1">
      <c r="A24" s="829" t="s">
        <v>381</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52"/>
      <c r="BA24" s="252"/>
      <c r="BB24" s="252"/>
      <c r="BC24" s="252"/>
      <c r="BD24" s="252"/>
      <c r="BE24" s="253"/>
      <c r="BF24" s="253"/>
      <c r="BG24" s="253"/>
      <c r="BH24" s="253"/>
      <c r="BI24" s="253"/>
      <c r="BJ24" s="253"/>
      <c r="BK24" s="253"/>
      <c r="BL24" s="253"/>
      <c r="BM24" s="253"/>
      <c r="BN24" s="253"/>
      <c r="BO24" s="253"/>
      <c r="BP24" s="253"/>
      <c r="BQ24" s="387">
        <v>18</v>
      </c>
      <c r="BR24" s="388"/>
      <c r="BS24" s="872"/>
      <c r="BT24" s="873"/>
      <c r="BU24" s="873"/>
      <c r="BV24" s="873"/>
      <c r="BW24" s="873"/>
      <c r="BX24" s="873"/>
      <c r="BY24" s="873"/>
      <c r="BZ24" s="873"/>
      <c r="CA24" s="873"/>
      <c r="CB24" s="873"/>
      <c r="CC24" s="873"/>
      <c r="CD24" s="873"/>
      <c r="CE24" s="873"/>
      <c r="CF24" s="873"/>
      <c r="CG24" s="874"/>
      <c r="CH24" s="845"/>
      <c r="CI24" s="846"/>
      <c r="CJ24" s="846"/>
      <c r="CK24" s="846"/>
      <c r="CL24" s="847"/>
      <c r="CM24" s="845"/>
      <c r="CN24" s="846"/>
      <c r="CO24" s="846"/>
      <c r="CP24" s="846"/>
      <c r="CQ24" s="847"/>
      <c r="CR24" s="845"/>
      <c r="CS24" s="846"/>
      <c r="CT24" s="846"/>
      <c r="CU24" s="846"/>
      <c r="CV24" s="847"/>
      <c r="CW24" s="845"/>
      <c r="CX24" s="846"/>
      <c r="CY24" s="846"/>
      <c r="CZ24" s="846"/>
      <c r="DA24" s="847"/>
      <c r="DB24" s="845"/>
      <c r="DC24" s="846"/>
      <c r="DD24" s="846"/>
      <c r="DE24" s="846"/>
      <c r="DF24" s="847"/>
      <c r="DG24" s="845"/>
      <c r="DH24" s="846"/>
      <c r="DI24" s="846"/>
      <c r="DJ24" s="846"/>
      <c r="DK24" s="847"/>
      <c r="DL24" s="845"/>
      <c r="DM24" s="846"/>
      <c r="DN24" s="846"/>
      <c r="DO24" s="846"/>
      <c r="DP24" s="847"/>
      <c r="DQ24" s="845"/>
      <c r="DR24" s="846"/>
      <c r="DS24" s="846"/>
      <c r="DT24" s="846"/>
      <c r="DU24" s="847"/>
      <c r="DV24" s="869"/>
      <c r="DW24" s="870"/>
      <c r="DX24" s="870"/>
      <c r="DY24" s="870"/>
      <c r="DZ24" s="871"/>
      <c r="EA24" s="254"/>
    </row>
    <row r="25" spans="1:131" s="247" customFormat="1" ht="26.25" customHeight="1" thickBot="1">
      <c r="A25" s="826" t="s">
        <v>382</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52"/>
      <c r="BK25" s="252"/>
      <c r="BL25" s="252"/>
      <c r="BM25" s="252"/>
      <c r="BN25" s="252"/>
      <c r="BO25" s="258"/>
      <c r="BP25" s="258"/>
      <c r="BQ25" s="387">
        <v>19</v>
      </c>
      <c r="BR25" s="388"/>
      <c r="BS25" s="872"/>
      <c r="BT25" s="873"/>
      <c r="BU25" s="873"/>
      <c r="BV25" s="873"/>
      <c r="BW25" s="873"/>
      <c r="BX25" s="873"/>
      <c r="BY25" s="873"/>
      <c r="BZ25" s="873"/>
      <c r="CA25" s="873"/>
      <c r="CB25" s="873"/>
      <c r="CC25" s="873"/>
      <c r="CD25" s="873"/>
      <c r="CE25" s="873"/>
      <c r="CF25" s="873"/>
      <c r="CG25" s="874"/>
      <c r="CH25" s="845"/>
      <c r="CI25" s="846"/>
      <c r="CJ25" s="846"/>
      <c r="CK25" s="846"/>
      <c r="CL25" s="847"/>
      <c r="CM25" s="845"/>
      <c r="CN25" s="846"/>
      <c r="CO25" s="846"/>
      <c r="CP25" s="846"/>
      <c r="CQ25" s="847"/>
      <c r="CR25" s="845"/>
      <c r="CS25" s="846"/>
      <c r="CT25" s="846"/>
      <c r="CU25" s="846"/>
      <c r="CV25" s="847"/>
      <c r="CW25" s="845"/>
      <c r="CX25" s="846"/>
      <c r="CY25" s="846"/>
      <c r="CZ25" s="846"/>
      <c r="DA25" s="847"/>
      <c r="DB25" s="845"/>
      <c r="DC25" s="846"/>
      <c r="DD25" s="846"/>
      <c r="DE25" s="846"/>
      <c r="DF25" s="847"/>
      <c r="DG25" s="845"/>
      <c r="DH25" s="846"/>
      <c r="DI25" s="846"/>
      <c r="DJ25" s="846"/>
      <c r="DK25" s="847"/>
      <c r="DL25" s="845"/>
      <c r="DM25" s="846"/>
      <c r="DN25" s="846"/>
      <c r="DO25" s="846"/>
      <c r="DP25" s="847"/>
      <c r="DQ25" s="845"/>
      <c r="DR25" s="846"/>
      <c r="DS25" s="846"/>
      <c r="DT25" s="846"/>
      <c r="DU25" s="847"/>
      <c r="DV25" s="869"/>
      <c r="DW25" s="870"/>
      <c r="DX25" s="870"/>
      <c r="DY25" s="870"/>
      <c r="DZ25" s="871"/>
      <c r="EA25" s="246"/>
    </row>
    <row r="26" spans="1:131" s="247" customFormat="1" ht="26.25" customHeight="1">
      <c r="A26" s="817" t="s">
        <v>361</v>
      </c>
      <c r="B26" s="818"/>
      <c r="C26" s="818"/>
      <c r="D26" s="818"/>
      <c r="E26" s="818"/>
      <c r="F26" s="818"/>
      <c r="G26" s="818"/>
      <c r="H26" s="818"/>
      <c r="I26" s="818"/>
      <c r="J26" s="818"/>
      <c r="K26" s="818"/>
      <c r="L26" s="818"/>
      <c r="M26" s="818"/>
      <c r="N26" s="818"/>
      <c r="O26" s="818"/>
      <c r="P26" s="819"/>
      <c r="Q26" s="803" t="s">
        <v>383</v>
      </c>
      <c r="R26" s="804"/>
      <c r="S26" s="804"/>
      <c r="T26" s="804"/>
      <c r="U26" s="805"/>
      <c r="V26" s="803" t="s">
        <v>384</v>
      </c>
      <c r="W26" s="804"/>
      <c r="X26" s="804"/>
      <c r="Y26" s="804"/>
      <c r="Z26" s="805"/>
      <c r="AA26" s="803" t="s">
        <v>385</v>
      </c>
      <c r="AB26" s="804"/>
      <c r="AC26" s="804"/>
      <c r="AD26" s="804"/>
      <c r="AE26" s="804"/>
      <c r="AF26" s="863" t="s">
        <v>386</v>
      </c>
      <c r="AG26" s="864"/>
      <c r="AH26" s="864"/>
      <c r="AI26" s="864"/>
      <c r="AJ26" s="865"/>
      <c r="AK26" s="804" t="s">
        <v>387</v>
      </c>
      <c r="AL26" s="804"/>
      <c r="AM26" s="804"/>
      <c r="AN26" s="804"/>
      <c r="AO26" s="805"/>
      <c r="AP26" s="803" t="s">
        <v>388</v>
      </c>
      <c r="AQ26" s="804"/>
      <c r="AR26" s="804"/>
      <c r="AS26" s="804"/>
      <c r="AT26" s="805"/>
      <c r="AU26" s="803" t="s">
        <v>389</v>
      </c>
      <c r="AV26" s="804"/>
      <c r="AW26" s="804"/>
      <c r="AX26" s="804"/>
      <c r="AY26" s="805"/>
      <c r="AZ26" s="803" t="s">
        <v>390</v>
      </c>
      <c r="BA26" s="804"/>
      <c r="BB26" s="804"/>
      <c r="BC26" s="804"/>
      <c r="BD26" s="805"/>
      <c r="BE26" s="803" t="s">
        <v>368</v>
      </c>
      <c r="BF26" s="804"/>
      <c r="BG26" s="804"/>
      <c r="BH26" s="804"/>
      <c r="BI26" s="815"/>
      <c r="BJ26" s="252"/>
      <c r="BK26" s="252"/>
      <c r="BL26" s="252"/>
      <c r="BM26" s="252"/>
      <c r="BN26" s="252"/>
      <c r="BO26" s="258"/>
      <c r="BP26" s="258"/>
      <c r="BQ26" s="387">
        <v>20</v>
      </c>
      <c r="BR26" s="388"/>
      <c r="BS26" s="872"/>
      <c r="BT26" s="873"/>
      <c r="BU26" s="873"/>
      <c r="BV26" s="873"/>
      <c r="BW26" s="873"/>
      <c r="BX26" s="873"/>
      <c r="BY26" s="873"/>
      <c r="BZ26" s="873"/>
      <c r="CA26" s="873"/>
      <c r="CB26" s="873"/>
      <c r="CC26" s="873"/>
      <c r="CD26" s="873"/>
      <c r="CE26" s="873"/>
      <c r="CF26" s="873"/>
      <c r="CG26" s="874"/>
      <c r="CH26" s="845"/>
      <c r="CI26" s="846"/>
      <c r="CJ26" s="846"/>
      <c r="CK26" s="846"/>
      <c r="CL26" s="847"/>
      <c r="CM26" s="845"/>
      <c r="CN26" s="846"/>
      <c r="CO26" s="846"/>
      <c r="CP26" s="846"/>
      <c r="CQ26" s="847"/>
      <c r="CR26" s="845"/>
      <c r="CS26" s="846"/>
      <c r="CT26" s="846"/>
      <c r="CU26" s="846"/>
      <c r="CV26" s="847"/>
      <c r="CW26" s="845"/>
      <c r="CX26" s="846"/>
      <c r="CY26" s="846"/>
      <c r="CZ26" s="846"/>
      <c r="DA26" s="847"/>
      <c r="DB26" s="845"/>
      <c r="DC26" s="846"/>
      <c r="DD26" s="846"/>
      <c r="DE26" s="846"/>
      <c r="DF26" s="847"/>
      <c r="DG26" s="845"/>
      <c r="DH26" s="846"/>
      <c r="DI26" s="846"/>
      <c r="DJ26" s="846"/>
      <c r="DK26" s="847"/>
      <c r="DL26" s="845"/>
      <c r="DM26" s="846"/>
      <c r="DN26" s="846"/>
      <c r="DO26" s="846"/>
      <c r="DP26" s="847"/>
      <c r="DQ26" s="845"/>
      <c r="DR26" s="846"/>
      <c r="DS26" s="846"/>
      <c r="DT26" s="846"/>
      <c r="DU26" s="847"/>
      <c r="DV26" s="869"/>
      <c r="DW26" s="870"/>
      <c r="DX26" s="870"/>
      <c r="DY26" s="870"/>
      <c r="DZ26" s="871"/>
      <c r="EA26" s="246"/>
    </row>
    <row r="27" spans="1:131" s="247" customFormat="1" ht="26.25" customHeight="1" thickBot="1">
      <c r="A27" s="820"/>
      <c r="B27" s="821"/>
      <c r="C27" s="821"/>
      <c r="D27" s="821"/>
      <c r="E27" s="821"/>
      <c r="F27" s="821"/>
      <c r="G27" s="821"/>
      <c r="H27" s="821"/>
      <c r="I27" s="821"/>
      <c r="J27" s="821"/>
      <c r="K27" s="821"/>
      <c r="L27" s="821"/>
      <c r="M27" s="821"/>
      <c r="N27" s="821"/>
      <c r="O27" s="821"/>
      <c r="P27" s="822"/>
      <c r="Q27" s="806"/>
      <c r="R27" s="807"/>
      <c r="S27" s="807"/>
      <c r="T27" s="807"/>
      <c r="U27" s="808"/>
      <c r="V27" s="806"/>
      <c r="W27" s="807"/>
      <c r="X27" s="807"/>
      <c r="Y27" s="807"/>
      <c r="Z27" s="808"/>
      <c r="AA27" s="806"/>
      <c r="AB27" s="807"/>
      <c r="AC27" s="807"/>
      <c r="AD27" s="807"/>
      <c r="AE27" s="807"/>
      <c r="AF27" s="866"/>
      <c r="AG27" s="867"/>
      <c r="AH27" s="867"/>
      <c r="AI27" s="867"/>
      <c r="AJ27" s="868"/>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2"/>
      <c r="BK27" s="252"/>
      <c r="BL27" s="252"/>
      <c r="BM27" s="252"/>
      <c r="BN27" s="252"/>
      <c r="BO27" s="258"/>
      <c r="BP27" s="258"/>
      <c r="BQ27" s="387">
        <v>21</v>
      </c>
      <c r="BR27" s="388"/>
      <c r="BS27" s="872"/>
      <c r="BT27" s="873"/>
      <c r="BU27" s="873"/>
      <c r="BV27" s="873"/>
      <c r="BW27" s="873"/>
      <c r="BX27" s="873"/>
      <c r="BY27" s="873"/>
      <c r="BZ27" s="873"/>
      <c r="CA27" s="873"/>
      <c r="CB27" s="873"/>
      <c r="CC27" s="873"/>
      <c r="CD27" s="873"/>
      <c r="CE27" s="873"/>
      <c r="CF27" s="873"/>
      <c r="CG27" s="874"/>
      <c r="CH27" s="845"/>
      <c r="CI27" s="846"/>
      <c r="CJ27" s="846"/>
      <c r="CK27" s="846"/>
      <c r="CL27" s="847"/>
      <c r="CM27" s="845"/>
      <c r="CN27" s="846"/>
      <c r="CO27" s="846"/>
      <c r="CP27" s="846"/>
      <c r="CQ27" s="847"/>
      <c r="CR27" s="845"/>
      <c r="CS27" s="846"/>
      <c r="CT27" s="846"/>
      <c r="CU27" s="846"/>
      <c r="CV27" s="847"/>
      <c r="CW27" s="845"/>
      <c r="CX27" s="846"/>
      <c r="CY27" s="846"/>
      <c r="CZ27" s="846"/>
      <c r="DA27" s="847"/>
      <c r="DB27" s="845"/>
      <c r="DC27" s="846"/>
      <c r="DD27" s="846"/>
      <c r="DE27" s="846"/>
      <c r="DF27" s="847"/>
      <c r="DG27" s="845"/>
      <c r="DH27" s="846"/>
      <c r="DI27" s="846"/>
      <c r="DJ27" s="846"/>
      <c r="DK27" s="847"/>
      <c r="DL27" s="845"/>
      <c r="DM27" s="846"/>
      <c r="DN27" s="846"/>
      <c r="DO27" s="846"/>
      <c r="DP27" s="847"/>
      <c r="DQ27" s="845"/>
      <c r="DR27" s="846"/>
      <c r="DS27" s="846"/>
      <c r="DT27" s="846"/>
      <c r="DU27" s="847"/>
      <c r="DV27" s="869"/>
      <c r="DW27" s="870"/>
      <c r="DX27" s="870"/>
      <c r="DY27" s="870"/>
      <c r="DZ27" s="871"/>
      <c r="EA27" s="246"/>
    </row>
    <row r="28" spans="1:131" s="247" customFormat="1" ht="26.25" customHeight="1" thickTop="1">
      <c r="A28" s="380">
        <v>1</v>
      </c>
      <c r="B28" s="1176" t="s">
        <v>541</v>
      </c>
      <c r="C28" s="1177"/>
      <c r="D28" s="1177"/>
      <c r="E28" s="1177"/>
      <c r="F28" s="1177"/>
      <c r="G28" s="1177"/>
      <c r="H28" s="1177"/>
      <c r="I28" s="1177"/>
      <c r="J28" s="1177"/>
      <c r="K28" s="1177"/>
      <c r="L28" s="1177"/>
      <c r="M28" s="1177"/>
      <c r="N28" s="1177"/>
      <c r="O28" s="1177"/>
      <c r="P28" s="1178"/>
      <c r="Q28" s="1195">
        <v>1660</v>
      </c>
      <c r="R28" s="1196"/>
      <c r="S28" s="1196"/>
      <c r="T28" s="1196"/>
      <c r="U28" s="1196"/>
      <c r="V28" s="1196">
        <v>1523</v>
      </c>
      <c r="W28" s="1196"/>
      <c r="X28" s="1196"/>
      <c r="Y28" s="1196"/>
      <c r="Z28" s="1196"/>
      <c r="AA28" s="1196">
        <v>136</v>
      </c>
      <c r="AB28" s="1196"/>
      <c r="AC28" s="1196"/>
      <c r="AD28" s="1196"/>
      <c r="AE28" s="1197"/>
      <c r="AF28" s="1198">
        <v>136</v>
      </c>
      <c r="AG28" s="1196"/>
      <c r="AH28" s="1196"/>
      <c r="AI28" s="1196"/>
      <c r="AJ28" s="1199"/>
      <c r="AK28" s="1200">
        <v>136</v>
      </c>
      <c r="AL28" s="1191"/>
      <c r="AM28" s="1191"/>
      <c r="AN28" s="1191"/>
      <c r="AO28" s="1191"/>
      <c r="AP28" s="1191" t="s">
        <v>489</v>
      </c>
      <c r="AQ28" s="1191"/>
      <c r="AR28" s="1191"/>
      <c r="AS28" s="1191"/>
      <c r="AT28" s="1191"/>
      <c r="AU28" s="1191" t="s">
        <v>489</v>
      </c>
      <c r="AV28" s="1191"/>
      <c r="AW28" s="1191"/>
      <c r="AX28" s="1191"/>
      <c r="AY28" s="1191"/>
      <c r="AZ28" s="1192" t="s">
        <v>489</v>
      </c>
      <c r="BA28" s="1192"/>
      <c r="BB28" s="1192"/>
      <c r="BC28" s="1192"/>
      <c r="BD28" s="1192"/>
      <c r="BE28" s="1193"/>
      <c r="BF28" s="1193"/>
      <c r="BG28" s="1193"/>
      <c r="BH28" s="1193"/>
      <c r="BI28" s="1194"/>
      <c r="BJ28" s="252"/>
      <c r="BK28" s="252"/>
      <c r="BL28" s="252"/>
      <c r="BM28" s="252"/>
      <c r="BN28" s="252"/>
      <c r="BO28" s="258"/>
      <c r="BP28" s="258"/>
      <c r="BQ28" s="387">
        <v>22</v>
      </c>
      <c r="BR28" s="388"/>
      <c r="BS28" s="872"/>
      <c r="BT28" s="873"/>
      <c r="BU28" s="873"/>
      <c r="BV28" s="873"/>
      <c r="BW28" s="873"/>
      <c r="BX28" s="873"/>
      <c r="BY28" s="873"/>
      <c r="BZ28" s="873"/>
      <c r="CA28" s="873"/>
      <c r="CB28" s="873"/>
      <c r="CC28" s="873"/>
      <c r="CD28" s="873"/>
      <c r="CE28" s="873"/>
      <c r="CF28" s="873"/>
      <c r="CG28" s="874"/>
      <c r="CH28" s="845"/>
      <c r="CI28" s="846"/>
      <c r="CJ28" s="846"/>
      <c r="CK28" s="846"/>
      <c r="CL28" s="847"/>
      <c r="CM28" s="845"/>
      <c r="CN28" s="846"/>
      <c r="CO28" s="846"/>
      <c r="CP28" s="846"/>
      <c r="CQ28" s="847"/>
      <c r="CR28" s="845"/>
      <c r="CS28" s="846"/>
      <c r="CT28" s="846"/>
      <c r="CU28" s="846"/>
      <c r="CV28" s="847"/>
      <c r="CW28" s="845"/>
      <c r="CX28" s="846"/>
      <c r="CY28" s="846"/>
      <c r="CZ28" s="846"/>
      <c r="DA28" s="847"/>
      <c r="DB28" s="845"/>
      <c r="DC28" s="846"/>
      <c r="DD28" s="846"/>
      <c r="DE28" s="846"/>
      <c r="DF28" s="847"/>
      <c r="DG28" s="845"/>
      <c r="DH28" s="846"/>
      <c r="DI28" s="846"/>
      <c r="DJ28" s="846"/>
      <c r="DK28" s="847"/>
      <c r="DL28" s="845"/>
      <c r="DM28" s="846"/>
      <c r="DN28" s="846"/>
      <c r="DO28" s="846"/>
      <c r="DP28" s="847"/>
      <c r="DQ28" s="845"/>
      <c r="DR28" s="846"/>
      <c r="DS28" s="846"/>
      <c r="DT28" s="846"/>
      <c r="DU28" s="847"/>
      <c r="DV28" s="869"/>
      <c r="DW28" s="870"/>
      <c r="DX28" s="870"/>
      <c r="DY28" s="870"/>
      <c r="DZ28" s="871"/>
      <c r="EA28" s="246"/>
    </row>
    <row r="29" spans="1:131" s="247" customFormat="1" ht="26.25" customHeight="1">
      <c r="A29" s="380">
        <v>2</v>
      </c>
      <c r="B29" s="854" t="s">
        <v>543</v>
      </c>
      <c r="C29" s="855"/>
      <c r="D29" s="855"/>
      <c r="E29" s="855"/>
      <c r="F29" s="855"/>
      <c r="G29" s="855"/>
      <c r="H29" s="855"/>
      <c r="I29" s="855"/>
      <c r="J29" s="855"/>
      <c r="K29" s="855"/>
      <c r="L29" s="855"/>
      <c r="M29" s="855"/>
      <c r="N29" s="855"/>
      <c r="O29" s="855"/>
      <c r="P29" s="856"/>
      <c r="Q29" s="1167">
        <v>2048</v>
      </c>
      <c r="R29" s="1168"/>
      <c r="S29" s="1168"/>
      <c r="T29" s="1168"/>
      <c r="U29" s="1168"/>
      <c r="V29" s="1168">
        <v>1952</v>
      </c>
      <c r="W29" s="1168"/>
      <c r="X29" s="1168"/>
      <c r="Y29" s="1168"/>
      <c r="Z29" s="1168"/>
      <c r="AA29" s="1168">
        <v>95</v>
      </c>
      <c r="AB29" s="1168"/>
      <c r="AC29" s="1168"/>
      <c r="AD29" s="1168"/>
      <c r="AE29" s="1169"/>
      <c r="AF29" s="860">
        <v>95</v>
      </c>
      <c r="AG29" s="861"/>
      <c r="AH29" s="861"/>
      <c r="AI29" s="861"/>
      <c r="AJ29" s="862"/>
      <c r="AK29" s="1190">
        <v>275</v>
      </c>
      <c r="AL29" s="900"/>
      <c r="AM29" s="900"/>
      <c r="AN29" s="900"/>
      <c r="AO29" s="900"/>
      <c r="AP29" s="900">
        <v>11</v>
      </c>
      <c r="AQ29" s="900"/>
      <c r="AR29" s="900"/>
      <c r="AS29" s="900"/>
      <c r="AT29" s="900"/>
      <c r="AU29" s="900">
        <v>1</v>
      </c>
      <c r="AV29" s="900"/>
      <c r="AW29" s="900"/>
      <c r="AX29" s="900"/>
      <c r="AY29" s="900"/>
      <c r="AZ29" s="1189" t="s">
        <v>489</v>
      </c>
      <c r="BA29" s="1189"/>
      <c r="BB29" s="1189"/>
      <c r="BC29" s="1189"/>
      <c r="BD29" s="1189"/>
      <c r="BE29" s="883"/>
      <c r="BF29" s="883"/>
      <c r="BG29" s="883"/>
      <c r="BH29" s="883"/>
      <c r="BI29" s="884"/>
      <c r="BJ29" s="252"/>
      <c r="BK29" s="252"/>
      <c r="BL29" s="252"/>
      <c r="BM29" s="252"/>
      <c r="BN29" s="252"/>
      <c r="BO29" s="258"/>
      <c r="BP29" s="258"/>
      <c r="BQ29" s="387">
        <v>23</v>
      </c>
      <c r="BR29" s="388"/>
      <c r="BS29" s="872"/>
      <c r="BT29" s="873"/>
      <c r="BU29" s="873"/>
      <c r="BV29" s="873"/>
      <c r="BW29" s="873"/>
      <c r="BX29" s="873"/>
      <c r="BY29" s="873"/>
      <c r="BZ29" s="873"/>
      <c r="CA29" s="873"/>
      <c r="CB29" s="873"/>
      <c r="CC29" s="873"/>
      <c r="CD29" s="873"/>
      <c r="CE29" s="873"/>
      <c r="CF29" s="873"/>
      <c r="CG29" s="874"/>
      <c r="CH29" s="845"/>
      <c r="CI29" s="846"/>
      <c r="CJ29" s="846"/>
      <c r="CK29" s="846"/>
      <c r="CL29" s="847"/>
      <c r="CM29" s="845"/>
      <c r="CN29" s="846"/>
      <c r="CO29" s="846"/>
      <c r="CP29" s="846"/>
      <c r="CQ29" s="847"/>
      <c r="CR29" s="845"/>
      <c r="CS29" s="846"/>
      <c r="CT29" s="846"/>
      <c r="CU29" s="846"/>
      <c r="CV29" s="847"/>
      <c r="CW29" s="845"/>
      <c r="CX29" s="846"/>
      <c r="CY29" s="846"/>
      <c r="CZ29" s="846"/>
      <c r="DA29" s="847"/>
      <c r="DB29" s="845"/>
      <c r="DC29" s="846"/>
      <c r="DD29" s="846"/>
      <c r="DE29" s="846"/>
      <c r="DF29" s="847"/>
      <c r="DG29" s="845"/>
      <c r="DH29" s="846"/>
      <c r="DI29" s="846"/>
      <c r="DJ29" s="846"/>
      <c r="DK29" s="847"/>
      <c r="DL29" s="845"/>
      <c r="DM29" s="846"/>
      <c r="DN29" s="846"/>
      <c r="DO29" s="846"/>
      <c r="DP29" s="847"/>
      <c r="DQ29" s="845"/>
      <c r="DR29" s="846"/>
      <c r="DS29" s="846"/>
      <c r="DT29" s="846"/>
      <c r="DU29" s="847"/>
      <c r="DV29" s="869"/>
      <c r="DW29" s="870"/>
      <c r="DX29" s="870"/>
      <c r="DY29" s="870"/>
      <c r="DZ29" s="871"/>
      <c r="EA29" s="246"/>
    </row>
    <row r="30" spans="1:131" s="247" customFormat="1" ht="26.25" customHeight="1">
      <c r="A30" s="380">
        <v>3</v>
      </c>
      <c r="B30" s="854" t="s">
        <v>570</v>
      </c>
      <c r="C30" s="855"/>
      <c r="D30" s="855"/>
      <c r="E30" s="855"/>
      <c r="F30" s="855"/>
      <c r="G30" s="855"/>
      <c r="H30" s="855"/>
      <c r="I30" s="855"/>
      <c r="J30" s="855"/>
      <c r="K30" s="855"/>
      <c r="L30" s="855"/>
      <c r="M30" s="855"/>
      <c r="N30" s="855"/>
      <c r="O30" s="855"/>
      <c r="P30" s="856"/>
      <c r="Q30" s="1167">
        <v>142</v>
      </c>
      <c r="R30" s="1168"/>
      <c r="S30" s="1168"/>
      <c r="T30" s="1168"/>
      <c r="U30" s="1168"/>
      <c r="V30" s="1168">
        <v>141</v>
      </c>
      <c r="W30" s="1168"/>
      <c r="X30" s="1168"/>
      <c r="Y30" s="1168"/>
      <c r="Z30" s="1168"/>
      <c r="AA30" s="1168">
        <v>0</v>
      </c>
      <c r="AB30" s="1168"/>
      <c r="AC30" s="1168"/>
      <c r="AD30" s="1168"/>
      <c r="AE30" s="1169"/>
      <c r="AF30" s="860">
        <v>0</v>
      </c>
      <c r="AG30" s="861"/>
      <c r="AH30" s="861"/>
      <c r="AI30" s="861"/>
      <c r="AJ30" s="862"/>
      <c r="AK30" s="1190">
        <v>64</v>
      </c>
      <c r="AL30" s="900"/>
      <c r="AM30" s="900"/>
      <c r="AN30" s="900"/>
      <c r="AO30" s="900"/>
      <c r="AP30" s="900" t="s">
        <v>489</v>
      </c>
      <c r="AQ30" s="900"/>
      <c r="AR30" s="900"/>
      <c r="AS30" s="900"/>
      <c r="AT30" s="900"/>
      <c r="AU30" s="900" t="s">
        <v>489</v>
      </c>
      <c r="AV30" s="900"/>
      <c r="AW30" s="900"/>
      <c r="AX30" s="900"/>
      <c r="AY30" s="900"/>
      <c r="AZ30" s="1189" t="s">
        <v>489</v>
      </c>
      <c r="BA30" s="1189"/>
      <c r="BB30" s="1189"/>
      <c r="BC30" s="1189"/>
      <c r="BD30" s="1189"/>
      <c r="BE30" s="883"/>
      <c r="BF30" s="883"/>
      <c r="BG30" s="883"/>
      <c r="BH30" s="883"/>
      <c r="BI30" s="884"/>
      <c r="BJ30" s="252"/>
      <c r="BK30" s="252"/>
      <c r="BL30" s="252"/>
      <c r="BM30" s="252"/>
      <c r="BN30" s="252"/>
      <c r="BO30" s="258"/>
      <c r="BP30" s="258"/>
      <c r="BQ30" s="387">
        <v>24</v>
      </c>
      <c r="BR30" s="388"/>
      <c r="BS30" s="872"/>
      <c r="BT30" s="873"/>
      <c r="BU30" s="873"/>
      <c r="BV30" s="873"/>
      <c r="BW30" s="873"/>
      <c r="BX30" s="873"/>
      <c r="BY30" s="873"/>
      <c r="BZ30" s="873"/>
      <c r="CA30" s="873"/>
      <c r="CB30" s="873"/>
      <c r="CC30" s="873"/>
      <c r="CD30" s="873"/>
      <c r="CE30" s="873"/>
      <c r="CF30" s="873"/>
      <c r="CG30" s="874"/>
      <c r="CH30" s="845"/>
      <c r="CI30" s="846"/>
      <c r="CJ30" s="846"/>
      <c r="CK30" s="846"/>
      <c r="CL30" s="847"/>
      <c r="CM30" s="845"/>
      <c r="CN30" s="846"/>
      <c r="CO30" s="846"/>
      <c r="CP30" s="846"/>
      <c r="CQ30" s="847"/>
      <c r="CR30" s="845"/>
      <c r="CS30" s="846"/>
      <c r="CT30" s="846"/>
      <c r="CU30" s="846"/>
      <c r="CV30" s="847"/>
      <c r="CW30" s="845"/>
      <c r="CX30" s="846"/>
      <c r="CY30" s="846"/>
      <c r="CZ30" s="846"/>
      <c r="DA30" s="847"/>
      <c r="DB30" s="845"/>
      <c r="DC30" s="846"/>
      <c r="DD30" s="846"/>
      <c r="DE30" s="846"/>
      <c r="DF30" s="847"/>
      <c r="DG30" s="845"/>
      <c r="DH30" s="846"/>
      <c r="DI30" s="846"/>
      <c r="DJ30" s="846"/>
      <c r="DK30" s="847"/>
      <c r="DL30" s="845"/>
      <c r="DM30" s="846"/>
      <c r="DN30" s="846"/>
      <c r="DO30" s="846"/>
      <c r="DP30" s="847"/>
      <c r="DQ30" s="845"/>
      <c r="DR30" s="846"/>
      <c r="DS30" s="846"/>
      <c r="DT30" s="846"/>
      <c r="DU30" s="847"/>
      <c r="DV30" s="869"/>
      <c r="DW30" s="870"/>
      <c r="DX30" s="870"/>
      <c r="DY30" s="870"/>
      <c r="DZ30" s="871"/>
      <c r="EA30" s="246"/>
    </row>
    <row r="31" spans="1:131" s="247" customFormat="1" ht="26.25" customHeight="1">
      <c r="A31" s="380">
        <v>4</v>
      </c>
      <c r="B31" s="854" t="s">
        <v>542</v>
      </c>
      <c r="C31" s="855"/>
      <c r="D31" s="855"/>
      <c r="E31" s="855"/>
      <c r="F31" s="855"/>
      <c r="G31" s="855"/>
      <c r="H31" s="855"/>
      <c r="I31" s="855"/>
      <c r="J31" s="855"/>
      <c r="K31" s="855"/>
      <c r="L31" s="855"/>
      <c r="M31" s="855"/>
      <c r="N31" s="855"/>
      <c r="O31" s="855"/>
      <c r="P31" s="856"/>
      <c r="Q31" s="1167">
        <v>597</v>
      </c>
      <c r="R31" s="1168"/>
      <c r="S31" s="1168"/>
      <c r="T31" s="1168"/>
      <c r="U31" s="1168"/>
      <c r="V31" s="1168">
        <v>474</v>
      </c>
      <c r="W31" s="1168"/>
      <c r="X31" s="1168"/>
      <c r="Y31" s="1168"/>
      <c r="Z31" s="1168"/>
      <c r="AA31" s="1168">
        <v>123</v>
      </c>
      <c r="AB31" s="1168"/>
      <c r="AC31" s="1168"/>
      <c r="AD31" s="1168"/>
      <c r="AE31" s="1169"/>
      <c r="AF31" s="860">
        <v>123</v>
      </c>
      <c r="AG31" s="861"/>
      <c r="AH31" s="861"/>
      <c r="AI31" s="861"/>
      <c r="AJ31" s="862"/>
      <c r="AK31" s="1190">
        <v>0</v>
      </c>
      <c r="AL31" s="900"/>
      <c r="AM31" s="900"/>
      <c r="AN31" s="900"/>
      <c r="AO31" s="900"/>
      <c r="AP31" s="900" t="s">
        <v>489</v>
      </c>
      <c r="AQ31" s="900"/>
      <c r="AR31" s="900"/>
      <c r="AS31" s="900"/>
      <c r="AT31" s="900"/>
      <c r="AU31" s="900" t="s">
        <v>489</v>
      </c>
      <c r="AV31" s="900"/>
      <c r="AW31" s="900"/>
      <c r="AX31" s="900"/>
      <c r="AY31" s="900"/>
      <c r="AZ31" s="1189" t="s">
        <v>489</v>
      </c>
      <c r="BA31" s="1189"/>
      <c r="BB31" s="1189"/>
      <c r="BC31" s="1189"/>
      <c r="BD31" s="1189"/>
      <c r="BE31" s="883"/>
      <c r="BF31" s="883"/>
      <c r="BG31" s="883"/>
      <c r="BH31" s="883"/>
      <c r="BI31" s="884"/>
      <c r="BJ31" s="252"/>
      <c r="BK31" s="252"/>
      <c r="BL31" s="252"/>
      <c r="BM31" s="252"/>
      <c r="BN31" s="252"/>
      <c r="BO31" s="258"/>
      <c r="BP31" s="258"/>
      <c r="BQ31" s="387">
        <v>25</v>
      </c>
      <c r="BR31" s="388"/>
      <c r="BS31" s="872"/>
      <c r="BT31" s="873"/>
      <c r="BU31" s="873"/>
      <c r="BV31" s="873"/>
      <c r="BW31" s="873"/>
      <c r="BX31" s="873"/>
      <c r="BY31" s="873"/>
      <c r="BZ31" s="873"/>
      <c r="CA31" s="873"/>
      <c r="CB31" s="873"/>
      <c r="CC31" s="873"/>
      <c r="CD31" s="873"/>
      <c r="CE31" s="873"/>
      <c r="CF31" s="873"/>
      <c r="CG31" s="874"/>
      <c r="CH31" s="845"/>
      <c r="CI31" s="846"/>
      <c r="CJ31" s="846"/>
      <c r="CK31" s="846"/>
      <c r="CL31" s="847"/>
      <c r="CM31" s="845"/>
      <c r="CN31" s="846"/>
      <c r="CO31" s="846"/>
      <c r="CP31" s="846"/>
      <c r="CQ31" s="847"/>
      <c r="CR31" s="845"/>
      <c r="CS31" s="846"/>
      <c r="CT31" s="846"/>
      <c r="CU31" s="846"/>
      <c r="CV31" s="847"/>
      <c r="CW31" s="845"/>
      <c r="CX31" s="846"/>
      <c r="CY31" s="846"/>
      <c r="CZ31" s="846"/>
      <c r="DA31" s="847"/>
      <c r="DB31" s="845"/>
      <c r="DC31" s="846"/>
      <c r="DD31" s="846"/>
      <c r="DE31" s="846"/>
      <c r="DF31" s="847"/>
      <c r="DG31" s="845"/>
      <c r="DH31" s="846"/>
      <c r="DI31" s="846"/>
      <c r="DJ31" s="846"/>
      <c r="DK31" s="847"/>
      <c r="DL31" s="845"/>
      <c r="DM31" s="846"/>
      <c r="DN31" s="846"/>
      <c r="DO31" s="846"/>
      <c r="DP31" s="847"/>
      <c r="DQ31" s="845"/>
      <c r="DR31" s="846"/>
      <c r="DS31" s="846"/>
      <c r="DT31" s="846"/>
      <c r="DU31" s="847"/>
      <c r="DV31" s="869"/>
      <c r="DW31" s="870"/>
      <c r="DX31" s="870"/>
      <c r="DY31" s="870"/>
      <c r="DZ31" s="871"/>
      <c r="EA31" s="246"/>
    </row>
    <row r="32" spans="1:131" s="247" customFormat="1" ht="26.25" customHeight="1">
      <c r="A32" s="380">
        <v>5</v>
      </c>
      <c r="B32" s="854" t="s">
        <v>544</v>
      </c>
      <c r="C32" s="855"/>
      <c r="D32" s="855"/>
      <c r="E32" s="855"/>
      <c r="F32" s="855"/>
      <c r="G32" s="855"/>
      <c r="H32" s="855"/>
      <c r="I32" s="855"/>
      <c r="J32" s="855"/>
      <c r="K32" s="855"/>
      <c r="L32" s="855"/>
      <c r="M32" s="855"/>
      <c r="N32" s="855"/>
      <c r="O32" s="855"/>
      <c r="P32" s="856"/>
      <c r="Q32" s="1167">
        <v>342</v>
      </c>
      <c r="R32" s="1168"/>
      <c r="S32" s="1168"/>
      <c r="T32" s="1168"/>
      <c r="U32" s="1168"/>
      <c r="V32" s="1168">
        <v>337</v>
      </c>
      <c r="W32" s="1168"/>
      <c r="X32" s="1168"/>
      <c r="Y32" s="1168"/>
      <c r="Z32" s="1168"/>
      <c r="AA32" s="1168">
        <v>5</v>
      </c>
      <c r="AB32" s="1168"/>
      <c r="AC32" s="1168"/>
      <c r="AD32" s="1168"/>
      <c r="AE32" s="1169"/>
      <c r="AF32" s="860">
        <v>5</v>
      </c>
      <c r="AG32" s="861"/>
      <c r="AH32" s="861"/>
      <c r="AI32" s="861"/>
      <c r="AJ32" s="862"/>
      <c r="AK32" s="1190">
        <v>25</v>
      </c>
      <c r="AL32" s="900"/>
      <c r="AM32" s="900"/>
      <c r="AN32" s="900"/>
      <c r="AO32" s="900"/>
      <c r="AP32" s="900">
        <v>168</v>
      </c>
      <c r="AQ32" s="900"/>
      <c r="AR32" s="900"/>
      <c r="AS32" s="900"/>
      <c r="AT32" s="900"/>
      <c r="AU32" s="900">
        <v>10</v>
      </c>
      <c r="AV32" s="900"/>
      <c r="AW32" s="900"/>
      <c r="AX32" s="900"/>
      <c r="AY32" s="900"/>
      <c r="AZ32" s="1189" t="s">
        <v>489</v>
      </c>
      <c r="BA32" s="1189"/>
      <c r="BB32" s="1189"/>
      <c r="BC32" s="1189"/>
      <c r="BD32" s="1189"/>
      <c r="BE32" s="883"/>
      <c r="BF32" s="883"/>
      <c r="BG32" s="883"/>
      <c r="BH32" s="883"/>
      <c r="BI32" s="884"/>
      <c r="BJ32" s="252"/>
      <c r="BK32" s="252"/>
      <c r="BL32" s="252"/>
      <c r="BM32" s="252"/>
      <c r="BN32" s="252"/>
      <c r="BO32" s="258"/>
      <c r="BP32" s="258"/>
      <c r="BQ32" s="387">
        <v>26</v>
      </c>
      <c r="BR32" s="388"/>
      <c r="BS32" s="872"/>
      <c r="BT32" s="873"/>
      <c r="BU32" s="873"/>
      <c r="BV32" s="873"/>
      <c r="BW32" s="873"/>
      <c r="BX32" s="873"/>
      <c r="BY32" s="873"/>
      <c r="BZ32" s="873"/>
      <c r="CA32" s="873"/>
      <c r="CB32" s="873"/>
      <c r="CC32" s="873"/>
      <c r="CD32" s="873"/>
      <c r="CE32" s="873"/>
      <c r="CF32" s="873"/>
      <c r="CG32" s="874"/>
      <c r="CH32" s="845"/>
      <c r="CI32" s="846"/>
      <c r="CJ32" s="846"/>
      <c r="CK32" s="846"/>
      <c r="CL32" s="847"/>
      <c r="CM32" s="845"/>
      <c r="CN32" s="846"/>
      <c r="CO32" s="846"/>
      <c r="CP32" s="846"/>
      <c r="CQ32" s="847"/>
      <c r="CR32" s="845"/>
      <c r="CS32" s="846"/>
      <c r="CT32" s="846"/>
      <c r="CU32" s="846"/>
      <c r="CV32" s="847"/>
      <c r="CW32" s="845"/>
      <c r="CX32" s="846"/>
      <c r="CY32" s="846"/>
      <c r="CZ32" s="846"/>
      <c r="DA32" s="847"/>
      <c r="DB32" s="845"/>
      <c r="DC32" s="846"/>
      <c r="DD32" s="846"/>
      <c r="DE32" s="846"/>
      <c r="DF32" s="847"/>
      <c r="DG32" s="845"/>
      <c r="DH32" s="846"/>
      <c r="DI32" s="846"/>
      <c r="DJ32" s="846"/>
      <c r="DK32" s="847"/>
      <c r="DL32" s="845"/>
      <c r="DM32" s="846"/>
      <c r="DN32" s="846"/>
      <c r="DO32" s="846"/>
      <c r="DP32" s="847"/>
      <c r="DQ32" s="845"/>
      <c r="DR32" s="846"/>
      <c r="DS32" s="846"/>
      <c r="DT32" s="846"/>
      <c r="DU32" s="847"/>
      <c r="DV32" s="869"/>
      <c r="DW32" s="870"/>
      <c r="DX32" s="870"/>
      <c r="DY32" s="870"/>
      <c r="DZ32" s="871"/>
      <c r="EA32" s="246"/>
    </row>
    <row r="33" spans="1:131" s="247" customFormat="1" ht="26.25" customHeight="1">
      <c r="A33" s="380">
        <v>6</v>
      </c>
      <c r="B33" s="854" t="s">
        <v>539</v>
      </c>
      <c r="C33" s="855"/>
      <c r="D33" s="855"/>
      <c r="E33" s="855"/>
      <c r="F33" s="855"/>
      <c r="G33" s="855"/>
      <c r="H33" s="855"/>
      <c r="I33" s="855"/>
      <c r="J33" s="855"/>
      <c r="K33" s="855"/>
      <c r="L33" s="855"/>
      <c r="M33" s="855"/>
      <c r="N33" s="855"/>
      <c r="O33" s="855"/>
      <c r="P33" s="856"/>
      <c r="Q33" s="1167">
        <v>228</v>
      </c>
      <c r="R33" s="1168"/>
      <c r="S33" s="1168"/>
      <c r="T33" s="1168"/>
      <c r="U33" s="1168"/>
      <c r="V33" s="1168">
        <v>184</v>
      </c>
      <c r="W33" s="1168"/>
      <c r="X33" s="1168"/>
      <c r="Y33" s="1168"/>
      <c r="Z33" s="1168"/>
      <c r="AA33" s="1168">
        <v>44</v>
      </c>
      <c r="AB33" s="1168"/>
      <c r="AC33" s="1168"/>
      <c r="AD33" s="1168"/>
      <c r="AE33" s="1169"/>
      <c r="AF33" s="860">
        <v>333</v>
      </c>
      <c r="AG33" s="861"/>
      <c r="AH33" s="861"/>
      <c r="AI33" s="861"/>
      <c r="AJ33" s="862"/>
      <c r="AK33" s="1190">
        <v>4</v>
      </c>
      <c r="AL33" s="900"/>
      <c r="AM33" s="900"/>
      <c r="AN33" s="900"/>
      <c r="AO33" s="900"/>
      <c r="AP33" s="900">
        <v>317</v>
      </c>
      <c r="AQ33" s="900"/>
      <c r="AR33" s="900"/>
      <c r="AS33" s="900"/>
      <c r="AT33" s="900"/>
      <c r="AU33" s="900">
        <v>23</v>
      </c>
      <c r="AV33" s="900"/>
      <c r="AW33" s="900"/>
      <c r="AX33" s="900"/>
      <c r="AY33" s="900"/>
      <c r="AZ33" s="1189" t="s">
        <v>489</v>
      </c>
      <c r="BA33" s="1189"/>
      <c r="BB33" s="1189"/>
      <c r="BC33" s="1189"/>
      <c r="BD33" s="1189"/>
      <c r="BE33" s="883" t="s">
        <v>571</v>
      </c>
      <c r="BF33" s="883"/>
      <c r="BG33" s="883"/>
      <c r="BH33" s="883"/>
      <c r="BI33" s="884"/>
      <c r="BJ33" s="252"/>
      <c r="BK33" s="252"/>
      <c r="BL33" s="252"/>
      <c r="BM33" s="252"/>
      <c r="BN33" s="252"/>
      <c r="BO33" s="258"/>
      <c r="BP33" s="258"/>
      <c r="BQ33" s="387">
        <v>27</v>
      </c>
      <c r="BR33" s="388"/>
      <c r="BS33" s="872"/>
      <c r="BT33" s="873"/>
      <c r="BU33" s="873"/>
      <c r="BV33" s="873"/>
      <c r="BW33" s="873"/>
      <c r="BX33" s="873"/>
      <c r="BY33" s="873"/>
      <c r="BZ33" s="873"/>
      <c r="CA33" s="873"/>
      <c r="CB33" s="873"/>
      <c r="CC33" s="873"/>
      <c r="CD33" s="873"/>
      <c r="CE33" s="873"/>
      <c r="CF33" s="873"/>
      <c r="CG33" s="874"/>
      <c r="CH33" s="845"/>
      <c r="CI33" s="846"/>
      <c r="CJ33" s="846"/>
      <c r="CK33" s="846"/>
      <c r="CL33" s="847"/>
      <c r="CM33" s="845"/>
      <c r="CN33" s="846"/>
      <c r="CO33" s="846"/>
      <c r="CP33" s="846"/>
      <c r="CQ33" s="847"/>
      <c r="CR33" s="845"/>
      <c r="CS33" s="846"/>
      <c r="CT33" s="846"/>
      <c r="CU33" s="846"/>
      <c r="CV33" s="847"/>
      <c r="CW33" s="845"/>
      <c r="CX33" s="846"/>
      <c r="CY33" s="846"/>
      <c r="CZ33" s="846"/>
      <c r="DA33" s="847"/>
      <c r="DB33" s="845"/>
      <c r="DC33" s="846"/>
      <c r="DD33" s="846"/>
      <c r="DE33" s="846"/>
      <c r="DF33" s="847"/>
      <c r="DG33" s="845"/>
      <c r="DH33" s="846"/>
      <c r="DI33" s="846"/>
      <c r="DJ33" s="846"/>
      <c r="DK33" s="847"/>
      <c r="DL33" s="845"/>
      <c r="DM33" s="846"/>
      <c r="DN33" s="846"/>
      <c r="DO33" s="846"/>
      <c r="DP33" s="847"/>
      <c r="DQ33" s="845"/>
      <c r="DR33" s="846"/>
      <c r="DS33" s="846"/>
      <c r="DT33" s="846"/>
      <c r="DU33" s="847"/>
      <c r="DV33" s="869"/>
      <c r="DW33" s="870"/>
      <c r="DX33" s="870"/>
      <c r="DY33" s="870"/>
      <c r="DZ33" s="871"/>
      <c r="EA33" s="246"/>
    </row>
    <row r="34" spans="1:131" s="247" customFormat="1" ht="26.25" customHeight="1">
      <c r="A34" s="380">
        <v>7</v>
      </c>
      <c r="B34" s="854" t="s">
        <v>540</v>
      </c>
      <c r="C34" s="855"/>
      <c r="D34" s="855"/>
      <c r="E34" s="855"/>
      <c r="F34" s="855"/>
      <c r="G34" s="855"/>
      <c r="H34" s="855"/>
      <c r="I34" s="855"/>
      <c r="J34" s="855"/>
      <c r="K34" s="855"/>
      <c r="L34" s="855"/>
      <c r="M34" s="855"/>
      <c r="N34" s="855"/>
      <c r="O34" s="855"/>
      <c r="P34" s="856"/>
      <c r="Q34" s="1167">
        <v>2201</v>
      </c>
      <c r="R34" s="1168"/>
      <c r="S34" s="1168"/>
      <c r="T34" s="1168"/>
      <c r="U34" s="1168"/>
      <c r="V34" s="1168">
        <v>2201</v>
      </c>
      <c r="W34" s="1168"/>
      <c r="X34" s="1168"/>
      <c r="Y34" s="1168"/>
      <c r="Z34" s="1168"/>
      <c r="AA34" s="1168">
        <v>0</v>
      </c>
      <c r="AB34" s="1168"/>
      <c r="AC34" s="1168"/>
      <c r="AD34" s="1168"/>
      <c r="AE34" s="1169"/>
      <c r="AF34" s="860">
        <v>271</v>
      </c>
      <c r="AG34" s="861"/>
      <c r="AH34" s="861"/>
      <c r="AI34" s="861"/>
      <c r="AJ34" s="862"/>
      <c r="AK34" s="1190">
        <v>310</v>
      </c>
      <c r="AL34" s="900"/>
      <c r="AM34" s="900"/>
      <c r="AN34" s="900"/>
      <c r="AO34" s="900"/>
      <c r="AP34" s="900">
        <v>1203</v>
      </c>
      <c r="AQ34" s="900"/>
      <c r="AR34" s="900"/>
      <c r="AS34" s="900"/>
      <c r="AT34" s="900"/>
      <c r="AU34" s="900">
        <v>783</v>
      </c>
      <c r="AV34" s="900"/>
      <c r="AW34" s="900"/>
      <c r="AX34" s="900"/>
      <c r="AY34" s="900"/>
      <c r="AZ34" s="1189" t="s">
        <v>489</v>
      </c>
      <c r="BA34" s="1189"/>
      <c r="BB34" s="1189"/>
      <c r="BC34" s="1189"/>
      <c r="BD34" s="1189"/>
      <c r="BE34" s="883" t="s">
        <v>571</v>
      </c>
      <c r="BF34" s="883"/>
      <c r="BG34" s="883"/>
      <c r="BH34" s="883"/>
      <c r="BI34" s="884"/>
      <c r="BJ34" s="252"/>
      <c r="BK34" s="252"/>
      <c r="BL34" s="252"/>
      <c r="BM34" s="252"/>
      <c r="BN34" s="252"/>
      <c r="BO34" s="258"/>
      <c r="BP34" s="258"/>
      <c r="BQ34" s="387">
        <v>28</v>
      </c>
      <c r="BR34" s="388"/>
      <c r="BS34" s="872"/>
      <c r="BT34" s="873"/>
      <c r="BU34" s="873"/>
      <c r="BV34" s="873"/>
      <c r="BW34" s="873"/>
      <c r="BX34" s="873"/>
      <c r="BY34" s="873"/>
      <c r="BZ34" s="873"/>
      <c r="CA34" s="873"/>
      <c r="CB34" s="873"/>
      <c r="CC34" s="873"/>
      <c r="CD34" s="873"/>
      <c r="CE34" s="873"/>
      <c r="CF34" s="873"/>
      <c r="CG34" s="874"/>
      <c r="CH34" s="845"/>
      <c r="CI34" s="846"/>
      <c r="CJ34" s="846"/>
      <c r="CK34" s="846"/>
      <c r="CL34" s="847"/>
      <c r="CM34" s="845"/>
      <c r="CN34" s="846"/>
      <c r="CO34" s="846"/>
      <c r="CP34" s="846"/>
      <c r="CQ34" s="847"/>
      <c r="CR34" s="845"/>
      <c r="CS34" s="846"/>
      <c r="CT34" s="846"/>
      <c r="CU34" s="846"/>
      <c r="CV34" s="847"/>
      <c r="CW34" s="845"/>
      <c r="CX34" s="846"/>
      <c r="CY34" s="846"/>
      <c r="CZ34" s="846"/>
      <c r="DA34" s="847"/>
      <c r="DB34" s="845"/>
      <c r="DC34" s="846"/>
      <c r="DD34" s="846"/>
      <c r="DE34" s="846"/>
      <c r="DF34" s="847"/>
      <c r="DG34" s="845"/>
      <c r="DH34" s="846"/>
      <c r="DI34" s="846"/>
      <c r="DJ34" s="846"/>
      <c r="DK34" s="847"/>
      <c r="DL34" s="845"/>
      <c r="DM34" s="846"/>
      <c r="DN34" s="846"/>
      <c r="DO34" s="846"/>
      <c r="DP34" s="847"/>
      <c r="DQ34" s="845"/>
      <c r="DR34" s="846"/>
      <c r="DS34" s="846"/>
      <c r="DT34" s="846"/>
      <c r="DU34" s="847"/>
      <c r="DV34" s="869"/>
      <c r="DW34" s="870"/>
      <c r="DX34" s="870"/>
      <c r="DY34" s="870"/>
      <c r="DZ34" s="871"/>
      <c r="EA34" s="246"/>
    </row>
    <row r="35" spans="1:131" s="247" customFormat="1" ht="26.25" customHeight="1">
      <c r="A35" s="380">
        <v>8</v>
      </c>
      <c r="B35" s="854" t="s">
        <v>572</v>
      </c>
      <c r="C35" s="855"/>
      <c r="D35" s="855"/>
      <c r="E35" s="855"/>
      <c r="F35" s="855"/>
      <c r="G35" s="855"/>
      <c r="H35" s="855"/>
      <c r="I35" s="855"/>
      <c r="J35" s="855"/>
      <c r="K35" s="855"/>
      <c r="L35" s="855"/>
      <c r="M35" s="855"/>
      <c r="N35" s="855"/>
      <c r="O35" s="855"/>
      <c r="P35" s="856"/>
      <c r="Q35" s="1167">
        <v>288</v>
      </c>
      <c r="R35" s="1168"/>
      <c r="S35" s="1168"/>
      <c r="T35" s="1168"/>
      <c r="U35" s="1168"/>
      <c r="V35" s="1168">
        <v>287</v>
      </c>
      <c r="W35" s="1168"/>
      <c r="X35" s="1168"/>
      <c r="Y35" s="1168"/>
      <c r="Z35" s="1168"/>
      <c r="AA35" s="1168">
        <v>1</v>
      </c>
      <c r="AB35" s="1168"/>
      <c r="AC35" s="1168"/>
      <c r="AD35" s="1168"/>
      <c r="AE35" s="1169"/>
      <c r="AF35" s="860">
        <v>1</v>
      </c>
      <c r="AG35" s="861"/>
      <c r="AH35" s="861"/>
      <c r="AI35" s="861"/>
      <c r="AJ35" s="862"/>
      <c r="AK35" s="1190">
        <v>102</v>
      </c>
      <c r="AL35" s="900"/>
      <c r="AM35" s="900"/>
      <c r="AN35" s="900"/>
      <c r="AO35" s="900"/>
      <c r="AP35" s="900">
        <v>1957</v>
      </c>
      <c r="AQ35" s="900"/>
      <c r="AR35" s="900"/>
      <c r="AS35" s="900"/>
      <c r="AT35" s="900"/>
      <c r="AU35" s="900">
        <v>1601</v>
      </c>
      <c r="AV35" s="900"/>
      <c r="AW35" s="900"/>
      <c r="AX35" s="900"/>
      <c r="AY35" s="900"/>
      <c r="AZ35" s="1189" t="s">
        <v>489</v>
      </c>
      <c r="BA35" s="1189"/>
      <c r="BB35" s="1189"/>
      <c r="BC35" s="1189"/>
      <c r="BD35" s="1189"/>
      <c r="BE35" s="883" t="s">
        <v>573</v>
      </c>
      <c r="BF35" s="883"/>
      <c r="BG35" s="883"/>
      <c r="BH35" s="883"/>
      <c r="BI35" s="884"/>
      <c r="BJ35" s="252"/>
      <c r="BK35" s="252"/>
      <c r="BL35" s="252"/>
      <c r="BM35" s="252"/>
      <c r="BN35" s="252"/>
      <c r="BO35" s="258"/>
      <c r="BP35" s="258"/>
      <c r="BQ35" s="387">
        <v>29</v>
      </c>
      <c r="BR35" s="388"/>
      <c r="BS35" s="872"/>
      <c r="BT35" s="873"/>
      <c r="BU35" s="873"/>
      <c r="BV35" s="873"/>
      <c r="BW35" s="873"/>
      <c r="BX35" s="873"/>
      <c r="BY35" s="873"/>
      <c r="BZ35" s="873"/>
      <c r="CA35" s="873"/>
      <c r="CB35" s="873"/>
      <c r="CC35" s="873"/>
      <c r="CD35" s="873"/>
      <c r="CE35" s="873"/>
      <c r="CF35" s="873"/>
      <c r="CG35" s="874"/>
      <c r="CH35" s="845"/>
      <c r="CI35" s="846"/>
      <c r="CJ35" s="846"/>
      <c r="CK35" s="846"/>
      <c r="CL35" s="847"/>
      <c r="CM35" s="845"/>
      <c r="CN35" s="846"/>
      <c r="CO35" s="846"/>
      <c r="CP35" s="846"/>
      <c r="CQ35" s="847"/>
      <c r="CR35" s="845"/>
      <c r="CS35" s="846"/>
      <c r="CT35" s="846"/>
      <c r="CU35" s="846"/>
      <c r="CV35" s="847"/>
      <c r="CW35" s="845"/>
      <c r="CX35" s="846"/>
      <c r="CY35" s="846"/>
      <c r="CZ35" s="846"/>
      <c r="DA35" s="847"/>
      <c r="DB35" s="845"/>
      <c r="DC35" s="846"/>
      <c r="DD35" s="846"/>
      <c r="DE35" s="846"/>
      <c r="DF35" s="847"/>
      <c r="DG35" s="845"/>
      <c r="DH35" s="846"/>
      <c r="DI35" s="846"/>
      <c r="DJ35" s="846"/>
      <c r="DK35" s="847"/>
      <c r="DL35" s="845"/>
      <c r="DM35" s="846"/>
      <c r="DN35" s="846"/>
      <c r="DO35" s="846"/>
      <c r="DP35" s="847"/>
      <c r="DQ35" s="845"/>
      <c r="DR35" s="846"/>
      <c r="DS35" s="846"/>
      <c r="DT35" s="846"/>
      <c r="DU35" s="847"/>
      <c r="DV35" s="869"/>
      <c r="DW35" s="870"/>
      <c r="DX35" s="870"/>
      <c r="DY35" s="870"/>
      <c r="DZ35" s="871"/>
      <c r="EA35" s="246"/>
    </row>
    <row r="36" spans="1:131" s="247" customFormat="1" ht="26.25" customHeight="1">
      <c r="A36" s="380">
        <v>9</v>
      </c>
      <c r="B36" s="854" t="s">
        <v>545</v>
      </c>
      <c r="C36" s="855"/>
      <c r="D36" s="855"/>
      <c r="E36" s="855"/>
      <c r="F36" s="855"/>
      <c r="G36" s="855"/>
      <c r="H36" s="855"/>
      <c r="I36" s="855"/>
      <c r="J36" s="855"/>
      <c r="K36" s="855"/>
      <c r="L36" s="855"/>
      <c r="M36" s="855"/>
      <c r="N36" s="855"/>
      <c r="O36" s="855"/>
      <c r="P36" s="856"/>
      <c r="Q36" s="1167">
        <v>111</v>
      </c>
      <c r="R36" s="1168"/>
      <c r="S36" s="1168"/>
      <c r="T36" s="1168"/>
      <c r="U36" s="1168"/>
      <c r="V36" s="1168">
        <v>107</v>
      </c>
      <c r="W36" s="1168"/>
      <c r="X36" s="1168"/>
      <c r="Y36" s="1168"/>
      <c r="Z36" s="1168"/>
      <c r="AA36" s="1168">
        <v>3</v>
      </c>
      <c r="AB36" s="1168"/>
      <c r="AC36" s="1168"/>
      <c r="AD36" s="1168"/>
      <c r="AE36" s="1169"/>
      <c r="AF36" s="860">
        <v>3</v>
      </c>
      <c r="AG36" s="861"/>
      <c r="AH36" s="861"/>
      <c r="AI36" s="861"/>
      <c r="AJ36" s="862"/>
      <c r="AK36" s="1190">
        <v>79</v>
      </c>
      <c r="AL36" s="900"/>
      <c r="AM36" s="900"/>
      <c r="AN36" s="900"/>
      <c r="AO36" s="900"/>
      <c r="AP36" s="900">
        <v>523</v>
      </c>
      <c r="AQ36" s="900"/>
      <c r="AR36" s="900"/>
      <c r="AS36" s="900"/>
      <c r="AT36" s="900"/>
      <c r="AU36" s="900">
        <v>468</v>
      </c>
      <c r="AV36" s="900"/>
      <c r="AW36" s="900"/>
      <c r="AX36" s="900"/>
      <c r="AY36" s="900"/>
      <c r="AZ36" s="1189" t="s">
        <v>489</v>
      </c>
      <c r="BA36" s="1189"/>
      <c r="BB36" s="1189"/>
      <c r="BC36" s="1189"/>
      <c r="BD36" s="1189"/>
      <c r="BE36" s="883" t="s">
        <v>573</v>
      </c>
      <c r="BF36" s="883"/>
      <c r="BG36" s="883"/>
      <c r="BH36" s="883"/>
      <c r="BI36" s="884"/>
      <c r="BJ36" s="252"/>
      <c r="BK36" s="252"/>
      <c r="BL36" s="252"/>
      <c r="BM36" s="252"/>
      <c r="BN36" s="252"/>
      <c r="BO36" s="258"/>
      <c r="BP36" s="258"/>
      <c r="BQ36" s="387">
        <v>30</v>
      </c>
      <c r="BR36" s="388"/>
      <c r="BS36" s="872"/>
      <c r="BT36" s="873"/>
      <c r="BU36" s="873"/>
      <c r="BV36" s="873"/>
      <c r="BW36" s="873"/>
      <c r="BX36" s="873"/>
      <c r="BY36" s="873"/>
      <c r="BZ36" s="873"/>
      <c r="CA36" s="873"/>
      <c r="CB36" s="873"/>
      <c r="CC36" s="873"/>
      <c r="CD36" s="873"/>
      <c r="CE36" s="873"/>
      <c r="CF36" s="873"/>
      <c r="CG36" s="874"/>
      <c r="CH36" s="845"/>
      <c r="CI36" s="846"/>
      <c r="CJ36" s="846"/>
      <c r="CK36" s="846"/>
      <c r="CL36" s="847"/>
      <c r="CM36" s="845"/>
      <c r="CN36" s="846"/>
      <c r="CO36" s="846"/>
      <c r="CP36" s="846"/>
      <c r="CQ36" s="847"/>
      <c r="CR36" s="845"/>
      <c r="CS36" s="846"/>
      <c r="CT36" s="846"/>
      <c r="CU36" s="846"/>
      <c r="CV36" s="847"/>
      <c r="CW36" s="845"/>
      <c r="CX36" s="846"/>
      <c r="CY36" s="846"/>
      <c r="CZ36" s="846"/>
      <c r="DA36" s="847"/>
      <c r="DB36" s="845"/>
      <c r="DC36" s="846"/>
      <c r="DD36" s="846"/>
      <c r="DE36" s="846"/>
      <c r="DF36" s="847"/>
      <c r="DG36" s="845"/>
      <c r="DH36" s="846"/>
      <c r="DI36" s="846"/>
      <c r="DJ36" s="846"/>
      <c r="DK36" s="847"/>
      <c r="DL36" s="845"/>
      <c r="DM36" s="846"/>
      <c r="DN36" s="846"/>
      <c r="DO36" s="846"/>
      <c r="DP36" s="847"/>
      <c r="DQ36" s="845"/>
      <c r="DR36" s="846"/>
      <c r="DS36" s="846"/>
      <c r="DT36" s="846"/>
      <c r="DU36" s="847"/>
      <c r="DV36" s="869"/>
      <c r="DW36" s="870"/>
      <c r="DX36" s="870"/>
      <c r="DY36" s="870"/>
      <c r="DZ36" s="871"/>
      <c r="EA36" s="246"/>
    </row>
    <row r="37" spans="1:131" s="247" customFormat="1" ht="26.25" customHeight="1">
      <c r="A37" s="380">
        <v>10</v>
      </c>
      <c r="B37" s="854"/>
      <c r="C37" s="855"/>
      <c r="D37" s="855"/>
      <c r="E37" s="855"/>
      <c r="F37" s="855"/>
      <c r="G37" s="855"/>
      <c r="H37" s="855"/>
      <c r="I37" s="855"/>
      <c r="J37" s="855"/>
      <c r="K37" s="855"/>
      <c r="L37" s="855"/>
      <c r="M37" s="855"/>
      <c r="N37" s="855"/>
      <c r="O37" s="855"/>
      <c r="P37" s="856"/>
      <c r="Q37" s="1167"/>
      <c r="R37" s="1168"/>
      <c r="S37" s="1168"/>
      <c r="T37" s="1168"/>
      <c r="U37" s="1168"/>
      <c r="V37" s="1168"/>
      <c r="W37" s="1168"/>
      <c r="X37" s="1168"/>
      <c r="Y37" s="1168"/>
      <c r="Z37" s="1168"/>
      <c r="AA37" s="1168"/>
      <c r="AB37" s="1168"/>
      <c r="AC37" s="1168"/>
      <c r="AD37" s="1168"/>
      <c r="AE37" s="1169"/>
      <c r="AF37" s="860"/>
      <c r="AG37" s="861"/>
      <c r="AH37" s="861"/>
      <c r="AI37" s="861"/>
      <c r="AJ37" s="862"/>
      <c r="AK37" s="1190"/>
      <c r="AL37" s="900"/>
      <c r="AM37" s="900"/>
      <c r="AN37" s="900"/>
      <c r="AO37" s="900"/>
      <c r="AP37" s="900"/>
      <c r="AQ37" s="900"/>
      <c r="AR37" s="900"/>
      <c r="AS37" s="900"/>
      <c r="AT37" s="900"/>
      <c r="AU37" s="900"/>
      <c r="AV37" s="900"/>
      <c r="AW37" s="900"/>
      <c r="AX37" s="900"/>
      <c r="AY37" s="900"/>
      <c r="AZ37" s="1189"/>
      <c r="BA37" s="1189"/>
      <c r="BB37" s="1189"/>
      <c r="BC37" s="1189"/>
      <c r="BD37" s="1189"/>
      <c r="BE37" s="883"/>
      <c r="BF37" s="883"/>
      <c r="BG37" s="883"/>
      <c r="BH37" s="883"/>
      <c r="BI37" s="884"/>
      <c r="BJ37" s="252"/>
      <c r="BK37" s="252"/>
      <c r="BL37" s="252"/>
      <c r="BM37" s="252"/>
      <c r="BN37" s="252"/>
      <c r="BO37" s="258"/>
      <c r="BP37" s="258"/>
      <c r="BQ37" s="387">
        <v>31</v>
      </c>
      <c r="BR37" s="388"/>
      <c r="BS37" s="872"/>
      <c r="BT37" s="873"/>
      <c r="BU37" s="873"/>
      <c r="BV37" s="873"/>
      <c r="BW37" s="873"/>
      <c r="BX37" s="873"/>
      <c r="BY37" s="873"/>
      <c r="BZ37" s="873"/>
      <c r="CA37" s="873"/>
      <c r="CB37" s="873"/>
      <c r="CC37" s="873"/>
      <c r="CD37" s="873"/>
      <c r="CE37" s="873"/>
      <c r="CF37" s="873"/>
      <c r="CG37" s="874"/>
      <c r="CH37" s="845"/>
      <c r="CI37" s="846"/>
      <c r="CJ37" s="846"/>
      <c r="CK37" s="846"/>
      <c r="CL37" s="847"/>
      <c r="CM37" s="845"/>
      <c r="CN37" s="846"/>
      <c r="CO37" s="846"/>
      <c r="CP37" s="846"/>
      <c r="CQ37" s="847"/>
      <c r="CR37" s="845"/>
      <c r="CS37" s="846"/>
      <c r="CT37" s="846"/>
      <c r="CU37" s="846"/>
      <c r="CV37" s="847"/>
      <c r="CW37" s="845"/>
      <c r="CX37" s="846"/>
      <c r="CY37" s="846"/>
      <c r="CZ37" s="846"/>
      <c r="DA37" s="847"/>
      <c r="DB37" s="845"/>
      <c r="DC37" s="846"/>
      <c r="DD37" s="846"/>
      <c r="DE37" s="846"/>
      <c r="DF37" s="847"/>
      <c r="DG37" s="845"/>
      <c r="DH37" s="846"/>
      <c r="DI37" s="846"/>
      <c r="DJ37" s="846"/>
      <c r="DK37" s="847"/>
      <c r="DL37" s="845"/>
      <c r="DM37" s="846"/>
      <c r="DN37" s="846"/>
      <c r="DO37" s="846"/>
      <c r="DP37" s="847"/>
      <c r="DQ37" s="845"/>
      <c r="DR37" s="846"/>
      <c r="DS37" s="846"/>
      <c r="DT37" s="846"/>
      <c r="DU37" s="847"/>
      <c r="DV37" s="869"/>
      <c r="DW37" s="870"/>
      <c r="DX37" s="870"/>
      <c r="DY37" s="870"/>
      <c r="DZ37" s="871"/>
      <c r="EA37" s="246"/>
    </row>
    <row r="38" spans="1:131" s="247" customFormat="1" ht="26.25" customHeight="1">
      <c r="A38" s="380">
        <v>11</v>
      </c>
      <c r="B38" s="854"/>
      <c r="C38" s="855"/>
      <c r="D38" s="855"/>
      <c r="E38" s="855"/>
      <c r="F38" s="855"/>
      <c r="G38" s="855"/>
      <c r="H38" s="855"/>
      <c r="I38" s="855"/>
      <c r="J38" s="855"/>
      <c r="K38" s="855"/>
      <c r="L38" s="855"/>
      <c r="M38" s="855"/>
      <c r="N38" s="855"/>
      <c r="O38" s="855"/>
      <c r="P38" s="856"/>
      <c r="Q38" s="1167"/>
      <c r="R38" s="1168"/>
      <c r="S38" s="1168"/>
      <c r="T38" s="1168"/>
      <c r="U38" s="1168"/>
      <c r="V38" s="1168"/>
      <c r="W38" s="1168"/>
      <c r="X38" s="1168"/>
      <c r="Y38" s="1168"/>
      <c r="Z38" s="1168"/>
      <c r="AA38" s="1168"/>
      <c r="AB38" s="1168"/>
      <c r="AC38" s="1168"/>
      <c r="AD38" s="1168"/>
      <c r="AE38" s="1169"/>
      <c r="AF38" s="860"/>
      <c r="AG38" s="861"/>
      <c r="AH38" s="861"/>
      <c r="AI38" s="861"/>
      <c r="AJ38" s="862"/>
      <c r="AK38" s="1190"/>
      <c r="AL38" s="900"/>
      <c r="AM38" s="900"/>
      <c r="AN38" s="900"/>
      <c r="AO38" s="900"/>
      <c r="AP38" s="900"/>
      <c r="AQ38" s="900"/>
      <c r="AR38" s="900"/>
      <c r="AS38" s="900"/>
      <c r="AT38" s="900"/>
      <c r="AU38" s="900"/>
      <c r="AV38" s="900"/>
      <c r="AW38" s="900"/>
      <c r="AX38" s="900"/>
      <c r="AY38" s="900"/>
      <c r="AZ38" s="1189"/>
      <c r="BA38" s="1189"/>
      <c r="BB38" s="1189"/>
      <c r="BC38" s="1189"/>
      <c r="BD38" s="1189"/>
      <c r="BE38" s="883"/>
      <c r="BF38" s="883"/>
      <c r="BG38" s="883"/>
      <c r="BH38" s="883"/>
      <c r="BI38" s="884"/>
      <c r="BJ38" s="252"/>
      <c r="BK38" s="252"/>
      <c r="BL38" s="252"/>
      <c r="BM38" s="252"/>
      <c r="BN38" s="252"/>
      <c r="BO38" s="258"/>
      <c r="BP38" s="258"/>
      <c r="BQ38" s="387">
        <v>32</v>
      </c>
      <c r="BR38" s="388"/>
      <c r="BS38" s="872"/>
      <c r="BT38" s="873"/>
      <c r="BU38" s="873"/>
      <c r="BV38" s="873"/>
      <c r="BW38" s="873"/>
      <c r="BX38" s="873"/>
      <c r="BY38" s="873"/>
      <c r="BZ38" s="873"/>
      <c r="CA38" s="873"/>
      <c r="CB38" s="873"/>
      <c r="CC38" s="873"/>
      <c r="CD38" s="873"/>
      <c r="CE38" s="873"/>
      <c r="CF38" s="873"/>
      <c r="CG38" s="874"/>
      <c r="CH38" s="845"/>
      <c r="CI38" s="846"/>
      <c r="CJ38" s="846"/>
      <c r="CK38" s="846"/>
      <c r="CL38" s="847"/>
      <c r="CM38" s="845"/>
      <c r="CN38" s="846"/>
      <c r="CO38" s="846"/>
      <c r="CP38" s="846"/>
      <c r="CQ38" s="847"/>
      <c r="CR38" s="845"/>
      <c r="CS38" s="846"/>
      <c r="CT38" s="846"/>
      <c r="CU38" s="846"/>
      <c r="CV38" s="847"/>
      <c r="CW38" s="845"/>
      <c r="CX38" s="846"/>
      <c r="CY38" s="846"/>
      <c r="CZ38" s="846"/>
      <c r="DA38" s="847"/>
      <c r="DB38" s="845"/>
      <c r="DC38" s="846"/>
      <c r="DD38" s="846"/>
      <c r="DE38" s="846"/>
      <c r="DF38" s="847"/>
      <c r="DG38" s="845"/>
      <c r="DH38" s="846"/>
      <c r="DI38" s="846"/>
      <c r="DJ38" s="846"/>
      <c r="DK38" s="847"/>
      <c r="DL38" s="845"/>
      <c r="DM38" s="846"/>
      <c r="DN38" s="846"/>
      <c r="DO38" s="846"/>
      <c r="DP38" s="847"/>
      <c r="DQ38" s="845"/>
      <c r="DR38" s="846"/>
      <c r="DS38" s="846"/>
      <c r="DT38" s="846"/>
      <c r="DU38" s="847"/>
      <c r="DV38" s="869"/>
      <c r="DW38" s="870"/>
      <c r="DX38" s="870"/>
      <c r="DY38" s="870"/>
      <c r="DZ38" s="871"/>
      <c r="EA38" s="246"/>
    </row>
    <row r="39" spans="1:131" s="247" customFormat="1" ht="26.25" customHeight="1">
      <c r="A39" s="380">
        <v>12</v>
      </c>
      <c r="B39" s="854"/>
      <c r="C39" s="855"/>
      <c r="D39" s="855"/>
      <c r="E39" s="855"/>
      <c r="F39" s="855"/>
      <c r="G39" s="855"/>
      <c r="H39" s="855"/>
      <c r="I39" s="855"/>
      <c r="J39" s="855"/>
      <c r="K39" s="855"/>
      <c r="L39" s="855"/>
      <c r="M39" s="855"/>
      <c r="N39" s="855"/>
      <c r="O39" s="855"/>
      <c r="P39" s="856"/>
      <c r="Q39" s="1167"/>
      <c r="R39" s="1168"/>
      <c r="S39" s="1168"/>
      <c r="T39" s="1168"/>
      <c r="U39" s="1168"/>
      <c r="V39" s="1168"/>
      <c r="W39" s="1168"/>
      <c r="X39" s="1168"/>
      <c r="Y39" s="1168"/>
      <c r="Z39" s="1168"/>
      <c r="AA39" s="1168"/>
      <c r="AB39" s="1168"/>
      <c r="AC39" s="1168"/>
      <c r="AD39" s="1168"/>
      <c r="AE39" s="1169"/>
      <c r="AF39" s="860"/>
      <c r="AG39" s="861"/>
      <c r="AH39" s="861"/>
      <c r="AI39" s="861"/>
      <c r="AJ39" s="862"/>
      <c r="AK39" s="1190"/>
      <c r="AL39" s="900"/>
      <c r="AM39" s="900"/>
      <c r="AN39" s="900"/>
      <c r="AO39" s="900"/>
      <c r="AP39" s="900"/>
      <c r="AQ39" s="900"/>
      <c r="AR39" s="900"/>
      <c r="AS39" s="900"/>
      <c r="AT39" s="900"/>
      <c r="AU39" s="900"/>
      <c r="AV39" s="900"/>
      <c r="AW39" s="900"/>
      <c r="AX39" s="900"/>
      <c r="AY39" s="900"/>
      <c r="AZ39" s="1189"/>
      <c r="BA39" s="1189"/>
      <c r="BB39" s="1189"/>
      <c r="BC39" s="1189"/>
      <c r="BD39" s="1189"/>
      <c r="BE39" s="883"/>
      <c r="BF39" s="883"/>
      <c r="BG39" s="883"/>
      <c r="BH39" s="883"/>
      <c r="BI39" s="884"/>
      <c r="BJ39" s="252"/>
      <c r="BK39" s="252"/>
      <c r="BL39" s="252"/>
      <c r="BM39" s="252"/>
      <c r="BN39" s="252"/>
      <c r="BO39" s="258"/>
      <c r="BP39" s="258"/>
      <c r="BQ39" s="387">
        <v>33</v>
      </c>
      <c r="BR39" s="388"/>
      <c r="BS39" s="872"/>
      <c r="BT39" s="873"/>
      <c r="BU39" s="873"/>
      <c r="BV39" s="873"/>
      <c r="BW39" s="873"/>
      <c r="BX39" s="873"/>
      <c r="BY39" s="873"/>
      <c r="BZ39" s="873"/>
      <c r="CA39" s="873"/>
      <c r="CB39" s="873"/>
      <c r="CC39" s="873"/>
      <c r="CD39" s="873"/>
      <c r="CE39" s="873"/>
      <c r="CF39" s="873"/>
      <c r="CG39" s="874"/>
      <c r="CH39" s="845"/>
      <c r="CI39" s="846"/>
      <c r="CJ39" s="846"/>
      <c r="CK39" s="846"/>
      <c r="CL39" s="847"/>
      <c r="CM39" s="845"/>
      <c r="CN39" s="846"/>
      <c r="CO39" s="846"/>
      <c r="CP39" s="846"/>
      <c r="CQ39" s="847"/>
      <c r="CR39" s="845"/>
      <c r="CS39" s="846"/>
      <c r="CT39" s="846"/>
      <c r="CU39" s="846"/>
      <c r="CV39" s="847"/>
      <c r="CW39" s="845"/>
      <c r="CX39" s="846"/>
      <c r="CY39" s="846"/>
      <c r="CZ39" s="846"/>
      <c r="DA39" s="847"/>
      <c r="DB39" s="845"/>
      <c r="DC39" s="846"/>
      <c r="DD39" s="846"/>
      <c r="DE39" s="846"/>
      <c r="DF39" s="847"/>
      <c r="DG39" s="845"/>
      <c r="DH39" s="846"/>
      <c r="DI39" s="846"/>
      <c r="DJ39" s="846"/>
      <c r="DK39" s="847"/>
      <c r="DL39" s="845"/>
      <c r="DM39" s="846"/>
      <c r="DN39" s="846"/>
      <c r="DO39" s="846"/>
      <c r="DP39" s="847"/>
      <c r="DQ39" s="845"/>
      <c r="DR39" s="846"/>
      <c r="DS39" s="846"/>
      <c r="DT39" s="846"/>
      <c r="DU39" s="847"/>
      <c r="DV39" s="869"/>
      <c r="DW39" s="870"/>
      <c r="DX39" s="870"/>
      <c r="DY39" s="870"/>
      <c r="DZ39" s="871"/>
      <c r="EA39" s="246"/>
    </row>
    <row r="40" spans="1:131" s="247" customFormat="1" ht="26.25" customHeight="1">
      <c r="A40" s="378">
        <v>13</v>
      </c>
      <c r="B40" s="854"/>
      <c r="C40" s="855"/>
      <c r="D40" s="855"/>
      <c r="E40" s="855"/>
      <c r="F40" s="855"/>
      <c r="G40" s="855"/>
      <c r="H40" s="855"/>
      <c r="I40" s="855"/>
      <c r="J40" s="855"/>
      <c r="K40" s="855"/>
      <c r="L40" s="855"/>
      <c r="M40" s="855"/>
      <c r="N40" s="855"/>
      <c r="O40" s="855"/>
      <c r="P40" s="856"/>
      <c r="Q40" s="1167"/>
      <c r="R40" s="1168"/>
      <c r="S40" s="1168"/>
      <c r="T40" s="1168"/>
      <c r="U40" s="1168"/>
      <c r="V40" s="1168"/>
      <c r="W40" s="1168"/>
      <c r="X40" s="1168"/>
      <c r="Y40" s="1168"/>
      <c r="Z40" s="1168"/>
      <c r="AA40" s="1168"/>
      <c r="AB40" s="1168"/>
      <c r="AC40" s="1168"/>
      <c r="AD40" s="1168"/>
      <c r="AE40" s="1169"/>
      <c r="AF40" s="860"/>
      <c r="AG40" s="861"/>
      <c r="AH40" s="861"/>
      <c r="AI40" s="861"/>
      <c r="AJ40" s="862"/>
      <c r="AK40" s="1190"/>
      <c r="AL40" s="900"/>
      <c r="AM40" s="900"/>
      <c r="AN40" s="900"/>
      <c r="AO40" s="900"/>
      <c r="AP40" s="900"/>
      <c r="AQ40" s="900"/>
      <c r="AR40" s="900"/>
      <c r="AS40" s="900"/>
      <c r="AT40" s="900"/>
      <c r="AU40" s="900"/>
      <c r="AV40" s="900"/>
      <c r="AW40" s="900"/>
      <c r="AX40" s="900"/>
      <c r="AY40" s="900"/>
      <c r="AZ40" s="1189"/>
      <c r="BA40" s="1189"/>
      <c r="BB40" s="1189"/>
      <c r="BC40" s="1189"/>
      <c r="BD40" s="1189"/>
      <c r="BE40" s="883"/>
      <c r="BF40" s="883"/>
      <c r="BG40" s="883"/>
      <c r="BH40" s="883"/>
      <c r="BI40" s="884"/>
      <c r="BJ40" s="252"/>
      <c r="BK40" s="252"/>
      <c r="BL40" s="252"/>
      <c r="BM40" s="252"/>
      <c r="BN40" s="252"/>
      <c r="BO40" s="258"/>
      <c r="BP40" s="258"/>
      <c r="BQ40" s="387">
        <v>34</v>
      </c>
      <c r="BR40" s="388"/>
      <c r="BS40" s="872"/>
      <c r="BT40" s="873"/>
      <c r="BU40" s="873"/>
      <c r="BV40" s="873"/>
      <c r="BW40" s="873"/>
      <c r="BX40" s="873"/>
      <c r="BY40" s="873"/>
      <c r="BZ40" s="873"/>
      <c r="CA40" s="873"/>
      <c r="CB40" s="873"/>
      <c r="CC40" s="873"/>
      <c r="CD40" s="873"/>
      <c r="CE40" s="873"/>
      <c r="CF40" s="873"/>
      <c r="CG40" s="874"/>
      <c r="CH40" s="845"/>
      <c r="CI40" s="846"/>
      <c r="CJ40" s="846"/>
      <c r="CK40" s="846"/>
      <c r="CL40" s="847"/>
      <c r="CM40" s="845"/>
      <c r="CN40" s="846"/>
      <c r="CO40" s="846"/>
      <c r="CP40" s="846"/>
      <c r="CQ40" s="847"/>
      <c r="CR40" s="845"/>
      <c r="CS40" s="846"/>
      <c r="CT40" s="846"/>
      <c r="CU40" s="846"/>
      <c r="CV40" s="847"/>
      <c r="CW40" s="845"/>
      <c r="CX40" s="846"/>
      <c r="CY40" s="846"/>
      <c r="CZ40" s="846"/>
      <c r="DA40" s="847"/>
      <c r="DB40" s="845"/>
      <c r="DC40" s="846"/>
      <c r="DD40" s="846"/>
      <c r="DE40" s="846"/>
      <c r="DF40" s="847"/>
      <c r="DG40" s="845"/>
      <c r="DH40" s="846"/>
      <c r="DI40" s="846"/>
      <c r="DJ40" s="846"/>
      <c r="DK40" s="847"/>
      <c r="DL40" s="845"/>
      <c r="DM40" s="846"/>
      <c r="DN40" s="846"/>
      <c r="DO40" s="846"/>
      <c r="DP40" s="847"/>
      <c r="DQ40" s="845"/>
      <c r="DR40" s="846"/>
      <c r="DS40" s="846"/>
      <c r="DT40" s="846"/>
      <c r="DU40" s="847"/>
      <c r="DV40" s="869"/>
      <c r="DW40" s="870"/>
      <c r="DX40" s="870"/>
      <c r="DY40" s="870"/>
      <c r="DZ40" s="871"/>
      <c r="EA40" s="246"/>
    </row>
    <row r="41" spans="1:131" s="247" customFormat="1" ht="26.25" customHeight="1">
      <c r="A41" s="378">
        <v>14</v>
      </c>
      <c r="B41" s="854"/>
      <c r="C41" s="855"/>
      <c r="D41" s="855"/>
      <c r="E41" s="855"/>
      <c r="F41" s="855"/>
      <c r="G41" s="855"/>
      <c r="H41" s="855"/>
      <c r="I41" s="855"/>
      <c r="J41" s="855"/>
      <c r="K41" s="855"/>
      <c r="L41" s="855"/>
      <c r="M41" s="855"/>
      <c r="N41" s="855"/>
      <c r="O41" s="855"/>
      <c r="P41" s="856"/>
      <c r="Q41" s="1167"/>
      <c r="R41" s="1168"/>
      <c r="S41" s="1168"/>
      <c r="T41" s="1168"/>
      <c r="U41" s="1168"/>
      <c r="V41" s="1168"/>
      <c r="W41" s="1168"/>
      <c r="X41" s="1168"/>
      <c r="Y41" s="1168"/>
      <c r="Z41" s="1168"/>
      <c r="AA41" s="1168"/>
      <c r="AB41" s="1168"/>
      <c r="AC41" s="1168"/>
      <c r="AD41" s="1168"/>
      <c r="AE41" s="1169"/>
      <c r="AF41" s="860"/>
      <c r="AG41" s="861"/>
      <c r="AH41" s="861"/>
      <c r="AI41" s="861"/>
      <c r="AJ41" s="862"/>
      <c r="AK41" s="1190"/>
      <c r="AL41" s="900"/>
      <c r="AM41" s="900"/>
      <c r="AN41" s="900"/>
      <c r="AO41" s="900"/>
      <c r="AP41" s="900"/>
      <c r="AQ41" s="900"/>
      <c r="AR41" s="900"/>
      <c r="AS41" s="900"/>
      <c r="AT41" s="900"/>
      <c r="AU41" s="900"/>
      <c r="AV41" s="900"/>
      <c r="AW41" s="900"/>
      <c r="AX41" s="900"/>
      <c r="AY41" s="900"/>
      <c r="AZ41" s="1189"/>
      <c r="BA41" s="1189"/>
      <c r="BB41" s="1189"/>
      <c r="BC41" s="1189"/>
      <c r="BD41" s="1189"/>
      <c r="BE41" s="883"/>
      <c r="BF41" s="883"/>
      <c r="BG41" s="883"/>
      <c r="BH41" s="883"/>
      <c r="BI41" s="884"/>
      <c r="BJ41" s="252"/>
      <c r="BK41" s="252"/>
      <c r="BL41" s="252"/>
      <c r="BM41" s="252"/>
      <c r="BN41" s="252"/>
      <c r="BO41" s="258"/>
      <c r="BP41" s="258"/>
      <c r="BQ41" s="387">
        <v>35</v>
      </c>
      <c r="BR41" s="388"/>
      <c r="BS41" s="872"/>
      <c r="BT41" s="873"/>
      <c r="BU41" s="873"/>
      <c r="BV41" s="873"/>
      <c r="BW41" s="873"/>
      <c r="BX41" s="873"/>
      <c r="BY41" s="873"/>
      <c r="BZ41" s="873"/>
      <c r="CA41" s="873"/>
      <c r="CB41" s="873"/>
      <c r="CC41" s="873"/>
      <c r="CD41" s="873"/>
      <c r="CE41" s="873"/>
      <c r="CF41" s="873"/>
      <c r="CG41" s="874"/>
      <c r="CH41" s="845"/>
      <c r="CI41" s="846"/>
      <c r="CJ41" s="846"/>
      <c r="CK41" s="846"/>
      <c r="CL41" s="847"/>
      <c r="CM41" s="845"/>
      <c r="CN41" s="846"/>
      <c r="CO41" s="846"/>
      <c r="CP41" s="846"/>
      <c r="CQ41" s="847"/>
      <c r="CR41" s="845"/>
      <c r="CS41" s="846"/>
      <c r="CT41" s="846"/>
      <c r="CU41" s="846"/>
      <c r="CV41" s="847"/>
      <c r="CW41" s="845"/>
      <c r="CX41" s="846"/>
      <c r="CY41" s="846"/>
      <c r="CZ41" s="846"/>
      <c r="DA41" s="847"/>
      <c r="DB41" s="845"/>
      <c r="DC41" s="846"/>
      <c r="DD41" s="846"/>
      <c r="DE41" s="846"/>
      <c r="DF41" s="847"/>
      <c r="DG41" s="845"/>
      <c r="DH41" s="846"/>
      <c r="DI41" s="846"/>
      <c r="DJ41" s="846"/>
      <c r="DK41" s="847"/>
      <c r="DL41" s="845"/>
      <c r="DM41" s="846"/>
      <c r="DN41" s="846"/>
      <c r="DO41" s="846"/>
      <c r="DP41" s="847"/>
      <c r="DQ41" s="845"/>
      <c r="DR41" s="846"/>
      <c r="DS41" s="846"/>
      <c r="DT41" s="846"/>
      <c r="DU41" s="847"/>
      <c r="DV41" s="869"/>
      <c r="DW41" s="870"/>
      <c r="DX41" s="870"/>
      <c r="DY41" s="870"/>
      <c r="DZ41" s="871"/>
      <c r="EA41" s="246"/>
    </row>
    <row r="42" spans="1:131" s="247" customFormat="1" ht="26.25" customHeight="1">
      <c r="A42" s="378">
        <v>15</v>
      </c>
      <c r="B42" s="854"/>
      <c r="C42" s="855"/>
      <c r="D42" s="855"/>
      <c r="E42" s="855"/>
      <c r="F42" s="855"/>
      <c r="G42" s="855"/>
      <c r="H42" s="855"/>
      <c r="I42" s="855"/>
      <c r="J42" s="855"/>
      <c r="K42" s="855"/>
      <c r="L42" s="855"/>
      <c r="M42" s="855"/>
      <c r="N42" s="855"/>
      <c r="O42" s="855"/>
      <c r="P42" s="856"/>
      <c r="Q42" s="1167"/>
      <c r="R42" s="1168"/>
      <c r="S42" s="1168"/>
      <c r="T42" s="1168"/>
      <c r="U42" s="1168"/>
      <c r="V42" s="1168"/>
      <c r="W42" s="1168"/>
      <c r="X42" s="1168"/>
      <c r="Y42" s="1168"/>
      <c r="Z42" s="1168"/>
      <c r="AA42" s="1168"/>
      <c r="AB42" s="1168"/>
      <c r="AC42" s="1168"/>
      <c r="AD42" s="1168"/>
      <c r="AE42" s="1169"/>
      <c r="AF42" s="860"/>
      <c r="AG42" s="861"/>
      <c r="AH42" s="861"/>
      <c r="AI42" s="861"/>
      <c r="AJ42" s="862"/>
      <c r="AK42" s="1190"/>
      <c r="AL42" s="900"/>
      <c r="AM42" s="900"/>
      <c r="AN42" s="900"/>
      <c r="AO42" s="900"/>
      <c r="AP42" s="900"/>
      <c r="AQ42" s="900"/>
      <c r="AR42" s="900"/>
      <c r="AS42" s="900"/>
      <c r="AT42" s="900"/>
      <c r="AU42" s="900"/>
      <c r="AV42" s="900"/>
      <c r="AW42" s="900"/>
      <c r="AX42" s="900"/>
      <c r="AY42" s="900"/>
      <c r="AZ42" s="1189"/>
      <c r="BA42" s="1189"/>
      <c r="BB42" s="1189"/>
      <c r="BC42" s="1189"/>
      <c r="BD42" s="1189"/>
      <c r="BE42" s="883"/>
      <c r="BF42" s="883"/>
      <c r="BG42" s="883"/>
      <c r="BH42" s="883"/>
      <c r="BI42" s="884"/>
      <c r="BJ42" s="252"/>
      <c r="BK42" s="252"/>
      <c r="BL42" s="252"/>
      <c r="BM42" s="252"/>
      <c r="BN42" s="252"/>
      <c r="BO42" s="258"/>
      <c r="BP42" s="258"/>
      <c r="BQ42" s="387">
        <v>36</v>
      </c>
      <c r="BR42" s="388"/>
      <c r="BS42" s="872"/>
      <c r="BT42" s="873"/>
      <c r="BU42" s="873"/>
      <c r="BV42" s="873"/>
      <c r="BW42" s="873"/>
      <c r="BX42" s="873"/>
      <c r="BY42" s="873"/>
      <c r="BZ42" s="873"/>
      <c r="CA42" s="873"/>
      <c r="CB42" s="873"/>
      <c r="CC42" s="873"/>
      <c r="CD42" s="873"/>
      <c r="CE42" s="873"/>
      <c r="CF42" s="873"/>
      <c r="CG42" s="874"/>
      <c r="CH42" s="845"/>
      <c r="CI42" s="846"/>
      <c r="CJ42" s="846"/>
      <c r="CK42" s="846"/>
      <c r="CL42" s="847"/>
      <c r="CM42" s="845"/>
      <c r="CN42" s="846"/>
      <c r="CO42" s="846"/>
      <c r="CP42" s="846"/>
      <c r="CQ42" s="847"/>
      <c r="CR42" s="845"/>
      <c r="CS42" s="846"/>
      <c r="CT42" s="846"/>
      <c r="CU42" s="846"/>
      <c r="CV42" s="847"/>
      <c r="CW42" s="845"/>
      <c r="CX42" s="846"/>
      <c r="CY42" s="846"/>
      <c r="CZ42" s="846"/>
      <c r="DA42" s="847"/>
      <c r="DB42" s="845"/>
      <c r="DC42" s="846"/>
      <c r="DD42" s="846"/>
      <c r="DE42" s="846"/>
      <c r="DF42" s="847"/>
      <c r="DG42" s="845"/>
      <c r="DH42" s="846"/>
      <c r="DI42" s="846"/>
      <c r="DJ42" s="846"/>
      <c r="DK42" s="847"/>
      <c r="DL42" s="845"/>
      <c r="DM42" s="846"/>
      <c r="DN42" s="846"/>
      <c r="DO42" s="846"/>
      <c r="DP42" s="847"/>
      <c r="DQ42" s="845"/>
      <c r="DR42" s="846"/>
      <c r="DS42" s="846"/>
      <c r="DT42" s="846"/>
      <c r="DU42" s="847"/>
      <c r="DV42" s="869"/>
      <c r="DW42" s="870"/>
      <c r="DX42" s="870"/>
      <c r="DY42" s="870"/>
      <c r="DZ42" s="871"/>
      <c r="EA42" s="246"/>
    </row>
    <row r="43" spans="1:131" s="247" customFormat="1" ht="26.25" customHeight="1">
      <c r="A43" s="378">
        <v>16</v>
      </c>
      <c r="B43" s="854"/>
      <c r="C43" s="855"/>
      <c r="D43" s="855"/>
      <c r="E43" s="855"/>
      <c r="F43" s="855"/>
      <c r="G43" s="855"/>
      <c r="H43" s="855"/>
      <c r="I43" s="855"/>
      <c r="J43" s="855"/>
      <c r="K43" s="855"/>
      <c r="L43" s="855"/>
      <c r="M43" s="855"/>
      <c r="N43" s="855"/>
      <c r="O43" s="855"/>
      <c r="P43" s="856"/>
      <c r="Q43" s="1167"/>
      <c r="R43" s="1168"/>
      <c r="S43" s="1168"/>
      <c r="T43" s="1168"/>
      <c r="U43" s="1168"/>
      <c r="V43" s="1168"/>
      <c r="W43" s="1168"/>
      <c r="X43" s="1168"/>
      <c r="Y43" s="1168"/>
      <c r="Z43" s="1168"/>
      <c r="AA43" s="1168"/>
      <c r="AB43" s="1168"/>
      <c r="AC43" s="1168"/>
      <c r="AD43" s="1168"/>
      <c r="AE43" s="1169"/>
      <c r="AF43" s="860"/>
      <c r="AG43" s="861"/>
      <c r="AH43" s="861"/>
      <c r="AI43" s="861"/>
      <c r="AJ43" s="862"/>
      <c r="AK43" s="1190"/>
      <c r="AL43" s="900"/>
      <c r="AM43" s="900"/>
      <c r="AN43" s="900"/>
      <c r="AO43" s="900"/>
      <c r="AP43" s="900"/>
      <c r="AQ43" s="900"/>
      <c r="AR43" s="900"/>
      <c r="AS43" s="900"/>
      <c r="AT43" s="900"/>
      <c r="AU43" s="900"/>
      <c r="AV43" s="900"/>
      <c r="AW43" s="900"/>
      <c r="AX43" s="900"/>
      <c r="AY43" s="900"/>
      <c r="AZ43" s="1189"/>
      <c r="BA43" s="1189"/>
      <c r="BB43" s="1189"/>
      <c r="BC43" s="1189"/>
      <c r="BD43" s="1189"/>
      <c r="BE43" s="883"/>
      <c r="BF43" s="883"/>
      <c r="BG43" s="883"/>
      <c r="BH43" s="883"/>
      <c r="BI43" s="884"/>
      <c r="BJ43" s="252"/>
      <c r="BK43" s="252"/>
      <c r="BL43" s="252"/>
      <c r="BM43" s="252"/>
      <c r="BN43" s="252"/>
      <c r="BO43" s="258"/>
      <c r="BP43" s="258"/>
      <c r="BQ43" s="387">
        <v>37</v>
      </c>
      <c r="BR43" s="388"/>
      <c r="BS43" s="872"/>
      <c r="BT43" s="873"/>
      <c r="BU43" s="873"/>
      <c r="BV43" s="873"/>
      <c r="BW43" s="873"/>
      <c r="BX43" s="873"/>
      <c r="BY43" s="873"/>
      <c r="BZ43" s="873"/>
      <c r="CA43" s="873"/>
      <c r="CB43" s="873"/>
      <c r="CC43" s="873"/>
      <c r="CD43" s="873"/>
      <c r="CE43" s="873"/>
      <c r="CF43" s="873"/>
      <c r="CG43" s="874"/>
      <c r="CH43" s="845"/>
      <c r="CI43" s="846"/>
      <c r="CJ43" s="846"/>
      <c r="CK43" s="846"/>
      <c r="CL43" s="847"/>
      <c r="CM43" s="845"/>
      <c r="CN43" s="846"/>
      <c r="CO43" s="846"/>
      <c r="CP43" s="846"/>
      <c r="CQ43" s="847"/>
      <c r="CR43" s="845"/>
      <c r="CS43" s="846"/>
      <c r="CT43" s="846"/>
      <c r="CU43" s="846"/>
      <c r="CV43" s="847"/>
      <c r="CW43" s="845"/>
      <c r="CX43" s="846"/>
      <c r="CY43" s="846"/>
      <c r="CZ43" s="846"/>
      <c r="DA43" s="847"/>
      <c r="DB43" s="845"/>
      <c r="DC43" s="846"/>
      <c r="DD43" s="846"/>
      <c r="DE43" s="846"/>
      <c r="DF43" s="847"/>
      <c r="DG43" s="845"/>
      <c r="DH43" s="846"/>
      <c r="DI43" s="846"/>
      <c r="DJ43" s="846"/>
      <c r="DK43" s="847"/>
      <c r="DL43" s="845"/>
      <c r="DM43" s="846"/>
      <c r="DN43" s="846"/>
      <c r="DO43" s="846"/>
      <c r="DP43" s="847"/>
      <c r="DQ43" s="845"/>
      <c r="DR43" s="846"/>
      <c r="DS43" s="846"/>
      <c r="DT43" s="846"/>
      <c r="DU43" s="847"/>
      <c r="DV43" s="869"/>
      <c r="DW43" s="870"/>
      <c r="DX43" s="870"/>
      <c r="DY43" s="870"/>
      <c r="DZ43" s="871"/>
      <c r="EA43" s="246"/>
    </row>
    <row r="44" spans="1:131" s="247" customFormat="1" ht="26.25" customHeight="1">
      <c r="A44" s="378">
        <v>17</v>
      </c>
      <c r="B44" s="854"/>
      <c r="C44" s="855"/>
      <c r="D44" s="855"/>
      <c r="E44" s="855"/>
      <c r="F44" s="855"/>
      <c r="G44" s="855"/>
      <c r="H44" s="855"/>
      <c r="I44" s="855"/>
      <c r="J44" s="855"/>
      <c r="K44" s="855"/>
      <c r="L44" s="855"/>
      <c r="M44" s="855"/>
      <c r="N44" s="855"/>
      <c r="O44" s="855"/>
      <c r="P44" s="856"/>
      <c r="Q44" s="1167"/>
      <c r="R44" s="1168"/>
      <c r="S44" s="1168"/>
      <c r="T44" s="1168"/>
      <c r="U44" s="1168"/>
      <c r="V44" s="1168"/>
      <c r="W44" s="1168"/>
      <c r="X44" s="1168"/>
      <c r="Y44" s="1168"/>
      <c r="Z44" s="1168"/>
      <c r="AA44" s="1168"/>
      <c r="AB44" s="1168"/>
      <c r="AC44" s="1168"/>
      <c r="AD44" s="1168"/>
      <c r="AE44" s="1169"/>
      <c r="AF44" s="860"/>
      <c r="AG44" s="861"/>
      <c r="AH44" s="861"/>
      <c r="AI44" s="861"/>
      <c r="AJ44" s="862"/>
      <c r="AK44" s="1190"/>
      <c r="AL44" s="900"/>
      <c r="AM44" s="900"/>
      <c r="AN44" s="900"/>
      <c r="AO44" s="900"/>
      <c r="AP44" s="900"/>
      <c r="AQ44" s="900"/>
      <c r="AR44" s="900"/>
      <c r="AS44" s="900"/>
      <c r="AT44" s="900"/>
      <c r="AU44" s="900"/>
      <c r="AV44" s="900"/>
      <c r="AW44" s="900"/>
      <c r="AX44" s="900"/>
      <c r="AY44" s="900"/>
      <c r="AZ44" s="1189"/>
      <c r="BA44" s="1189"/>
      <c r="BB44" s="1189"/>
      <c r="BC44" s="1189"/>
      <c r="BD44" s="1189"/>
      <c r="BE44" s="883"/>
      <c r="BF44" s="883"/>
      <c r="BG44" s="883"/>
      <c r="BH44" s="883"/>
      <c r="BI44" s="884"/>
      <c r="BJ44" s="252"/>
      <c r="BK44" s="252"/>
      <c r="BL44" s="252"/>
      <c r="BM44" s="252"/>
      <c r="BN44" s="252"/>
      <c r="BO44" s="258"/>
      <c r="BP44" s="258"/>
      <c r="BQ44" s="387">
        <v>38</v>
      </c>
      <c r="BR44" s="388"/>
      <c r="BS44" s="872"/>
      <c r="BT44" s="873"/>
      <c r="BU44" s="873"/>
      <c r="BV44" s="873"/>
      <c r="BW44" s="873"/>
      <c r="BX44" s="873"/>
      <c r="BY44" s="873"/>
      <c r="BZ44" s="873"/>
      <c r="CA44" s="873"/>
      <c r="CB44" s="873"/>
      <c r="CC44" s="873"/>
      <c r="CD44" s="873"/>
      <c r="CE44" s="873"/>
      <c r="CF44" s="873"/>
      <c r="CG44" s="874"/>
      <c r="CH44" s="845"/>
      <c r="CI44" s="846"/>
      <c r="CJ44" s="846"/>
      <c r="CK44" s="846"/>
      <c r="CL44" s="847"/>
      <c r="CM44" s="845"/>
      <c r="CN44" s="846"/>
      <c r="CO44" s="846"/>
      <c r="CP44" s="846"/>
      <c r="CQ44" s="847"/>
      <c r="CR44" s="845"/>
      <c r="CS44" s="846"/>
      <c r="CT44" s="846"/>
      <c r="CU44" s="846"/>
      <c r="CV44" s="847"/>
      <c r="CW44" s="845"/>
      <c r="CX44" s="846"/>
      <c r="CY44" s="846"/>
      <c r="CZ44" s="846"/>
      <c r="DA44" s="847"/>
      <c r="DB44" s="845"/>
      <c r="DC44" s="846"/>
      <c r="DD44" s="846"/>
      <c r="DE44" s="846"/>
      <c r="DF44" s="847"/>
      <c r="DG44" s="845"/>
      <c r="DH44" s="846"/>
      <c r="DI44" s="846"/>
      <c r="DJ44" s="846"/>
      <c r="DK44" s="847"/>
      <c r="DL44" s="845"/>
      <c r="DM44" s="846"/>
      <c r="DN44" s="846"/>
      <c r="DO44" s="846"/>
      <c r="DP44" s="847"/>
      <c r="DQ44" s="845"/>
      <c r="DR44" s="846"/>
      <c r="DS44" s="846"/>
      <c r="DT44" s="846"/>
      <c r="DU44" s="847"/>
      <c r="DV44" s="869"/>
      <c r="DW44" s="870"/>
      <c r="DX44" s="870"/>
      <c r="DY44" s="870"/>
      <c r="DZ44" s="871"/>
      <c r="EA44" s="246"/>
    </row>
    <row r="45" spans="1:131" s="247" customFormat="1" ht="26.25" customHeight="1">
      <c r="A45" s="378">
        <v>18</v>
      </c>
      <c r="B45" s="854"/>
      <c r="C45" s="855"/>
      <c r="D45" s="855"/>
      <c r="E45" s="855"/>
      <c r="F45" s="855"/>
      <c r="G45" s="855"/>
      <c r="H45" s="855"/>
      <c r="I45" s="855"/>
      <c r="J45" s="855"/>
      <c r="K45" s="855"/>
      <c r="L45" s="855"/>
      <c r="M45" s="855"/>
      <c r="N45" s="855"/>
      <c r="O45" s="855"/>
      <c r="P45" s="856"/>
      <c r="Q45" s="1167"/>
      <c r="R45" s="1168"/>
      <c r="S45" s="1168"/>
      <c r="T45" s="1168"/>
      <c r="U45" s="1168"/>
      <c r="V45" s="1168"/>
      <c r="W45" s="1168"/>
      <c r="X45" s="1168"/>
      <c r="Y45" s="1168"/>
      <c r="Z45" s="1168"/>
      <c r="AA45" s="1168"/>
      <c r="AB45" s="1168"/>
      <c r="AC45" s="1168"/>
      <c r="AD45" s="1168"/>
      <c r="AE45" s="1169"/>
      <c r="AF45" s="860"/>
      <c r="AG45" s="861"/>
      <c r="AH45" s="861"/>
      <c r="AI45" s="861"/>
      <c r="AJ45" s="862"/>
      <c r="AK45" s="1190"/>
      <c r="AL45" s="900"/>
      <c r="AM45" s="900"/>
      <c r="AN45" s="900"/>
      <c r="AO45" s="900"/>
      <c r="AP45" s="900"/>
      <c r="AQ45" s="900"/>
      <c r="AR45" s="900"/>
      <c r="AS45" s="900"/>
      <c r="AT45" s="900"/>
      <c r="AU45" s="900"/>
      <c r="AV45" s="900"/>
      <c r="AW45" s="900"/>
      <c r="AX45" s="900"/>
      <c r="AY45" s="900"/>
      <c r="AZ45" s="1189"/>
      <c r="BA45" s="1189"/>
      <c r="BB45" s="1189"/>
      <c r="BC45" s="1189"/>
      <c r="BD45" s="1189"/>
      <c r="BE45" s="883"/>
      <c r="BF45" s="883"/>
      <c r="BG45" s="883"/>
      <c r="BH45" s="883"/>
      <c r="BI45" s="884"/>
      <c r="BJ45" s="252"/>
      <c r="BK45" s="252"/>
      <c r="BL45" s="252"/>
      <c r="BM45" s="252"/>
      <c r="BN45" s="252"/>
      <c r="BO45" s="258"/>
      <c r="BP45" s="258"/>
      <c r="BQ45" s="387">
        <v>39</v>
      </c>
      <c r="BR45" s="388"/>
      <c r="BS45" s="872"/>
      <c r="BT45" s="873"/>
      <c r="BU45" s="873"/>
      <c r="BV45" s="873"/>
      <c r="BW45" s="873"/>
      <c r="BX45" s="873"/>
      <c r="BY45" s="873"/>
      <c r="BZ45" s="873"/>
      <c r="CA45" s="873"/>
      <c r="CB45" s="873"/>
      <c r="CC45" s="873"/>
      <c r="CD45" s="873"/>
      <c r="CE45" s="873"/>
      <c r="CF45" s="873"/>
      <c r="CG45" s="874"/>
      <c r="CH45" s="845"/>
      <c r="CI45" s="846"/>
      <c r="CJ45" s="846"/>
      <c r="CK45" s="846"/>
      <c r="CL45" s="847"/>
      <c r="CM45" s="845"/>
      <c r="CN45" s="846"/>
      <c r="CO45" s="846"/>
      <c r="CP45" s="846"/>
      <c r="CQ45" s="847"/>
      <c r="CR45" s="845"/>
      <c r="CS45" s="846"/>
      <c r="CT45" s="846"/>
      <c r="CU45" s="846"/>
      <c r="CV45" s="847"/>
      <c r="CW45" s="845"/>
      <c r="CX45" s="846"/>
      <c r="CY45" s="846"/>
      <c r="CZ45" s="846"/>
      <c r="DA45" s="847"/>
      <c r="DB45" s="845"/>
      <c r="DC45" s="846"/>
      <c r="DD45" s="846"/>
      <c r="DE45" s="846"/>
      <c r="DF45" s="847"/>
      <c r="DG45" s="845"/>
      <c r="DH45" s="846"/>
      <c r="DI45" s="846"/>
      <c r="DJ45" s="846"/>
      <c r="DK45" s="847"/>
      <c r="DL45" s="845"/>
      <c r="DM45" s="846"/>
      <c r="DN45" s="846"/>
      <c r="DO45" s="846"/>
      <c r="DP45" s="847"/>
      <c r="DQ45" s="845"/>
      <c r="DR45" s="846"/>
      <c r="DS45" s="846"/>
      <c r="DT45" s="846"/>
      <c r="DU45" s="847"/>
      <c r="DV45" s="869"/>
      <c r="DW45" s="870"/>
      <c r="DX45" s="870"/>
      <c r="DY45" s="870"/>
      <c r="DZ45" s="871"/>
      <c r="EA45" s="246"/>
    </row>
    <row r="46" spans="1:131" s="247" customFormat="1" ht="26.25" customHeight="1">
      <c r="A46" s="378">
        <v>19</v>
      </c>
      <c r="B46" s="854"/>
      <c r="C46" s="855"/>
      <c r="D46" s="855"/>
      <c r="E46" s="855"/>
      <c r="F46" s="855"/>
      <c r="G46" s="855"/>
      <c r="H46" s="855"/>
      <c r="I46" s="855"/>
      <c r="J46" s="855"/>
      <c r="K46" s="855"/>
      <c r="L46" s="855"/>
      <c r="M46" s="855"/>
      <c r="N46" s="855"/>
      <c r="O46" s="855"/>
      <c r="P46" s="856"/>
      <c r="Q46" s="1167"/>
      <c r="R46" s="1168"/>
      <c r="S46" s="1168"/>
      <c r="T46" s="1168"/>
      <c r="U46" s="1168"/>
      <c r="V46" s="1168"/>
      <c r="W46" s="1168"/>
      <c r="X46" s="1168"/>
      <c r="Y46" s="1168"/>
      <c r="Z46" s="1168"/>
      <c r="AA46" s="1168"/>
      <c r="AB46" s="1168"/>
      <c r="AC46" s="1168"/>
      <c r="AD46" s="1168"/>
      <c r="AE46" s="1169"/>
      <c r="AF46" s="860"/>
      <c r="AG46" s="861"/>
      <c r="AH46" s="861"/>
      <c r="AI46" s="861"/>
      <c r="AJ46" s="862"/>
      <c r="AK46" s="1190"/>
      <c r="AL46" s="900"/>
      <c r="AM46" s="900"/>
      <c r="AN46" s="900"/>
      <c r="AO46" s="900"/>
      <c r="AP46" s="900"/>
      <c r="AQ46" s="900"/>
      <c r="AR46" s="900"/>
      <c r="AS46" s="900"/>
      <c r="AT46" s="900"/>
      <c r="AU46" s="900"/>
      <c r="AV46" s="900"/>
      <c r="AW46" s="900"/>
      <c r="AX46" s="900"/>
      <c r="AY46" s="900"/>
      <c r="AZ46" s="1189"/>
      <c r="BA46" s="1189"/>
      <c r="BB46" s="1189"/>
      <c r="BC46" s="1189"/>
      <c r="BD46" s="1189"/>
      <c r="BE46" s="883"/>
      <c r="BF46" s="883"/>
      <c r="BG46" s="883"/>
      <c r="BH46" s="883"/>
      <c r="BI46" s="884"/>
      <c r="BJ46" s="252"/>
      <c r="BK46" s="252"/>
      <c r="BL46" s="252"/>
      <c r="BM46" s="252"/>
      <c r="BN46" s="252"/>
      <c r="BO46" s="258"/>
      <c r="BP46" s="258"/>
      <c r="BQ46" s="387">
        <v>40</v>
      </c>
      <c r="BR46" s="388"/>
      <c r="BS46" s="872"/>
      <c r="BT46" s="873"/>
      <c r="BU46" s="873"/>
      <c r="BV46" s="873"/>
      <c r="BW46" s="873"/>
      <c r="BX46" s="873"/>
      <c r="BY46" s="873"/>
      <c r="BZ46" s="873"/>
      <c r="CA46" s="873"/>
      <c r="CB46" s="873"/>
      <c r="CC46" s="873"/>
      <c r="CD46" s="873"/>
      <c r="CE46" s="873"/>
      <c r="CF46" s="873"/>
      <c r="CG46" s="874"/>
      <c r="CH46" s="845"/>
      <c r="CI46" s="846"/>
      <c r="CJ46" s="846"/>
      <c r="CK46" s="846"/>
      <c r="CL46" s="847"/>
      <c r="CM46" s="845"/>
      <c r="CN46" s="846"/>
      <c r="CO46" s="846"/>
      <c r="CP46" s="846"/>
      <c r="CQ46" s="847"/>
      <c r="CR46" s="845"/>
      <c r="CS46" s="846"/>
      <c r="CT46" s="846"/>
      <c r="CU46" s="846"/>
      <c r="CV46" s="847"/>
      <c r="CW46" s="845"/>
      <c r="CX46" s="846"/>
      <c r="CY46" s="846"/>
      <c r="CZ46" s="846"/>
      <c r="DA46" s="847"/>
      <c r="DB46" s="845"/>
      <c r="DC46" s="846"/>
      <c r="DD46" s="846"/>
      <c r="DE46" s="846"/>
      <c r="DF46" s="847"/>
      <c r="DG46" s="845"/>
      <c r="DH46" s="846"/>
      <c r="DI46" s="846"/>
      <c r="DJ46" s="846"/>
      <c r="DK46" s="847"/>
      <c r="DL46" s="845"/>
      <c r="DM46" s="846"/>
      <c r="DN46" s="846"/>
      <c r="DO46" s="846"/>
      <c r="DP46" s="847"/>
      <c r="DQ46" s="845"/>
      <c r="DR46" s="846"/>
      <c r="DS46" s="846"/>
      <c r="DT46" s="846"/>
      <c r="DU46" s="847"/>
      <c r="DV46" s="869"/>
      <c r="DW46" s="870"/>
      <c r="DX46" s="870"/>
      <c r="DY46" s="870"/>
      <c r="DZ46" s="871"/>
      <c r="EA46" s="246"/>
    </row>
    <row r="47" spans="1:131" s="247" customFormat="1" ht="26.25" customHeight="1">
      <c r="A47" s="378">
        <v>20</v>
      </c>
      <c r="B47" s="854"/>
      <c r="C47" s="855"/>
      <c r="D47" s="855"/>
      <c r="E47" s="855"/>
      <c r="F47" s="855"/>
      <c r="G47" s="855"/>
      <c r="H47" s="855"/>
      <c r="I47" s="855"/>
      <c r="J47" s="855"/>
      <c r="K47" s="855"/>
      <c r="L47" s="855"/>
      <c r="M47" s="855"/>
      <c r="N47" s="855"/>
      <c r="O47" s="855"/>
      <c r="P47" s="856"/>
      <c r="Q47" s="1167"/>
      <c r="R47" s="1168"/>
      <c r="S47" s="1168"/>
      <c r="T47" s="1168"/>
      <c r="U47" s="1168"/>
      <c r="V47" s="1168"/>
      <c r="W47" s="1168"/>
      <c r="X47" s="1168"/>
      <c r="Y47" s="1168"/>
      <c r="Z47" s="1168"/>
      <c r="AA47" s="1168"/>
      <c r="AB47" s="1168"/>
      <c r="AC47" s="1168"/>
      <c r="AD47" s="1168"/>
      <c r="AE47" s="1169"/>
      <c r="AF47" s="860"/>
      <c r="AG47" s="861"/>
      <c r="AH47" s="861"/>
      <c r="AI47" s="861"/>
      <c r="AJ47" s="862"/>
      <c r="AK47" s="1190"/>
      <c r="AL47" s="900"/>
      <c r="AM47" s="900"/>
      <c r="AN47" s="900"/>
      <c r="AO47" s="900"/>
      <c r="AP47" s="900"/>
      <c r="AQ47" s="900"/>
      <c r="AR47" s="900"/>
      <c r="AS47" s="900"/>
      <c r="AT47" s="900"/>
      <c r="AU47" s="900"/>
      <c r="AV47" s="900"/>
      <c r="AW47" s="900"/>
      <c r="AX47" s="900"/>
      <c r="AY47" s="900"/>
      <c r="AZ47" s="1189"/>
      <c r="BA47" s="1189"/>
      <c r="BB47" s="1189"/>
      <c r="BC47" s="1189"/>
      <c r="BD47" s="1189"/>
      <c r="BE47" s="883"/>
      <c r="BF47" s="883"/>
      <c r="BG47" s="883"/>
      <c r="BH47" s="883"/>
      <c r="BI47" s="884"/>
      <c r="BJ47" s="252"/>
      <c r="BK47" s="252"/>
      <c r="BL47" s="252"/>
      <c r="BM47" s="252"/>
      <c r="BN47" s="252"/>
      <c r="BO47" s="258"/>
      <c r="BP47" s="258"/>
      <c r="BQ47" s="387">
        <v>41</v>
      </c>
      <c r="BR47" s="388"/>
      <c r="BS47" s="872"/>
      <c r="BT47" s="873"/>
      <c r="BU47" s="873"/>
      <c r="BV47" s="873"/>
      <c r="BW47" s="873"/>
      <c r="BX47" s="873"/>
      <c r="BY47" s="873"/>
      <c r="BZ47" s="873"/>
      <c r="CA47" s="873"/>
      <c r="CB47" s="873"/>
      <c r="CC47" s="873"/>
      <c r="CD47" s="873"/>
      <c r="CE47" s="873"/>
      <c r="CF47" s="873"/>
      <c r="CG47" s="874"/>
      <c r="CH47" s="845"/>
      <c r="CI47" s="846"/>
      <c r="CJ47" s="846"/>
      <c r="CK47" s="846"/>
      <c r="CL47" s="847"/>
      <c r="CM47" s="845"/>
      <c r="CN47" s="846"/>
      <c r="CO47" s="846"/>
      <c r="CP47" s="846"/>
      <c r="CQ47" s="847"/>
      <c r="CR47" s="845"/>
      <c r="CS47" s="846"/>
      <c r="CT47" s="846"/>
      <c r="CU47" s="846"/>
      <c r="CV47" s="847"/>
      <c r="CW47" s="845"/>
      <c r="CX47" s="846"/>
      <c r="CY47" s="846"/>
      <c r="CZ47" s="846"/>
      <c r="DA47" s="847"/>
      <c r="DB47" s="845"/>
      <c r="DC47" s="846"/>
      <c r="DD47" s="846"/>
      <c r="DE47" s="846"/>
      <c r="DF47" s="847"/>
      <c r="DG47" s="845"/>
      <c r="DH47" s="846"/>
      <c r="DI47" s="846"/>
      <c r="DJ47" s="846"/>
      <c r="DK47" s="847"/>
      <c r="DL47" s="845"/>
      <c r="DM47" s="846"/>
      <c r="DN47" s="846"/>
      <c r="DO47" s="846"/>
      <c r="DP47" s="847"/>
      <c r="DQ47" s="845"/>
      <c r="DR47" s="846"/>
      <c r="DS47" s="846"/>
      <c r="DT47" s="846"/>
      <c r="DU47" s="847"/>
      <c r="DV47" s="869"/>
      <c r="DW47" s="870"/>
      <c r="DX47" s="870"/>
      <c r="DY47" s="870"/>
      <c r="DZ47" s="871"/>
      <c r="EA47" s="246"/>
    </row>
    <row r="48" spans="1:131" s="247" customFormat="1" ht="26.25" customHeight="1">
      <c r="A48" s="378">
        <v>21</v>
      </c>
      <c r="B48" s="854"/>
      <c r="C48" s="855"/>
      <c r="D48" s="855"/>
      <c r="E48" s="855"/>
      <c r="F48" s="855"/>
      <c r="G48" s="855"/>
      <c r="H48" s="855"/>
      <c r="I48" s="855"/>
      <c r="J48" s="855"/>
      <c r="K48" s="855"/>
      <c r="L48" s="855"/>
      <c r="M48" s="855"/>
      <c r="N48" s="855"/>
      <c r="O48" s="855"/>
      <c r="P48" s="856"/>
      <c r="Q48" s="1167"/>
      <c r="R48" s="1168"/>
      <c r="S48" s="1168"/>
      <c r="T48" s="1168"/>
      <c r="U48" s="1168"/>
      <c r="V48" s="1168"/>
      <c r="W48" s="1168"/>
      <c r="X48" s="1168"/>
      <c r="Y48" s="1168"/>
      <c r="Z48" s="1168"/>
      <c r="AA48" s="1168"/>
      <c r="AB48" s="1168"/>
      <c r="AC48" s="1168"/>
      <c r="AD48" s="1168"/>
      <c r="AE48" s="1169"/>
      <c r="AF48" s="860"/>
      <c r="AG48" s="861"/>
      <c r="AH48" s="861"/>
      <c r="AI48" s="861"/>
      <c r="AJ48" s="862"/>
      <c r="AK48" s="1190"/>
      <c r="AL48" s="900"/>
      <c r="AM48" s="900"/>
      <c r="AN48" s="900"/>
      <c r="AO48" s="900"/>
      <c r="AP48" s="900"/>
      <c r="AQ48" s="900"/>
      <c r="AR48" s="900"/>
      <c r="AS48" s="900"/>
      <c r="AT48" s="900"/>
      <c r="AU48" s="900"/>
      <c r="AV48" s="900"/>
      <c r="AW48" s="900"/>
      <c r="AX48" s="900"/>
      <c r="AY48" s="900"/>
      <c r="AZ48" s="1189"/>
      <c r="BA48" s="1189"/>
      <c r="BB48" s="1189"/>
      <c r="BC48" s="1189"/>
      <c r="BD48" s="1189"/>
      <c r="BE48" s="883"/>
      <c r="BF48" s="883"/>
      <c r="BG48" s="883"/>
      <c r="BH48" s="883"/>
      <c r="BI48" s="884"/>
      <c r="BJ48" s="252"/>
      <c r="BK48" s="252"/>
      <c r="BL48" s="252"/>
      <c r="BM48" s="252"/>
      <c r="BN48" s="252"/>
      <c r="BO48" s="258"/>
      <c r="BP48" s="258"/>
      <c r="BQ48" s="387">
        <v>42</v>
      </c>
      <c r="BR48" s="388"/>
      <c r="BS48" s="872"/>
      <c r="BT48" s="873"/>
      <c r="BU48" s="873"/>
      <c r="BV48" s="873"/>
      <c r="BW48" s="873"/>
      <c r="BX48" s="873"/>
      <c r="BY48" s="873"/>
      <c r="BZ48" s="873"/>
      <c r="CA48" s="873"/>
      <c r="CB48" s="873"/>
      <c r="CC48" s="873"/>
      <c r="CD48" s="873"/>
      <c r="CE48" s="873"/>
      <c r="CF48" s="873"/>
      <c r="CG48" s="874"/>
      <c r="CH48" s="845"/>
      <c r="CI48" s="846"/>
      <c r="CJ48" s="846"/>
      <c r="CK48" s="846"/>
      <c r="CL48" s="847"/>
      <c r="CM48" s="845"/>
      <c r="CN48" s="846"/>
      <c r="CO48" s="846"/>
      <c r="CP48" s="846"/>
      <c r="CQ48" s="847"/>
      <c r="CR48" s="845"/>
      <c r="CS48" s="846"/>
      <c r="CT48" s="846"/>
      <c r="CU48" s="846"/>
      <c r="CV48" s="847"/>
      <c r="CW48" s="845"/>
      <c r="CX48" s="846"/>
      <c r="CY48" s="846"/>
      <c r="CZ48" s="846"/>
      <c r="DA48" s="847"/>
      <c r="DB48" s="845"/>
      <c r="DC48" s="846"/>
      <c r="DD48" s="846"/>
      <c r="DE48" s="846"/>
      <c r="DF48" s="847"/>
      <c r="DG48" s="845"/>
      <c r="DH48" s="846"/>
      <c r="DI48" s="846"/>
      <c r="DJ48" s="846"/>
      <c r="DK48" s="847"/>
      <c r="DL48" s="845"/>
      <c r="DM48" s="846"/>
      <c r="DN48" s="846"/>
      <c r="DO48" s="846"/>
      <c r="DP48" s="847"/>
      <c r="DQ48" s="845"/>
      <c r="DR48" s="846"/>
      <c r="DS48" s="846"/>
      <c r="DT48" s="846"/>
      <c r="DU48" s="847"/>
      <c r="DV48" s="869"/>
      <c r="DW48" s="870"/>
      <c r="DX48" s="870"/>
      <c r="DY48" s="870"/>
      <c r="DZ48" s="871"/>
      <c r="EA48" s="246"/>
    </row>
    <row r="49" spans="1:131" s="247" customFormat="1" ht="26.25" customHeight="1">
      <c r="A49" s="378">
        <v>22</v>
      </c>
      <c r="B49" s="854"/>
      <c r="C49" s="855"/>
      <c r="D49" s="855"/>
      <c r="E49" s="855"/>
      <c r="F49" s="855"/>
      <c r="G49" s="855"/>
      <c r="H49" s="855"/>
      <c r="I49" s="855"/>
      <c r="J49" s="855"/>
      <c r="K49" s="855"/>
      <c r="L49" s="855"/>
      <c r="M49" s="855"/>
      <c r="N49" s="855"/>
      <c r="O49" s="855"/>
      <c r="P49" s="856"/>
      <c r="Q49" s="1167"/>
      <c r="R49" s="1168"/>
      <c r="S49" s="1168"/>
      <c r="T49" s="1168"/>
      <c r="U49" s="1168"/>
      <c r="V49" s="1168"/>
      <c r="W49" s="1168"/>
      <c r="X49" s="1168"/>
      <c r="Y49" s="1168"/>
      <c r="Z49" s="1168"/>
      <c r="AA49" s="1168"/>
      <c r="AB49" s="1168"/>
      <c r="AC49" s="1168"/>
      <c r="AD49" s="1168"/>
      <c r="AE49" s="1169"/>
      <c r="AF49" s="860"/>
      <c r="AG49" s="861"/>
      <c r="AH49" s="861"/>
      <c r="AI49" s="861"/>
      <c r="AJ49" s="862"/>
      <c r="AK49" s="1190"/>
      <c r="AL49" s="900"/>
      <c r="AM49" s="900"/>
      <c r="AN49" s="900"/>
      <c r="AO49" s="900"/>
      <c r="AP49" s="900"/>
      <c r="AQ49" s="900"/>
      <c r="AR49" s="900"/>
      <c r="AS49" s="900"/>
      <c r="AT49" s="900"/>
      <c r="AU49" s="900"/>
      <c r="AV49" s="900"/>
      <c r="AW49" s="900"/>
      <c r="AX49" s="900"/>
      <c r="AY49" s="900"/>
      <c r="AZ49" s="1189"/>
      <c r="BA49" s="1189"/>
      <c r="BB49" s="1189"/>
      <c r="BC49" s="1189"/>
      <c r="BD49" s="1189"/>
      <c r="BE49" s="883"/>
      <c r="BF49" s="883"/>
      <c r="BG49" s="883"/>
      <c r="BH49" s="883"/>
      <c r="BI49" s="884"/>
      <c r="BJ49" s="252"/>
      <c r="BK49" s="252"/>
      <c r="BL49" s="252"/>
      <c r="BM49" s="252"/>
      <c r="BN49" s="252"/>
      <c r="BO49" s="258"/>
      <c r="BP49" s="258"/>
      <c r="BQ49" s="387">
        <v>43</v>
      </c>
      <c r="BR49" s="388"/>
      <c r="BS49" s="872"/>
      <c r="BT49" s="873"/>
      <c r="BU49" s="873"/>
      <c r="BV49" s="873"/>
      <c r="BW49" s="873"/>
      <c r="BX49" s="873"/>
      <c r="BY49" s="873"/>
      <c r="BZ49" s="873"/>
      <c r="CA49" s="873"/>
      <c r="CB49" s="873"/>
      <c r="CC49" s="873"/>
      <c r="CD49" s="873"/>
      <c r="CE49" s="873"/>
      <c r="CF49" s="873"/>
      <c r="CG49" s="874"/>
      <c r="CH49" s="845"/>
      <c r="CI49" s="846"/>
      <c r="CJ49" s="846"/>
      <c r="CK49" s="846"/>
      <c r="CL49" s="847"/>
      <c r="CM49" s="845"/>
      <c r="CN49" s="846"/>
      <c r="CO49" s="846"/>
      <c r="CP49" s="846"/>
      <c r="CQ49" s="847"/>
      <c r="CR49" s="845"/>
      <c r="CS49" s="846"/>
      <c r="CT49" s="846"/>
      <c r="CU49" s="846"/>
      <c r="CV49" s="847"/>
      <c r="CW49" s="845"/>
      <c r="CX49" s="846"/>
      <c r="CY49" s="846"/>
      <c r="CZ49" s="846"/>
      <c r="DA49" s="847"/>
      <c r="DB49" s="845"/>
      <c r="DC49" s="846"/>
      <c r="DD49" s="846"/>
      <c r="DE49" s="846"/>
      <c r="DF49" s="847"/>
      <c r="DG49" s="845"/>
      <c r="DH49" s="846"/>
      <c r="DI49" s="846"/>
      <c r="DJ49" s="846"/>
      <c r="DK49" s="847"/>
      <c r="DL49" s="845"/>
      <c r="DM49" s="846"/>
      <c r="DN49" s="846"/>
      <c r="DO49" s="846"/>
      <c r="DP49" s="847"/>
      <c r="DQ49" s="845"/>
      <c r="DR49" s="846"/>
      <c r="DS49" s="846"/>
      <c r="DT49" s="846"/>
      <c r="DU49" s="847"/>
      <c r="DV49" s="869"/>
      <c r="DW49" s="870"/>
      <c r="DX49" s="870"/>
      <c r="DY49" s="870"/>
      <c r="DZ49" s="871"/>
      <c r="EA49" s="246"/>
    </row>
    <row r="50" spans="1:131" s="247" customFormat="1" ht="26.25" customHeight="1">
      <c r="A50" s="378">
        <v>23</v>
      </c>
      <c r="B50" s="854"/>
      <c r="C50" s="855"/>
      <c r="D50" s="855"/>
      <c r="E50" s="855"/>
      <c r="F50" s="855"/>
      <c r="G50" s="855"/>
      <c r="H50" s="855"/>
      <c r="I50" s="855"/>
      <c r="J50" s="855"/>
      <c r="K50" s="855"/>
      <c r="L50" s="855"/>
      <c r="M50" s="855"/>
      <c r="N50" s="855"/>
      <c r="O50" s="855"/>
      <c r="P50" s="856"/>
      <c r="Q50" s="882"/>
      <c r="R50" s="879"/>
      <c r="S50" s="879"/>
      <c r="T50" s="879"/>
      <c r="U50" s="879"/>
      <c r="V50" s="879"/>
      <c r="W50" s="879"/>
      <c r="X50" s="879"/>
      <c r="Y50" s="879"/>
      <c r="Z50" s="879"/>
      <c r="AA50" s="879"/>
      <c r="AB50" s="879"/>
      <c r="AC50" s="879"/>
      <c r="AD50" s="879"/>
      <c r="AE50" s="881"/>
      <c r="AF50" s="860"/>
      <c r="AG50" s="861"/>
      <c r="AH50" s="861"/>
      <c r="AI50" s="861"/>
      <c r="AJ50" s="862"/>
      <c r="AK50" s="878"/>
      <c r="AL50" s="879"/>
      <c r="AM50" s="879"/>
      <c r="AN50" s="879"/>
      <c r="AO50" s="879"/>
      <c r="AP50" s="879"/>
      <c r="AQ50" s="879"/>
      <c r="AR50" s="879"/>
      <c r="AS50" s="879"/>
      <c r="AT50" s="879"/>
      <c r="AU50" s="879"/>
      <c r="AV50" s="879"/>
      <c r="AW50" s="879"/>
      <c r="AX50" s="879"/>
      <c r="AY50" s="879"/>
      <c r="AZ50" s="885"/>
      <c r="BA50" s="885"/>
      <c r="BB50" s="885"/>
      <c r="BC50" s="885"/>
      <c r="BD50" s="885"/>
      <c r="BE50" s="883"/>
      <c r="BF50" s="883"/>
      <c r="BG50" s="883"/>
      <c r="BH50" s="883"/>
      <c r="BI50" s="884"/>
      <c r="BJ50" s="252"/>
      <c r="BK50" s="252"/>
      <c r="BL50" s="252"/>
      <c r="BM50" s="252"/>
      <c r="BN50" s="252"/>
      <c r="BO50" s="258"/>
      <c r="BP50" s="258"/>
      <c r="BQ50" s="387">
        <v>44</v>
      </c>
      <c r="BR50" s="388"/>
      <c r="BS50" s="872"/>
      <c r="BT50" s="873"/>
      <c r="BU50" s="873"/>
      <c r="BV50" s="873"/>
      <c r="BW50" s="873"/>
      <c r="BX50" s="873"/>
      <c r="BY50" s="873"/>
      <c r="BZ50" s="873"/>
      <c r="CA50" s="873"/>
      <c r="CB50" s="873"/>
      <c r="CC50" s="873"/>
      <c r="CD50" s="873"/>
      <c r="CE50" s="873"/>
      <c r="CF50" s="873"/>
      <c r="CG50" s="874"/>
      <c r="CH50" s="845"/>
      <c r="CI50" s="846"/>
      <c r="CJ50" s="846"/>
      <c r="CK50" s="846"/>
      <c r="CL50" s="847"/>
      <c r="CM50" s="845"/>
      <c r="CN50" s="846"/>
      <c r="CO50" s="846"/>
      <c r="CP50" s="846"/>
      <c r="CQ50" s="847"/>
      <c r="CR50" s="845"/>
      <c r="CS50" s="846"/>
      <c r="CT50" s="846"/>
      <c r="CU50" s="846"/>
      <c r="CV50" s="847"/>
      <c r="CW50" s="845"/>
      <c r="CX50" s="846"/>
      <c r="CY50" s="846"/>
      <c r="CZ50" s="846"/>
      <c r="DA50" s="847"/>
      <c r="DB50" s="845"/>
      <c r="DC50" s="846"/>
      <c r="DD50" s="846"/>
      <c r="DE50" s="846"/>
      <c r="DF50" s="847"/>
      <c r="DG50" s="845"/>
      <c r="DH50" s="846"/>
      <c r="DI50" s="846"/>
      <c r="DJ50" s="846"/>
      <c r="DK50" s="847"/>
      <c r="DL50" s="845"/>
      <c r="DM50" s="846"/>
      <c r="DN50" s="846"/>
      <c r="DO50" s="846"/>
      <c r="DP50" s="847"/>
      <c r="DQ50" s="845"/>
      <c r="DR50" s="846"/>
      <c r="DS50" s="846"/>
      <c r="DT50" s="846"/>
      <c r="DU50" s="847"/>
      <c r="DV50" s="869"/>
      <c r="DW50" s="870"/>
      <c r="DX50" s="870"/>
      <c r="DY50" s="870"/>
      <c r="DZ50" s="871"/>
      <c r="EA50" s="246"/>
    </row>
    <row r="51" spans="1:131" s="247" customFormat="1" ht="26.25" customHeight="1">
      <c r="A51" s="378">
        <v>24</v>
      </c>
      <c r="B51" s="854"/>
      <c r="C51" s="855"/>
      <c r="D51" s="855"/>
      <c r="E51" s="855"/>
      <c r="F51" s="855"/>
      <c r="G51" s="855"/>
      <c r="H51" s="855"/>
      <c r="I51" s="855"/>
      <c r="J51" s="855"/>
      <c r="K51" s="855"/>
      <c r="L51" s="855"/>
      <c r="M51" s="855"/>
      <c r="N51" s="855"/>
      <c r="O51" s="855"/>
      <c r="P51" s="856"/>
      <c r="Q51" s="882"/>
      <c r="R51" s="879"/>
      <c r="S51" s="879"/>
      <c r="T51" s="879"/>
      <c r="U51" s="879"/>
      <c r="V51" s="879"/>
      <c r="W51" s="879"/>
      <c r="X51" s="879"/>
      <c r="Y51" s="879"/>
      <c r="Z51" s="879"/>
      <c r="AA51" s="879"/>
      <c r="AB51" s="879"/>
      <c r="AC51" s="879"/>
      <c r="AD51" s="879"/>
      <c r="AE51" s="881"/>
      <c r="AF51" s="860"/>
      <c r="AG51" s="861"/>
      <c r="AH51" s="861"/>
      <c r="AI51" s="861"/>
      <c r="AJ51" s="862"/>
      <c r="AK51" s="878"/>
      <c r="AL51" s="879"/>
      <c r="AM51" s="879"/>
      <c r="AN51" s="879"/>
      <c r="AO51" s="879"/>
      <c r="AP51" s="879"/>
      <c r="AQ51" s="879"/>
      <c r="AR51" s="879"/>
      <c r="AS51" s="879"/>
      <c r="AT51" s="879"/>
      <c r="AU51" s="879"/>
      <c r="AV51" s="879"/>
      <c r="AW51" s="879"/>
      <c r="AX51" s="879"/>
      <c r="AY51" s="879"/>
      <c r="AZ51" s="885"/>
      <c r="BA51" s="885"/>
      <c r="BB51" s="885"/>
      <c r="BC51" s="885"/>
      <c r="BD51" s="885"/>
      <c r="BE51" s="883"/>
      <c r="BF51" s="883"/>
      <c r="BG51" s="883"/>
      <c r="BH51" s="883"/>
      <c r="BI51" s="884"/>
      <c r="BJ51" s="252"/>
      <c r="BK51" s="252"/>
      <c r="BL51" s="252"/>
      <c r="BM51" s="252"/>
      <c r="BN51" s="252"/>
      <c r="BO51" s="258"/>
      <c r="BP51" s="258"/>
      <c r="BQ51" s="387">
        <v>45</v>
      </c>
      <c r="BR51" s="388"/>
      <c r="BS51" s="872"/>
      <c r="BT51" s="873"/>
      <c r="BU51" s="873"/>
      <c r="BV51" s="873"/>
      <c r="BW51" s="873"/>
      <c r="BX51" s="873"/>
      <c r="BY51" s="873"/>
      <c r="BZ51" s="873"/>
      <c r="CA51" s="873"/>
      <c r="CB51" s="873"/>
      <c r="CC51" s="873"/>
      <c r="CD51" s="873"/>
      <c r="CE51" s="873"/>
      <c r="CF51" s="873"/>
      <c r="CG51" s="874"/>
      <c r="CH51" s="845"/>
      <c r="CI51" s="846"/>
      <c r="CJ51" s="846"/>
      <c r="CK51" s="846"/>
      <c r="CL51" s="847"/>
      <c r="CM51" s="845"/>
      <c r="CN51" s="846"/>
      <c r="CO51" s="846"/>
      <c r="CP51" s="846"/>
      <c r="CQ51" s="847"/>
      <c r="CR51" s="845"/>
      <c r="CS51" s="846"/>
      <c r="CT51" s="846"/>
      <c r="CU51" s="846"/>
      <c r="CV51" s="847"/>
      <c r="CW51" s="845"/>
      <c r="CX51" s="846"/>
      <c r="CY51" s="846"/>
      <c r="CZ51" s="846"/>
      <c r="DA51" s="847"/>
      <c r="DB51" s="845"/>
      <c r="DC51" s="846"/>
      <c r="DD51" s="846"/>
      <c r="DE51" s="846"/>
      <c r="DF51" s="847"/>
      <c r="DG51" s="845"/>
      <c r="DH51" s="846"/>
      <c r="DI51" s="846"/>
      <c r="DJ51" s="846"/>
      <c r="DK51" s="847"/>
      <c r="DL51" s="845"/>
      <c r="DM51" s="846"/>
      <c r="DN51" s="846"/>
      <c r="DO51" s="846"/>
      <c r="DP51" s="847"/>
      <c r="DQ51" s="845"/>
      <c r="DR51" s="846"/>
      <c r="DS51" s="846"/>
      <c r="DT51" s="846"/>
      <c r="DU51" s="847"/>
      <c r="DV51" s="869"/>
      <c r="DW51" s="870"/>
      <c r="DX51" s="870"/>
      <c r="DY51" s="870"/>
      <c r="DZ51" s="871"/>
      <c r="EA51" s="246"/>
    </row>
    <row r="52" spans="1:131" s="247" customFormat="1" ht="26.25" customHeight="1">
      <c r="A52" s="378">
        <v>25</v>
      </c>
      <c r="B52" s="854"/>
      <c r="C52" s="855"/>
      <c r="D52" s="855"/>
      <c r="E52" s="855"/>
      <c r="F52" s="855"/>
      <c r="G52" s="855"/>
      <c r="H52" s="855"/>
      <c r="I52" s="855"/>
      <c r="J52" s="855"/>
      <c r="K52" s="855"/>
      <c r="L52" s="855"/>
      <c r="M52" s="855"/>
      <c r="N52" s="855"/>
      <c r="O52" s="855"/>
      <c r="P52" s="856"/>
      <c r="Q52" s="882"/>
      <c r="R52" s="879"/>
      <c r="S52" s="879"/>
      <c r="T52" s="879"/>
      <c r="U52" s="879"/>
      <c r="V52" s="879"/>
      <c r="W52" s="879"/>
      <c r="X52" s="879"/>
      <c r="Y52" s="879"/>
      <c r="Z52" s="879"/>
      <c r="AA52" s="879"/>
      <c r="AB52" s="879"/>
      <c r="AC52" s="879"/>
      <c r="AD52" s="879"/>
      <c r="AE52" s="881"/>
      <c r="AF52" s="860"/>
      <c r="AG52" s="861"/>
      <c r="AH52" s="861"/>
      <c r="AI52" s="861"/>
      <c r="AJ52" s="862"/>
      <c r="AK52" s="878"/>
      <c r="AL52" s="879"/>
      <c r="AM52" s="879"/>
      <c r="AN52" s="879"/>
      <c r="AO52" s="879"/>
      <c r="AP52" s="879"/>
      <c r="AQ52" s="879"/>
      <c r="AR52" s="879"/>
      <c r="AS52" s="879"/>
      <c r="AT52" s="879"/>
      <c r="AU52" s="879"/>
      <c r="AV52" s="879"/>
      <c r="AW52" s="879"/>
      <c r="AX52" s="879"/>
      <c r="AY52" s="879"/>
      <c r="AZ52" s="885"/>
      <c r="BA52" s="885"/>
      <c r="BB52" s="885"/>
      <c r="BC52" s="885"/>
      <c r="BD52" s="885"/>
      <c r="BE52" s="883"/>
      <c r="BF52" s="883"/>
      <c r="BG52" s="883"/>
      <c r="BH52" s="883"/>
      <c r="BI52" s="884"/>
      <c r="BJ52" s="252"/>
      <c r="BK52" s="252"/>
      <c r="BL52" s="252"/>
      <c r="BM52" s="252"/>
      <c r="BN52" s="252"/>
      <c r="BO52" s="258"/>
      <c r="BP52" s="258"/>
      <c r="BQ52" s="387">
        <v>46</v>
      </c>
      <c r="BR52" s="388"/>
      <c r="BS52" s="872"/>
      <c r="BT52" s="873"/>
      <c r="BU52" s="873"/>
      <c r="BV52" s="873"/>
      <c r="BW52" s="873"/>
      <c r="BX52" s="873"/>
      <c r="BY52" s="873"/>
      <c r="BZ52" s="873"/>
      <c r="CA52" s="873"/>
      <c r="CB52" s="873"/>
      <c r="CC52" s="873"/>
      <c r="CD52" s="873"/>
      <c r="CE52" s="873"/>
      <c r="CF52" s="873"/>
      <c r="CG52" s="874"/>
      <c r="CH52" s="845"/>
      <c r="CI52" s="846"/>
      <c r="CJ52" s="846"/>
      <c r="CK52" s="846"/>
      <c r="CL52" s="847"/>
      <c r="CM52" s="845"/>
      <c r="CN52" s="846"/>
      <c r="CO52" s="846"/>
      <c r="CP52" s="846"/>
      <c r="CQ52" s="847"/>
      <c r="CR52" s="845"/>
      <c r="CS52" s="846"/>
      <c r="CT52" s="846"/>
      <c r="CU52" s="846"/>
      <c r="CV52" s="847"/>
      <c r="CW52" s="845"/>
      <c r="CX52" s="846"/>
      <c r="CY52" s="846"/>
      <c r="CZ52" s="846"/>
      <c r="DA52" s="847"/>
      <c r="DB52" s="845"/>
      <c r="DC52" s="846"/>
      <c r="DD52" s="846"/>
      <c r="DE52" s="846"/>
      <c r="DF52" s="847"/>
      <c r="DG52" s="845"/>
      <c r="DH52" s="846"/>
      <c r="DI52" s="846"/>
      <c r="DJ52" s="846"/>
      <c r="DK52" s="847"/>
      <c r="DL52" s="845"/>
      <c r="DM52" s="846"/>
      <c r="DN52" s="846"/>
      <c r="DO52" s="846"/>
      <c r="DP52" s="847"/>
      <c r="DQ52" s="845"/>
      <c r="DR52" s="846"/>
      <c r="DS52" s="846"/>
      <c r="DT52" s="846"/>
      <c r="DU52" s="847"/>
      <c r="DV52" s="869"/>
      <c r="DW52" s="870"/>
      <c r="DX52" s="870"/>
      <c r="DY52" s="870"/>
      <c r="DZ52" s="871"/>
      <c r="EA52" s="246"/>
    </row>
    <row r="53" spans="1:131" s="247" customFormat="1" ht="26.25" customHeight="1">
      <c r="A53" s="378">
        <v>26</v>
      </c>
      <c r="B53" s="854"/>
      <c r="C53" s="855"/>
      <c r="D53" s="855"/>
      <c r="E53" s="855"/>
      <c r="F53" s="855"/>
      <c r="G53" s="855"/>
      <c r="H53" s="855"/>
      <c r="I53" s="855"/>
      <c r="J53" s="855"/>
      <c r="K53" s="855"/>
      <c r="L53" s="855"/>
      <c r="M53" s="855"/>
      <c r="N53" s="855"/>
      <c r="O53" s="855"/>
      <c r="P53" s="856"/>
      <c r="Q53" s="882"/>
      <c r="R53" s="879"/>
      <c r="S53" s="879"/>
      <c r="T53" s="879"/>
      <c r="U53" s="879"/>
      <c r="V53" s="879"/>
      <c r="W53" s="879"/>
      <c r="X53" s="879"/>
      <c r="Y53" s="879"/>
      <c r="Z53" s="879"/>
      <c r="AA53" s="879"/>
      <c r="AB53" s="879"/>
      <c r="AC53" s="879"/>
      <c r="AD53" s="879"/>
      <c r="AE53" s="881"/>
      <c r="AF53" s="860"/>
      <c r="AG53" s="861"/>
      <c r="AH53" s="861"/>
      <c r="AI53" s="861"/>
      <c r="AJ53" s="862"/>
      <c r="AK53" s="878"/>
      <c r="AL53" s="879"/>
      <c r="AM53" s="879"/>
      <c r="AN53" s="879"/>
      <c r="AO53" s="879"/>
      <c r="AP53" s="879"/>
      <c r="AQ53" s="879"/>
      <c r="AR53" s="879"/>
      <c r="AS53" s="879"/>
      <c r="AT53" s="879"/>
      <c r="AU53" s="879"/>
      <c r="AV53" s="879"/>
      <c r="AW53" s="879"/>
      <c r="AX53" s="879"/>
      <c r="AY53" s="879"/>
      <c r="AZ53" s="885"/>
      <c r="BA53" s="885"/>
      <c r="BB53" s="885"/>
      <c r="BC53" s="885"/>
      <c r="BD53" s="885"/>
      <c r="BE53" s="883"/>
      <c r="BF53" s="883"/>
      <c r="BG53" s="883"/>
      <c r="BH53" s="883"/>
      <c r="BI53" s="884"/>
      <c r="BJ53" s="252"/>
      <c r="BK53" s="252"/>
      <c r="BL53" s="252"/>
      <c r="BM53" s="252"/>
      <c r="BN53" s="252"/>
      <c r="BO53" s="258"/>
      <c r="BP53" s="258"/>
      <c r="BQ53" s="387">
        <v>47</v>
      </c>
      <c r="BR53" s="388"/>
      <c r="BS53" s="872"/>
      <c r="BT53" s="873"/>
      <c r="BU53" s="873"/>
      <c r="BV53" s="873"/>
      <c r="BW53" s="873"/>
      <c r="BX53" s="873"/>
      <c r="BY53" s="873"/>
      <c r="BZ53" s="873"/>
      <c r="CA53" s="873"/>
      <c r="CB53" s="873"/>
      <c r="CC53" s="873"/>
      <c r="CD53" s="873"/>
      <c r="CE53" s="873"/>
      <c r="CF53" s="873"/>
      <c r="CG53" s="874"/>
      <c r="CH53" s="845"/>
      <c r="CI53" s="846"/>
      <c r="CJ53" s="846"/>
      <c r="CK53" s="846"/>
      <c r="CL53" s="847"/>
      <c r="CM53" s="845"/>
      <c r="CN53" s="846"/>
      <c r="CO53" s="846"/>
      <c r="CP53" s="846"/>
      <c r="CQ53" s="847"/>
      <c r="CR53" s="845"/>
      <c r="CS53" s="846"/>
      <c r="CT53" s="846"/>
      <c r="CU53" s="846"/>
      <c r="CV53" s="847"/>
      <c r="CW53" s="845"/>
      <c r="CX53" s="846"/>
      <c r="CY53" s="846"/>
      <c r="CZ53" s="846"/>
      <c r="DA53" s="847"/>
      <c r="DB53" s="845"/>
      <c r="DC53" s="846"/>
      <c r="DD53" s="846"/>
      <c r="DE53" s="846"/>
      <c r="DF53" s="847"/>
      <c r="DG53" s="845"/>
      <c r="DH53" s="846"/>
      <c r="DI53" s="846"/>
      <c r="DJ53" s="846"/>
      <c r="DK53" s="847"/>
      <c r="DL53" s="845"/>
      <c r="DM53" s="846"/>
      <c r="DN53" s="846"/>
      <c r="DO53" s="846"/>
      <c r="DP53" s="847"/>
      <c r="DQ53" s="845"/>
      <c r="DR53" s="846"/>
      <c r="DS53" s="846"/>
      <c r="DT53" s="846"/>
      <c r="DU53" s="847"/>
      <c r="DV53" s="869"/>
      <c r="DW53" s="870"/>
      <c r="DX53" s="870"/>
      <c r="DY53" s="870"/>
      <c r="DZ53" s="871"/>
      <c r="EA53" s="246"/>
    </row>
    <row r="54" spans="1:131" s="247" customFormat="1" ht="26.25" customHeight="1">
      <c r="A54" s="378">
        <v>27</v>
      </c>
      <c r="B54" s="854"/>
      <c r="C54" s="855"/>
      <c r="D54" s="855"/>
      <c r="E54" s="855"/>
      <c r="F54" s="855"/>
      <c r="G54" s="855"/>
      <c r="H54" s="855"/>
      <c r="I54" s="855"/>
      <c r="J54" s="855"/>
      <c r="K54" s="855"/>
      <c r="L54" s="855"/>
      <c r="M54" s="855"/>
      <c r="N54" s="855"/>
      <c r="O54" s="855"/>
      <c r="P54" s="856"/>
      <c r="Q54" s="882"/>
      <c r="R54" s="879"/>
      <c r="S54" s="879"/>
      <c r="T54" s="879"/>
      <c r="U54" s="879"/>
      <c r="V54" s="879"/>
      <c r="W54" s="879"/>
      <c r="X54" s="879"/>
      <c r="Y54" s="879"/>
      <c r="Z54" s="879"/>
      <c r="AA54" s="879"/>
      <c r="AB54" s="879"/>
      <c r="AC54" s="879"/>
      <c r="AD54" s="879"/>
      <c r="AE54" s="881"/>
      <c r="AF54" s="860"/>
      <c r="AG54" s="861"/>
      <c r="AH54" s="861"/>
      <c r="AI54" s="861"/>
      <c r="AJ54" s="862"/>
      <c r="AK54" s="878"/>
      <c r="AL54" s="879"/>
      <c r="AM54" s="879"/>
      <c r="AN54" s="879"/>
      <c r="AO54" s="879"/>
      <c r="AP54" s="879"/>
      <c r="AQ54" s="879"/>
      <c r="AR54" s="879"/>
      <c r="AS54" s="879"/>
      <c r="AT54" s="879"/>
      <c r="AU54" s="879"/>
      <c r="AV54" s="879"/>
      <c r="AW54" s="879"/>
      <c r="AX54" s="879"/>
      <c r="AY54" s="879"/>
      <c r="AZ54" s="885"/>
      <c r="BA54" s="885"/>
      <c r="BB54" s="885"/>
      <c r="BC54" s="885"/>
      <c r="BD54" s="885"/>
      <c r="BE54" s="883"/>
      <c r="BF54" s="883"/>
      <c r="BG54" s="883"/>
      <c r="BH54" s="883"/>
      <c r="BI54" s="884"/>
      <c r="BJ54" s="252"/>
      <c r="BK54" s="252"/>
      <c r="BL54" s="252"/>
      <c r="BM54" s="252"/>
      <c r="BN54" s="252"/>
      <c r="BO54" s="258"/>
      <c r="BP54" s="258"/>
      <c r="BQ54" s="387">
        <v>48</v>
      </c>
      <c r="BR54" s="388"/>
      <c r="BS54" s="872"/>
      <c r="BT54" s="873"/>
      <c r="BU54" s="873"/>
      <c r="BV54" s="873"/>
      <c r="BW54" s="873"/>
      <c r="BX54" s="873"/>
      <c r="BY54" s="873"/>
      <c r="BZ54" s="873"/>
      <c r="CA54" s="873"/>
      <c r="CB54" s="873"/>
      <c r="CC54" s="873"/>
      <c r="CD54" s="873"/>
      <c r="CE54" s="873"/>
      <c r="CF54" s="873"/>
      <c r="CG54" s="874"/>
      <c r="CH54" s="845"/>
      <c r="CI54" s="846"/>
      <c r="CJ54" s="846"/>
      <c r="CK54" s="846"/>
      <c r="CL54" s="847"/>
      <c r="CM54" s="845"/>
      <c r="CN54" s="846"/>
      <c r="CO54" s="846"/>
      <c r="CP54" s="846"/>
      <c r="CQ54" s="847"/>
      <c r="CR54" s="845"/>
      <c r="CS54" s="846"/>
      <c r="CT54" s="846"/>
      <c r="CU54" s="846"/>
      <c r="CV54" s="847"/>
      <c r="CW54" s="845"/>
      <c r="CX54" s="846"/>
      <c r="CY54" s="846"/>
      <c r="CZ54" s="846"/>
      <c r="DA54" s="847"/>
      <c r="DB54" s="845"/>
      <c r="DC54" s="846"/>
      <c r="DD54" s="846"/>
      <c r="DE54" s="846"/>
      <c r="DF54" s="847"/>
      <c r="DG54" s="845"/>
      <c r="DH54" s="846"/>
      <c r="DI54" s="846"/>
      <c r="DJ54" s="846"/>
      <c r="DK54" s="847"/>
      <c r="DL54" s="845"/>
      <c r="DM54" s="846"/>
      <c r="DN54" s="846"/>
      <c r="DO54" s="846"/>
      <c r="DP54" s="847"/>
      <c r="DQ54" s="845"/>
      <c r="DR54" s="846"/>
      <c r="DS54" s="846"/>
      <c r="DT54" s="846"/>
      <c r="DU54" s="847"/>
      <c r="DV54" s="869"/>
      <c r="DW54" s="870"/>
      <c r="DX54" s="870"/>
      <c r="DY54" s="870"/>
      <c r="DZ54" s="871"/>
      <c r="EA54" s="246"/>
    </row>
    <row r="55" spans="1:131" s="247" customFormat="1" ht="26.25" customHeight="1">
      <c r="A55" s="378">
        <v>28</v>
      </c>
      <c r="B55" s="854"/>
      <c r="C55" s="855"/>
      <c r="D55" s="855"/>
      <c r="E55" s="855"/>
      <c r="F55" s="855"/>
      <c r="G55" s="855"/>
      <c r="H55" s="855"/>
      <c r="I55" s="855"/>
      <c r="J55" s="855"/>
      <c r="K55" s="855"/>
      <c r="L55" s="855"/>
      <c r="M55" s="855"/>
      <c r="N55" s="855"/>
      <c r="O55" s="855"/>
      <c r="P55" s="856"/>
      <c r="Q55" s="882"/>
      <c r="R55" s="879"/>
      <c r="S55" s="879"/>
      <c r="T55" s="879"/>
      <c r="U55" s="879"/>
      <c r="V55" s="879"/>
      <c r="W55" s="879"/>
      <c r="X55" s="879"/>
      <c r="Y55" s="879"/>
      <c r="Z55" s="879"/>
      <c r="AA55" s="879"/>
      <c r="AB55" s="879"/>
      <c r="AC55" s="879"/>
      <c r="AD55" s="879"/>
      <c r="AE55" s="881"/>
      <c r="AF55" s="860"/>
      <c r="AG55" s="861"/>
      <c r="AH55" s="861"/>
      <c r="AI55" s="861"/>
      <c r="AJ55" s="862"/>
      <c r="AK55" s="878"/>
      <c r="AL55" s="879"/>
      <c r="AM55" s="879"/>
      <c r="AN55" s="879"/>
      <c r="AO55" s="879"/>
      <c r="AP55" s="879"/>
      <c r="AQ55" s="879"/>
      <c r="AR55" s="879"/>
      <c r="AS55" s="879"/>
      <c r="AT55" s="879"/>
      <c r="AU55" s="879"/>
      <c r="AV55" s="879"/>
      <c r="AW55" s="879"/>
      <c r="AX55" s="879"/>
      <c r="AY55" s="879"/>
      <c r="AZ55" s="885"/>
      <c r="BA55" s="885"/>
      <c r="BB55" s="885"/>
      <c r="BC55" s="885"/>
      <c r="BD55" s="885"/>
      <c r="BE55" s="883"/>
      <c r="BF55" s="883"/>
      <c r="BG55" s="883"/>
      <c r="BH55" s="883"/>
      <c r="BI55" s="884"/>
      <c r="BJ55" s="252"/>
      <c r="BK55" s="252"/>
      <c r="BL55" s="252"/>
      <c r="BM55" s="252"/>
      <c r="BN55" s="252"/>
      <c r="BO55" s="258"/>
      <c r="BP55" s="258"/>
      <c r="BQ55" s="387">
        <v>49</v>
      </c>
      <c r="BR55" s="388"/>
      <c r="BS55" s="872"/>
      <c r="BT55" s="873"/>
      <c r="BU55" s="873"/>
      <c r="BV55" s="873"/>
      <c r="BW55" s="873"/>
      <c r="BX55" s="873"/>
      <c r="BY55" s="873"/>
      <c r="BZ55" s="873"/>
      <c r="CA55" s="873"/>
      <c r="CB55" s="873"/>
      <c r="CC55" s="873"/>
      <c r="CD55" s="873"/>
      <c r="CE55" s="873"/>
      <c r="CF55" s="873"/>
      <c r="CG55" s="874"/>
      <c r="CH55" s="845"/>
      <c r="CI55" s="846"/>
      <c r="CJ55" s="846"/>
      <c r="CK55" s="846"/>
      <c r="CL55" s="847"/>
      <c r="CM55" s="845"/>
      <c r="CN55" s="846"/>
      <c r="CO55" s="846"/>
      <c r="CP55" s="846"/>
      <c r="CQ55" s="847"/>
      <c r="CR55" s="845"/>
      <c r="CS55" s="846"/>
      <c r="CT55" s="846"/>
      <c r="CU55" s="846"/>
      <c r="CV55" s="847"/>
      <c r="CW55" s="845"/>
      <c r="CX55" s="846"/>
      <c r="CY55" s="846"/>
      <c r="CZ55" s="846"/>
      <c r="DA55" s="847"/>
      <c r="DB55" s="845"/>
      <c r="DC55" s="846"/>
      <c r="DD55" s="846"/>
      <c r="DE55" s="846"/>
      <c r="DF55" s="847"/>
      <c r="DG55" s="845"/>
      <c r="DH55" s="846"/>
      <c r="DI55" s="846"/>
      <c r="DJ55" s="846"/>
      <c r="DK55" s="847"/>
      <c r="DL55" s="845"/>
      <c r="DM55" s="846"/>
      <c r="DN55" s="846"/>
      <c r="DO55" s="846"/>
      <c r="DP55" s="847"/>
      <c r="DQ55" s="845"/>
      <c r="DR55" s="846"/>
      <c r="DS55" s="846"/>
      <c r="DT55" s="846"/>
      <c r="DU55" s="847"/>
      <c r="DV55" s="869"/>
      <c r="DW55" s="870"/>
      <c r="DX55" s="870"/>
      <c r="DY55" s="870"/>
      <c r="DZ55" s="871"/>
      <c r="EA55" s="246"/>
    </row>
    <row r="56" spans="1:131" s="247" customFormat="1" ht="26.25" customHeight="1">
      <c r="A56" s="378">
        <v>29</v>
      </c>
      <c r="B56" s="854"/>
      <c r="C56" s="855"/>
      <c r="D56" s="855"/>
      <c r="E56" s="855"/>
      <c r="F56" s="855"/>
      <c r="G56" s="855"/>
      <c r="H56" s="855"/>
      <c r="I56" s="855"/>
      <c r="J56" s="855"/>
      <c r="K56" s="855"/>
      <c r="L56" s="855"/>
      <c r="M56" s="855"/>
      <c r="N56" s="855"/>
      <c r="O56" s="855"/>
      <c r="P56" s="856"/>
      <c r="Q56" s="882"/>
      <c r="R56" s="879"/>
      <c r="S56" s="879"/>
      <c r="T56" s="879"/>
      <c r="U56" s="879"/>
      <c r="V56" s="879"/>
      <c r="W56" s="879"/>
      <c r="X56" s="879"/>
      <c r="Y56" s="879"/>
      <c r="Z56" s="879"/>
      <c r="AA56" s="879"/>
      <c r="AB56" s="879"/>
      <c r="AC56" s="879"/>
      <c r="AD56" s="879"/>
      <c r="AE56" s="881"/>
      <c r="AF56" s="860"/>
      <c r="AG56" s="861"/>
      <c r="AH56" s="861"/>
      <c r="AI56" s="861"/>
      <c r="AJ56" s="862"/>
      <c r="AK56" s="878"/>
      <c r="AL56" s="879"/>
      <c r="AM56" s="879"/>
      <c r="AN56" s="879"/>
      <c r="AO56" s="879"/>
      <c r="AP56" s="879"/>
      <c r="AQ56" s="879"/>
      <c r="AR56" s="879"/>
      <c r="AS56" s="879"/>
      <c r="AT56" s="879"/>
      <c r="AU56" s="879"/>
      <c r="AV56" s="879"/>
      <c r="AW56" s="879"/>
      <c r="AX56" s="879"/>
      <c r="AY56" s="879"/>
      <c r="AZ56" s="885"/>
      <c r="BA56" s="885"/>
      <c r="BB56" s="885"/>
      <c r="BC56" s="885"/>
      <c r="BD56" s="885"/>
      <c r="BE56" s="883"/>
      <c r="BF56" s="883"/>
      <c r="BG56" s="883"/>
      <c r="BH56" s="883"/>
      <c r="BI56" s="884"/>
      <c r="BJ56" s="252"/>
      <c r="BK56" s="252"/>
      <c r="BL56" s="252"/>
      <c r="BM56" s="252"/>
      <c r="BN56" s="252"/>
      <c r="BO56" s="258"/>
      <c r="BP56" s="258"/>
      <c r="BQ56" s="387">
        <v>50</v>
      </c>
      <c r="BR56" s="388"/>
      <c r="BS56" s="872"/>
      <c r="BT56" s="873"/>
      <c r="BU56" s="873"/>
      <c r="BV56" s="873"/>
      <c r="BW56" s="873"/>
      <c r="BX56" s="873"/>
      <c r="BY56" s="873"/>
      <c r="BZ56" s="873"/>
      <c r="CA56" s="873"/>
      <c r="CB56" s="873"/>
      <c r="CC56" s="873"/>
      <c r="CD56" s="873"/>
      <c r="CE56" s="873"/>
      <c r="CF56" s="873"/>
      <c r="CG56" s="874"/>
      <c r="CH56" s="845"/>
      <c r="CI56" s="846"/>
      <c r="CJ56" s="846"/>
      <c r="CK56" s="846"/>
      <c r="CL56" s="847"/>
      <c r="CM56" s="845"/>
      <c r="CN56" s="846"/>
      <c r="CO56" s="846"/>
      <c r="CP56" s="846"/>
      <c r="CQ56" s="847"/>
      <c r="CR56" s="845"/>
      <c r="CS56" s="846"/>
      <c r="CT56" s="846"/>
      <c r="CU56" s="846"/>
      <c r="CV56" s="847"/>
      <c r="CW56" s="845"/>
      <c r="CX56" s="846"/>
      <c r="CY56" s="846"/>
      <c r="CZ56" s="846"/>
      <c r="DA56" s="847"/>
      <c r="DB56" s="845"/>
      <c r="DC56" s="846"/>
      <c r="DD56" s="846"/>
      <c r="DE56" s="846"/>
      <c r="DF56" s="847"/>
      <c r="DG56" s="845"/>
      <c r="DH56" s="846"/>
      <c r="DI56" s="846"/>
      <c r="DJ56" s="846"/>
      <c r="DK56" s="847"/>
      <c r="DL56" s="845"/>
      <c r="DM56" s="846"/>
      <c r="DN56" s="846"/>
      <c r="DO56" s="846"/>
      <c r="DP56" s="847"/>
      <c r="DQ56" s="845"/>
      <c r="DR56" s="846"/>
      <c r="DS56" s="846"/>
      <c r="DT56" s="846"/>
      <c r="DU56" s="847"/>
      <c r="DV56" s="869"/>
      <c r="DW56" s="870"/>
      <c r="DX56" s="870"/>
      <c r="DY56" s="870"/>
      <c r="DZ56" s="871"/>
      <c r="EA56" s="246"/>
    </row>
    <row r="57" spans="1:131" s="247" customFormat="1" ht="26.25" customHeight="1">
      <c r="A57" s="378">
        <v>30</v>
      </c>
      <c r="B57" s="854"/>
      <c r="C57" s="855"/>
      <c r="D57" s="855"/>
      <c r="E57" s="855"/>
      <c r="F57" s="855"/>
      <c r="G57" s="855"/>
      <c r="H57" s="855"/>
      <c r="I57" s="855"/>
      <c r="J57" s="855"/>
      <c r="K57" s="855"/>
      <c r="L57" s="855"/>
      <c r="M57" s="855"/>
      <c r="N57" s="855"/>
      <c r="O57" s="855"/>
      <c r="P57" s="856"/>
      <c r="Q57" s="882"/>
      <c r="R57" s="879"/>
      <c r="S57" s="879"/>
      <c r="T57" s="879"/>
      <c r="U57" s="879"/>
      <c r="V57" s="879"/>
      <c r="W57" s="879"/>
      <c r="X57" s="879"/>
      <c r="Y57" s="879"/>
      <c r="Z57" s="879"/>
      <c r="AA57" s="879"/>
      <c r="AB57" s="879"/>
      <c r="AC57" s="879"/>
      <c r="AD57" s="879"/>
      <c r="AE57" s="881"/>
      <c r="AF57" s="860"/>
      <c r="AG57" s="861"/>
      <c r="AH57" s="861"/>
      <c r="AI57" s="861"/>
      <c r="AJ57" s="862"/>
      <c r="AK57" s="878"/>
      <c r="AL57" s="879"/>
      <c r="AM57" s="879"/>
      <c r="AN57" s="879"/>
      <c r="AO57" s="879"/>
      <c r="AP57" s="879"/>
      <c r="AQ57" s="879"/>
      <c r="AR57" s="879"/>
      <c r="AS57" s="879"/>
      <c r="AT57" s="879"/>
      <c r="AU57" s="879"/>
      <c r="AV57" s="879"/>
      <c r="AW57" s="879"/>
      <c r="AX57" s="879"/>
      <c r="AY57" s="879"/>
      <c r="AZ57" s="885"/>
      <c r="BA57" s="885"/>
      <c r="BB57" s="885"/>
      <c r="BC57" s="885"/>
      <c r="BD57" s="885"/>
      <c r="BE57" s="883"/>
      <c r="BF57" s="883"/>
      <c r="BG57" s="883"/>
      <c r="BH57" s="883"/>
      <c r="BI57" s="884"/>
      <c r="BJ57" s="252"/>
      <c r="BK57" s="252"/>
      <c r="BL57" s="252"/>
      <c r="BM57" s="252"/>
      <c r="BN57" s="252"/>
      <c r="BO57" s="258"/>
      <c r="BP57" s="258"/>
      <c r="BQ57" s="387">
        <v>51</v>
      </c>
      <c r="BR57" s="388"/>
      <c r="BS57" s="872"/>
      <c r="BT57" s="873"/>
      <c r="BU57" s="873"/>
      <c r="BV57" s="873"/>
      <c r="BW57" s="873"/>
      <c r="BX57" s="873"/>
      <c r="BY57" s="873"/>
      <c r="BZ57" s="873"/>
      <c r="CA57" s="873"/>
      <c r="CB57" s="873"/>
      <c r="CC57" s="873"/>
      <c r="CD57" s="873"/>
      <c r="CE57" s="873"/>
      <c r="CF57" s="873"/>
      <c r="CG57" s="874"/>
      <c r="CH57" s="845"/>
      <c r="CI57" s="846"/>
      <c r="CJ57" s="846"/>
      <c r="CK57" s="846"/>
      <c r="CL57" s="847"/>
      <c r="CM57" s="845"/>
      <c r="CN57" s="846"/>
      <c r="CO57" s="846"/>
      <c r="CP57" s="846"/>
      <c r="CQ57" s="847"/>
      <c r="CR57" s="845"/>
      <c r="CS57" s="846"/>
      <c r="CT57" s="846"/>
      <c r="CU57" s="846"/>
      <c r="CV57" s="847"/>
      <c r="CW57" s="845"/>
      <c r="CX57" s="846"/>
      <c r="CY57" s="846"/>
      <c r="CZ57" s="846"/>
      <c r="DA57" s="847"/>
      <c r="DB57" s="845"/>
      <c r="DC57" s="846"/>
      <c r="DD57" s="846"/>
      <c r="DE57" s="846"/>
      <c r="DF57" s="847"/>
      <c r="DG57" s="845"/>
      <c r="DH57" s="846"/>
      <c r="DI57" s="846"/>
      <c r="DJ57" s="846"/>
      <c r="DK57" s="847"/>
      <c r="DL57" s="845"/>
      <c r="DM57" s="846"/>
      <c r="DN57" s="846"/>
      <c r="DO57" s="846"/>
      <c r="DP57" s="847"/>
      <c r="DQ57" s="845"/>
      <c r="DR57" s="846"/>
      <c r="DS57" s="846"/>
      <c r="DT57" s="846"/>
      <c r="DU57" s="847"/>
      <c r="DV57" s="869"/>
      <c r="DW57" s="870"/>
      <c r="DX57" s="870"/>
      <c r="DY57" s="870"/>
      <c r="DZ57" s="871"/>
      <c r="EA57" s="246"/>
    </row>
    <row r="58" spans="1:131" s="247" customFormat="1" ht="26.25" customHeight="1">
      <c r="A58" s="378">
        <v>31</v>
      </c>
      <c r="B58" s="854"/>
      <c r="C58" s="855"/>
      <c r="D58" s="855"/>
      <c r="E58" s="855"/>
      <c r="F58" s="855"/>
      <c r="G58" s="855"/>
      <c r="H58" s="855"/>
      <c r="I58" s="855"/>
      <c r="J58" s="855"/>
      <c r="K58" s="855"/>
      <c r="L58" s="855"/>
      <c r="M58" s="855"/>
      <c r="N58" s="855"/>
      <c r="O58" s="855"/>
      <c r="P58" s="856"/>
      <c r="Q58" s="882"/>
      <c r="R58" s="879"/>
      <c r="S58" s="879"/>
      <c r="T58" s="879"/>
      <c r="U58" s="879"/>
      <c r="V58" s="879"/>
      <c r="W58" s="879"/>
      <c r="X58" s="879"/>
      <c r="Y58" s="879"/>
      <c r="Z58" s="879"/>
      <c r="AA58" s="879"/>
      <c r="AB58" s="879"/>
      <c r="AC58" s="879"/>
      <c r="AD58" s="879"/>
      <c r="AE58" s="881"/>
      <c r="AF58" s="860"/>
      <c r="AG58" s="861"/>
      <c r="AH58" s="861"/>
      <c r="AI58" s="861"/>
      <c r="AJ58" s="862"/>
      <c r="AK58" s="878"/>
      <c r="AL58" s="879"/>
      <c r="AM58" s="879"/>
      <c r="AN58" s="879"/>
      <c r="AO58" s="879"/>
      <c r="AP58" s="879"/>
      <c r="AQ58" s="879"/>
      <c r="AR58" s="879"/>
      <c r="AS58" s="879"/>
      <c r="AT58" s="879"/>
      <c r="AU58" s="879"/>
      <c r="AV58" s="879"/>
      <c r="AW58" s="879"/>
      <c r="AX58" s="879"/>
      <c r="AY58" s="879"/>
      <c r="AZ58" s="885"/>
      <c r="BA58" s="885"/>
      <c r="BB58" s="885"/>
      <c r="BC58" s="885"/>
      <c r="BD58" s="885"/>
      <c r="BE58" s="883"/>
      <c r="BF58" s="883"/>
      <c r="BG58" s="883"/>
      <c r="BH58" s="883"/>
      <c r="BI58" s="884"/>
      <c r="BJ58" s="252"/>
      <c r="BK58" s="252"/>
      <c r="BL58" s="252"/>
      <c r="BM58" s="252"/>
      <c r="BN58" s="252"/>
      <c r="BO58" s="258"/>
      <c r="BP58" s="258"/>
      <c r="BQ58" s="387">
        <v>52</v>
      </c>
      <c r="BR58" s="388"/>
      <c r="BS58" s="872"/>
      <c r="BT58" s="873"/>
      <c r="BU58" s="873"/>
      <c r="BV58" s="873"/>
      <c r="BW58" s="873"/>
      <c r="BX58" s="873"/>
      <c r="BY58" s="873"/>
      <c r="BZ58" s="873"/>
      <c r="CA58" s="873"/>
      <c r="CB58" s="873"/>
      <c r="CC58" s="873"/>
      <c r="CD58" s="873"/>
      <c r="CE58" s="873"/>
      <c r="CF58" s="873"/>
      <c r="CG58" s="874"/>
      <c r="CH58" s="845"/>
      <c r="CI58" s="846"/>
      <c r="CJ58" s="846"/>
      <c r="CK58" s="846"/>
      <c r="CL58" s="847"/>
      <c r="CM58" s="845"/>
      <c r="CN58" s="846"/>
      <c r="CO58" s="846"/>
      <c r="CP58" s="846"/>
      <c r="CQ58" s="847"/>
      <c r="CR58" s="845"/>
      <c r="CS58" s="846"/>
      <c r="CT58" s="846"/>
      <c r="CU58" s="846"/>
      <c r="CV58" s="847"/>
      <c r="CW58" s="845"/>
      <c r="CX58" s="846"/>
      <c r="CY58" s="846"/>
      <c r="CZ58" s="846"/>
      <c r="DA58" s="847"/>
      <c r="DB58" s="845"/>
      <c r="DC58" s="846"/>
      <c r="DD58" s="846"/>
      <c r="DE58" s="846"/>
      <c r="DF58" s="847"/>
      <c r="DG58" s="845"/>
      <c r="DH58" s="846"/>
      <c r="DI58" s="846"/>
      <c r="DJ58" s="846"/>
      <c r="DK58" s="847"/>
      <c r="DL58" s="845"/>
      <c r="DM58" s="846"/>
      <c r="DN58" s="846"/>
      <c r="DO58" s="846"/>
      <c r="DP58" s="847"/>
      <c r="DQ58" s="845"/>
      <c r="DR58" s="846"/>
      <c r="DS58" s="846"/>
      <c r="DT58" s="846"/>
      <c r="DU58" s="847"/>
      <c r="DV58" s="869"/>
      <c r="DW58" s="870"/>
      <c r="DX58" s="870"/>
      <c r="DY58" s="870"/>
      <c r="DZ58" s="871"/>
      <c r="EA58" s="246"/>
    </row>
    <row r="59" spans="1:131" s="247" customFormat="1" ht="26.25" customHeight="1">
      <c r="A59" s="378">
        <v>32</v>
      </c>
      <c r="B59" s="854"/>
      <c r="C59" s="855"/>
      <c r="D59" s="855"/>
      <c r="E59" s="855"/>
      <c r="F59" s="855"/>
      <c r="G59" s="855"/>
      <c r="H59" s="855"/>
      <c r="I59" s="855"/>
      <c r="J59" s="855"/>
      <c r="K59" s="855"/>
      <c r="L59" s="855"/>
      <c r="M59" s="855"/>
      <c r="N59" s="855"/>
      <c r="O59" s="855"/>
      <c r="P59" s="856"/>
      <c r="Q59" s="882"/>
      <c r="R59" s="879"/>
      <c r="S59" s="879"/>
      <c r="T59" s="879"/>
      <c r="U59" s="879"/>
      <c r="V59" s="879"/>
      <c r="W59" s="879"/>
      <c r="X59" s="879"/>
      <c r="Y59" s="879"/>
      <c r="Z59" s="879"/>
      <c r="AA59" s="879"/>
      <c r="AB59" s="879"/>
      <c r="AC59" s="879"/>
      <c r="AD59" s="879"/>
      <c r="AE59" s="881"/>
      <c r="AF59" s="860"/>
      <c r="AG59" s="861"/>
      <c r="AH59" s="861"/>
      <c r="AI59" s="861"/>
      <c r="AJ59" s="862"/>
      <c r="AK59" s="878"/>
      <c r="AL59" s="879"/>
      <c r="AM59" s="879"/>
      <c r="AN59" s="879"/>
      <c r="AO59" s="879"/>
      <c r="AP59" s="879"/>
      <c r="AQ59" s="879"/>
      <c r="AR59" s="879"/>
      <c r="AS59" s="879"/>
      <c r="AT59" s="879"/>
      <c r="AU59" s="879"/>
      <c r="AV59" s="879"/>
      <c r="AW59" s="879"/>
      <c r="AX59" s="879"/>
      <c r="AY59" s="879"/>
      <c r="AZ59" s="885"/>
      <c r="BA59" s="885"/>
      <c r="BB59" s="885"/>
      <c r="BC59" s="885"/>
      <c r="BD59" s="885"/>
      <c r="BE59" s="883"/>
      <c r="BF59" s="883"/>
      <c r="BG59" s="883"/>
      <c r="BH59" s="883"/>
      <c r="BI59" s="884"/>
      <c r="BJ59" s="252"/>
      <c r="BK59" s="252"/>
      <c r="BL59" s="252"/>
      <c r="BM59" s="252"/>
      <c r="BN59" s="252"/>
      <c r="BO59" s="258"/>
      <c r="BP59" s="258"/>
      <c r="BQ59" s="387">
        <v>53</v>
      </c>
      <c r="BR59" s="388"/>
      <c r="BS59" s="872"/>
      <c r="BT59" s="873"/>
      <c r="BU59" s="873"/>
      <c r="BV59" s="873"/>
      <c r="BW59" s="873"/>
      <c r="BX59" s="873"/>
      <c r="BY59" s="873"/>
      <c r="BZ59" s="873"/>
      <c r="CA59" s="873"/>
      <c r="CB59" s="873"/>
      <c r="CC59" s="873"/>
      <c r="CD59" s="873"/>
      <c r="CE59" s="873"/>
      <c r="CF59" s="873"/>
      <c r="CG59" s="874"/>
      <c r="CH59" s="845"/>
      <c r="CI59" s="846"/>
      <c r="CJ59" s="846"/>
      <c r="CK59" s="846"/>
      <c r="CL59" s="847"/>
      <c r="CM59" s="845"/>
      <c r="CN59" s="846"/>
      <c r="CO59" s="846"/>
      <c r="CP59" s="846"/>
      <c r="CQ59" s="847"/>
      <c r="CR59" s="845"/>
      <c r="CS59" s="846"/>
      <c r="CT59" s="846"/>
      <c r="CU59" s="846"/>
      <c r="CV59" s="847"/>
      <c r="CW59" s="845"/>
      <c r="CX59" s="846"/>
      <c r="CY59" s="846"/>
      <c r="CZ59" s="846"/>
      <c r="DA59" s="847"/>
      <c r="DB59" s="845"/>
      <c r="DC59" s="846"/>
      <c r="DD59" s="846"/>
      <c r="DE59" s="846"/>
      <c r="DF59" s="847"/>
      <c r="DG59" s="845"/>
      <c r="DH59" s="846"/>
      <c r="DI59" s="846"/>
      <c r="DJ59" s="846"/>
      <c r="DK59" s="847"/>
      <c r="DL59" s="845"/>
      <c r="DM59" s="846"/>
      <c r="DN59" s="846"/>
      <c r="DO59" s="846"/>
      <c r="DP59" s="847"/>
      <c r="DQ59" s="845"/>
      <c r="DR59" s="846"/>
      <c r="DS59" s="846"/>
      <c r="DT59" s="846"/>
      <c r="DU59" s="847"/>
      <c r="DV59" s="869"/>
      <c r="DW59" s="870"/>
      <c r="DX59" s="870"/>
      <c r="DY59" s="870"/>
      <c r="DZ59" s="871"/>
      <c r="EA59" s="246"/>
    </row>
    <row r="60" spans="1:131" s="247" customFormat="1" ht="26.25" customHeight="1">
      <c r="A60" s="378">
        <v>33</v>
      </c>
      <c r="B60" s="854"/>
      <c r="C60" s="855"/>
      <c r="D60" s="855"/>
      <c r="E60" s="855"/>
      <c r="F60" s="855"/>
      <c r="G60" s="855"/>
      <c r="H60" s="855"/>
      <c r="I60" s="855"/>
      <c r="J60" s="855"/>
      <c r="K60" s="855"/>
      <c r="L60" s="855"/>
      <c r="M60" s="855"/>
      <c r="N60" s="855"/>
      <c r="O60" s="855"/>
      <c r="P60" s="856"/>
      <c r="Q60" s="882"/>
      <c r="R60" s="879"/>
      <c r="S60" s="879"/>
      <c r="T60" s="879"/>
      <c r="U60" s="879"/>
      <c r="V60" s="879"/>
      <c r="W60" s="879"/>
      <c r="X60" s="879"/>
      <c r="Y60" s="879"/>
      <c r="Z60" s="879"/>
      <c r="AA60" s="879"/>
      <c r="AB60" s="879"/>
      <c r="AC60" s="879"/>
      <c r="AD60" s="879"/>
      <c r="AE60" s="881"/>
      <c r="AF60" s="860"/>
      <c r="AG60" s="861"/>
      <c r="AH60" s="861"/>
      <c r="AI60" s="861"/>
      <c r="AJ60" s="862"/>
      <c r="AK60" s="878"/>
      <c r="AL60" s="879"/>
      <c r="AM60" s="879"/>
      <c r="AN60" s="879"/>
      <c r="AO60" s="879"/>
      <c r="AP60" s="879"/>
      <c r="AQ60" s="879"/>
      <c r="AR60" s="879"/>
      <c r="AS60" s="879"/>
      <c r="AT60" s="879"/>
      <c r="AU60" s="879"/>
      <c r="AV60" s="879"/>
      <c r="AW60" s="879"/>
      <c r="AX60" s="879"/>
      <c r="AY60" s="879"/>
      <c r="AZ60" s="885"/>
      <c r="BA60" s="885"/>
      <c r="BB60" s="885"/>
      <c r="BC60" s="885"/>
      <c r="BD60" s="885"/>
      <c r="BE60" s="883"/>
      <c r="BF60" s="883"/>
      <c r="BG60" s="883"/>
      <c r="BH60" s="883"/>
      <c r="BI60" s="884"/>
      <c r="BJ60" s="252"/>
      <c r="BK60" s="252"/>
      <c r="BL60" s="252"/>
      <c r="BM60" s="252"/>
      <c r="BN60" s="252"/>
      <c r="BO60" s="258"/>
      <c r="BP60" s="258"/>
      <c r="BQ60" s="387">
        <v>54</v>
      </c>
      <c r="BR60" s="388"/>
      <c r="BS60" s="872"/>
      <c r="BT60" s="873"/>
      <c r="BU60" s="873"/>
      <c r="BV60" s="873"/>
      <c r="BW60" s="873"/>
      <c r="BX60" s="873"/>
      <c r="BY60" s="873"/>
      <c r="BZ60" s="873"/>
      <c r="CA60" s="873"/>
      <c r="CB60" s="873"/>
      <c r="CC60" s="873"/>
      <c r="CD60" s="873"/>
      <c r="CE60" s="873"/>
      <c r="CF60" s="873"/>
      <c r="CG60" s="874"/>
      <c r="CH60" s="845"/>
      <c r="CI60" s="846"/>
      <c r="CJ60" s="846"/>
      <c r="CK60" s="846"/>
      <c r="CL60" s="847"/>
      <c r="CM60" s="845"/>
      <c r="CN60" s="846"/>
      <c r="CO60" s="846"/>
      <c r="CP60" s="846"/>
      <c r="CQ60" s="847"/>
      <c r="CR60" s="845"/>
      <c r="CS60" s="846"/>
      <c r="CT60" s="846"/>
      <c r="CU60" s="846"/>
      <c r="CV60" s="847"/>
      <c r="CW60" s="845"/>
      <c r="CX60" s="846"/>
      <c r="CY60" s="846"/>
      <c r="CZ60" s="846"/>
      <c r="DA60" s="847"/>
      <c r="DB60" s="845"/>
      <c r="DC60" s="846"/>
      <c r="DD60" s="846"/>
      <c r="DE60" s="846"/>
      <c r="DF60" s="847"/>
      <c r="DG60" s="845"/>
      <c r="DH60" s="846"/>
      <c r="DI60" s="846"/>
      <c r="DJ60" s="846"/>
      <c r="DK60" s="847"/>
      <c r="DL60" s="845"/>
      <c r="DM60" s="846"/>
      <c r="DN60" s="846"/>
      <c r="DO60" s="846"/>
      <c r="DP60" s="847"/>
      <c r="DQ60" s="845"/>
      <c r="DR60" s="846"/>
      <c r="DS60" s="846"/>
      <c r="DT60" s="846"/>
      <c r="DU60" s="847"/>
      <c r="DV60" s="869"/>
      <c r="DW60" s="870"/>
      <c r="DX60" s="870"/>
      <c r="DY60" s="870"/>
      <c r="DZ60" s="871"/>
      <c r="EA60" s="246"/>
    </row>
    <row r="61" spans="1:131" s="247" customFormat="1" ht="26.25" customHeight="1" thickBot="1">
      <c r="A61" s="378">
        <v>34</v>
      </c>
      <c r="B61" s="854"/>
      <c r="C61" s="855"/>
      <c r="D61" s="855"/>
      <c r="E61" s="855"/>
      <c r="F61" s="855"/>
      <c r="G61" s="855"/>
      <c r="H61" s="855"/>
      <c r="I61" s="855"/>
      <c r="J61" s="855"/>
      <c r="K61" s="855"/>
      <c r="L61" s="855"/>
      <c r="M61" s="855"/>
      <c r="N61" s="855"/>
      <c r="O61" s="855"/>
      <c r="P61" s="856"/>
      <c r="Q61" s="882"/>
      <c r="R61" s="879"/>
      <c r="S61" s="879"/>
      <c r="T61" s="879"/>
      <c r="U61" s="879"/>
      <c r="V61" s="879"/>
      <c r="W61" s="879"/>
      <c r="X61" s="879"/>
      <c r="Y61" s="879"/>
      <c r="Z61" s="879"/>
      <c r="AA61" s="879"/>
      <c r="AB61" s="879"/>
      <c r="AC61" s="879"/>
      <c r="AD61" s="879"/>
      <c r="AE61" s="881"/>
      <c r="AF61" s="860"/>
      <c r="AG61" s="861"/>
      <c r="AH61" s="861"/>
      <c r="AI61" s="861"/>
      <c r="AJ61" s="862"/>
      <c r="AK61" s="878"/>
      <c r="AL61" s="879"/>
      <c r="AM61" s="879"/>
      <c r="AN61" s="879"/>
      <c r="AO61" s="879"/>
      <c r="AP61" s="879"/>
      <c r="AQ61" s="879"/>
      <c r="AR61" s="879"/>
      <c r="AS61" s="879"/>
      <c r="AT61" s="879"/>
      <c r="AU61" s="879"/>
      <c r="AV61" s="879"/>
      <c r="AW61" s="879"/>
      <c r="AX61" s="879"/>
      <c r="AY61" s="879"/>
      <c r="AZ61" s="885"/>
      <c r="BA61" s="885"/>
      <c r="BB61" s="885"/>
      <c r="BC61" s="885"/>
      <c r="BD61" s="885"/>
      <c r="BE61" s="883"/>
      <c r="BF61" s="883"/>
      <c r="BG61" s="883"/>
      <c r="BH61" s="883"/>
      <c r="BI61" s="884"/>
      <c r="BJ61" s="252"/>
      <c r="BK61" s="252"/>
      <c r="BL61" s="252"/>
      <c r="BM61" s="252"/>
      <c r="BN61" s="252"/>
      <c r="BO61" s="258"/>
      <c r="BP61" s="258"/>
      <c r="BQ61" s="387">
        <v>55</v>
      </c>
      <c r="BR61" s="388"/>
      <c r="BS61" s="872"/>
      <c r="BT61" s="873"/>
      <c r="BU61" s="873"/>
      <c r="BV61" s="873"/>
      <c r="BW61" s="873"/>
      <c r="BX61" s="873"/>
      <c r="BY61" s="873"/>
      <c r="BZ61" s="873"/>
      <c r="CA61" s="873"/>
      <c r="CB61" s="873"/>
      <c r="CC61" s="873"/>
      <c r="CD61" s="873"/>
      <c r="CE61" s="873"/>
      <c r="CF61" s="873"/>
      <c r="CG61" s="874"/>
      <c r="CH61" s="845"/>
      <c r="CI61" s="846"/>
      <c r="CJ61" s="846"/>
      <c r="CK61" s="846"/>
      <c r="CL61" s="847"/>
      <c r="CM61" s="845"/>
      <c r="CN61" s="846"/>
      <c r="CO61" s="846"/>
      <c r="CP61" s="846"/>
      <c r="CQ61" s="847"/>
      <c r="CR61" s="845"/>
      <c r="CS61" s="846"/>
      <c r="CT61" s="846"/>
      <c r="CU61" s="846"/>
      <c r="CV61" s="847"/>
      <c r="CW61" s="845"/>
      <c r="CX61" s="846"/>
      <c r="CY61" s="846"/>
      <c r="CZ61" s="846"/>
      <c r="DA61" s="847"/>
      <c r="DB61" s="845"/>
      <c r="DC61" s="846"/>
      <c r="DD61" s="846"/>
      <c r="DE61" s="846"/>
      <c r="DF61" s="847"/>
      <c r="DG61" s="845"/>
      <c r="DH61" s="846"/>
      <c r="DI61" s="846"/>
      <c r="DJ61" s="846"/>
      <c r="DK61" s="847"/>
      <c r="DL61" s="845"/>
      <c r="DM61" s="846"/>
      <c r="DN61" s="846"/>
      <c r="DO61" s="846"/>
      <c r="DP61" s="847"/>
      <c r="DQ61" s="845"/>
      <c r="DR61" s="846"/>
      <c r="DS61" s="846"/>
      <c r="DT61" s="846"/>
      <c r="DU61" s="847"/>
      <c r="DV61" s="869"/>
      <c r="DW61" s="870"/>
      <c r="DX61" s="870"/>
      <c r="DY61" s="870"/>
      <c r="DZ61" s="871"/>
      <c r="EA61" s="246"/>
    </row>
    <row r="62" spans="1:131" s="247" customFormat="1" ht="26.25" customHeight="1">
      <c r="A62" s="378">
        <v>35</v>
      </c>
      <c r="B62" s="854"/>
      <c r="C62" s="855"/>
      <c r="D62" s="855"/>
      <c r="E62" s="855"/>
      <c r="F62" s="855"/>
      <c r="G62" s="855"/>
      <c r="H62" s="855"/>
      <c r="I62" s="855"/>
      <c r="J62" s="855"/>
      <c r="K62" s="855"/>
      <c r="L62" s="855"/>
      <c r="M62" s="855"/>
      <c r="N62" s="855"/>
      <c r="O62" s="855"/>
      <c r="P62" s="856"/>
      <c r="Q62" s="882"/>
      <c r="R62" s="879"/>
      <c r="S62" s="879"/>
      <c r="T62" s="879"/>
      <c r="U62" s="879"/>
      <c r="V62" s="879"/>
      <c r="W62" s="879"/>
      <c r="X62" s="879"/>
      <c r="Y62" s="879"/>
      <c r="Z62" s="879"/>
      <c r="AA62" s="879"/>
      <c r="AB62" s="879"/>
      <c r="AC62" s="879"/>
      <c r="AD62" s="879"/>
      <c r="AE62" s="881"/>
      <c r="AF62" s="860"/>
      <c r="AG62" s="861"/>
      <c r="AH62" s="861"/>
      <c r="AI62" s="861"/>
      <c r="AJ62" s="862"/>
      <c r="AK62" s="878"/>
      <c r="AL62" s="879"/>
      <c r="AM62" s="879"/>
      <c r="AN62" s="879"/>
      <c r="AO62" s="879"/>
      <c r="AP62" s="879"/>
      <c r="AQ62" s="879"/>
      <c r="AR62" s="879"/>
      <c r="AS62" s="879"/>
      <c r="AT62" s="879"/>
      <c r="AU62" s="879"/>
      <c r="AV62" s="879"/>
      <c r="AW62" s="879"/>
      <c r="AX62" s="879"/>
      <c r="AY62" s="879"/>
      <c r="AZ62" s="885"/>
      <c r="BA62" s="885"/>
      <c r="BB62" s="885"/>
      <c r="BC62" s="885"/>
      <c r="BD62" s="885"/>
      <c r="BE62" s="883"/>
      <c r="BF62" s="883"/>
      <c r="BG62" s="883"/>
      <c r="BH62" s="883"/>
      <c r="BI62" s="884"/>
      <c r="BJ62" s="880" t="s">
        <v>395</v>
      </c>
      <c r="BK62" s="848"/>
      <c r="BL62" s="848"/>
      <c r="BM62" s="848"/>
      <c r="BN62" s="849"/>
      <c r="BO62" s="258"/>
      <c r="BP62" s="258"/>
      <c r="BQ62" s="387">
        <v>56</v>
      </c>
      <c r="BR62" s="388"/>
      <c r="BS62" s="872"/>
      <c r="BT62" s="873"/>
      <c r="BU62" s="873"/>
      <c r="BV62" s="873"/>
      <c r="BW62" s="873"/>
      <c r="BX62" s="873"/>
      <c r="BY62" s="873"/>
      <c r="BZ62" s="873"/>
      <c r="CA62" s="873"/>
      <c r="CB62" s="873"/>
      <c r="CC62" s="873"/>
      <c r="CD62" s="873"/>
      <c r="CE62" s="873"/>
      <c r="CF62" s="873"/>
      <c r="CG62" s="874"/>
      <c r="CH62" s="845"/>
      <c r="CI62" s="846"/>
      <c r="CJ62" s="846"/>
      <c r="CK62" s="846"/>
      <c r="CL62" s="847"/>
      <c r="CM62" s="845"/>
      <c r="CN62" s="846"/>
      <c r="CO62" s="846"/>
      <c r="CP62" s="846"/>
      <c r="CQ62" s="847"/>
      <c r="CR62" s="845"/>
      <c r="CS62" s="846"/>
      <c r="CT62" s="846"/>
      <c r="CU62" s="846"/>
      <c r="CV62" s="847"/>
      <c r="CW62" s="845"/>
      <c r="CX62" s="846"/>
      <c r="CY62" s="846"/>
      <c r="CZ62" s="846"/>
      <c r="DA62" s="847"/>
      <c r="DB62" s="845"/>
      <c r="DC62" s="846"/>
      <c r="DD62" s="846"/>
      <c r="DE62" s="846"/>
      <c r="DF62" s="847"/>
      <c r="DG62" s="845"/>
      <c r="DH62" s="846"/>
      <c r="DI62" s="846"/>
      <c r="DJ62" s="846"/>
      <c r="DK62" s="847"/>
      <c r="DL62" s="845"/>
      <c r="DM62" s="846"/>
      <c r="DN62" s="846"/>
      <c r="DO62" s="846"/>
      <c r="DP62" s="847"/>
      <c r="DQ62" s="845"/>
      <c r="DR62" s="846"/>
      <c r="DS62" s="846"/>
      <c r="DT62" s="846"/>
      <c r="DU62" s="847"/>
      <c r="DV62" s="869"/>
      <c r="DW62" s="870"/>
      <c r="DX62" s="870"/>
      <c r="DY62" s="870"/>
      <c r="DZ62" s="871"/>
      <c r="EA62" s="246"/>
    </row>
    <row r="63" spans="1:131" s="247" customFormat="1" ht="26.25" customHeight="1" thickBot="1">
      <c r="A63" s="379" t="s">
        <v>379</v>
      </c>
      <c r="B63" s="833" t="s">
        <v>396</v>
      </c>
      <c r="C63" s="834"/>
      <c r="D63" s="834"/>
      <c r="E63" s="834"/>
      <c r="F63" s="834"/>
      <c r="G63" s="834"/>
      <c r="H63" s="834"/>
      <c r="I63" s="834"/>
      <c r="J63" s="834"/>
      <c r="K63" s="834"/>
      <c r="L63" s="834"/>
      <c r="M63" s="834"/>
      <c r="N63" s="834"/>
      <c r="O63" s="834"/>
      <c r="P63" s="835"/>
      <c r="Q63" s="890"/>
      <c r="R63" s="891"/>
      <c r="S63" s="891"/>
      <c r="T63" s="891"/>
      <c r="U63" s="891"/>
      <c r="V63" s="891"/>
      <c r="W63" s="891"/>
      <c r="X63" s="891"/>
      <c r="Y63" s="891"/>
      <c r="Z63" s="891"/>
      <c r="AA63" s="891"/>
      <c r="AB63" s="891"/>
      <c r="AC63" s="891"/>
      <c r="AD63" s="891"/>
      <c r="AE63" s="1185"/>
      <c r="AF63" s="1186">
        <v>968</v>
      </c>
      <c r="AG63" s="886"/>
      <c r="AH63" s="886"/>
      <c r="AI63" s="886"/>
      <c r="AJ63" s="1187"/>
      <c r="AK63" s="1188"/>
      <c r="AL63" s="891"/>
      <c r="AM63" s="891"/>
      <c r="AN63" s="891"/>
      <c r="AO63" s="891"/>
      <c r="AP63" s="886">
        <v>4179</v>
      </c>
      <c r="AQ63" s="886"/>
      <c r="AR63" s="886"/>
      <c r="AS63" s="886"/>
      <c r="AT63" s="886"/>
      <c r="AU63" s="886">
        <v>2886</v>
      </c>
      <c r="AV63" s="886"/>
      <c r="AW63" s="886"/>
      <c r="AX63" s="886"/>
      <c r="AY63" s="886"/>
      <c r="AZ63" s="887"/>
      <c r="BA63" s="887"/>
      <c r="BB63" s="887"/>
      <c r="BC63" s="887"/>
      <c r="BD63" s="887"/>
      <c r="BE63" s="888"/>
      <c r="BF63" s="888"/>
      <c r="BG63" s="888"/>
      <c r="BH63" s="888"/>
      <c r="BI63" s="889"/>
      <c r="BJ63" s="875" t="s">
        <v>127</v>
      </c>
      <c r="BK63" s="876"/>
      <c r="BL63" s="876"/>
      <c r="BM63" s="876"/>
      <c r="BN63" s="877"/>
      <c r="BO63" s="258"/>
      <c r="BP63" s="258"/>
      <c r="BQ63" s="387">
        <v>57</v>
      </c>
      <c r="BR63" s="388"/>
      <c r="BS63" s="872"/>
      <c r="BT63" s="873"/>
      <c r="BU63" s="873"/>
      <c r="BV63" s="873"/>
      <c r="BW63" s="873"/>
      <c r="BX63" s="873"/>
      <c r="BY63" s="873"/>
      <c r="BZ63" s="873"/>
      <c r="CA63" s="873"/>
      <c r="CB63" s="873"/>
      <c r="CC63" s="873"/>
      <c r="CD63" s="873"/>
      <c r="CE63" s="873"/>
      <c r="CF63" s="873"/>
      <c r="CG63" s="874"/>
      <c r="CH63" s="845"/>
      <c r="CI63" s="846"/>
      <c r="CJ63" s="846"/>
      <c r="CK63" s="846"/>
      <c r="CL63" s="847"/>
      <c r="CM63" s="845"/>
      <c r="CN63" s="846"/>
      <c r="CO63" s="846"/>
      <c r="CP63" s="846"/>
      <c r="CQ63" s="847"/>
      <c r="CR63" s="845"/>
      <c r="CS63" s="846"/>
      <c r="CT63" s="846"/>
      <c r="CU63" s="846"/>
      <c r="CV63" s="847"/>
      <c r="CW63" s="845"/>
      <c r="CX63" s="846"/>
      <c r="CY63" s="846"/>
      <c r="CZ63" s="846"/>
      <c r="DA63" s="847"/>
      <c r="DB63" s="845"/>
      <c r="DC63" s="846"/>
      <c r="DD63" s="846"/>
      <c r="DE63" s="846"/>
      <c r="DF63" s="847"/>
      <c r="DG63" s="845"/>
      <c r="DH63" s="846"/>
      <c r="DI63" s="846"/>
      <c r="DJ63" s="846"/>
      <c r="DK63" s="847"/>
      <c r="DL63" s="845"/>
      <c r="DM63" s="846"/>
      <c r="DN63" s="846"/>
      <c r="DO63" s="846"/>
      <c r="DP63" s="847"/>
      <c r="DQ63" s="845"/>
      <c r="DR63" s="846"/>
      <c r="DS63" s="846"/>
      <c r="DT63" s="846"/>
      <c r="DU63" s="847"/>
      <c r="DV63" s="869"/>
      <c r="DW63" s="870"/>
      <c r="DX63" s="870"/>
      <c r="DY63" s="870"/>
      <c r="DZ63" s="871"/>
      <c r="EA63" s="246"/>
    </row>
    <row r="64" spans="1:131" s="247" customFormat="1" ht="26.25" customHeight="1">
      <c r="A64" s="258"/>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387">
        <v>58</v>
      </c>
      <c r="BR64" s="388"/>
      <c r="BS64" s="872"/>
      <c r="BT64" s="873"/>
      <c r="BU64" s="873"/>
      <c r="BV64" s="873"/>
      <c r="BW64" s="873"/>
      <c r="BX64" s="873"/>
      <c r="BY64" s="873"/>
      <c r="BZ64" s="873"/>
      <c r="CA64" s="873"/>
      <c r="CB64" s="873"/>
      <c r="CC64" s="873"/>
      <c r="CD64" s="873"/>
      <c r="CE64" s="873"/>
      <c r="CF64" s="873"/>
      <c r="CG64" s="874"/>
      <c r="CH64" s="845"/>
      <c r="CI64" s="846"/>
      <c r="CJ64" s="846"/>
      <c r="CK64" s="846"/>
      <c r="CL64" s="847"/>
      <c r="CM64" s="845"/>
      <c r="CN64" s="846"/>
      <c r="CO64" s="846"/>
      <c r="CP64" s="846"/>
      <c r="CQ64" s="847"/>
      <c r="CR64" s="845"/>
      <c r="CS64" s="846"/>
      <c r="CT64" s="846"/>
      <c r="CU64" s="846"/>
      <c r="CV64" s="847"/>
      <c r="CW64" s="845"/>
      <c r="CX64" s="846"/>
      <c r="CY64" s="846"/>
      <c r="CZ64" s="846"/>
      <c r="DA64" s="847"/>
      <c r="DB64" s="845"/>
      <c r="DC64" s="846"/>
      <c r="DD64" s="846"/>
      <c r="DE64" s="846"/>
      <c r="DF64" s="847"/>
      <c r="DG64" s="845"/>
      <c r="DH64" s="846"/>
      <c r="DI64" s="846"/>
      <c r="DJ64" s="846"/>
      <c r="DK64" s="847"/>
      <c r="DL64" s="845"/>
      <c r="DM64" s="846"/>
      <c r="DN64" s="846"/>
      <c r="DO64" s="846"/>
      <c r="DP64" s="847"/>
      <c r="DQ64" s="845"/>
      <c r="DR64" s="846"/>
      <c r="DS64" s="846"/>
      <c r="DT64" s="846"/>
      <c r="DU64" s="847"/>
      <c r="DV64" s="869"/>
      <c r="DW64" s="870"/>
      <c r="DX64" s="870"/>
      <c r="DY64" s="870"/>
      <c r="DZ64" s="871"/>
      <c r="EA64" s="246"/>
    </row>
    <row r="65" spans="1:131" s="247" customFormat="1" ht="26.25" customHeight="1" thickBot="1">
      <c r="A65" s="252" t="s">
        <v>397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8"/>
      <c r="BF65" s="258"/>
      <c r="BG65" s="258"/>
      <c r="BH65" s="258"/>
      <c r="BI65" s="258"/>
      <c r="BJ65" s="258"/>
      <c r="BK65" s="258"/>
      <c r="BL65" s="258"/>
      <c r="BM65" s="258"/>
      <c r="BN65" s="258"/>
      <c r="BO65" s="258"/>
      <c r="BP65" s="258"/>
      <c r="BQ65" s="387">
        <v>59</v>
      </c>
      <c r="BR65" s="388"/>
      <c r="BS65" s="872"/>
      <c r="BT65" s="873"/>
      <c r="BU65" s="873"/>
      <c r="BV65" s="873"/>
      <c r="BW65" s="873"/>
      <c r="BX65" s="873"/>
      <c r="BY65" s="873"/>
      <c r="BZ65" s="873"/>
      <c r="CA65" s="873"/>
      <c r="CB65" s="873"/>
      <c r="CC65" s="873"/>
      <c r="CD65" s="873"/>
      <c r="CE65" s="873"/>
      <c r="CF65" s="873"/>
      <c r="CG65" s="874"/>
      <c r="CH65" s="845"/>
      <c r="CI65" s="846"/>
      <c r="CJ65" s="846"/>
      <c r="CK65" s="846"/>
      <c r="CL65" s="847"/>
      <c r="CM65" s="845"/>
      <c r="CN65" s="846"/>
      <c r="CO65" s="846"/>
      <c r="CP65" s="846"/>
      <c r="CQ65" s="847"/>
      <c r="CR65" s="845"/>
      <c r="CS65" s="846"/>
      <c r="CT65" s="846"/>
      <c r="CU65" s="846"/>
      <c r="CV65" s="847"/>
      <c r="CW65" s="845"/>
      <c r="CX65" s="846"/>
      <c r="CY65" s="846"/>
      <c r="CZ65" s="846"/>
      <c r="DA65" s="847"/>
      <c r="DB65" s="845"/>
      <c r="DC65" s="846"/>
      <c r="DD65" s="846"/>
      <c r="DE65" s="846"/>
      <c r="DF65" s="847"/>
      <c r="DG65" s="845"/>
      <c r="DH65" s="846"/>
      <c r="DI65" s="846"/>
      <c r="DJ65" s="846"/>
      <c r="DK65" s="847"/>
      <c r="DL65" s="845"/>
      <c r="DM65" s="846"/>
      <c r="DN65" s="846"/>
      <c r="DO65" s="846"/>
      <c r="DP65" s="847"/>
      <c r="DQ65" s="845"/>
      <c r="DR65" s="846"/>
      <c r="DS65" s="846"/>
      <c r="DT65" s="846"/>
      <c r="DU65" s="847"/>
      <c r="DV65" s="869"/>
      <c r="DW65" s="870"/>
      <c r="DX65" s="870"/>
      <c r="DY65" s="870"/>
      <c r="DZ65" s="871"/>
      <c r="EA65" s="246"/>
    </row>
    <row r="66" spans="1:131" s="247" customFormat="1" ht="26.25" customHeight="1">
      <c r="A66" s="817" t="s">
        <v>398</v>
      </c>
      <c r="B66" s="818"/>
      <c r="C66" s="818"/>
      <c r="D66" s="818"/>
      <c r="E66" s="818"/>
      <c r="F66" s="818"/>
      <c r="G66" s="818"/>
      <c r="H66" s="818"/>
      <c r="I66" s="818"/>
      <c r="J66" s="818"/>
      <c r="K66" s="818"/>
      <c r="L66" s="818"/>
      <c r="M66" s="818"/>
      <c r="N66" s="818"/>
      <c r="O66" s="818"/>
      <c r="P66" s="819"/>
      <c r="Q66" s="803" t="s">
        <v>399</v>
      </c>
      <c r="R66" s="804"/>
      <c r="S66" s="804"/>
      <c r="T66" s="804"/>
      <c r="U66" s="805"/>
      <c r="V66" s="803" t="s">
        <v>384</v>
      </c>
      <c r="W66" s="804"/>
      <c r="X66" s="804"/>
      <c r="Y66" s="804"/>
      <c r="Z66" s="805"/>
      <c r="AA66" s="803" t="s">
        <v>385</v>
      </c>
      <c r="AB66" s="804"/>
      <c r="AC66" s="804"/>
      <c r="AD66" s="804"/>
      <c r="AE66" s="805"/>
      <c r="AF66" s="895" t="s">
        <v>386</v>
      </c>
      <c r="AG66" s="864"/>
      <c r="AH66" s="864"/>
      <c r="AI66" s="864"/>
      <c r="AJ66" s="896"/>
      <c r="AK66" s="803" t="s">
        <v>387</v>
      </c>
      <c r="AL66" s="818"/>
      <c r="AM66" s="818"/>
      <c r="AN66" s="818"/>
      <c r="AO66" s="819"/>
      <c r="AP66" s="803" t="s">
        <v>400</v>
      </c>
      <c r="AQ66" s="804"/>
      <c r="AR66" s="804"/>
      <c r="AS66" s="804"/>
      <c r="AT66" s="805"/>
      <c r="AU66" s="803" t="s">
        <v>401</v>
      </c>
      <c r="AV66" s="804"/>
      <c r="AW66" s="804"/>
      <c r="AX66" s="804"/>
      <c r="AY66" s="805"/>
      <c r="AZ66" s="803" t="s">
        <v>368</v>
      </c>
      <c r="BA66" s="804"/>
      <c r="BB66" s="804"/>
      <c r="BC66" s="804"/>
      <c r="BD66" s="815"/>
      <c r="BE66" s="258"/>
      <c r="BF66" s="258"/>
      <c r="BG66" s="258"/>
      <c r="BH66" s="258"/>
      <c r="BI66" s="258"/>
      <c r="BJ66" s="258"/>
      <c r="BK66" s="258"/>
      <c r="BL66" s="258"/>
      <c r="BM66" s="258"/>
      <c r="BN66" s="258"/>
      <c r="BO66" s="258"/>
      <c r="BP66" s="258"/>
      <c r="BQ66" s="387">
        <v>60</v>
      </c>
      <c r="BR66" s="390"/>
      <c r="BS66" s="924"/>
      <c r="BT66" s="925"/>
      <c r="BU66" s="925"/>
      <c r="BV66" s="925"/>
      <c r="BW66" s="925"/>
      <c r="BX66" s="925"/>
      <c r="BY66" s="925"/>
      <c r="BZ66" s="925"/>
      <c r="CA66" s="925"/>
      <c r="CB66" s="925"/>
      <c r="CC66" s="925"/>
      <c r="CD66" s="925"/>
      <c r="CE66" s="925"/>
      <c r="CF66" s="925"/>
      <c r="CG66" s="926"/>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921"/>
      <c r="DW66" s="922"/>
      <c r="DX66" s="922"/>
      <c r="DY66" s="922"/>
      <c r="DZ66" s="923"/>
      <c r="EA66" s="246"/>
    </row>
    <row r="67" spans="1:131" s="247" customFormat="1" ht="26.25" customHeight="1" thickBot="1">
      <c r="A67" s="820"/>
      <c r="B67" s="821"/>
      <c r="C67" s="821"/>
      <c r="D67" s="821"/>
      <c r="E67" s="821"/>
      <c r="F67" s="821"/>
      <c r="G67" s="821"/>
      <c r="H67" s="821"/>
      <c r="I67" s="821"/>
      <c r="J67" s="821"/>
      <c r="K67" s="821"/>
      <c r="L67" s="821"/>
      <c r="M67" s="821"/>
      <c r="N67" s="821"/>
      <c r="O67" s="821"/>
      <c r="P67" s="822"/>
      <c r="Q67" s="806"/>
      <c r="R67" s="807"/>
      <c r="S67" s="807"/>
      <c r="T67" s="807"/>
      <c r="U67" s="808"/>
      <c r="V67" s="806"/>
      <c r="W67" s="807"/>
      <c r="X67" s="807"/>
      <c r="Y67" s="807"/>
      <c r="Z67" s="808"/>
      <c r="AA67" s="806"/>
      <c r="AB67" s="807"/>
      <c r="AC67" s="807"/>
      <c r="AD67" s="807"/>
      <c r="AE67" s="808"/>
      <c r="AF67" s="897"/>
      <c r="AG67" s="867"/>
      <c r="AH67" s="867"/>
      <c r="AI67" s="867"/>
      <c r="AJ67" s="898"/>
      <c r="AK67" s="899"/>
      <c r="AL67" s="821"/>
      <c r="AM67" s="821"/>
      <c r="AN67" s="821"/>
      <c r="AO67" s="822"/>
      <c r="AP67" s="806"/>
      <c r="AQ67" s="807"/>
      <c r="AR67" s="807"/>
      <c r="AS67" s="807"/>
      <c r="AT67" s="808"/>
      <c r="AU67" s="806"/>
      <c r="AV67" s="807"/>
      <c r="AW67" s="807"/>
      <c r="AX67" s="807"/>
      <c r="AY67" s="808"/>
      <c r="AZ67" s="806"/>
      <c r="BA67" s="807"/>
      <c r="BB67" s="807"/>
      <c r="BC67" s="807"/>
      <c r="BD67" s="816"/>
      <c r="BE67" s="258"/>
      <c r="BF67" s="258"/>
      <c r="BG67" s="258"/>
      <c r="BH67" s="258"/>
      <c r="BI67" s="258"/>
      <c r="BJ67" s="258"/>
      <c r="BK67" s="258"/>
      <c r="BL67" s="258"/>
      <c r="BM67" s="258"/>
      <c r="BN67" s="258"/>
      <c r="BO67" s="258"/>
      <c r="BP67" s="258"/>
      <c r="BQ67" s="387">
        <v>61</v>
      </c>
      <c r="BR67" s="390"/>
      <c r="BS67" s="924"/>
      <c r="BT67" s="925"/>
      <c r="BU67" s="925"/>
      <c r="BV67" s="925"/>
      <c r="BW67" s="925"/>
      <c r="BX67" s="925"/>
      <c r="BY67" s="925"/>
      <c r="BZ67" s="925"/>
      <c r="CA67" s="925"/>
      <c r="CB67" s="925"/>
      <c r="CC67" s="925"/>
      <c r="CD67" s="925"/>
      <c r="CE67" s="925"/>
      <c r="CF67" s="925"/>
      <c r="CG67" s="926"/>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921"/>
      <c r="DW67" s="922"/>
      <c r="DX67" s="922"/>
      <c r="DY67" s="922"/>
      <c r="DZ67" s="923"/>
      <c r="EA67" s="246"/>
    </row>
    <row r="68" spans="1:131" s="247" customFormat="1" ht="26.25" customHeight="1" thickTop="1">
      <c r="A68" s="381">
        <v>1</v>
      </c>
      <c r="B68" s="910" t="s">
        <v>555</v>
      </c>
      <c r="C68" s="911"/>
      <c r="D68" s="911"/>
      <c r="E68" s="911"/>
      <c r="F68" s="911"/>
      <c r="G68" s="911"/>
      <c r="H68" s="911"/>
      <c r="I68" s="911"/>
      <c r="J68" s="911"/>
      <c r="K68" s="911"/>
      <c r="L68" s="911"/>
      <c r="M68" s="911"/>
      <c r="N68" s="911"/>
      <c r="O68" s="911"/>
      <c r="P68" s="912"/>
      <c r="Q68" s="913">
        <v>3365</v>
      </c>
      <c r="R68" s="907"/>
      <c r="S68" s="907"/>
      <c r="T68" s="907"/>
      <c r="U68" s="907"/>
      <c r="V68" s="907">
        <v>3341</v>
      </c>
      <c r="W68" s="907"/>
      <c r="X68" s="907"/>
      <c r="Y68" s="907"/>
      <c r="Z68" s="907"/>
      <c r="AA68" s="907">
        <v>24</v>
      </c>
      <c r="AB68" s="907"/>
      <c r="AC68" s="907"/>
      <c r="AD68" s="907"/>
      <c r="AE68" s="907"/>
      <c r="AF68" s="907">
        <v>24</v>
      </c>
      <c r="AG68" s="907"/>
      <c r="AH68" s="907"/>
      <c r="AI68" s="907"/>
      <c r="AJ68" s="907"/>
      <c r="AK68" s="907" t="s">
        <v>489</v>
      </c>
      <c r="AL68" s="907"/>
      <c r="AM68" s="907"/>
      <c r="AN68" s="907"/>
      <c r="AO68" s="907"/>
      <c r="AP68" s="907">
        <v>2177</v>
      </c>
      <c r="AQ68" s="907"/>
      <c r="AR68" s="907"/>
      <c r="AS68" s="907"/>
      <c r="AT68" s="907"/>
      <c r="AU68" s="907">
        <v>317</v>
      </c>
      <c r="AV68" s="907"/>
      <c r="AW68" s="907"/>
      <c r="AX68" s="907"/>
      <c r="AY68" s="907"/>
      <c r="AZ68" s="908"/>
      <c r="BA68" s="908"/>
      <c r="BB68" s="908"/>
      <c r="BC68" s="908"/>
      <c r="BD68" s="909"/>
      <c r="BE68" s="258"/>
      <c r="BF68" s="258"/>
      <c r="BG68" s="258"/>
      <c r="BH68" s="258"/>
      <c r="BI68" s="258"/>
      <c r="BJ68" s="258"/>
      <c r="BK68" s="258"/>
      <c r="BL68" s="258"/>
      <c r="BM68" s="258"/>
      <c r="BN68" s="258"/>
      <c r="BO68" s="258"/>
      <c r="BP68" s="258"/>
      <c r="BQ68" s="387">
        <v>62</v>
      </c>
      <c r="BR68" s="390"/>
      <c r="BS68" s="924"/>
      <c r="BT68" s="925"/>
      <c r="BU68" s="925"/>
      <c r="BV68" s="925"/>
      <c r="BW68" s="925"/>
      <c r="BX68" s="925"/>
      <c r="BY68" s="925"/>
      <c r="BZ68" s="925"/>
      <c r="CA68" s="925"/>
      <c r="CB68" s="925"/>
      <c r="CC68" s="925"/>
      <c r="CD68" s="925"/>
      <c r="CE68" s="925"/>
      <c r="CF68" s="925"/>
      <c r="CG68" s="926"/>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921"/>
      <c r="DW68" s="922"/>
      <c r="DX68" s="922"/>
      <c r="DY68" s="922"/>
      <c r="DZ68" s="923"/>
      <c r="EA68" s="246"/>
    </row>
    <row r="69" spans="1:131" s="247" customFormat="1" ht="26.25" customHeight="1">
      <c r="A69" s="382">
        <v>2</v>
      </c>
      <c r="B69" s="901" t="s">
        <v>556</v>
      </c>
      <c r="C69" s="902"/>
      <c r="D69" s="902"/>
      <c r="E69" s="902"/>
      <c r="F69" s="902"/>
      <c r="G69" s="902"/>
      <c r="H69" s="902"/>
      <c r="I69" s="902"/>
      <c r="J69" s="902"/>
      <c r="K69" s="902"/>
      <c r="L69" s="902"/>
      <c r="M69" s="902"/>
      <c r="N69" s="902"/>
      <c r="O69" s="902"/>
      <c r="P69" s="903"/>
      <c r="Q69" s="904">
        <v>0</v>
      </c>
      <c r="R69" s="900"/>
      <c r="S69" s="900"/>
      <c r="T69" s="900"/>
      <c r="U69" s="900"/>
      <c r="V69" s="900">
        <v>0</v>
      </c>
      <c r="W69" s="900"/>
      <c r="X69" s="900"/>
      <c r="Y69" s="900"/>
      <c r="Z69" s="900"/>
      <c r="AA69" s="900">
        <v>0</v>
      </c>
      <c r="AB69" s="900"/>
      <c r="AC69" s="900"/>
      <c r="AD69" s="900"/>
      <c r="AE69" s="900"/>
      <c r="AF69" s="900">
        <v>0</v>
      </c>
      <c r="AG69" s="900"/>
      <c r="AH69" s="900"/>
      <c r="AI69" s="900"/>
      <c r="AJ69" s="900"/>
      <c r="AK69" s="900" t="s">
        <v>489</v>
      </c>
      <c r="AL69" s="900"/>
      <c r="AM69" s="900"/>
      <c r="AN69" s="900"/>
      <c r="AO69" s="900"/>
      <c r="AP69" s="900" t="s">
        <v>489</v>
      </c>
      <c r="AQ69" s="900"/>
      <c r="AR69" s="900"/>
      <c r="AS69" s="900"/>
      <c r="AT69" s="900"/>
      <c r="AU69" s="900" t="s">
        <v>489</v>
      </c>
      <c r="AV69" s="900"/>
      <c r="AW69" s="900"/>
      <c r="AX69" s="900"/>
      <c r="AY69" s="900"/>
      <c r="AZ69" s="905"/>
      <c r="BA69" s="905"/>
      <c r="BB69" s="905"/>
      <c r="BC69" s="905"/>
      <c r="BD69" s="906"/>
      <c r="BE69" s="258"/>
      <c r="BF69" s="258"/>
      <c r="BG69" s="258"/>
      <c r="BH69" s="258"/>
      <c r="BI69" s="258"/>
      <c r="BJ69" s="258"/>
      <c r="BK69" s="258"/>
      <c r="BL69" s="258"/>
      <c r="BM69" s="258"/>
      <c r="BN69" s="258"/>
      <c r="BO69" s="258"/>
      <c r="BP69" s="258"/>
      <c r="BQ69" s="387">
        <v>63</v>
      </c>
      <c r="BR69" s="390"/>
      <c r="BS69" s="924"/>
      <c r="BT69" s="925"/>
      <c r="BU69" s="925"/>
      <c r="BV69" s="925"/>
      <c r="BW69" s="925"/>
      <c r="BX69" s="925"/>
      <c r="BY69" s="925"/>
      <c r="BZ69" s="925"/>
      <c r="CA69" s="925"/>
      <c r="CB69" s="925"/>
      <c r="CC69" s="925"/>
      <c r="CD69" s="925"/>
      <c r="CE69" s="925"/>
      <c r="CF69" s="925"/>
      <c r="CG69" s="926"/>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921"/>
      <c r="DW69" s="922"/>
      <c r="DX69" s="922"/>
      <c r="DY69" s="922"/>
      <c r="DZ69" s="923"/>
      <c r="EA69" s="246"/>
    </row>
    <row r="70" spans="1:131" s="247" customFormat="1" ht="26.25" customHeight="1">
      <c r="A70" s="382">
        <v>3</v>
      </c>
      <c r="B70" s="901" t="s">
        <v>557</v>
      </c>
      <c r="C70" s="902"/>
      <c r="D70" s="902"/>
      <c r="E70" s="902"/>
      <c r="F70" s="902"/>
      <c r="G70" s="902"/>
      <c r="H70" s="902"/>
      <c r="I70" s="902"/>
      <c r="J70" s="902"/>
      <c r="K70" s="902"/>
      <c r="L70" s="902"/>
      <c r="M70" s="902"/>
      <c r="N70" s="902"/>
      <c r="O70" s="902"/>
      <c r="P70" s="903"/>
      <c r="Q70" s="904">
        <v>8778</v>
      </c>
      <c r="R70" s="900"/>
      <c r="S70" s="900"/>
      <c r="T70" s="900"/>
      <c r="U70" s="900"/>
      <c r="V70" s="900">
        <v>8501</v>
      </c>
      <c r="W70" s="900"/>
      <c r="X70" s="900"/>
      <c r="Y70" s="900"/>
      <c r="Z70" s="900"/>
      <c r="AA70" s="900">
        <v>276</v>
      </c>
      <c r="AB70" s="900"/>
      <c r="AC70" s="900"/>
      <c r="AD70" s="900"/>
      <c r="AE70" s="900"/>
      <c r="AF70" s="900">
        <v>276</v>
      </c>
      <c r="AG70" s="900"/>
      <c r="AH70" s="900"/>
      <c r="AI70" s="900"/>
      <c r="AJ70" s="900"/>
      <c r="AK70" s="900">
        <v>373</v>
      </c>
      <c r="AL70" s="900"/>
      <c r="AM70" s="900"/>
      <c r="AN70" s="900"/>
      <c r="AO70" s="900"/>
      <c r="AP70" s="900" t="s">
        <v>489</v>
      </c>
      <c r="AQ70" s="900"/>
      <c r="AR70" s="900"/>
      <c r="AS70" s="900"/>
      <c r="AT70" s="900"/>
      <c r="AU70" s="900" t="s">
        <v>489</v>
      </c>
      <c r="AV70" s="900"/>
      <c r="AW70" s="900"/>
      <c r="AX70" s="900"/>
      <c r="AY70" s="900"/>
      <c r="AZ70" s="905"/>
      <c r="BA70" s="905"/>
      <c r="BB70" s="905"/>
      <c r="BC70" s="905"/>
      <c r="BD70" s="906"/>
      <c r="BE70" s="258"/>
      <c r="BF70" s="258"/>
      <c r="BG70" s="258"/>
      <c r="BH70" s="258"/>
      <c r="BI70" s="258"/>
      <c r="BJ70" s="258"/>
      <c r="BK70" s="258"/>
      <c r="BL70" s="258"/>
      <c r="BM70" s="258"/>
      <c r="BN70" s="258"/>
      <c r="BO70" s="258"/>
      <c r="BP70" s="258"/>
      <c r="BQ70" s="387">
        <v>64</v>
      </c>
      <c r="BR70" s="390"/>
      <c r="BS70" s="924"/>
      <c r="BT70" s="925"/>
      <c r="BU70" s="925"/>
      <c r="BV70" s="925"/>
      <c r="BW70" s="925"/>
      <c r="BX70" s="925"/>
      <c r="BY70" s="925"/>
      <c r="BZ70" s="925"/>
      <c r="CA70" s="925"/>
      <c r="CB70" s="925"/>
      <c r="CC70" s="925"/>
      <c r="CD70" s="925"/>
      <c r="CE70" s="925"/>
      <c r="CF70" s="925"/>
      <c r="CG70" s="926"/>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921"/>
      <c r="DW70" s="922"/>
      <c r="DX70" s="922"/>
      <c r="DY70" s="922"/>
      <c r="DZ70" s="923"/>
      <c r="EA70" s="246"/>
    </row>
    <row r="71" spans="1:131" s="247" customFormat="1" ht="26.25" customHeight="1">
      <c r="A71" s="382">
        <v>4</v>
      </c>
      <c r="B71" s="901" t="s">
        <v>558</v>
      </c>
      <c r="C71" s="902"/>
      <c r="D71" s="902"/>
      <c r="E71" s="902"/>
      <c r="F71" s="902"/>
      <c r="G71" s="902"/>
      <c r="H71" s="902"/>
      <c r="I71" s="902"/>
      <c r="J71" s="902"/>
      <c r="K71" s="902"/>
      <c r="L71" s="902"/>
      <c r="M71" s="902"/>
      <c r="N71" s="902"/>
      <c r="O71" s="902"/>
      <c r="P71" s="903"/>
      <c r="Q71" s="904">
        <v>116</v>
      </c>
      <c r="R71" s="900"/>
      <c r="S71" s="900"/>
      <c r="T71" s="900"/>
      <c r="U71" s="900"/>
      <c r="V71" s="900">
        <v>93</v>
      </c>
      <c r="W71" s="900"/>
      <c r="X71" s="900"/>
      <c r="Y71" s="900"/>
      <c r="Z71" s="900"/>
      <c r="AA71" s="900">
        <v>23</v>
      </c>
      <c r="AB71" s="900"/>
      <c r="AC71" s="900"/>
      <c r="AD71" s="900"/>
      <c r="AE71" s="900"/>
      <c r="AF71" s="900">
        <v>23</v>
      </c>
      <c r="AG71" s="900"/>
      <c r="AH71" s="900"/>
      <c r="AI71" s="900"/>
      <c r="AJ71" s="900"/>
      <c r="AK71" s="900">
        <v>12</v>
      </c>
      <c r="AL71" s="900"/>
      <c r="AM71" s="900"/>
      <c r="AN71" s="900"/>
      <c r="AO71" s="900"/>
      <c r="AP71" s="900" t="s">
        <v>489</v>
      </c>
      <c r="AQ71" s="900"/>
      <c r="AR71" s="900"/>
      <c r="AS71" s="900"/>
      <c r="AT71" s="900"/>
      <c r="AU71" s="900" t="s">
        <v>489</v>
      </c>
      <c r="AV71" s="900"/>
      <c r="AW71" s="900"/>
      <c r="AX71" s="900"/>
      <c r="AY71" s="900"/>
      <c r="AZ71" s="905"/>
      <c r="BA71" s="905"/>
      <c r="BB71" s="905"/>
      <c r="BC71" s="905"/>
      <c r="BD71" s="906"/>
      <c r="BE71" s="258"/>
      <c r="BF71" s="258"/>
      <c r="BG71" s="258"/>
      <c r="BH71" s="258"/>
      <c r="BI71" s="258"/>
      <c r="BJ71" s="258"/>
      <c r="BK71" s="258"/>
      <c r="BL71" s="258"/>
      <c r="BM71" s="258"/>
      <c r="BN71" s="258"/>
      <c r="BO71" s="258"/>
      <c r="BP71" s="258"/>
      <c r="BQ71" s="387">
        <v>65</v>
      </c>
      <c r="BR71" s="390"/>
      <c r="BS71" s="924"/>
      <c r="BT71" s="925"/>
      <c r="BU71" s="925"/>
      <c r="BV71" s="925"/>
      <c r="BW71" s="925"/>
      <c r="BX71" s="925"/>
      <c r="BY71" s="925"/>
      <c r="BZ71" s="925"/>
      <c r="CA71" s="925"/>
      <c r="CB71" s="925"/>
      <c r="CC71" s="925"/>
      <c r="CD71" s="925"/>
      <c r="CE71" s="925"/>
      <c r="CF71" s="925"/>
      <c r="CG71" s="926"/>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921"/>
      <c r="DW71" s="922"/>
      <c r="DX71" s="922"/>
      <c r="DY71" s="922"/>
      <c r="DZ71" s="923"/>
      <c r="EA71" s="246"/>
    </row>
    <row r="72" spans="1:131" s="247" customFormat="1" ht="26.25" customHeight="1">
      <c r="A72" s="382">
        <v>5</v>
      </c>
      <c r="B72" s="901" t="s">
        <v>559</v>
      </c>
      <c r="C72" s="902"/>
      <c r="D72" s="902"/>
      <c r="E72" s="902"/>
      <c r="F72" s="902"/>
      <c r="G72" s="902"/>
      <c r="H72" s="902"/>
      <c r="I72" s="902"/>
      <c r="J72" s="902"/>
      <c r="K72" s="902"/>
      <c r="L72" s="902"/>
      <c r="M72" s="902"/>
      <c r="N72" s="902"/>
      <c r="O72" s="902"/>
      <c r="P72" s="903"/>
      <c r="Q72" s="904">
        <v>265</v>
      </c>
      <c r="R72" s="900"/>
      <c r="S72" s="900"/>
      <c r="T72" s="900"/>
      <c r="U72" s="900"/>
      <c r="V72" s="900">
        <v>248</v>
      </c>
      <c r="W72" s="900"/>
      <c r="X72" s="900"/>
      <c r="Y72" s="900"/>
      <c r="Z72" s="900"/>
      <c r="AA72" s="900">
        <v>17</v>
      </c>
      <c r="AB72" s="900"/>
      <c r="AC72" s="900"/>
      <c r="AD72" s="900"/>
      <c r="AE72" s="900"/>
      <c r="AF72" s="900">
        <v>17</v>
      </c>
      <c r="AG72" s="900"/>
      <c r="AH72" s="900"/>
      <c r="AI72" s="900"/>
      <c r="AJ72" s="900"/>
      <c r="AK72" s="900">
        <v>151</v>
      </c>
      <c r="AL72" s="900"/>
      <c r="AM72" s="900"/>
      <c r="AN72" s="900"/>
      <c r="AO72" s="900"/>
      <c r="AP72" s="900" t="s">
        <v>489</v>
      </c>
      <c r="AQ72" s="900"/>
      <c r="AR72" s="900"/>
      <c r="AS72" s="900"/>
      <c r="AT72" s="900"/>
      <c r="AU72" s="900" t="s">
        <v>489</v>
      </c>
      <c r="AV72" s="900"/>
      <c r="AW72" s="900"/>
      <c r="AX72" s="900"/>
      <c r="AY72" s="900"/>
      <c r="AZ72" s="905"/>
      <c r="BA72" s="905"/>
      <c r="BB72" s="905"/>
      <c r="BC72" s="905"/>
      <c r="BD72" s="906"/>
      <c r="BE72" s="258"/>
      <c r="BF72" s="258"/>
      <c r="BG72" s="258"/>
      <c r="BH72" s="258"/>
      <c r="BI72" s="258"/>
      <c r="BJ72" s="258"/>
      <c r="BK72" s="258"/>
      <c r="BL72" s="258"/>
      <c r="BM72" s="258"/>
      <c r="BN72" s="258"/>
      <c r="BO72" s="258"/>
      <c r="BP72" s="258"/>
      <c r="BQ72" s="387">
        <v>66</v>
      </c>
      <c r="BR72" s="390"/>
      <c r="BS72" s="924"/>
      <c r="BT72" s="925"/>
      <c r="BU72" s="925"/>
      <c r="BV72" s="925"/>
      <c r="BW72" s="925"/>
      <c r="BX72" s="925"/>
      <c r="BY72" s="925"/>
      <c r="BZ72" s="925"/>
      <c r="CA72" s="925"/>
      <c r="CB72" s="925"/>
      <c r="CC72" s="925"/>
      <c r="CD72" s="925"/>
      <c r="CE72" s="925"/>
      <c r="CF72" s="925"/>
      <c r="CG72" s="926"/>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921"/>
      <c r="DW72" s="922"/>
      <c r="DX72" s="922"/>
      <c r="DY72" s="922"/>
      <c r="DZ72" s="923"/>
      <c r="EA72" s="246"/>
    </row>
    <row r="73" spans="1:131" s="247" customFormat="1" ht="26.25" customHeight="1">
      <c r="A73" s="382">
        <v>6</v>
      </c>
      <c r="B73" s="901" t="s">
        <v>560</v>
      </c>
      <c r="C73" s="902"/>
      <c r="D73" s="902"/>
      <c r="E73" s="902"/>
      <c r="F73" s="902"/>
      <c r="G73" s="902"/>
      <c r="H73" s="902"/>
      <c r="I73" s="902"/>
      <c r="J73" s="902"/>
      <c r="K73" s="902"/>
      <c r="L73" s="902"/>
      <c r="M73" s="902"/>
      <c r="N73" s="902"/>
      <c r="O73" s="902"/>
      <c r="P73" s="903"/>
      <c r="Q73" s="904">
        <v>545</v>
      </c>
      <c r="R73" s="900"/>
      <c r="S73" s="900"/>
      <c r="T73" s="900"/>
      <c r="U73" s="900"/>
      <c r="V73" s="900">
        <v>409</v>
      </c>
      <c r="W73" s="900"/>
      <c r="X73" s="900"/>
      <c r="Y73" s="900"/>
      <c r="Z73" s="900"/>
      <c r="AA73" s="900">
        <v>136</v>
      </c>
      <c r="AB73" s="900"/>
      <c r="AC73" s="900"/>
      <c r="AD73" s="900"/>
      <c r="AE73" s="900"/>
      <c r="AF73" s="900">
        <v>136</v>
      </c>
      <c r="AG73" s="900"/>
      <c r="AH73" s="900"/>
      <c r="AI73" s="900"/>
      <c r="AJ73" s="900"/>
      <c r="AK73" s="900" t="s">
        <v>489</v>
      </c>
      <c r="AL73" s="900"/>
      <c r="AM73" s="900"/>
      <c r="AN73" s="900"/>
      <c r="AO73" s="900"/>
      <c r="AP73" s="900" t="s">
        <v>489</v>
      </c>
      <c r="AQ73" s="900"/>
      <c r="AR73" s="900"/>
      <c r="AS73" s="900"/>
      <c r="AT73" s="900"/>
      <c r="AU73" s="900" t="s">
        <v>489</v>
      </c>
      <c r="AV73" s="900"/>
      <c r="AW73" s="900"/>
      <c r="AX73" s="900"/>
      <c r="AY73" s="900"/>
      <c r="AZ73" s="905"/>
      <c r="BA73" s="905"/>
      <c r="BB73" s="905"/>
      <c r="BC73" s="905"/>
      <c r="BD73" s="906"/>
      <c r="BE73" s="258"/>
      <c r="BF73" s="258"/>
      <c r="BG73" s="258"/>
      <c r="BH73" s="258"/>
      <c r="BI73" s="258"/>
      <c r="BJ73" s="258"/>
      <c r="BK73" s="258"/>
      <c r="BL73" s="258"/>
      <c r="BM73" s="258"/>
      <c r="BN73" s="258"/>
      <c r="BO73" s="258"/>
      <c r="BP73" s="258"/>
      <c r="BQ73" s="387">
        <v>67</v>
      </c>
      <c r="BR73" s="390"/>
      <c r="BS73" s="924"/>
      <c r="BT73" s="925"/>
      <c r="BU73" s="925"/>
      <c r="BV73" s="925"/>
      <c r="BW73" s="925"/>
      <c r="BX73" s="925"/>
      <c r="BY73" s="925"/>
      <c r="BZ73" s="925"/>
      <c r="CA73" s="925"/>
      <c r="CB73" s="925"/>
      <c r="CC73" s="925"/>
      <c r="CD73" s="925"/>
      <c r="CE73" s="925"/>
      <c r="CF73" s="925"/>
      <c r="CG73" s="926"/>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921"/>
      <c r="DW73" s="922"/>
      <c r="DX73" s="922"/>
      <c r="DY73" s="922"/>
      <c r="DZ73" s="923"/>
      <c r="EA73" s="246"/>
    </row>
    <row r="74" spans="1:131" s="247" customFormat="1" ht="26.25" customHeight="1">
      <c r="A74" s="382">
        <v>7</v>
      </c>
      <c r="B74" s="901" t="s">
        <v>561</v>
      </c>
      <c r="C74" s="902"/>
      <c r="D74" s="902"/>
      <c r="E74" s="902"/>
      <c r="F74" s="902"/>
      <c r="G74" s="902"/>
      <c r="H74" s="902"/>
      <c r="I74" s="902"/>
      <c r="J74" s="902"/>
      <c r="K74" s="902"/>
      <c r="L74" s="902"/>
      <c r="M74" s="902"/>
      <c r="N74" s="902"/>
      <c r="O74" s="902"/>
      <c r="P74" s="903"/>
      <c r="Q74" s="904">
        <v>152075</v>
      </c>
      <c r="R74" s="900"/>
      <c r="S74" s="900"/>
      <c r="T74" s="900"/>
      <c r="U74" s="900"/>
      <c r="V74" s="900">
        <v>147885</v>
      </c>
      <c r="W74" s="900"/>
      <c r="X74" s="900"/>
      <c r="Y74" s="900"/>
      <c r="Z74" s="900"/>
      <c r="AA74" s="900">
        <v>4190</v>
      </c>
      <c r="AB74" s="900"/>
      <c r="AC74" s="900"/>
      <c r="AD74" s="900"/>
      <c r="AE74" s="900"/>
      <c r="AF74" s="900">
        <v>4190</v>
      </c>
      <c r="AG74" s="900"/>
      <c r="AH74" s="900"/>
      <c r="AI74" s="900"/>
      <c r="AJ74" s="900"/>
      <c r="AK74" s="900">
        <v>1425</v>
      </c>
      <c r="AL74" s="900"/>
      <c r="AM74" s="900"/>
      <c r="AN74" s="900"/>
      <c r="AO74" s="900"/>
      <c r="AP74" s="900" t="s">
        <v>489</v>
      </c>
      <c r="AQ74" s="900"/>
      <c r="AR74" s="900"/>
      <c r="AS74" s="900"/>
      <c r="AT74" s="900"/>
      <c r="AU74" s="900" t="s">
        <v>489</v>
      </c>
      <c r="AV74" s="900"/>
      <c r="AW74" s="900"/>
      <c r="AX74" s="900"/>
      <c r="AY74" s="900"/>
      <c r="AZ74" s="905"/>
      <c r="BA74" s="905"/>
      <c r="BB74" s="905"/>
      <c r="BC74" s="905"/>
      <c r="BD74" s="906"/>
      <c r="BE74" s="258"/>
      <c r="BF74" s="258"/>
      <c r="BG74" s="258"/>
      <c r="BH74" s="258"/>
      <c r="BI74" s="258"/>
      <c r="BJ74" s="258"/>
      <c r="BK74" s="258"/>
      <c r="BL74" s="258"/>
      <c r="BM74" s="258"/>
      <c r="BN74" s="258"/>
      <c r="BO74" s="258"/>
      <c r="BP74" s="258"/>
      <c r="BQ74" s="387">
        <v>68</v>
      </c>
      <c r="BR74" s="390"/>
      <c r="BS74" s="924"/>
      <c r="BT74" s="925"/>
      <c r="BU74" s="925"/>
      <c r="BV74" s="925"/>
      <c r="BW74" s="925"/>
      <c r="BX74" s="925"/>
      <c r="BY74" s="925"/>
      <c r="BZ74" s="925"/>
      <c r="CA74" s="925"/>
      <c r="CB74" s="925"/>
      <c r="CC74" s="925"/>
      <c r="CD74" s="925"/>
      <c r="CE74" s="925"/>
      <c r="CF74" s="925"/>
      <c r="CG74" s="926"/>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921"/>
      <c r="DW74" s="922"/>
      <c r="DX74" s="922"/>
      <c r="DY74" s="922"/>
      <c r="DZ74" s="923"/>
      <c r="EA74" s="246"/>
    </row>
    <row r="75" spans="1:131" s="247" customFormat="1" ht="26.25" customHeight="1">
      <c r="A75" s="382">
        <v>8</v>
      </c>
      <c r="B75" s="901" t="s">
        <v>562</v>
      </c>
      <c r="C75" s="902"/>
      <c r="D75" s="902"/>
      <c r="E75" s="902"/>
      <c r="F75" s="902"/>
      <c r="G75" s="902"/>
      <c r="H75" s="902"/>
      <c r="I75" s="902"/>
      <c r="J75" s="902"/>
      <c r="K75" s="902"/>
      <c r="L75" s="902"/>
      <c r="M75" s="902"/>
      <c r="N75" s="902"/>
      <c r="O75" s="902"/>
      <c r="P75" s="903"/>
      <c r="Q75" s="1201">
        <v>729</v>
      </c>
      <c r="R75" s="1202"/>
      <c r="S75" s="1202"/>
      <c r="T75" s="1202"/>
      <c r="U75" s="1190"/>
      <c r="V75" s="1203">
        <v>719</v>
      </c>
      <c r="W75" s="1202"/>
      <c r="X75" s="1202"/>
      <c r="Y75" s="1202"/>
      <c r="Z75" s="1190"/>
      <c r="AA75" s="1203">
        <v>10</v>
      </c>
      <c r="AB75" s="1202"/>
      <c r="AC75" s="1202"/>
      <c r="AD75" s="1202"/>
      <c r="AE75" s="1190"/>
      <c r="AF75" s="1203">
        <v>10</v>
      </c>
      <c r="AG75" s="1202"/>
      <c r="AH75" s="1202"/>
      <c r="AI75" s="1202"/>
      <c r="AJ75" s="1190"/>
      <c r="AK75" s="1203" t="s">
        <v>489</v>
      </c>
      <c r="AL75" s="1202"/>
      <c r="AM75" s="1202"/>
      <c r="AN75" s="1202"/>
      <c r="AO75" s="1190"/>
      <c r="AP75" s="1203" t="s">
        <v>489</v>
      </c>
      <c r="AQ75" s="1202"/>
      <c r="AR75" s="1202"/>
      <c r="AS75" s="1202"/>
      <c r="AT75" s="1190"/>
      <c r="AU75" s="1203" t="s">
        <v>489</v>
      </c>
      <c r="AV75" s="1202"/>
      <c r="AW75" s="1202"/>
      <c r="AX75" s="1202"/>
      <c r="AY75" s="1190"/>
      <c r="AZ75" s="905"/>
      <c r="BA75" s="905"/>
      <c r="BB75" s="905"/>
      <c r="BC75" s="905"/>
      <c r="BD75" s="906"/>
      <c r="BE75" s="258"/>
      <c r="BF75" s="258"/>
      <c r="BG75" s="258"/>
      <c r="BH75" s="258"/>
      <c r="BI75" s="258"/>
      <c r="BJ75" s="258"/>
      <c r="BK75" s="258"/>
      <c r="BL75" s="258"/>
      <c r="BM75" s="258"/>
      <c r="BN75" s="258"/>
      <c r="BO75" s="258"/>
      <c r="BP75" s="258"/>
      <c r="BQ75" s="387">
        <v>69</v>
      </c>
      <c r="BR75" s="390"/>
      <c r="BS75" s="924"/>
      <c r="BT75" s="925"/>
      <c r="BU75" s="925"/>
      <c r="BV75" s="925"/>
      <c r="BW75" s="925"/>
      <c r="BX75" s="925"/>
      <c r="BY75" s="925"/>
      <c r="BZ75" s="925"/>
      <c r="CA75" s="925"/>
      <c r="CB75" s="925"/>
      <c r="CC75" s="925"/>
      <c r="CD75" s="925"/>
      <c r="CE75" s="925"/>
      <c r="CF75" s="925"/>
      <c r="CG75" s="926"/>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921"/>
      <c r="DW75" s="922"/>
      <c r="DX75" s="922"/>
      <c r="DY75" s="922"/>
      <c r="DZ75" s="923"/>
      <c r="EA75" s="246"/>
    </row>
    <row r="76" spans="1:131" s="247" customFormat="1" ht="26.25" customHeight="1">
      <c r="A76" s="382">
        <v>9</v>
      </c>
      <c r="B76" s="901"/>
      <c r="C76" s="902"/>
      <c r="D76" s="902"/>
      <c r="E76" s="902"/>
      <c r="F76" s="902"/>
      <c r="G76" s="902"/>
      <c r="H76" s="902"/>
      <c r="I76" s="902"/>
      <c r="J76" s="902"/>
      <c r="K76" s="902"/>
      <c r="L76" s="902"/>
      <c r="M76" s="902"/>
      <c r="N76" s="902"/>
      <c r="O76" s="902"/>
      <c r="P76" s="903"/>
      <c r="Q76" s="1201"/>
      <c r="R76" s="1202"/>
      <c r="S76" s="1202"/>
      <c r="T76" s="1202"/>
      <c r="U76" s="1190"/>
      <c r="V76" s="1203"/>
      <c r="W76" s="1202"/>
      <c r="X76" s="1202"/>
      <c r="Y76" s="1202"/>
      <c r="Z76" s="1190"/>
      <c r="AA76" s="1203"/>
      <c r="AB76" s="1202"/>
      <c r="AC76" s="1202"/>
      <c r="AD76" s="1202"/>
      <c r="AE76" s="1190"/>
      <c r="AF76" s="1203"/>
      <c r="AG76" s="1202"/>
      <c r="AH76" s="1202"/>
      <c r="AI76" s="1202"/>
      <c r="AJ76" s="1190"/>
      <c r="AK76" s="1203"/>
      <c r="AL76" s="1202"/>
      <c r="AM76" s="1202"/>
      <c r="AN76" s="1202"/>
      <c r="AO76" s="1190"/>
      <c r="AP76" s="1203"/>
      <c r="AQ76" s="1202"/>
      <c r="AR76" s="1202"/>
      <c r="AS76" s="1202"/>
      <c r="AT76" s="1190"/>
      <c r="AU76" s="1203"/>
      <c r="AV76" s="1202"/>
      <c r="AW76" s="1202"/>
      <c r="AX76" s="1202"/>
      <c r="AY76" s="1190"/>
      <c r="AZ76" s="905"/>
      <c r="BA76" s="905"/>
      <c r="BB76" s="905"/>
      <c r="BC76" s="905"/>
      <c r="BD76" s="906"/>
      <c r="BE76" s="258"/>
      <c r="BF76" s="258"/>
      <c r="BG76" s="258"/>
      <c r="BH76" s="258"/>
      <c r="BI76" s="258"/>
      <c r="BJ76" s="258"/>
      <c r="BK76" s="258"/>
      <c r="BL76" s="258"/>
      <c r="BM76" s="258"/>
      <c r="BN76" s="258"/>
      <c r="BO76" s="258"/>
      <c r="BP76" s="258"/>
      <c r="BQ76" s="387">
        <v>70</v>
      </c>
      <c r="BR76" s="390"/>
      <c r="BS76" s="924"/>
      <c r="BT76" s="925"/>
      <c r="BU76" s="925"/>
      <c r="BV76" s="925"/>
      <c r="BW76" s="925"/>
      <c r="BX76" s="925"/>
      <c r="BY76" s="925"/>
      <c r="BZ76" s="925"/>
      <c r="CA76" s="925"/>
      <c r="CB76" s="925"/>
      <c r="CC76" s="925"/>
      <c r="CD76" s="925"/>
      <c r="CE76" s="925"/>
      <c r="CF76" s="925"/>
      <c r="CG76" s="926"/>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921"/>
      <c r="DW76" s="922"/>
      <c r="DX76" s="922"/>
      <c r="DY76" s="922"/>
      <c r="DZ76" s="923"/>
      <c r="EA76" s="246"/>
    </row>
    <row r="77" spans="1:131" s="247" customFormat="1" ht="26.25" customHeight="1">
      <c r="A77" s="382">
        <v>10</v>
      </c>
      <c r="B77" s="901"/>
      <c r="C77" s="902"/>
      <c r="D77" s="902"/>
      <c r="E77" s="902"/>
      <c r="F77" s="902"/>
      <c r="G77" s="902"/>
      <c r="H77" s="902"/>
      <c r="I77" s="902"/>
      <c r="J77" s="902"/>
      <c r="K77" s="902"/>
      <c r="L77" s="902"/>
      <c r="M77" s="902"/>
      <c r="N77" s="902"/>
      <c r="O77" s="902"/>
      <c r="P77" s="903"/>
      <c r="Q77" s="1201"/>
      <c r="R77" s="1202"/>
      <c r="S77" s="1202"/>
      <c r="T77" s="1202"/>
      <c r="U77" s="1190"/>
      <c r="V77" s="1203"/>
      <c r="W77" s="1202"/>
      <c r="X77" s="1202"/>
      <c r="Y77" s="1202"/>
      <c r="Z77" s="1190"/>
      <c r="AA77" s="1203"/>
      <c r="AB77" s="1202"/>
      <c r="AC77" s="1202"/>
      <c r="AD77" s="1202"/>
      <c r="AE77" s="1190"/>
      <c r="AF77" s="1203"/>
      <c r="AG77" s="1202"/>
      <c r="AH77" s="1202"/>
      <c r="AI77" s="1202"/>
      <c r="AJ77" s="1190"/>
      <c r="AK77" s="1203"/>
      <c r="AL77" s="1202"/>
      <c r="AM77" s="1202"/>
      <c r="AN77" s="1202"/>
      <c r="AO77" s="1190"/>
      <c r="AP77" s="1203"/>
      <c r="AQ77" s="1202"/>
      <c r="AR77" s="1202"/>
      <c r="AS77" s="1202"/>
      <c r="AT77" s="1190"/>
      <c r="AU77" s="1203"/>
      <c r="AV77" s="1202"/>
      <c r="AW77" s="1202"/>
      <c r="AX77" s="1202"/>
      <c r="AY77" s="1190"/>
      <c r="AZ77" s="905"/>
      <c r="BA77" s="905"/>
      <c r="BB77" s="905"/>
      <c r="BC77" s="905"/>
      <c r="BD77" s="906"/>
      <c r="BE77" s="258"/>
      <c r="BF77" s="258"/>
      <c r="BG77" s="258"/>
      <c r="BH77" s="258"/>
      <c r="BI77" s="258"/>
      <c r="BJ77" s="258"/>
      <c r="BK77" s="258"/>
      <c r="BL77" s="258"/>
      <c r="BM77" s="258"/>
      <c r="BN77" s="258"/>
      <c r="BO77" s="258"/>
      <c r="BP77" s="258"/>
      <c r="BQ77" s="387">
        <v>71</v>
      </c>
      <c r="BR77" s="390"/>
      <c r="BS77" s="924"/>
      <c r="BT77" s="925"/>
      <c r="BU77" s="925"/>
      <c r="BV77" s="925"/>
      <c r="BW77" s="925"/>
      <c r="BX77" s="925"/>
      <c r="BY77" s="925"/>
      <c r="BZ77" s="925"/>
      <c r="CA77" s="925"/>
      <c r="CB77" s="925"/>
      <c r="CC77" s="925"/>
      <c r="CD77" s="925"/>
      <c r="CE77" s="925"/>
      <c r="CF77" s="925"/>
      <c r="CG77" s="926"/>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921"/>
      <c r="DW77" s="922"/>
      <c r="DX77" s="922"/>
      <c r="DY77" s="922"/>
      <c r="DZ77" s="923"/>
      <c r="EA77" s="246"/>
    </row>
    <row r="78" spans="1:131" s="247" customFormat="1" ht="26.25" customHeight="1">
      <c r="A78" s="382">
        <v>11</v>
      </c>
      <c r="B78" s="901"/>
      <c r="C78" s="902"/>
      <c r="D78" s="902"/>
      <c r="E78" s="902"/>
      <c r="F78" s="902"/>
      <c r="G78" s="902"/>
      <c r="H78" s="902"/>
      <c r="I78" s="902"/>
      <c r="J78" s="902"/>
      <c r="K78" s="902"/>
      <c r="L78" s="902"/>
      <c r="M78" s="902"/>
      <c r="N78" s="902"/>
      <c r="O78" s="902"/>
      <c r="P78" s="903"/>
      <c r="Q78" s="904"/>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5"/>
      <c r="BA78" s="905"/>
      <c r="BB78" s="905"/>
      <c r="BC78" s="905"/>
      <c r="BD78" s="906"/>
      <c r="BE78" s="258"/>
      <c r="BF78" s="258"/>
      <c r="BG78" s="258"/>
      <c r="BH78" s="258"/>
      <c r="BI78" s="258"/>
      <c r="BJ78" s="259"/>
      <c r="BK78" s="259"/>
      <c r="BL78" s="259"/>
      <c r="BM78" s="259"/>
      <c r="BN78" s="259"/>
      <c r="BO78" s="258"/>
      <c r="BP78" s="258"/>
      <c r="BQ78" s="387">
        <v>72</v>
      </c>
      <c r="BR78" s="390"/>
      <c r="BS78" s="924"/>
      <c r="BT78" s="925"/>
      <c r="BU78" s="925"/>
      <c r="BV78" s="925"/>
      <c r="BW78" s="925"/>
      <c r="BX78" s="925"/>
      <c r="BY78" s="925"/>
      <c r="BZ78" s="925"/>
      <c r="CA78" s="925"/>
      <c r="CB78" s="925"/>
      <c r="CC78" s="925"/>
      <c r="CD78" s="925"/>
      <c r="CE78" s="925"/>
      <c r="CF78" s="925"/>
      <c r="CG78" s="926"/>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921"/>
      <c r="DW78" s="922"/>
      <c r="DX78" s="922"/>
      <c r="DY78" s="922"/>
      <c r="DZ78" s="923"/>
      <c r="EA78" s="246"/>
    </row>
    <row r="79" spans="1:131" s="247" customFormat="1" ht="26.25" customHeight="1">
      <c r="A79" s="382">
        <v>12</v>
      </c>
      <c r="B79" s="901"/>
      <c r="C79" s="902"/>
      <c r="D79" s="902"/>
      <c r="E79" s="902"/>
      <c r="F79" s="902"/>
      <c r="G79" s="902"/>
      <c r="H79" s="902"/>
      <c r="I79" s="902"/>
      <c r="J79" s="902"/>
      <c r="K79" s="902"/>
      <c r="L79" s="902"/>
      <c r="M79" s="902"/>
      <c r="N79" s="902"/>
      <c r="O79" s="902"/>
      <c r="P79" s="903"/>
      <c r="Q79" s="904"/>
      <c r="R79" s="900"/>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05"/>
      <c r="BA79" s="905"/>
      <c r="BB79" s="905"/>
      <c r="BC79" s="905"/>
      <c r="BD79" s="906"/>
      <c r="BE79" s="258"/>
      <c r="BF79" s="258"/>
      <c r="BG79" s="258"/>
      <c r="BH79" s="258"/>
      <c r="BI79" s="258"/>
      <c r="BJ79" s="259"/>
      <c r="BK79" s="259"/>
      <c r="BL79" s="259"/>
      <c r="BM79" s="259"/>
      <c r="BN79" s="259"/>
      <c r="BO79" s="258"/>
      <c r="BP79" s="258"/>
      <c r="BQ79" s="387">
        <v>73</v>
      </c>
      <c r="BR79" s="390"/>
      <c r="BS79" s="924"/>
      <c r="BT79" s="925"/>
      <c r="BU79" s="925"/>
      <c r="BV79" s="925"/>
      <c r="BW79" s="925"/>
      <c r="BX79" s="925"/>
      <c r="BY79" s="925"/>
      <c r="BZ79" s="925"/>
      <c r="CA79" s="925"/>
      <c r="CB79" s="925"/>
      <c r="CC79" s="925"/>
      <c r="CD79" s="925"/>
      <c r="CE79" s="925"/>
      <c r="CF79" s="925"/>
      <c r="CG79" s="926"/>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921"/>
      <c r="DW79" s="922"/>
      <c r="DX79" s="922"/>
      <c r="DY79" s="922"/>
      <c r="DZ79" s="923"/>
      <c r="EA79" s="246"/>
    </row>
    <row r="80" spans="1:131" s="247" customFormat="1" ht="26.25" customHeight="1">
      <c r="A80" s="382">
        <v>13</v>
      </c>
      <c r="B80" s="901"/>
      <c r="C80" s="902"/>
      <c r="D80" s="902"/>
      <c r="E80" s="902"/>
      <c r="F80" s="902"/>
      <c r="G80" s="902"/>
      <c r="H80" s="902"/>
      <c r="I80" s="902"/>
      <c r="J80" s="902"/>
      <c r="K80" s="902"/>
      <c r="L80" s="902"/>
      <c r="M80" s="902"/>
      <c r="N80" s="902"/>
      <c r="O80" s="902"/>
      <c r="P80" s="903"/>
      <c r="Q80" s="904"/>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5"/>
      <c r="BA80" s="905"/>
      <c r="BB80" s="905"/>
      <c r="BC80" s="905"/>
      <c r="BD80" s="906"/>
      <c r="BE80" s="258"/>
      <c r="BF80" s="258"/>
      <c r="BG80" s="258"/>
      <c r="BH80" s="258"/>
      <c r="BI80" s="258"/>
      <c r="BJ80" s="258"/>
      <c r="BK80" s="258"/>
      <c r="BL80" s="258"/>
      <c r="BM80" s="258"/>
      <c r="BN80" s="258"/>
      <c r="BO80" s="258"/>
      <c r="BP80" s="258"/>
      <c r="BQ80" s="387">
        <v>74</v>
      </c>
      <c r="BR80" s="390"/>
      <c r="BS80" s="924"/>
      <c r="BT80" s="925"/>
      <c r="BU80" s="925"/>
      <c r="BV80" s="925"/>
      <c r="BW80" s="925"/>
      <c r="BX80" s="925"/>
      <c r="BY80" s="925"/>
      <c r="BZ80" s="925"/>
      <c r="CA80" s="925"/>
      <c r="CB80" s="925"/>
      <c r="CC80" s="925"/>
      <c r="CD80" s="925"/>
      <c r="CE80" s="925"/>
      <c r="CF80" s="925"/>
      <c r="CG80" s="926"/>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921"/>
      <c r="DW80" s="922"/>
      <c r="DX80" s="922"/>
      <c r="DY80" s="922"/>
      <c r="DZ80" s="923"/>
      <c r="EA80" s="246"/>
    </row>
    <row r="81" spans="1:131" s="247" customFormat="1" ht="26.25" customHeight="1">
      <c r="A81" s="382">
        <v>14</v>
      </c>
      <c r="B81" s="901"/>
      <c r="C81" s="902"/>
      <c r="D81" s="902"/>
      <c r="E81" s="902"/>
      <c r="F81" s="902"/>
      <c r="G81" s="902"/>
      <c r="H81" s="902"/>
      <c r="I81" s="902"/>
      <c r="J81" s="902"/>
      <c r="K81" s="902"/>
      <c r="L81" s="902"/>
      <c r="M81" s="902"/>
      <c r="N81" s="902"/>
      <c r="O81" s="902"/>
      <c r="P81" s="903"/>
      <c r="Q81" s="904"/>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5"/>
      <c r="BA81" s="905"/>
      <c r="BB81" s="905"/>
      <c r="BC81" s="905"/>
      <c r="BD81" s="906"/>
      <c r="BE81" s="258"/>
      <c r="BF81" s="258"/>
      <c r="BG81" s="258"/>
      <c r="BH81" s="258"/>
      <c r="BI81" s="258"/>
      <c r="BJ81" s="258"/>
      <c r="BK81" s="258"/>
      <c r="BL81" s="258"/>
      <c r="BM81" s="258"/>
      <c r="BN81" s="258"/>
      <c r="BO81" s="258"/>
      <c r="BP81" s="258"/>
      <c r="BQ81" s="387">
        <v>75</v>
      </c>
      <c r="BR81" s="390"/>
      <c r="BS81" s="924"/>
      <c r="BT81" s="925"/>
      <c r="BU81" s="925"/>
      <c r="BV81" s="925"/>
      <c r="BW81" s="925"/>
      <c r="BX81" s="925"/>
      <c r="BY81" s="925"/>
      <c r="BZ81" s="925"/>
      <c r="CA81" s="925"/>
      <c r="CB81" s="925"/>
      <c r="CC81" s="925"/>
      <c r="CD81" s="925"/>
      <c r="CE81" s="925"/>
      <c r="CF81" s="925"/>
      <c r="CG81" s="926"/>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921"/>
      <c r="DW81" s="922"/>
      <c r="DX81" s="922"/>
      <c r="DY81" s="922"/>
      <c r="DZ81" s="923"/>
      <c r="EA81" s="246"/>
    </row>
    <row r="82" spans="1:131" s="247" customFormat="1" ht="26.25" customHeight="1">
      <c r="A82" s="382">
        <v>15</v>
      </c>
      <c r="B82" s="901"/>
      <c r="C82" s="902"/>
      <c r="D82" s="902"/>
      <c r="E82" s="902"/>
      <c r="F82" s="902"/>
      <c r="G82" s="902"/>
      <c r="H82" s="902"/>
      <c r="I82" s="902"/>
      <c r="J82" s="902"/>
      <c r="K82" s="902"/>
      <c r="L82" s="902"/>
      <c r="M82" s="902"/>
      <c r="N82" s="902"/>
      <c r="O82" s="902"/>
      <c r="P82" s="903"/>
      <c r="Q82" s="904"/>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5"/>
      <c r="BA82" s="905"/>
      <c r="BB82" s="905"/>
      <c r="BC82" s="905"/>
      <c r="BD82" s="906"/>
      <c r="BE82" s="258"/>
      <c r="BF82" s="258"/>
      <c r="BG82" s="258"/>
      <c r="BH82" s="258"/>
      <c r="BI82" s="258"/>
      <c r="BJ82" s="258"/>
      <c r="BK82" s="258"/>
      <c r="BL82" s="258"/>
      <c r="BM82" s="258"/>
      <c r="BN82" s="258"/>
      <c r="BO82" s="258"/>
      <c r="BP82" s="258"/>
      <c r="BQ82" s="387">
        <v>76</v>
      </c>
      <c r="BR82" s="390"/>
      <c r="BS82" s="924"/>
      <c r="BT82" s="925"/>
      <c r="BU82" s="925"/>
      <c r="BV82" s="925"/>
      <c r="BW82" s="925"/>
      <c r="BX82" s="925"/>
      <c r="BY82" s="925"/>
      <c r="BZ82" s="925"/>
      <c r="CA82" s="925"/>
      <c r="CB82" s="925"/>
      <c r="CC82" s="925"/>
      <c r="CD82" s="925"/>
      <c r="CE82" s="925"/>
      <c r="CF82" s="925"/>
      <c r="CG82" s="926"/>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921"/>
      <c r="DW82" s="922"/>
      <c r="DX82" s="922"/>
      <c r="DY82" s="922"/>
      <c r="DZ82" s="923"/>
      <c r="EA82" s="246"/>
    </row>
    <row r="83" spans="1:131" s="247" customFormat="1" ht="26.25" customHeight="1">
      <c r="A83" s="382">
        <v>16</v>
      </c>
      <c r="B83" s="901"/>
      <c r="C83" s="902"/>
      <c r="D83" s="902"/>
      <c r="E83" s="902"/>
      <c r="F83" s="902"/>
      <c r="G83" s="902"/>
      <c r="H83" s="902"/>
      <c r="I83" s="902"/>
      <c r="J83" s="902"/>
      <c r="K83" s="902"/>
      <c r="L83" s="902"/>
      <c r="M83" s="902"/>
      <c r="N83" s="902"/>
      <c r="O83" s="902"/>
      <c r="P83" s="903"/>
      <c r="Q83" s="904"/>
      <c r="R83" s="900"/>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5"/>
      <c r="BA83" s="905"/>
      <c r="BB83" s="905"/>
      <c r="BC83" s="905"/>
      <c r="BD83" s="906"/>
      <c r="BE83" s="258"/>
      <c r="BF83" s="258"/>
      <c r="BG83" s="258"/>
      <c r="BH83" s="258"/>
      <c r="BI83" s="258"/>
      <c r="BJ83" s="258"/>
      <c r="BK83" s="258"/>
      <c r="BL83" s="258"/>
      <c r="BM83" s="258"/>
      <c r="BN83" s="258"/>
      <c r="BO83" s="258"/>
      <c r="BP83" s="258"/>
      <c r="BQ83" s="387">
        <v>77</v>
      </c>
      <c r="BR83" s="390"/>
      <c r="BS83" s="924"/>
      <c r="BT83" s="925"/>
      <c r="BU83" s="925"/>
      <c r="BV83" s="925"/>
      <c r="BW83" s="925"/>
      <c r="BX83" s="925"/>
      <c r="BY83" s="925"/>
      <c r="BZ83" s="925"/>
      <c r="CA83" s="925"/>
      <c r="CB83" s="925"/>
      <c r="CC83" s="925"/>
      <c r="CD83" s="925"/>
      <c r="CE83" s="925"/>
      <c r="CF83" s="925"/>
      <c r="CG83" s="926"/>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921"/>
      <c r="DW83" s="922"/>
      <c r="DX83" s="922"/>
      <c r="DY83" s="922"/>
      <c r="DZ83" s="923"/>
      <c r="EA83" s="246"/>
    </row>
    <row r="84" spans="1:131" s="247" customFormat="1" ht="26.25" customHeight="1">
      <c r="A84" s="382">
        <v>17</v>
      </c>
      <c r="B84" s="901"/>
      <c r="C84" s="902"/>
      <c r="D84" s="902"/>
      <c r="E84" s="902"/>
      <c r="F84" s="902"/>
      <c r="G84" s="902"/>
      <c r="H84" s="902"/>
      <c r="I84" s="902"/>
      <c r="J84" s="902"/>
      <c r="K84" s="902"/>
      <c r="L84" s="902"/>
      <c r="M84" s="902"/>
      <c r="N84" s="902"/>
      <c r="O84" s="902"/>
      <c r="P84" s="903"/>
      <c r="Q84" s="904"/>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5"/>
      <c r="BA84" s="905"/>
      <c r="BB84" s="905"/>
      <c r="BC84" s="905"/>
      <c r="BD84" s="906"/>
      <c r="BE84" s="258"/>
      <c r="BF84" s="258"/>
      <c r="BG84" s="258"/>
      <c r="BH84" s="258"/>
      <c r="BI84" s="258"/>
      <c r="BJ84" s="258"/>
      <c r="BK84" s="258"/>
      <c r="BL84" s="258"/>
      <c r="BM84" s="258"/>
      <c r="BN84" s="258"/>
      <c r="BO84" s="258"/>
      <c r="BP84" s="258"/>
      <c r="BQ84" s="387">
        <v>78</v>
      </c>
      <c r="BR84" s="390"/>
      <c r="BS84" s="924"/>
      <c r="BT84" s="925"/>
      <c r="BU84" s="925"/>
      <c r="BV84" s="925"/>
      <c r="BW84" s="925"/>
      <c r="BX84" s="925"/>
      <c r="BY84" s="925"/>
      <c r="BZ84" s="925"/>
      <c r="CA84" s="925"/>
      <c r="CB84" s="925"/>
      <c r="CC84" s="925"/>
      <c r="CD84" s="925"/>
      <c r="CE84" s="925"/>
      <c r="CF84" s="925"/>
      <c r="CG84" s="926"/>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921"/>
      <c r="DW84" s="922"/>
      <c r="DX84" s="922"/>
      <c r="DY84" s="922"/>
      <c r="DZ84" s="923"/>
      <c r="EA84" s="246"/>
    </row>
    <row r="85" spans="1:131" s="247" customFormat="1" ht="26.25" customHeight="1">
      <c r="A85" s="382">
        <v>18</v>
      </c>
      <c r="B85" s="901"/>
      <c r="C85" s="902"/>
      <c r="D85" s="902"/>
      <c r="E85" s="902"/>
      <c r="F85" s="902"/>
      <c r="G85" s="902"/>
      <c r="H85" s="902"/>
      <c r="I85" s="902"/>
      <c r="J85" s="902"/>
      <c r="K85" s="902"/>
      <c r="L85" s="902"/>
      <c r="M85" s="902"/>
      <c r="N85" s="902"/>
      <c r="O85" s="902"/>
      <c r="P85" s="903"/>
      <c r="Q85" s="904"/>
      <c r="R85" s="900"/>
      <c r="S85" s="900"/>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5"/>
      <c r="BA85" s="905"/>
      <c r="BB85" s="905"/>
      <c r="BC85" s="905"/>
      <c r="BD85" s="906"/>
      <c r="BE85" s="258"/>
      <c r="BF85" s="258"/>
      <c r="BG85" s="258"/>
      <c r="BH85" s="258"/>
      <c r="BI85" s="258"/>
      <c r="BJ85" s="258"/>
      <c r="BK85" s="258"/>
      <c r="BL85" s="258"/>
      <c r="BM85" s="258"/>
      <c r="BN85" s="258"/>
      <c r="BO85" s="258"/>
      <c r="BP85" s="258"/>
      <c r="BQ85" s="387">
        <v>79</v>
      </c>
      <c r="BR85" s="390"/>
      <c r="BS85" s="924"/>
      <c r="BT85" s="925"/>
      <c r="BU85" s="925"/>
      <c r="BV85" s="925"/>
      <c r="BW85" s="925"/>
      <c r="BX85" s="925"/>
      <c r="BY85" s="925"/>
      <c r="BZ85" s="925"/>
      <c r="CA85" s="925"/>
      <c r="CB85" s="925"/>
      <c r="CC85" s="925"/>
      <c r="CD85" s="925"/>
      <c r="CE85" s="925"/>
      <c r="CF85" s="925"/>
      <c r="CG85" s="926"/>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921"/>
      <c r="DW85" s="922"/>
      <c r="DX85" s="922"/>
      <c r="DY85" s="922"/>
      <c r="DZ85" s="923"/>
      <c r="EA85" s="246"/>
    </row>
    <row r="86" spans="1:131" s="247" customFormat="1" ht="26.25" customHeight="1">
      <c r="A86" s="382">
        <v>19</v>
      </c>
      <c r="B86" s="901"/>
      <c r="C86" s="902"/>
      <c r="D86" s="902"/>
      <c r="E86" s="902"/>
      <c r="F86" s="902"/>
      <c r="G86" s="902"/>
      <c r="H86" s="902"/>
      <c r="I86" s="902"/>
      <c r="J86" s="902"/>
      <c r="K86" s="902"/>
      <c r="L86" s="902"/>
      <c r="M86" s="902"/>
      <c r="N86" s="902"/>
      <c r="O86" s="902"/>
      <c r="P86" s="903"/>
      <c r="Q86" s="904"/>
      <c r="R86" s="900"/>
      <c r="S86" s="900"/>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5"/>
      <c r="BA86" s="905"/>
      <c r="BB86" s="905"/>
      <c r="BC86" s="905"/>
      <c r="BD86" s="906"/>
      <c r="BE86" s="258"/>
      <c r="BF86" s="258"/>
      <c r="BG86" s="258"/>
      <c r="BH86" s="258"/>
      <c r="BI86" s="258"/>
      <c r="BJ86" s="258"/>
      <c r="BK86" s="258"/>
      <c r="BL86" s="258"/>
      <c r="BM86" s="258"/>
      <c r="BN86" s="258"/>
      <c r="BO86" s="258"/>
      <c r="BP86" s="258"/>
      <c r="BQ86" s="387">
        <v>80</v>
      </c>
      <c r="BR86" s="390"/>
      <c r="BS86" s="924"/>
      <c r="BT86" s="925"/>
      <c r="BU86" s="925"/>
      <c r="BV86" s="925"/>
      <c r="BW86" s="925"/>
      <c r="BX86" s="925"/>
      <c r="BY86" s="925"/>
      <c r="BZ86" s="925"/>
      <c r="CA86" s="925"/>
      <c r="CB86" s="925"/>
      <c r="CC86" s="925"/>
      <c r="CD86" s="925"/>
      <c r="CE86" s="925"/>
      <c r="CF86" s="925"/>
      <c r="CG86" s="926"/>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921"/>
      <c r="DW86" s="922"/>
      <c r="DX86" s="922"/>
      <c r="DY86" s="922"/>
      <c r="DZ86" s="923"/>
      <c r="EA86" s="246"/>
    </row>
    <row r="87" spans="1:131" s="247" customFormat="1" ht="26.25" customHeight="1">
      <c r="A87" s="384">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58"/>
      <c r="BF87" s="258"/>
      <c r="BG87" s="258"/>
      <c r="BH87" s="258"/>
      <c r="BI87" s="258"/>
      <c r="BJ87" s="258"/>
      <c r="BK87" s="258"/>
      <c r="BL87" s="258"/>
      <c r="BM87" s="258"/>
      <c r="BN87" s="258"/>
      <c r="BO87" s="258"/>
      <c r="BP87" s="258"/>
      <c r="BQ87" s="387">
        <v>81</v>
      </c>
      <c r="BR87" s="390"/>
      <c r="BS87" s="924"/>
      <c r="BT87" s="925"/>
      <c r="BU87" s="925"/>
      <c r="BV87" s="925"/>
      <c r="BW87" s="925"/>
      <c r="BX87" s="925"/>
      <c r="BY87" s="925"/>
      <c r="BZ87" s="925"/>
      <c r="CA87" s="925"/>
      <c r="CB87" s="925"/>
      <c r="CC87" s="925"/>
      <c r="CD87" s="925"/>
      <c r="CE87" s="925"/>
      <c r="CF87" s="925"/>
      <c r="CG87" s="926"/>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921"/>
      <c r="DW87" s="922"/>
      <c r="DX87" s="922"/>
      <c r="DY87" s="922"/>
      <c r="DZ87" s="923"/>
      <c r="EA87" s="246"/>
    </row>
    <row r="88" spans="1:131" s="247" customFormat="1" ht="26.25" customHeight="1" thickBot="1">
      <c r="A88" s="383" t="s">
        <v>379</v>
      </c>
      <c r="B88" s="833" t="s">
        <v>402</v>
      </c>
      <c r="C88" s="834"/>
      <c r="D88" s="834"/>
      <c r="E88" s="834"/>
      <c r="F88" s="834"/>
      <c r="G88" s="834"/>
      <c r="H88" s="834"/>
      <c r="I88" s="834"/>
      <c r="J88" s="834"/>
      <c r="K88" s="834"/>
      <c r="L88" s="834"/>
      <c r="M88" s="834"/>
      <c r="N88" s="834"/>
      <c r="O88" s="834"/>
      <c r="P88" s="835"/>
      <c r="Q88" s="890"/>
      <c r="R88" s="891"/>
      <c r="S88" s="891"/>
      <c r="T88" s="891"/>
      <c r="U88" s="891"/>
      <c r="V88" s="891"/>
      <c r="W88" s="891"/>
      <c r="X88" s="891"/>
      <c r="Y88" s="891"/>
      <c r="Z88" s="891"/>
      <c r="AA88" s="891"/>
      <c r="AB88" s="891"/>
      <c r="AC88" s="891"/>
      <c r="AD88" s="891"/>
      <c r="AE88" s="891"/>
      <c r="AF88" s="886">
        <v>4676</v>
      </c>
      <c r="AG88" s="886"/>
      <c r="AH88" s="886"/>
      <c r="AI88" s="886"/>
      <c r="AJ88" s="886"/>
      <c r="AK88" s="891"/>
      <c r="AL88" s="891"/>
      <c r="AM88" s="891"/>
      <c r="AN88" s="891"/>
      <c r="AO88" s="891"/>
      <c r="AP88" s="886">
        <v>2177</v>
      </c>
      <c r="AQ88" s="886"/>
      <c r="AR88" s="886"/>
      <c r="AS88" s="886"/>
      <c r="AT88" s="886"/>
      <c r="AU88" s="886">
        <v>317</v>
      </c>
      <c r="AV88" s="886"/>
      <c r="AW88" s="886"/>
      <c r="AX88" s="886"/>
      <c r="AY88" s="886"/>
      <c r="AZ88" s="888"/>
      <c r="BA88" s="888"/>
      <c r="BB88" s="888"/>
      <c r="BC88" s="888"/>
      <c r="BD88" s="889"/>
      <c r="BE88" s="258"/>
      <c r="BF88" s="258"/>
      <c r="BG88" s="258"/>
      <c r="BH88" s="258"/>
      <c r="BI88" s="258"/>
      <c r="BJ88" s="258"/>
      <c r="BK88" s="258"/>
      <c r="BL88" s="258"/>
      <c r="BM88" s="258"/>
      <c r="BN88" s="258"/>
      <c r="BO88" s="258"/>
      <c r="BP88" s="258"/>
      <c r="BQ88" s="387">
        <v>82</v>
      </c>
      <c r="BR88" s="390"/>
      <c r="BS88" s="924"/>
      <c r="BT88" s="925"/>
      <c r="BU88" s="925"/>
      <c r="BV88" s="925"/>
      <c r="BW88" s="925"/>
      <c r="BX88" s="925"/>
      <c r="BY88" s="925"/>
      <c r="BZ88" s="925"/>
      <c r="CA88" s="925"/>
      <c r="CB88" s="925"/>
      <c r="CC88" s="925"/>
      <c r="CD88" s="925"/>
      <c r="CE88" s="925"/>
      <c r="CF88" s="925"/>
      <c r="CG88" s="926"/>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921"/>
      <c r="DW88" s="922"/>
      <c r="DX88" s="922"/>
      <c r="DY88" s="922"/>
      <c r="DZ88" s="923"/>
      <c r="EA88" s="246"/>
    </row>
    <row r="89" spans="1:131" s="247" customFormat="1" ht="26.25" hidden="1" customHeight="1">
      <c r="A89" s="260"/>
      <c r="B89" s="261"/>
      <c r="C89" s="261"/>
      <c r="D89" s="261"/>
      <c r="E89" s="261"/>
      <c r="F89" s="261"/>
      <c r="G89" s="261"/>
      <c r="H89" s="261"/>
      <c r="I89" s="261"/>
      <c r="J89" s="261"/>
      <c r="K89" s="261"/>
      <c r="L89" s="261"/>
      <c r="M89" s="261"/>
      <c r="N89" s="261"/>
      <c r="O89" s="261"/>
      <c r="P89" s="261"/>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3"/>
      <c r="BA89" s="263"/>
      <c r="BB89" s="263"/>
      <c r="BC89" s="263"/>
      <c r="BD89" s="263"/>
      <c r="BE89" s="258"/>
      <c r="BF89" s="258"/>
      <c r="BG89" s="258"/>
      <c r="BH89" s="258"/>
      <c r="BI89" s="258"/>
      <c r="BJ89" s="258"/>
      <c r="BK89" s="258"/>
      <c r="BL89" s="258"/>
      <c r="BM89" s="258"/>
      <c r="BN89" s="258"/>
      <c r="BO89" s="258"/>
      <c r="BP89" s="258"/>
      <c r="BQ89" s="387">
        <v>83</v>
      </c>
      <c r="BR89" s="390"/>
      <c r="BS89" s="924"/>
      <c r="BT89" s="925"/>
      <c r="BU89" s="925"/>
      <c r="BV89" s="925"/>
      <c r="BW89" s="925"/>
      <c r="BX89" s="925"/>
      <c r="BY89" s="925"/>
      <c r="BZ89" s="925"/>
      <c r="CA89" s="925"/>
      <c r="CB89" s="925"/>
      <c r="CC89" s="925"/>
      <c r="CD89" s="925"/>
      <c r="CE89" s="925"/>
      <c r="CF89" s="925"/>
      <c r="CG89" s="926"/>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921"/>
      <c r="DW89" s="922"/>
      <c r="DX89" s="922"/>
      <c r="DY89" s="922"/>
      <c r="DZ89" s="923"/>
      <c r="EA89" s="246"/>
    </row>
    <row r="90" spans="1:131" s="247" customFormat="1" ht="26.25" hidden="1" customHeight="1">
      <c r="A90" s="260"/>
      <c r="B90" s="261"/>
      <c r="C90" s="261"/>
      <c r="D90" s="261"/>
      <c r="E90" s="261"/>
      <c r="F90" s="261"/>
      <c r="G90" s="261"/>
      <c r="H90" s="261"/>
      <c r="I90" s="261"/>
      <c r="J90" s="261"/>
      <c r="K90" s="261"/>
      <c r="L90" s="261"/>
      <c r="M90" s="261"/>
      <c r="N90" s="261"/>
      <c r="O90" s="261"/>
      <c r="P90" s="261"/>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3"/>
      <c r="BA90" s="263"/>
      <c r="BB90" s="263"/>
      <c r="BC90" s="263"/>
      <c r="BD90" s="263"/>
      <c r="BE90" s="258"/>
      <c r="BF90" s="258"/>
      <c r="BG90" s="258"/>
      <c r="BH90" s="258"/>
      <c r="BI90" s="258"/>
      <c r="BJ90" s="258"/>
      <c r="BK90" s="258"/>
      <c r="BL90" s="258"/>
      <c r="BM90" s="258"/>
      <c r="BN90" s="258"/>
      <c r="BO90" s="258"/>
      <c r="BP90" s="258"/>
      <c r="BQ90" s="387">
        <v>84</v>
      </c>
      <c r="BR90" s="390"/>
      <c r="BS90" s="924"/>
      <c r="BT90" s="925"/>
      <c r="BU90" s="925"/>
      <c r="BV90" s="925"/>
      <c r="BW90" s="925"/>
      <c r="BX90" s="925"/>
      <c r="BY90" s="925"/>
      <c r="BZ90" s="925"/>
      <c r="CA90" s="925"/>
      <c r="CB90" s="925"/>
      <c r="CC90" s="925"/>
      <c r="CD90" s="925"/>
      <c r="CE90" s="925"/>
      <c r="CF90" s="925"/>
      <c r="CG90" s="926"/>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921"/>
      <c r="DW90" s="922"/>
      <c r="DX90" s="922"/>
      <c r="DY90" s="922"/>
      <c r="DZ90" s="923"/>
      <c r="EA90" s="246"/>
    </row>
    <row r="91" spans="1:131" s="247" customFormat="1" ht="26.25" hidden="1" customHeight="1">
      <c r="A91" s="260"/>
      <c r="B91" s="261"/>
      <c r="C91" s="261"/>
      <c r="D91" s="261"/>
      <c r="E91" s="261"/>
      <c r="F91" s="261"/>
      <c r="G91" s="261"/>
      <c r="H91" s="261"/>
      <c r="I91" s="261"/>
      <c r="J91" s="261"/>
      <c r="K91" s="261"/>
      <c r="L91" s="261"/>
      <c r="M91" s="261"/>
      <c r="N91" s="261"/>
      <c r="O91" s="261"/>
      <c r="P91" s="261"/>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3"/>
      <c r="BA91" s="263"/>
      <c r="BB91" s="263"/>
      <c r="BC91" s="263"/>
      <c r="BD91" s="263"/>
      <c r="BE91" s="258"/>
      <c r="BF91" s="258"/>
      <c r="BG91" s="258"/>
      <c r="BH91" s="258"/>
      <c r="BI91" s="258"/>
      <c r="BJ91" s="258"/>
      <c r="BK91" s="258"/>
      <c r="BL91" s="258"/>
      <c r="BM91" s="258"/>
      <c r="BN91" s="258"/>
      <c r="BO91" s="258"/>
      <c r="BP91" s="258"/>
      <c r="BQ91" s="387">
        <v>85</v>
      </c>
      <c r="BR91" s="390"/>
      <c r="BS91" s="924"/>
      <c r="BT91" s="925"/>
      <c r="BU91" s="925"/>
      <c r="BV91" s="925"/>
      <c r="BW91" s="925"/>
      <c r="BX91" s="925"/>
      <c r="BY91" s="925"/>
      <c r="BZ91" s="925"/>
      <c r="CA91" s="925"/>
      <c r="CB91" s="925"/>
      <c r="CC91" s="925"/>
      <c r="CD91" s="925"/>
      <c r="CE91" s="925"/>
      <c r="CF91" s="925"/>
      <c r="CG91" s="926"/>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921"/>
      <c r="DW91" s="922"/>
      <c r="DX91" s="922"/>
      <c r="DY91" s="922"/>
      <c r="DZ91" s="923"/>
      <c r="EA91" s="246"/>
    </row>
    <row r="92" spans="1:131" s="247" customFormat="1" ht="26.25" hidden="1" customHeight="1">
      <c r="A92" s="260"/>
      <c r="B92" s="261"/>
      <c r="C92" s="261"/>
      <c r="D92" s="261"/>
      <c r="E92" s="261"/>
      <c r="F92" s="261"/>
      <c r="G92" s="261"/>
      <c r="H92" s="261"/>
      <c r="I92" s="261"/>
      <c r="J92" s="261"/>
      <c r="K92" s="261"/>
      <c r="L92" s="261"/>
      <c r="M92" s="261"/>
      <c r="N92" s="261"/>
      <c r="O92" s="261"/>
      <c r="P92" s="261"/>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3"/>
      <c r="BA92" s="263"/>
      <c r="BB92" s="263"/>
      <c r="BC92" s="263"/>
      <c r="BD92" s="263"/>
      <c r="BE92" s="258"/>
      <c r="BF92" s="258"/>
      <c r="BG92" s="258"/>
      <c r="BH92" s="258"/>
      <c r="BI92" s="258"/>
      <c r="BJ92" s="258"/>
      <c r="BK92" s="258"/>
      <c r="BL92" s="258"/>
      <c r="BM92" s="258"/>
      <c r="BN92" s="258"/>
      <c r="BO92" s="258"/>
      <c r="BP92" s="258"/>
      <c r="BQ92" s="387">
        <v>86</v>
      </c>
      <c r="BR92" s="390"/>
      <c r="BS92" s="924"/>
      <c r="BT92" s="925"/>
      <c r="BU92" s="925"/>
      <c r="BV92" s="925"/>
      <c r="BW92" s="925"/>
      <c r="BX92" s="925"/>
      <c r="BY92" s="925"/>
      <c r="BZ92" s="925"/>
      <c r="CA92" s="925"/>
      <c r="CB92" s="925"/>
      <c r="CC92" s="925"/>
      <c r="CD92" s="925"/>
      <c r="CE92" s="925"/>
      <c r="CF92" s="925"/>
      <c r="CG92" s="926"/>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921"/>
      <c r="DW92" s="922"/>
      <c r="DX92" s="922"/>
      <c r="DY92" s="922"/>
      <c r="DZ92" s="923"/>
      <c r="EA92" s="246"/>
    </row>
    <row r="93" spans="1:131" s="247" customFormat="1" ht="26.25" hidden="1" customHeight="1">
      <c r="A93" s="260"/>
      <c r="B93" s="261"/>
      <c r="C93" s="261"/>
      <c r="D93" s="261"/>
      <c r="E93" s="261"/>
      <c r="F93" s="261"/>
      <c r="G93" s="261"/>
      <c r="H93" s="261"/>
      <c r="I93" s="261"/>
      <c r="J93" s="261"/>
      <c r="K93" s="261"/>
      <c r="L93" s="261"/>
      <c r="M93" s="261"/>
      <c r="N93" s="261"/>
      <c r="O93" s="261"/>
      <c r="P93" s="261"/>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3"/>
      <c r="BA93" s="263"/>
      <c r="BB93" s="263"/>
      <c r="BC93" s="263"/>
      <c r="BD93" s="263"/>
      <c r="BE93" s="258"/>
      <c r="BF93" s="258"/>
      <c r="BG93" s="258"/>
      <c r="BH93" s="258"/>
      <c r="BI93" s="258"/>
      <c r="BJ93" s="258"/>
      <c r="BK93" s="258"/>
      <c r="BL93" s="258"/>
      <c r="BM93" s="258"/>
      <c r="BN93" s="258"/>
      <c r="BO93" s="258"/>
      <c r="BP93" s="258"/>
      <c r="BQ93" s="387">
        <v>87</v>
      </c>
      <c r="BR93" s="390"/>
      <c r="BS93" s="924"/>
      <c r="BT93" s="925"/>
      <c r="BU93" s="925"/>
      <c r="BV93" s="925"/>
      <c r="BW93" s="925"/>
      <c r="BX93" s="925"/>
      <c r="BY93" s="925"/>
      <c r="BZ93" s="925"/>
      <c r="CA93" s="925"/>
      <c r="CB93" s="925"/>
      <c r="CC93" s="925"/>
      <c r="CD93" s="925"/>
      <c r="CE93" s="925"/>
      <c r="CF93" s="925"/>
      <c r="CG93" s="926"/>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921"/>
      <c r="DW93" s="922"/>
      <c r="DX93" s="922"/>
      <c r="DY93" s="922"/>
      <c r="DZ93" s="923"/>
      <c r="EA93" s="246"/>
    </row>
    <row r="94" spans="1:131" s="247" customFormat="1" ht="26.25" hidden="1" customHeight="1">
      <c r="A94" s="260"/>
      <c r="B94" s="261"/>
      <c r="C94" s="261"/>
      <c r="D94" s="261"/>
      <c r="E94" s="261"/>
      <c r="F94" s="261"/>
      <c r="G94" s="261"/>
      <c r="H94" s="261"/>
      <c r="I94" s="261"/>
      <c r="J94" s="261"/>
      <c r="K94" s="261"/>
      <c r="L94" s="261"/>
      <c r="M94" s="261"/>
      <c r="N94" s="261"/>
      <c r="O94" s="261"/>
      <c r="P94" s="261"/>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3"/>
      <c r="BA94" s="263"/>
      <c r="BB94" s="263"/>
      <c r="BC94" s="263"/>
      <c r="BD94" s="263"/>
      <c r="BE94" s="258"/>
      <c r="BF94" s="258"/>
      <c r="BG94" s="258"/>
      <c r="BH94" s="258"/>
      <c r="BI94" s="258"/>
      <c r="BJ94" s="258"/>
      <c r="BK94" s="258"/>
      <c r="BL94" s="258"/>
      <c r="BM94" s="258"/>
      <c r="BN94" s="258"/>
      <c r="BO94" s="258"/>
      <c r="BP94" s="258"/>
      <c r="BQ94" s="387">
        <v>88</v>
      </c>
      <c r="BR94" s="390"/>
      <c r="BS94" s="924"/>
      <c r="BT94" s="925"/>
      <c r="BU94" s="925"/>
      <c r="BV94" s="925"/>
      <c r="BW94" s="925"/>
      <c r="BX94" s="925"/>
      <c r="BY94" s="925"/>
      <c r="BZ94" s="925"/>
      <c r="CA94" s="925"/>
      <c r="CB94" s="925"/>
      <c r="CC94" s="925"/>
      <c r="CD94" s="925"/>
      <c r="CE94" s="925"/>
      <c r="CF94" s="925"/>
      <c r="CG94" s="926"/>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921"/>
      <c r="DW94" s="922"/>
      <c r="DX94" s="922"/>
      <c r="DY94" s="922"/>
      <c r="DZ94" s="923"/>
      <c r="EA94" s="246"/>
    </row>
    <row r="95" spans="1:131" s="247" customFormat="1" ht="26.25" hidden="1" customHeight="1">
      <c r="A95" s="260"/>
      <c r="B95" s="261"/>
      <c r="C95" s="261"/>
      <c r="D95" s="261"/>
      <c r="E95" s="261"/>
      <c r="F95" s="261"/>
      <c r="G95" s="261"/>
      <c r="H95" s="261"/>
      <c r="I95" s="261"/>
      <c r="J95" s="261"/>
      <c r="K95" s="261"/>
      <c r="L95" s="261"/>
      <c r="M95" s="261"/>
      <c r="N95" s="261"/>
      <c r="O95" s="261"/>
      <c r="P95" s="261"/>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3"/>
      <c r="BA95" s="263"/>
      <c r="BB95" s="263"/>
      <c r="BC95" s="263"/>
      <c r="BD95" s="263"/>
      <c r="BE95" s="258"/>
      <c r="BF95" s="258"/>
      <c r="BG95" s="258"/>
      <c r="BH95" s="258"/>
      <c r="BI95" s="258"/>
      <c r="BJ95" s="258"/>
      <c r="BK95" s="258"/>
      <c r="BL95" s="258"/>
      <c r="BM95" s="258"/>
      <c r="BN95" s="258"/>
      <c r="BO95" s="258"/>
      <c r="BP95" s="258"/>
      <c r="BQ95" s="387">
        <v>89</v>
      </c>
      <c r="BR95" s="390"/>
      <c r="BS95" s="924"/>
      <c r="BT95" s="925"/>
      <c r="BU95" s="925"/>
      <c r="BV95" s="925"/>
      <c r="BW95" s="925"/>
      <c r="BX95" s="925"/>
      <c r="BY95" s="925"/>
      <c r="BZ95" s="925"/>
      <c r="CA95" s="925"/>
      <c r="CB95" s="925"/>
      <c r="CC95" s="925"/>
      <c r="CD95" s="925"/>
      <c r="CE95" s="925"/>
      <c r="CF95" s="925"/>
      <c r="CG95" s="926"/>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921"/>
      <c r="DW95" s="922"/>
      <c r="DX95" s="922"/>
      <c r="DY95" s="922"/>
      <c r="DZ95" s="923"/>
      <c r="EA95" s="246"/>
    </row>
    <row r="96" spans="1:131" s="247" customFormat="1" ht="26.25" hidden="1" customHeight="1">
      <c r="A96" s="260"/>
      <c r="B96" s="261"/>
      <c r="C96" s="261"/>
      <c r="D96" s="261"/>
      <c r="E96" s="261"/>
      <c r="F96" s="261"/>
      <c r="G96" s="261"/>
      <c r="H96" s="261"/>
      <c r="I96" s="261"/>
      <c r="J96" s="261"/>
      <c r="K96" s="261"/>
      <c r="L96" s="261"/>
      <c r="M96" s="261"/>
      <c r="N96" s="261"/>
      <c r="O96" s="261"/>
      <c r="P96" s="261"/>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3"/>
      <c r="BA96" s="263"/>
      <c r="BB96" s="263"/>
      <c r="BC96" s="263"/>
      <c r="BD96" s="263"/>
      <c r="BE96" s="258"/>
      <c r="BF96" s="258"/>
      <c r="BG96" s="258"/>
      <c r="BH96" s="258"/>
      <c r="BI96" s="258"/>
      <c r="BJ96" s="258"/>
      <c r="BK96" s="258"/>
      <c r="BL96" s="258"/>
      <c r="BM96" s="258"/>
      <c r="BN96" s="258"/>
      <c r="BO96" s="258"/>
      <c r="BP96" s="258"/>
      <c r="BQ96" s="387">
        <v>90</v>
      </c>
      <c r="BR96" s="390"/>
      <c r="BS96" s="924"/>
      <c r="BT96" s="925"/>
      <c r="BU96" s="925"/>
      <c r="BV96" s="925"/>
      <c r="BW96" s="925"/>
      <c r="BX96" s="925"/>
      <c r="BY96" s="925"/>
      <c r="BZ96" s="925"/>
      <c r="CA96" s="925"/>
      <c r="CB96" s="925"/>
      <c r="CC96" s="925"/>
      <c r="CD96" s="925"/>
      <c r="CE96" s="925"/>
      <c r="CF96" s="925"/>
      <c r="CG96" s="926"/>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921"/>
      <c r="DW96" s="922"/>
      <c r="DX96" s="922"/>
      <c r="DY96" s="922"/>
      <c r="DZ96" s="923"/>
      <c r="EA96" s="246"/>
    </row>
    <row r="97" spans="1:131" s="247" customFormat="1" ht="26.25" hidden="1" customHeight="1">
      <c r="A97" s="260"/>
      <c r="B97" s="261"/>
      <c r="C97" s="261"/>
      <c r="D97" s="261"/>
      <c r="E97" s="261"/>
      <c r="F97" s="261"/>
      <c r="G97" s="261"/>
      <c r="H97" s="261"/>
      <c r="I97" s="261"/>
      <c r="J97" s="261"/>
      <c r="K97" s="261"/>
      <c r="L97" s="261"/>
      <c r="M97" s="261"/>
      <c r="N97" s="261"/>
      <c r="O97" s="261"/>
      <c r="P97" s="261"/>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3"/>
      <c r="BA97" s="263"/>
      <c r="BB97" s="263"/>
      <c r="BC97" s="263"/>
      <c r="BD97" s="263"/>
      <c r="BE97" s="258"/>
      <c r="BF97" s="258"/>
      <c r="BG97" s="258"/>
      <c r="BH97" s="258"/>
      <c r="BI97" s="258"/>
      <c r="BJ97" s="258"/>
      <c r="BK97" s="258"/>
      <c r="BL97" s="258"/>
      <c r="BM97" s="258"/>
      <c r="BN97" s="258"/>
      <c r="BO97" s="258"/>
      <c r="BP97" s="258"/>
      <c r="BQ97" s="387">
        <v>91</v>
      </c>
      <c r="BR97" s="390"/>
      <c r="BS97" s="924"/>
      <c r="BT97" s="925"/>
      <c r="BU97" s="925"/>
      <c r="BV97" s="925"/>
      <c r="BW97" s="925"/>
      <c r="BX97" s="925"/>
      <c r="BY97" s="925"/>
      <c r="BZ97" s="925"/>
      <c r="CA97" s="925"/>
      <c r="CB97" s="925"/>
      <c r="CC97" s="925"/>
      <c r="CD97" s="925"/>
      <c r="CE97" s="925"/>
      <c r="CF97" s="925"/>
      <c r="CG97" s="926"/>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921"/>
      <c r="DW97" s="922"/>
      <c r="DX97" s="922"/>
      <c r="DY97" s="922"/>
      <c r="DZ97" s="923"/>
      <c r="EA97" s="246"/>
    </row>
    <row r="98" spans="1:131" s="247" customFormat="1" ht="26.25" hidden="1" customHeight="1">
      <c r="A98" s="260"/>
      <c r="B98" s="261"/>
      <c r="C98" s="261"/>
      <c r="D98" s="261"/>
      <c r="E98" s="261"/>
      <c r="F98" s="261"/>
      <c r="G98" s="261"/>
      <c r="H98" s="261"/>
      <c r="I98" s="261"/>
      <c r="J98" s="261"/>
      <c r="K98" s="261"/>
      <c r="L98" s="261"/>
      <c r="M98" s="261"/>
      <c r="N98" s="261"/>
      <c r="O98" s="261"/>
      <c r="P98" s="261"/>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3"/>
      <c r="BA98" s="263"/>
      <c r="BB98" s="263"/>
      <c r="BC98" s="263"/>
      <c r="BD98" s="263"/>
      <c r="BE98" s="258"/>
      <c r="BF98" s="258"/>
      <c r="BG98" s="258"/>
      <c r="BH98" s="258"/>
      <c r="BI98" s="258"/>
      <c r="BJ98" s="258"/>
      <c r="BK98" s="258"/>
      <c r="BL98" s="258"/>
      <c r="BM98" s="258"/>
      <c r="BN98" s="258"/>
      <c r="BO98" s="258"/>
      <c r="BP98" s="258"/>
      <c r="BQ98" s="387">
        <v>92</v>
      </c>
      <c r="BR98" s="390"/>
      <c r="BS98" s="924"/>
      <c r="BT98" s="925"/>
      <c r="BU98" s="925"/>
      <c r="BV98" s="925"/>
      <c r="BW98" s="925"/>
      <c r="BX98" s="925"/>
      <c r="BY98" s="925"/>
      <c r="BZ98" s="925"/>
      <c r="CA98" s="925"/>
      <c r="CB98" s="925"/>
      <c r="CC98" s="925"/>
      <c r="CD98" s="925"/>
      <c r="CE98" s="925"/>
      <c r="CF98" s="925"/>
      <c r="CG98" s="926"/>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921"/>
      <c r="DW98" s="922"/>
      <c r="DX98" s="922"/>
      <c r="DY98" s="922"/>
      <c r="DZ98" s="923"/>
      <c r="EA98" s="246"/>
    </row>
    <row r="99" spans="1:131" s="247" customFormat="1" ht="26.25" hidden="1" customHeight="1">
      <c r="A99" s="260"/>
      <c r="B99" s="261"/>
      <c r="C99" s="261"/>
      <c r="D99" s="261"/>
      <c r="E99" s="261"/>
      <c r="F99" s="261"/>
      <c r="G99" s="261"/>
      <c r="H99" s="261"/>
      <c r="I99" s="261"/>
      <c r="J99" s="261"/>
      <c r="K99" s="261"/>
      <c r="L99" s="261"/>
      <c r="M99" s="261"/>
      <c r="N99" s="261"/>
      <c r="O99" s="261"/>
      <c r="P99" s="261"/>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3"/>
      <c r="BA99" s="263"/>
      <c r="BB99" s="263"/>
      <c r="BC99" s="263"/>
      <c r="BD99" s="263"/>
      <c r="BE99" s="258"/>
      <c r="BF99" s="258"/>
      <c r="BG99" s="258"/>
      <c r="BH99" s="258"/>
      <c r="BI99" s="258"/>
      <c r="BJ99" s="258"/>
      <c r="BK99" s="258"/>
      <c r="BL99" s="258"/>
      <c r="BM99" s="258"/>
      <c r="BN99" s="258"/>
      <c r="BO99" s="258"/>
      <c r="BP99" s="258"/>
      <c r="BQ99" s="387">
        <v>93</v>
      </c>
      <c r="BR99" s="390"/>
      <c r="BS99" s="924"/>
      <c r="BT99" s="925"/>
      <c r="BU99" s="925"/>
      <c r="BV99" s="925"/>
      <c r="BW99" s="925"/>
      <c r="BX99" s="925"/>
      <c r="BY99" s="925"/>
      <c r="BZ99" s="925"/>
      <c r="CA99" s="925"/>
      <c r="CB99" s="925"/>
      <c r="CC99" s="925"/>
      <c r="CD99" s="925"/>
      <c r="CE99" s="925"/>
      <c r="CF99" s="925"/>
      <c r="CG99" s="926"/>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921"/>
      <c r="DW99" s="922"/>
      <c r="DX99" s="922"/>
      <c r="DY99" s="922"/>
      <c r="DZ99" s="923"/>
      <c r="EA99" s="246"/>
    </row>
    <row r="100" spans="1:131" s="247" customFormat="1" ht="26.25" hidden="1" customHeight="1">
      <c r="A100" s="260"/>
      <c r="B100" s="261"/>
      <c r="C100" s="261"/>
      <c r="D100" s="261"/>
      <c r="E100" s="261"/>
      <c r="F100" s="261"/>
      <c r="G100" s="261"/>
      <c r="H100" s="261"/>
      <c r="I100" s="261"/>
      <c r="J100" s="261"/>
      <c r="K100" s="261"/>
      <c r="L100" s="261"/>
      <c r="M100" s="261"/>
      <c r="N100" s="261"/>
      <c r="O100" s="261"/>
      <c r="P100" s="261"/>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3"/>
      <c r="BA100" s="263"/>
      <c r="BB100" s="263"/>
      <c r="BC100" s="263"/>
      <c r="BD100" s="263"/>
      <c r="BE100" s="258"/>
      <c r="BF100" s="258"/>
      <c r="BG100" s="258"/>
      <c r="BH100" s="258"/>
      <c r="BI100" s="258"/>
      <c r="BJ100" s="258"/>
      <c r="BK100" s="258"/>
      <c r="BL100" s="258"/>
      <c r="BM100" s="258"/>
      <c r="BN100" s="258"/>
      <c r="BO100" s="258"/>
      <c r="BP100" s="258"/>
      <c r="BQ100" s="387">
        <v>94</v>
      </c>
      <c r="BR100" s="390"/>
      <c r="BS100" s="924"/>
      <c r="BT100" s="925"/>
      <c r="BU100" s="925"/>
      <c r="BV100" s="925"/>
      <c r="BW100" s="925"/>
      <c r="BX100" s="925"/>
      <c r="BY100" s="925"/>
      <c r="BZ100" s="925"/>
      <c r="CA100" s="925"/>
      <c r="CB100" s="925"/>
      <c r="CC100" s="925"/>
      <c r="CD100" s="925"/>
      <c r="CE100" s="925"/>
      <c r="CF100" s="925"/>
      <c r="CG100" s="926"/>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921"/>
      <c r="DW100" s="922"/>
      <c r="DX100" s="922"/>
      <c r="DY100" s="922"/>
      <c r="DZ100" s="923"/>
      <c r="EA100" s="246"/>
    </row>
    <row r="101" spans="1:131" s="247" customFormat="1" ht="26.25" hidden="1" customHeight="1">
      <c r="A101" s="260"/>
      <c r="B101" s="261"/>
      <c r="C101" s="261"/>
      <c r="D101" s="261"/>
      <c r="E101" s="261"/>
      <c r="F101" s="261"/>
      <c r="G101" s="261"/>
      <c r="H101" s="261"/>
      <c r="I101" s="261"/>
      <c r="J101" s="261"/>
      <c r="K101" s="261"/>
      <c r="L101" s="261"/>
      <c r="M101" s="261"/>
      <c r="N101" s="261"/>
      <c r="O101" s="261"/>
      <c r="P101" s="261"/>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3"/>
      <c r="BA101" s="263"/>
      <c r="BB101" s="263"/>
      <c r="BC101" s="263"/>
      <c r="BD101" s="263"/>
      <c r="BE101" s="258"/>
      <c r="BF101" s="258"/>
      <c r="BG101" s="258"/>
      <c r="BH101" s="258"/>
      <c r="BI101" s="258"/>
      <c r="BJ101" s="258"/>
      <c r="BK101" s="258"/>
      <c r="BL101" s="258"/>
      <c r="BM101" s="258"/>
      <c r="BN101" s="258"/>
      <c r="BO101" s="258"/>
      <c r="BP101" s="258"/>
      <c r="BQ101" s="387">
        <v>95</v>
      </c>
      <c r="BR101" s="390"/>
      <c r="BS101" s="924"/>
      <c r="BT101" s="925"/>
      <c r="BU101" s="925"/>
      <c r="BV101" s="925"/>
      <c r="BW101" s="925"/>
      <c r="BX101" s="925"/>
      <c r="BY101" s="925"/>
      <c r="BZ101" s="925"/>
      <c r="CA101" s="925"/>
      <c r="CB101" s="925"/>
      <c r="CC101" s="925"/>
      <c r="CD101" s="925"/>
      <c r="CE101" s="925"/>
      <c r="CF101" s="925"/>
      <c r="CG101" s="926"/>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921"/>
      <c r="DW101" s="922"/>
      <c r="DX101" s="922"/>
      <c r="DY101" s="922"/>
      <c r="DZ101" s="923"/>
      <c r="EA101" s="246"/>
    </row>
    <row r="102" spans="1:131" s="247" customFormat="1" ht="26.25" customHeight="1" thickBot="1">
      <c r="A102" s="260"/>
      <c r="B102" s="261"/>
      <c r="C102" s="261"/>
      <c r="D102" s="261"/>
      <c r="E102" s="261"/>
      <c r="F102" s="261"/>
      <c r="G102" s="261"/>
      <c r="H102" s="261"/>
      <c r="I102" s="261"/>
      <c r="J102" s="261"/>
      <c r="K102" s="261"/>
      <c r="L102" s="261"/>
      <c r="M102" s="261"/>
      <c r="N102" s="261"/>
      <c r="O102" s="261"/>
      <c r="P102" s="261"/>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3"/>
      <c r="BA102" s="263"/>
      <c r="BB102" s="263"/>
      <c r="BC102" s="263"/>
      <c r="BD102" s="263"/>
      <c r="BE102" s="258"/>
      <c r="BF102" s="258"/>
      <c r="BG102" s="258"/>
      <c r="BH102" s="258"/>
      <c r="BI102" s="258"/>
      <c r="BJ102" s="258"/>
      <c r="BK102" s="258"/>
      <c r="BL102" s="258"/>
      <c r="BM102" s="258"/>
      <c r="BN102" s="258"/>
      <c r="BO102" s="258"/>
      <c r="BP102" s="258"/>
      <c r="BQ102" s="389" t="s">
        <v>379</v>
      </c>
      <c r="BR102" s="833" t="s">
        <v>403</v>
      </c>
      <c r="BS102" s="834"/>
      <c r="BT102" s="834"/>
      <c r="BU102" s="834"/>
      <c r="BV102" s="834"/>
      <c r="BW102" s="834"/>
      <c r="BX102" s="834"/>
      <c r="BY102" s="834"/>
      <c r="BZ102" s="834"/>
      <c r="CA102" s="834"/>
      <c r="CB102" s="834"/>
      <c r="CC102" s="834"/>
      <c r="CD102" s="834"/>
      <c r="CE102" s="834"/>
      <c r="CF102" s="834"/>
      <c r="CG102" s="835"/>
      <c r="CH102" s="930"/>
      <c r="CI102" s="931"/>
      <c r="CJ102" s="931"/>
      <c r="CK102" s="931"/>
      <c r="CL102" s="932"/>
      <c r="CM102" s="930"/>
      <c r="CN102" s="931"/>
      <c r="CO102" s="931"/>
      <c r="CP102" s="931"/>
      <c r="CQ102" s="932"/>
      <c r="CR102" s="933">
        <v>27</v>
      </c>
      <c r="CS102" s="876"/>
      <c r="CT102" s="876"/>
      <c r="CU102" s="876"/>
      <c r="CV102" s="934"/>
      <c r="CW102" s="933">
        <v>4</v>
      </c>
      <c r="CX102" s="876"/>
      <c r="CY102" s="876"/>
      <c r="CZ102" s="876"/>
      <c r="DA102" s="934"/>
      <c r="DB102" s="933" t="s">
        <v>489</v>
      </c>
      <c r="DC102" s="876"/>
      <c r="DD102" s="876"/>
      <c r="DE102" s="876"/>
      <c r="DF102" s="934"/>
      <c r="DG102" s="933" t="s">
        <v>489</v>
      </c>
      <c r="DH102" s="876"/>
      <c r="DI102" s="876"/>
      <c r="DJ102" s="876"/>
      <c r="DK102" s="934"/>
      <c r="DL102" s="933" t="s">
        <v>489</v>
      </c>
      <c r="DM102" s="876"/>
      <c r="DN102" s="876"/>
      <c r="DO102" s="876"/>
      <c r="DP102" s="934"/>
      <c r="DQ102" s="933" t="s">
        <v>489</v>
      </c>
      <c r="DR102" s="876"/>
      <c r="DS102" s="876"/>
      <c r="DT102" s="876"/>
      <c r="DU102" s="934"/>
      <c r="DV102" s="927"/>
      <c r="DW102" s="928"/>
      <c r="DX102" s="928"/>
      <c r="DY102" s="928"/>
      <c r="DZ102" s="929"/>
      <c r="EA102" s="246"/>
    </row>
    <row r="103" spans="1:131" s="247" customFormat="1" ht="26.25" customHeight="1">
      <c r="A103" s="260"/>
      <c r="B103" s="261"/>
      <c r="C103" s="261"/>
      <c r="D103" s="261"/>
      <c r="E103" s="261"/>
      <c r="F103" s="261"/>
      <c r="G103" s="261"/>
      <c r="H103" s="261"/>
      <c r="I103" s="261"/>
      <c r="J103" s="261"/>
      <c r="K103" s="261"/>
      <c r="L103" s="261"/>
      <c r="M103" s="261"/>
      <c r="N103" s="261"/>
      <c r="O103" s="261"/>
      <c r="P103" s="261"/>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3"/>
      <c r="BA103" s="263"/>
      <c r="BB103" s="263"/>
      <c r="BC103" s="263"/>
      <c r="BD103" s="263"/>
      <c r="BE103" s="258"/>
      <c r="BF103" s="258"/>
      <c r="BG103" s="258"/>
      <c r="BH103" s="258"/>
      <c r="BI103" s="258"/>
      <c r="BJ103" s="258"/>
      <c r="BK103" s="258"/>
      <c r="BL103" s="258"/>
      <c r="BM103" s="258"/>
      <c r="BN103" s="258"/>
      <c r="BO103" s="258"/>
      <c r="BP103" s="258"/>
      <c r="BQ103" s="957" t="s">
        <v>404</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46"/>
    </row>
    <row r="104" spans="1:131" s="247" customFormat="1" ht="26.25" customHeight="1">
      <c r="A104" s="260"/>
      <c r="B104" s="261"/>
      <c r="C104" s="261"/>
      <c r="D104" s="261"/>
      <c r="E104" s="261"/>
      <c r="F104" s="261"/>
      <c r="G104" s="261"/>
      <c r="H104" s="261"/>
      <c r="I104" s="261"/>
      <c r="J104" s="261"/>
      <c r="K104" s="261"/>
      <c r="L104" s="261"/>
      <c r="M104" s="261"/>
      <c r="N104" s="261"/>
      <c r="O104" s="261"/>
      <c r="P104" s="261"/>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3"/>
      <c r="BA104" s="263"/>
      <c r="BB104" s="263"/>
      <c r="BC104" s="263"/>
      <c r="BD104" s="263"/>
      <c r="BE104" s="258"/>
      <c r="BF104" s="258"/>
      <c r="BG104" s="258"/>
      <c r="BH104" s="258"/>
      <c r="BI104" s="258"/>
      <c r="BJ104" s="258"/>
      <c r="BK104" s="258"/>
      <c r="BL104" s="258"/>
      <c r="BM104" s="258"/>
      <c r="BN104" s="258"/>
      <c r="BO104" s="258"/>
      <c r="BP104" s="258"/>
      <c r="BQ104" s="958" t="s">
        <v>405</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46"/>
    </row>
    <row r="105" spans="1:131" s="247" customFormat="1" ht="11.25" customHeight="1">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46"/>
    </row>
    <row r="106" spans="1:131" s="247" customFormat="1" ht="11.25" customHeight="1">
      <c r="A106" s="264"/>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46"/>
    </row>
    <row r="107" spans="1:131" s="246" customFormat="1" ht="26.25" customHeight="1" thickBot="1">
      <c r="A107" s="265" t="s">
        <v>406</v>
      </c>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5" t="s">
        <v>407</v>
      </c>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c r="DM107" s="266"/>
      <c r="DN107" s="266"/>
      <c r="DO107" s="266"/>
      <c r="DP107" s="266"/>
      <c r="DQ107" s="266"/>
      <c r="DR107" s="266"/>
      <c r="DS107" s="266"/>
      <c r="DT107" s="266"/>
      <c r="DU107" s="266"/>
      <c r="DV107" s="266"/>
      <c r="DW107" s="266"/>
      <c r="DX107" s="266"/>
      <c r="DY107" s="266"/>
      <c r="DZ107" s="266"/>
    </row>
    <row r="108" spans="1:131" s="246" customFormat="1" ht="26.25" customHeight="1">
      <c r="A108" s="959" t="s">
        <v>408</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409</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46" customFormat="1" ht="26.25" customHeight="1">
      <c r="A109" s="955" t="s">
        <v>410</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411</v>
      </c>
      <c r="AB109" s="936"/>
      <c r="AC109" s="936"/>
      <c r="AD109" s="936"/>
      <c r="AE109" s="937"/>
      <c r="AF109" s="935" t="s">
        <v>299</v>
      </c>
      <c r="AG109" s="936"/>
      <c r="AH109" s="936"/>
      <c r="AI109" s="936"/>
      <c r="AJ109" s="937"/>
      <c r="AK109" s="935" t="s">
        <v>298</v>
      </c>
      <c r="AL109" s="936"/>
      <c r="AM109" s="936"/>
      <c r="AN109" s="936"/>
      <c r="AO109" s="937"/>
      <c r="AP109" s="935" t="s">
        <v>412</v>
      </c>
      <c r="AQ109" s="936"/>
      <c r="AR109" s="936"/>
      <c r="AS109" s="936"/>
      <c r="AT109" s="938"/>
      <c r="AU109" s="955" t="s">
        <v>410</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411</v>
      </c>
      <c r="BR109" s="936"/>
      <c r="BS109" s="936"/>
      <c r="BT109" s="936"/>
      <c r="BU109" s="937"/>
      <c r="BV109" s="935" t="s">
        <v>299</v>
      </c>
      <c r="BW109" s="936"/>
      <c r="BX109" s="936"/>
      <c r="BY109" s="936"/>
      <c r="BZ109" s="937"/>
      <c r="CA109" s="935" t="s">
        <v>298</v>
      </c>
      <c r="CB109" s="936"/>
      <c r="CC109" s="936"/>
      <c r="CD109" s="936"/>
      <c r="CE109" s="937"/>
      <c r="CF109" s="956" t="s">
        <v>412</v>
      </c>
      <c r="CG109" s="956"/>
      <c r="CH109" s="956"/>
      <c r="CI109" s="956"/>
      <c r="CJ109" s="956"/>
      <c r="CK109" s="935" t="s">
        <v>413</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411</v>
      </c>
      <c r="DH109" s="936"/>
      <c r="DI109" s="936"/>
      <c r="DJ109" s="936"/>
      <c r="DK109" s="937"/>
      <c r="DL109" s="935" t="s">
        <v>299</v>
      </c>
      <c r="DM109" s="936"/>
      <c r="DN109" s="936"/>
      <c r="DO109" s="936"/>
      <c r="DP109" s="937"/>
      <c r="DQ109" s="935" t="s">
        <v>298</v>
      </c>
      <c r="DR109" s="936"/>
      <c r="DS109" s="936"/>
      <c r="DT109" s="936"/>
      <c r="DU109" s="937"/>
      <c r="DV109" s="935" t="s">
        <v>412</v>
      </c>
      <c r="DW109" s="936"/>
      <c r="DX109" s="936"/>
      <c r="DY109" s="936"/>
      <c r="DZ109" s="938"/>
    </row>
    <row r="110" spans="1:131" s="246" customFormat="1" ht="26.25" customHeight="1">
      <c r="A110" s="939" t="s">
        <v>414</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822516</v>
      </c>
      <c r="AB110" s="943"/>
      <c r="AC110" s="943"/>
      <c r="AD110" s="943"/>
      <c r="AE110" s="944"/>
      <c r="AF110" s="945">
        <v>853819</v>
      </c>
      <c r="AG110" s="943"/>
      <c r="AH110" s="943"/>
      <c r="AI110" s="943"/>
      <c r="AJ110" s="944"/>
      <c r="AK110" s="945">
        <v>776854</v>
      </c>
      <c r="AL110" s="943"/>
      <c r="AM110" s="943"/>
      <c r="AN110" s="943"/>
      <c r="AO110" s="944"/>
      <c r="AP110" s="946">
        <v>17.5</v>
      </c>
      <c r="AQ110" s="947"/>
      <c r="AR110" s="947"/>
      <c r="AS110" s="947"/>
      <c r="AT110" s="948"/>
      <c r="AU110" s="949" t="s">
        <v>73</v>
      </c>
      <c r="AV110" s="950"/>
      <c r="AW110" s="950"/>
      <c r="AX110" s="950"/>
      <c r="AY110" s="950"/>
      <c r="AZ110" s="988" t="s">
        <v>415</v>
      </c>
      <c r="BA110" s="940"/>
      <c r="BB110" s="940"/>
      <c r="BC110" s="940"/>
      <c r="BD110" s="940"/>
      <c r="BE110" s="940"/>
      <c r="BF110" s="940"/>
      <c r="BG110" s="940"/>
      <c r="BH110" s="940"/>
      <c r="BI110" s="940"/>
      <c r="BJ110" s="940"/>
      <c r="BK110" s="940"/>
      <c r="BL110" s="940"/>
      <c r="BM110" s="940"/>
      <c r="BN110" s="940"/>
      <c r="BO110" s="940"/>
      <c r="BP110" s="941"/>
      <c r="BQ110" s="974">
        <v>8104755</v>
      </c>
      <c r="BR110" s="975"/>
      <c r="BS110" s="975"/>
      <c r="BT110" s="975"/>
      <c r="BU110" s="975"/>
      <c r="BV110" s="975">
        <v>7919063</v>
      </c>
      <c r="BW110" s="975"/>
      <c r="BX110" s="975"/>
      <c r="BY110" s="975"/>
      <c r="BZ110" s="975"/>
      <c r="CA110" s="975">
        <v>8215360</v>
      </c>
      <c r="CB110" s="975"/>
      <c r="CC110" s="975"/>
      <c r="CD110" s="975"/>
      <c r="CE110" s="975"/>
      <c r="CF110" s="989">
        <v>185.3</v>
      </c>
      <c r="CG110" s="990"/>
      <c r="CH110" s="990"/>
      <c r="CI110" s="990"/>
      <c r="CJ110" s="990"/>
      <c r="CK110" s="991" t="s">
        <v>416</v>
      </c>
      <c r="CL110" s="992"/>
      <c r="CM110" s="971" t="s">
        <v>417</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418</v>
      </c>
      <c r="DH110" s="975"/>
      <c r="DI110" s="975"/>
      <c r="DJ110" s="975"/>
      <c r="DK110" s="975"/>
      <c r="DL110" s="975" t="s">
        <v>418</v>
      </c>
      <c r="DM110" s="975"/>
      <c r="DN110" s="975"/>
      <c r="DO110" s="975"/>
      <c r="DP110" s="975"/>
      <c r="DQ110" s="975" t="s">
        <v>418</v>
      </c>
      <c r="DR110" s="975"/>
      <c r="DS110" s="975"/>
      <c r="DT110" s="975"/>
      <c r="DU110" s="975"/>
      <c r="DV110" s="976" t="s">
        <v>418</v>
      </c>
      <c r="DW110" s="976"/>
      <c r="DX110" s="976"/>
      <c r="DY110" s="976"/>
      <c r="DZ110" s="977"/>
    </row>
    <row r="111" spans="1:131" s="246" customFormat="1" ht="26.25" customHeight="1">
      <c r="A111" s="978" t="s">
        <v>419</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418</v>
      </c>
      <c r="AB111" s="982"/>
      <c r="AC111" s="982"/>
      <c r="AD111" s="982"/>
      <c r="AE111" s="983"/>
      <c r="AF111" s="984" t="s">
        <v>418</v>
      </c>
      <c r="AG111" s="982"/>
      <c r="AH111" s="982"/>
      <c r="AI111" s="982"/>
      <c r="AJ111" s="983"/>
      <c r="AK111" s="984" t="s">
        <v>418</v>
      </c>
      <c r="AL111" s="982"/>
      <c r="AM111" s="982"/>
      <c r="AN111" s="982"/>
      <c r="AO111" s="983"/>
      <c r="AP111" s="985" t="s">
        <v>418</v>
      </c>
      <c r="AQ111" s="986"/>
      <c r="AR111" s="986"/>
      <c r="AS111" s="986"/>
      <c r="AT111" s="987"/>
      <c r="AU111" s="951"/>
      <c r="AV111" s="952"/>
      <c r="AW111" s="952"/>
      <c r="AX111" s="952"/>
      <c r="AY111" s="952"/>
      <c r="AZ111" s="997" t="s">
        <v>420</v>
      </c>
      <c r="BA111" s="998"/>
      <c r="BB111" s="998"/>
      <c r="BC111" s="998"/>
      <c r="BD111" s="998"/>
      <c r="BE111" s="998"/>
      <c r="BF111" s="998"/>
      <c r="BG111" s="998"/>
      <c r="BH111" s="998"/>
      <c r="BI111" s="998"/>
      <c r="BJ111" s="998"/>
      <c r="BK111" s="998"/>
      <c r="BL111" s="998"/>
      <c r="BM111" s="998"/>
      <c r="BN111" s="998"/>
      <c r="BO111" s="998"/>
      <c r="BP111" s="999"/>
      <c r="BQ111" s="967">
        <v>34043</v>
      </c>
      <c r="BR111" s="968"/>
      <c r="BS111" s="968"/>
      <c r="BT111" s="968"/>
      <c r="BU111" s="968"/>
      <c r="BV111" s="968">
        <v>23885</v>
      </c>
      <c r="BW111" s="968"/>
      <c r="BX111" s="968"/>
      <c r="BY111" s="968"/>
      <c r="BZ111" s="968"/>
      <c r="CA111" s="968">
        <v>13865</v>
      </c>
      <c r="CB111" s="968"/>
      <c r="CC111" s="968"/>
      <c r="CD111" s="968"/>
      <c r="CE111" s="968"/>
      <c r="CF111" s="962">
        <v>0.3</v>
      </c>
      <c r="CG111" s="963"/>
      <c r="CH111" s="963"/>
      <c r="CI111" s="963"/>
      <c r="CJ111" s="963"/>
      <c r="CK111" s="993"/>
      <c r="CL111" s="994"/>
      <c r="CM111" s="964" t="s">
        <v>421</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418</v>
      </c>
      <c r="DH111" s="968"/>
      <c r="DI111" s="968"/>
      <c r="DJ111" s="968"/>
      <c r="DK111" s="968"/>
      <c r="DL111" s="968" t="s">
        <v>418</v>
      </c>
      <c r="DM111" s="968"/>
      <c r="DN111" s="968"/>
      <c r="DO111" s="968"/>
      <c r="DP111" s="968"/>
      <c r="DQ111" s="968" t="s">
        <v>418</v>
      </c>
      <c r="DR111" s="968"/>
      <c r="DS111" s="968"/>
      <c r="DT111" s="968"/>
      <c r="DU111" s="968"/>
      <c r="DV111" s="969" t="s">
        <v>418</v>
      </c>
      <c r="DW111" s="969"/>
      <c r="DX111" s="969"/>
      <c r="DY111" s="969"/>
      <c r="DZ111" s="970"/>
    </row>
    <row r="112" spans="1:131" s="246" customFormat="1" ht="26.25" customHeight="1">
      <c r="A112" s="1000" t="s">
        <v>422</v>
      </c>
      <c r="B112" s="1001"/>
      <c r="C112" s="998" t="s">
        <v>423</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418</v>
      </c>
      <c r="AB112" s="1007"/>
      <c r="AC112" s="1007"/>
      <c r="AD112" s="1007"/>
      <c r="AE112" s="1008"/>
      <c r="AF112" s="1009" t="s">
        <v>418</v>
      </c>
      <c r="AG112" s="1007"/>
      <c r="AH112" s="1007"/>
      <c r="AI112" s="1007"/>
      <c r="AJ112" s="1008"/>
      <c r="AK112" s="1009" t="s">
        <v>418</v>
      </c>
      <c r="AL112" s="1007"/>
      <c r="AM112" s="1007"/>
      <c r="AN112" s="1007"/>
      <c r="AO112" s="1008"/>
      <c r="AP112" s="1010" t="s">
        <v>127</v>
      </c>
      <c r="AQ112" s="1011"/>
      <c r="AR112" s="1011"/>
      <c r="AS112" s="1011"/>
      <c r="AT112" s="1012"/>
      <c r="AU112" s="951"/>
      <c r="AV112" s="952"/>
      <c r="AW112" s="952"/>
      <c r="AX112" s="952"/>
      <c r="AY112" s="952"/>
      <c r="AZ112" s="997" t="s">
        <v>424</v>
      </c>
      <c r="BA112" s="998"/>
      <c r="BB112" s="998"/>
      <c r="BC112" s="998"/>
      <c r="BD112" s="998"/>
      <c r="BE112" s="998"/>
      <c r="BF112" s="998"/>
      <c r="BG112" s="998"/>
      <c r="BH112" s="998"/>
      <c r="BI112" s="998"/>
      <c r="BJ112" s="998"/>
      <c r="BK112" s="998"/>
      <c r="BL112" s="998"/>
      <c r="BM112" s="998"/>
      <c r="BN112" s="998"/>
      <c r="BO112" s="998"/>
      <c r="BP112" s="999"/>
      <c r="BQ112" s="967">
        <v>3030520</v>
      </c>
      <c r="BR112" s="968"/>
      <c r="BS112" s="968"/>
      <c r="BT112" s="968"/>
      <c r="BU112" s="968"/>
      <c r="BV112" s="968">
        <v>2928431</v>
      </c>
      <c r="BW112" s="968"/>
      <c r="BX112" s="968"/>
      <c r="BY112" s="968"/>
      <c r="BZ112" s="968"/>
      <c r="CA112" s="968">
        <v>2886687</v>
      </c>
      <c r="CB112" s="968"/>
      <c r="CC112" s="968"/>
      <c r="CD112" s="968"/>
      <c r="CE112" s="968"/>
      <c r="CF112" s="962">
        <v>65.099999999999994</v>
      </c>
      <c r="CG112" s="963"/>
      <c r="CH112" s="963"/>
      <c r="CI112" s="963"/>
      <c r="CJ112" s="963"/>
      <c r="CK112" s="993"/>
      <c r="CL112" s="994"/>
      <c r="CM112" s="964" t="s">
        <v>425</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418</v>
      </c>
      <c r="DH112" s="968"/>
      <c r="DI112" s="968"/>
      <c r="DJ112" s="968"/>
      <c r="DK112" s="968"/>
      <c r="DL112" s="968" t="s">
        <v>418</v>
      </c>
      <c r="DM112" s="968"/>
      <c r="DN112" s="968"/>
      <c r="DO112" s="968"/>
      <c r="DP112" s="968"/>
      <c r="DQ112" s="968" t="s">
        <v>127</v>
      </c>
      <c r="DR112" s="968"/>
      <c r="DS112" s="968"/>
      <c r="DT112" s="968"/>
      <c r="DU112" s="968"/>
      <c r="DV112" s="969" t="s">
        <v>127</v>
      </c>
      <c r="DW112" s="969"/>
      <c r="DX112" s="969"/>
      <c r="DY112" s="969"/>
      <c r="DZ112" s="970"/>
    </row>
    <row r="113" spans="1:130" s="246" customFormat="1" ht="26.25" customHeight="1">
      <c r="A113" s="1002"/>
      <c r="B113" s="1003"/>
      <c r="C113" s="998" t="s">
        <v>426</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294213</v>
      </c>
      <c r="AB113" s="982"/>
      <c r="AC113" s="982"/>
      <c r="AD113" s="982"/>
      <c r="AE113" s="983"/>
      <c r="AF113" s="984">
        <v>309298</v>
      </c>
      <c r="AG113" s="982"/>
      <c r="AH113" s="982"/>
      <c r="AI113" s="982"/>
      <c r="AJ113" s="983"/>
      <c r="AK113" s="984">
        <v>317318</v>
      </c>
      <c r="AL113" s="982"/>
      <c r="AM113" s="982"/>
      <c r="AN113" s="982"/>
      <c r="AO113" s="983"/>
      <c r="AP113" s="985">
        <v>7.2</v>
      </c>
      <c r="AQ113" s="986"/>
      <c r="AR113" s="986"/>
      <c r="AS113" s="986"/>
      <c r="AT113" s="987"/>
      <c r="AU113" s="951"/>
      <c r="AV113" s="952"/>
      <c r="AW113" s="952"/>
      <c r="AX113" s="952"/>
      <c r="AY113" s="952"/>
      <c r="AZ113" s="997" t="s">
        <v>427</v>
      </c>
      <c r="BA113" s="998"/>
      <c r="BB113" s="998"/>
      <c r="BC113" s="998"/>
      <c r="BD113" s="998"/>
      <c r="BE113" s="998"/>
      <c r="BF113" s="998"/>
      <c r="BG113" s="998"/>
      <c r="BH113" s="998"/>
      <c r="BI113" s="998"/>
      <c r="BJ113" s="998"/>
      <c r="BK113" s="998"/>
      <c r="BL113" s="998"/>
      <c r="BM113" s="998"/>
      <c r="BN113" s="998"/>
      <c r="BO113" s="998"/>
      <c r="BP113" s="999"/>
      <c r="BQ113" s="967">
        <v>353222</v>
      </c>
      <c r="BR113" s="968"/>
      <c r="BS113" s="968"/>
      <c r="BT113" s="968"/>
      <c r="BU113" s="968"/>
      <c r="BV113" s="968">
        <v>314346</v>
      </c>
      <c r="BW113" s="968"/>
      <c r="BX113" s="968"/>
      <c r="BY113" s="968"/>
      <c r="BZ113" s="968"/>
      <c r="CA113" s="968">
        <v>316964</v>
      </c>
      <c r="CB113" s="968"/>
      <c r="CC113" s="968"/>
      <c r="CD113" s="968"/>
      <c r="CE113" s="968"/>
      <c r="CF113" s="962">
        <v>7.2</v>
      </c>
      <c r="CG113" s="963"/>
      <c r="CH113" s="963"/>
      <c r="CI113" s="963"/>
      <c r="CJ113" s="963"/>
      <c r="CK113" s="993"/>
      <c r="CL113" s="994"/>
      <c r="CM113" s="964" t="s">
        <v>428</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127</v>
      </c>
      <c r="DH113" s="1007"/>
      <c r="DI113" s="1007"/>
      <c r="DJ113" s="1007"/>
      <c r="DK113" s="1008"/>
      <c r="DL113" s="1009" t="s">
        <v>127</v>
      </c>
      <c r="DM113" s="1007"/>
      <c r="DN113" s="1007"/>
      <c r="DO113" s="1007"/>
      <c r="DP113" s="1008"/>
      <c r="DQ113" s="1009" t="s">
        <v>127</v>
      </c>
      <c r="DR113" s="1007"/>
      <c r="DS113" s="1007"/>
      <c r="DT113" s="1007"/>
      <c r="DU113" s="1008"/>
      <c r="DV113" s="1010" t="s">
        <v>127</v>
      </c>
      <c r="DW113" s="1011"/>
      <c r="DX113" s="1011"/>
      <c r="DY113" s="1011"/>
      <c r="DZ113" s="1012"/>
    </row>
    <row r="114" spans="1:130" s="246" customFormat="1" ht="26.25" customHeight="1">
      <c r="A114" s="1002"/>
      <c r="B114" s="1003"/>
      <c r="C114" s="998" t="s">
        <v>429</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30780</v>
      </c>
      <c r="AB114" s="1007"/>
      <c r="AC114" s="1007"/>
      <c r="AD114" s="1007"/>
      <c r="AE114" s="1008"/>
      <c r="AF114" s="1009">
        <v>39336</v>
      </c>
      <c r="AG114" s="1007"/>
      <c r="AH114" s="1007"/>
      <c r="AI114" s="1007"/>
      <c r="AJ114" s="1008"/>
      <c r="AK114" s="1009">
        <v>42524</v>
      </c>
      <c r="AL114" s="1007"/>
      <c r="AM114" s="1007"/>
      <c r="AN114" s="1007"/>
      <c r="AO114" s="1008"/>
      <c r="AP114" s="1010">
        <v>1</v>
      </c>
      <c r="AQ114" s="1011"/>
      <c r="AR114" s="1011"/>
      <c r="AS114" s="1011"/>
      <c r="AT114" s="1012"/>
      <c r="AU114" s="951"/>
      <c r="AV114" s="952"/>
      <c r="AW114" s="952"/>
      <c r="AX114" s="952"/>
      <c r="AY114" s="952"/>
      <c r="AZ114" s="997" t="s">
        <v>430</v>
      </c>
      <c r="BA114" s="998"/>
      <c r="BB114" s="998"/>
      <c r="BC114" s="998"/>
      <c r="BD114" s="998"/>
      <c r="BE114" s="998"/>
      <c r="BF114" s="998"/>
      <c r="BG114" s="998"/>
      <c r="BH114" s="998"/>
      <c r="BI114" s="998"/>
      <c r="BJ114" s="998"/>
      <c r="BK114" s="998"/>
      <c r="BL114" s="998"/>
      <c r="BM114" s="998"/>
      <c r="BN114" s="998"/>
      <c r="BO114" s="998"/>
      <c r="BP114" s="999"/>
      <c r="BQ114" s="967">
        <v>647086</v>
      </c>
      <c r="BR114" s="968"/>
      <c r="BS114" s="968"/>
      <c r="BT114" s="968"/>
      <c r="BU114" s="968"/>
      <c r="BV114" s="968">
        <v>650630</v>
      </c>
      <c r="BW114" s="968"/>
      <c r="BX114" s="968"/>
      <c r="BY114" s="968"/>
      <c r="BZ114" s="968"/>
      <c r="CA114" s="968">
        <v>611255</v>
      </c>
      <c r="CB114" s="968"/>
      <c r="CC114" s="968"/>
      <c r="CD114" s="968"/>
      <c r="CE114" s="968"/>
      <c r="CF114" s="962">
        <v>13.8</v>
      </c>
      <c r="CG114" s="963"/>
      <c r="CH114" s="963"/>
      <c r="CI114" s="963"/>
      <c r="CJ114" s="963"/>
      <c r="CK114" s="993"/>
      <c r="CL114" s="994"/>
      <c r="CM114" s="964" t="s">
        <v>431</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127</v>
      </c>
      <c r="DH114" s="1007"/>
      <c r="DI114" s="1007"/>
      <c r="DJ114" s="1007"/>
      <c r="DK114" s="1008"/>
      <c r="DL114" s="1009" t="s">
        <v>418</v>
      </c>
      <c r="DM114" s="1007"/>
      <c r="DN114" s="1007"/>
      <c r="DO114" s="1007"/>
      <c r="DP114" s="1008"/>
      <c r="DQ114" s="1009" t="s">
        <v>418</v>
      </c>
      <c r="DR114" s="1007"/>
      <c r="DS114" s="1007"/>
      <c r="DT114" s="1007"/>
      <c r="DU114" s="1008"/>
      <c r="DV114" s="1010" t="s">
        <v>418</v>
      </c>
      <c r="DW114" s="1011"/>
      <c r="DX114" s="1011"/>
      <c r="DY114" s="1011"/>
      <c r="DZ114" s="1012"/>
    </row>
    <row r="115" spans="1:130" s="246" customFormat="1" ht="26.25" customHeight="1">
      <c r="A115" s="1002"/>
      <c r="B115" s="1003"/>
      <c r="C115" s="998" t="s">
        <v>432</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29443</v>
      </c>
      <c r="AB115" s="982"/>
      <c r="AC115" s="982"/>
      <c r="AD115" s="982"/>
      <c r="AE115" s="983"/>
      <c r="AF115" s="984">
        <v>15599</v>
      </c>
      <c r="AG115" s="982"/>
      <c r="AH115" s="982"/>
      <c r="AI115" s="982"/>
      <c r="AJ115" s="983"/>
      <c r="AK115" s="984">
        <v>14519</v>
      </c>
      <c r="AL115" s="982"/>
      <c r="AM115" s="982"/>
      <c r="AN115" s="982"/>
      <c r="AO115" s="983"/>
      <c r="AP115" s="985">
        <v>0.3</v>
      </c>
      <c r="AQ115" s="986"/>
      <c r="AR115" s="986"/>
      <c r="AS115" s="986"/>
      <c r="AT115" s="987"/>
      <c r="AU115" s="951"/>
      <c r="AV115" s="952"/>
      <c r="AW115" s="952"/>
      <c r="AX115" s="952"/>
      <c r="AY115" s="952"/>
      <c r="AZ115" s="997" t="s">
        <v>433</v>
      </c>
      <c r="BA115" s="998"/>
      <c r="BB115" s="998"/>
      <c r="BC115" s="998"/>
      <c r="BD115" s="998"/>
      <c r="BE115" s="998"/>
      <c r="BF115" s="998"/>
      <c r="BG115" s="998"/>
      <c r="BH115" s="998"/>
      <c r="BI115" s="998"/>
      <c r="BJ115" s="998"/>
      <c r="BK115" s="998"/>
      <c r="BL115" s="998"/>
      <c r="BM115" s="998"/>
      <c r="BN115" s="998"/>
      <c r="BO115" s="998"/>
      <c r="BP115" s="999"/>
      <c r="BQ115" s="967" t="s">
        <v>418</v>
      </c>
      <c r="BR115" s="968"/>
      <c r="BS115" s="968"/>
      <c r="BT115" s="968"/>
      <c r="BU115" s="968"/>
      <c r="BV115" s="968" t="s">
        <v>127</v>
      </c>
      <c r="BW115" s="968"/>
      <c r="BX115" s="968"/>
      <c r="BY115" s="968"/>
      <c r="BZ115" s="968"/>
      <c r="CA115" s="968" t="s">
        <v>418</v>
      </c>
      <c r="CB115" s="968"/>
      <c r="CC115" s="968"/>
      <c r="CD115" s="968"/>
      <c r="CE115" s="968"/>
      <c r="CF115" s="962" t="s">
        <v>418</v>
      </c>
      <c r="CG115" s="963"/>
      <c r="CH115" s="963"/>
      <c r="CI115" s="963"/>
      <c r="CJ115" s="963"/>
      <c r="CK115" s="993"/>
      <c r="CL115" s="994"/>
      <c r="CM115" s="997" t="s">
        <v>434</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418</v>
      </c>
      <c r="DH115" s="1007"/>
      <c r="DI115" s="1007"/>
      <c r="DJ115" s="1007"/>
      <c r="DK115" s="1008"/>
      <c r="DL115" s="1009" t="s">
        <v>418</v>
      </c>
      <c r="DM115" s="1007"/>
      <c r="DN115" s="1007"/>
      <c r="DO115" s="1007"/>
      <c r="DP115" s="1008"/>
      <c r="DQ115" s="1009" t="s">
        <v>418</v>
      </c>
      <c r="DR115" s="1007"/>
      <c r="DS115" s="1007"/>
      <c r="DT115" s="1007"/>
      <c r="DU115" s="1008"/>
      <c r="DV115" s="1010" t="s">
        <v>418</v>
      </c>
      <c r="DW115" s="1011"/>
      <c r="DX115" s="1011"/>
      <c r="DY115" s="1011"/>
      <c r="DZ115" s="1012"/>
    </row>
    <row r="116" spans="1:130" s="246" customFormat="1" ht="26.25" customHeight="1">
      <c r="A116" s="1004"/>
      <c r="B116" s="1005"/>
      <c r="C116" s="1013" t="s">
        <v>435</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127</v>
      </c>
      <c r="AB116" s="1007"/>
      <c r="AC116" s="1007"/>
      <c r="AD116" s="1007"/>
      <c r="AE116" s="1008"/>
      <c r="AF116" s="1009" t="s">
        <v>418</v>
      </c>
      <c r="AG116" s="1007"/>
      <c r="AH116" s="1007"/>
      <c r="AI116" s="1007"/>
      <c r="AJ116" s="1008"/>
      <c r="AK116" s="1009" t="s">
        <v>418</v>
      </c>
      <c r="AL116" s="1007"/>
      <c r="AM116" s="1007"/>
      <c r="AN116" s="1007"/>
      <c r="AO116" s="1008"/>
      <c r="AP116" s="1010" t="s">
        <v>418</v>
      </c>
      <c r="AQ116" s="1011"/>
      <c r="AR116" s="1011"/>
      <c r="AS116" s="1011"/>
      <c r="AT116" s="1012"/>
      <c r="AU116" s="951"/>
      <c r="AV116" s="952"/>
      <c r="AW116" s="952"/>
      <c r="AX116" s="952"/>
      <c r="AY116" s="952"/>
      <c r="AZ116" s="1015" t="s">
        <v>436</v>
      </c>
      <c r="BA116" s="1016"/>
      <c r="BB116" s="1016"/>
      <c r="BC116" s="1016"/>
      <c r="BD116" s="1016"/>
      <c r="BE116" s="1016"/>
      <c r="BF116" s="1016"/>
      <c r="BG116" s="1016"/>
      <c r="BH116" s="1016"/>
      <c r="BI116" s="1016"/>
      <c r="BJ116" s="1016"/>
      <c r="BK116" s="1016"/>
      <c r="BL116" s="1016"/>
      <c r="BM116" s="1016"/>
      <c r="BN116" s="1016"/>
      <c r="BO116" s="1016"/>
      <c r="BP116" s="1017"/>
      <c r="BQ116" s="967" t="s">
        <v>127</v>
      </c>
      <c r="BR116" s="968"/>
      <c r="BS116" s="968"/>
      <c r="BT116" s="968"/>
      <c r="BU116" s="968"/>
      <c r="BV116" s="968" t="s">
        <v>418</v>
      </c>
      <c r="BW116" s="968"/>
      <c r="BX116" s="968"/>
      <c r="BY116" s="968"/>
      <c r="BZ116" s="968"/>
      <c r="CA116" s="968" t="s">
        <v>127</v>
      </c>
      <c r="CB116" s="968"/>
      <c r="CC116" s="968"/>
      <c r="CD116" s="968"/>
      <c r="CE116" s="968"/>
      <c r="CF116" s="962" t="s">
        <v>127</v>
      </c>
      <c r="CG116" s="963"/>
      <c r="CH116" s="963"/>
      <c r="CI116" s="963"/>
      <c r="CJ116" s="963"/>
      <c r="CK116" s="993"/>
      <c r="CL116" s="994"/>
      <c r="CM116" s="964" t="s">
        <v>437</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418</v>
      </c>
      <c r="DH116" s="1007"/>
      <c r="DI116" s="1007"/>
      <c r="DJ116" s="1007"/>
      <c r="DK116" s="1008"/>
      <c r="DL116" s="1009" t="s">
        <v>418</v>
      </c>
      <c r="DM116" s="1007"/>
      <c r="DN116" s="1007"/>
      <c r="DO116" s="1007"/>
      <c r="DP116" s="1008"/>
      <c r="DQ116" s="1009" t="s">
        <v>127</v>
      </c>
      <c r="DR116" s="1007"/>
      <c r="DS116" s="1007"/>
      <c r="DT116" s="1007"/>
      <c r="DU116" s="1008"/>
      <c r="DV116" s="1010" t="s">
        <v>418</v>
      </c>
      <c r="DW116" s="1011"/>
      <c r="DX116" s="1011"/>
      <c r="DY116" s="1011"/>
      <c r="DZ116" s="1012"/>
    </row>
    <row r="117" spans="1:130" s="246" customFormat="1" ht="26.25" customHeight="1">
      <c r="A117" s="955" t="s">
        <v>182</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3" t="s">
        <v>438</v>
      </c>
      <c r="Z117" s="937"/>
      <c r="AA117" s="1024">
        <v>1176952</v>
      </c>
      <c r="AB117" s="1025"/>
      <c r="AC117" s="1025"/>
      <c r="AD117" s="1025"/>
      <c r="AE117" s="1026"/>
      <c r="AF117" s="1027">
        <v>1218052</v>
      </c>
      <c r="AG117" s="1025"/>
      <c r="AH117" s="1025"/>
      <c r="AI117" s="1025"/>
      <c r="AJ117" s="1026"/>
      <c r="AK117" s="1027">
        <v>1151215</v>
      </c>
      <c r="AL117" s="1025"/>
      <c r="AM117" s="1025"/>
      <c r="AN117" s="1025"/>
      <c r="AO117" s="1026"/>
      <c r="AP117" s="1028"/>
      <c r="AQ117" s="1029"/>
      <c r="AR117" s="1029"/>
      <c r="AS117" s="1029"/>
      <c r="AT117" s="1030"/>
      <c r="AU117" s="951"/>
      <c r="AV117" s="952"/>
      <c r="AW117" s="952"/>
      <c r="AX117" s="952"/>
      <c r="AY117" s="952"/>
      <c r="AZ117" s="1015" t="s">
        <v>439</v>
      </c>
      <c r="BA117" s="1016"/>
      <c r="BB117" s="1016"/>
      <c r="BC117" s="1016"/>
      <c r="BD117" s="1016"/>
      <c r="BE117" s="1016"/>
      <c r="BF117" s="1016"/>
      <c r="BG117" s="1016"/>
      <c r="BH117" s="1016"/>
      <c r="BI117" s="1016"/>
      <c r="BJ117" s="1016"/>
      <c r="BK117" s="1016"/>
      <c r="BL117" s="1016"/>
      <c r="BM117" s="1016"/>
      <c r="BN117" s="1016"/>
      <c r="BO117" s="1016"/>
      <c r="BP117" s="1017"/>
      <c r="BQ117" s="967" t="s">
        <v>127</v>
      </c>
      <c r="BR117" s="968"/>
      <c r="BS117" s="968"/>
      <c r="BT117" s="968"/>
      <c r="BU117" s="968"/>
      <c r="BV117" s="968" t="s">
        <v>127</v>
      </c>
      <c r="BW117" s="968"/>
      <c r="BX117" s="968"/>
      <c r="BY117" s="968"/>
      <c r="BZ117" s="968"/>
      <c r="CA117" s="968" t="s">
        <v>127</v>
      </c>
      <c r="CB117" s="968"/>
      <c r="CC117" s="968"/>
      <c r="CD117" s="968"/>
      <c r="CE117" s="968"/>
      <c r="CF117" s="962" t="s">
        <v>127</v>
      </c>
      <c r="CG117" s="963"/>
      <c r="CH117" s="963"/>
      <c r="CI117" s="963"/>
      <c r="CJ117" s="963"/>
      <c r="CK117" s="993"/>
      <c r="CL117" s="994"/>
      <c r="CM117" s="964" t="s">
        <v>440</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127</v>
      </c>
      <c r="DH117" s="1007"/>
      <c r="DI117" s="1007"/>
      <c r="DJ117" s="1007"/>
      <c r="DK117" s="1008"/>
      <c r="DL117" s="1009" t="s">
        <v>127</v>
      </c>
      <c r="DM117" s="1007"/>
      <c r="DN117" s="1007"/>
      <c r="DO117" s="1007"/>
      <c r="DP117" s="1008"/>
      <c r="DQ117" s="1009" t="s">
        <v>127</v>
      </c>
      <c r="DR117" s="1007"/>
      <c r="DS117" s="1007"/>
      <c r="DT117" s="1007"/>
      <c r="DU117" s="1008"/>
      <c r="DV117" s="1010" t="s">
        <v>127</v>
      </c>
      <c r="DW117" s="1011"/>
      <c r="DX117" s="1011"/>
      <c r="DY117" s="1011"/>
      <c r="DZ117" s="1012"/>
    </row>
    <row r="118" spans="1:130" s="246" customFormat="1" ht="26.25" customHeight="1">
      <c r="A118" s="955" t="s">
        <v>413</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411</v>
      </c>
      <c r="AB118" s="936"/>
      <c r="AC118" s="936"/>
      <c r="AD118" s="936"/>
      <c r="AE118" s="937"/>
      <c r="AF118" s="935" t="s">
        <v>299</v>
      </c>
      <c r="AG118" s="936"/>
      <c r="AH118" s="936"/>
      <c r="AI118" s="936"/>
      <c r="AJ118" s="937"/>
      <c r="AK118" s="935" t="s">
        <v>298</v>
      </c>
      <c r="AL118" s="936"/>
      <c r="AM118" s="936"/>
      <c r="AN118" s="936"/>
      <c r="AO118" s="937"/>
      <c r="AP118" s="1019" t="s">
        <v>412</v>
      </c>
      <c r="AQ118" s="1020"/>
      <c r="AR118" s="1020"/>
      <c r="AS118" s="1020"/>
      <c r="AT118" s="1021"/>
      <c r="AU118" s="951"/>
      <c r="AV118" s="952"/>
      <c r="AW118" s="952"/>
      <c r="AX118" s="952"/>
      <c r="AY118" s="952"/>
      <c r="AZ118" s="1022" t="s">
        <v>441</v>
      </c>
      <c r="BA118" s="1013"/>
      <c r="BB118" s="1013"/>
      <c r="BC118" s="1013"/>
      <c r="BD118" s="1013"/>
      <c r="BE118" s="1013"/>
      <c r="BF118" s="1013"/>
      <c r="BG118" s="1013"/>
      <c r="BH118" s="1013"/>
      <c r="BI118" s="1013"/>
      <c r="BJ118" s="1013"/>
      <c r="BK118" s="1013"/>
      <c r="BL118" s="1013"/>
      <c r="BM118" s="1013"/>
      <c r="BN118" s="1013"/>
      <c r="BO118" s="1013"/>
      <c r="BP118" s="1014"/>
      <c r="BQ118" s="1045" t="s">
        <v>127</v>
      </c>
      <c r="BR118" s="1046"/>
      <c r="BS118" s="1046"/>
      <c r="BT118" s="1046"/>
      <c r="BU118" s="1046"/>
      <c r="BV118" s="1046" t="s">
        <v>127</v>
      </c>
      <c r="BW118" s="1046"/>
      <c r="BX118" s="1046"/>
      <c r="BY118" s="1046"/>
      <c r="BZ118" s="1046"/>
      <c r="CA118" s="1046" t="s">
        <v>127</v>
      </c>
      <c r="CB118" s="1046"/>
      <c r="CC118" s="1046"/>
      <c r="CD118" s="1046"/>
      <c r="CE118" s="1046"/>
      <c r="CF118" s="962" t="s">
        <v>127</v>
      </c>
      <c r="CG118" s="963"/>
      <c r="CH118" s="963"/>
      <c r="CI118" s="963"/>
      <c r="CJ118" s="963"/>
      <c r="CK118" s="993"/>
      <c r="CL118" s="994"/>
      <c r="CM118" s="964" t="s">
        <v>442</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127</v>
      </c>
      <c r="DH118" s="1007"/>
      <c r="DI118" s="1007"/>
      <c r="DJ118" s="1007"/>
      <c r="DK118" s="1008"/>
      <c r="DL118" s="1009" t="s">
        <v>127</v>
      </c>
      <c r="DM118" s="1007"/>
      <c r="DN118" s="1007"/>
      <c r="DO118" s="1007"/>
      <c r="DP118" s="1008"/>
      <c r="DQ118" s="1009" t="s">
        <v>127</v>
      </c>
      <c r="DR118" s="1007"/>
      <c r="DS118" s="1007"/>
      <c r="DT118" s="1007"/>
      <c r="DU118" s="1008"/>
      <c r="DV118" s="1010" t="s">
        <v>127</v>
      </c>
      <c r="DW118" s="1011"/>
      <c r="DX118" s="1011"/>
      <c r="DY118" s="1011"/>
      <c r="DZ118" s="1012"/>
    </row>
    <row r="119" spans="1:130" s="246" customFormat="1" ht="26.25" customHeight="1">
      <c r="A119" s="1106" t="s">
        <v>416</v>
      </c>
      <c r="B119" s="992"/>
      <c r="C119" s="971" t="s">
        <v>417</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42" t="s">
        <v>127</v>
      </c>
      <c r="AB119" s="943"/>
      <c r="AC119" s="943"/>
      <c r="AD119" s="943"/>
      <c r="AE119" s="944"/>
      <c r="AF119" s="945" t="s">
        <v>127</v>
      </c>
      <c r="AG119" s="943"/>
      <c r="AH119" s="943"/>
      <c r="AI119" s="943"/>
      <c r="AJ119" s="944"/>
      <c r="AK119" s="945" t="s">
        <v>127</v>
      </c>
      <c r="AL119" s="943"/>
      <c r="AM119" s="943"/>
      <c r="AN119" s="943"/>
      <c r="AO119" s="944"/>
      <c r="AP119" s="946" t="s">
        <v>127</v>
      </c>
      <c r="AQ119" s="947"/>
      <c r="AR119" s="947"/>
      <c r="AS119" s="947"/>
      <c r="AT119" s="948"/>
      <c r="AU119" s="953"/>
      <c r="AV119" s="954"/>
      <c r="AW119" s="954"/>
      <c r="AX119" s="954"/>
      <c r="AY119" s="954"/>
      <c r="AZ119" s="267" t="s">
        <v>182</v>
      </c>
      <c r="BA119" s="267"/>
      <c r="BB119" s="267"/>
      <c r="BC119" s="267"/>
      <c r="BD119" s="267"/>
      <c r="BE119" s="267"/>
      <c r="BF119" s="267"/>
      <c r="BG119" s="267"/>
      <c r="BH119" s="267"/>
      <c r="BI119" s="267"/>
      <c r="BJ119" s="267"/>
      <c r="BK119" s="267"/>
      <c r="BL119" s="267"/>
      <c r="BM119" s="267"/>
      <c r="BN119" s="267"/>
      <c r="BO119" s="1023" t="s">
        <v>443</v>
      </c>
      <c r="BP119" s="1054"/>
      <c r="BQ119" s="1045">
        <v>12169626</v>
      </c>
      <c r="BR119" s="1046"/>
      <c r="BS119" s="1046"/>
      <c r="BT119" s="1046"/>
      <c r="BU119" s="1046"/>
      <c r="BV119" s="1046">
        <v>11836355</v>
      </c>
      <c r="BW119" s="1046"/>
      <c r="BX119" s="1046"/>
      <c r="BY119" s="1046"/>
      <c r="BZ119" s="1046"/>
      <c r="CA119" s="1046">
        <v>12044131</v>
      </c>
      <c r="CB119" s="1046"/>
      <c r="CC119" s="1046"/>
      <c r="CD119" s="1046"/>
      <c r="CE119" s="1046"/>
      <c r="CF119" s="1047"/>
      <c r="CG119" s="1048"/>
      <c r="CH119" s="1048"/>
      <c r="CI119" s="1048"/>
      <c r="CJ119" s="1049"/>
      <c r="CK119" s="995"/>
      <c r="CL119" s="996"/>
      <c r="CM119" s="1050" t="s">
        <v>444</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v>34043</v>
      </c>
      <c r="DH119" s="1032"/>
      <c r="DI119" s="1032"/>
      <c r="DJ119" s="1032"/>
      <c r="DK119" s="1033"/>
      <c r="DL119" s="1031">
        <v>23885</v>
      </c>
      <c r="DM119" s="1032"/>
      <c r="DN119" s="1032"/>
      <c r="DO119" s="1032"/>
      <c r="DP119" s="1033"/>
      <c r="DQ119" s="1031">
        <v>13865</v>
      </c>
      <c r="DR119" s="1032"/>
      <c r="DS119" s="1032"/>
      <c r="DT119" s="1032"/>
      <c r="DU119" s="1033"/>
      <c r="DV119" s="1034">
        <v>0.3</v>
      </c>
      <c r="DW119" s="1035"/>
      <c r="DX119" s="1035"/>
      <c r="DY119" s="1035"/>
      <c r="DZ119" s="1036"/>
    </row>
    <row r="120" spans="1:130" s="246" customFormat="1" ht="26.25" customHeight="1">
      <c r="A120" s="1107"/>
      <c r="B120" s="994"/>
      <c r="C120" s="964" t="s">
        <v>421</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127</v>
      </c>
      <c r="AB120" s="1007"/>
      <c r="AC120" s="1007"/>
      <c r="AD120" s="1007"/>
      <c r="AE120" s="1008"/>
      <c r="AF120" s="1009" t="s">
        <v>127</v>
      </c>
      <c r="AG120" s="1007"/>
      <c r="AH120" s="1007"/>
      <c r="AI120" s="1007"/>
      <c r="AJ120" s="1008"/>
      <c r="AK120" s="1009" t="s">
        <v>127</v>
      </c>
      <c r="AL120" s="1007"/>
      <c r="AM120" s="1007"/>
      <c r="AN120" s="1007"/>
      <c r="AO120" s="1008"/>
      <c r="AP120" s="1010" t="s">
        <v>127</v>
      </c>
      <c r="AQ120" s="1011"/>
      <c r="AR120" s="1011"/>
      <c r="AS120" s="1011"/>
      <c r="AT120" s="1012"/>
      <c r="AU120" s="1037" t="s">
        <v>445</v>
      </c>
      <c r="AV120" s="1038"/>
      <c r="AW120" s="1038"/>
      <c r="AX120" s="1038"/>
      <c r="AY120" s="1039"/>
      <c r="AZ120" s="988" t="s">
        <v>446</v>
      </c>
      <c r="BA120" s="940"/>
      <c r="BB120" s="940"/>
      <c r="BC120" s="940"/>
      <c r="BD120" s="940"/>
      <c r="BE120" s="940"/>
      <c r="BF120" s="940"/>
      <c r="BG120" s="940"/>
      <c r="BH120" s="940"/>
      <c r="BI120" s="940"/>
      <c r="BJ120" s="940"/>
      <c r="BK120" s="940"/>
      <c r="BL120" s="940"/>
      <c r="BM120" s="940"/>
      <c r="BN120" s="940"/>
      <c r="BO120" s="940"/>
      <c r="BP120" s="941"/>
      <c r="BQ120" s="974">
        <v>2866243</v>
      </c>
      <c r="BR120" s="975"/>
      <c r="BS120" s="975"/>
      <c r="BT120" s="975"/>
      <c r="BU120" s="975"/>
      <c r="BV120" s="975">
        <v>2943568</v>
      </c>
      <c r="BW120" s="975"/>
      <c r="BX120" s="975"/>
      <c r="BY120" s="975"/>
      <c r="BZ120" s="975"/>
      <c r="CA120" s="975">
        <v>2938009</v>
      </c>
      <c r="CB120" s="975"/>
      <c r="CC120" s="975"/>
      <c r="CD120" s="975"/>
      <c r="CE120" s="975"/>
      <c r="CF120" s="989">
        <v>66.3</v>
      </c>
      <c r="CG120" s="990"/>
      <c r="CH120" s="990"/>
      <c r="CI120" s="990"/>
      <c r="CJ120" s="990"/>
      <c r="CK120" s="1055" t="s">
        <v>447</v>
      </c>
      <c r="CL120" s="1056"/>
      <c r="CM120" s="1056"/>
      <c r="CN120" s="1056"/>
      <c r="CO120" s="1057"/>
      <c r="CP120" s="1063" t="s">
        <v>393</v>
      </c>
      <c r="CQ120" s="1064"/>
      <c r="CR120" s="1064"/>
      <c r="CS120" s="1064"/>
      <c r="CT120" s="1064"/>
      <c r="CU120" s="1064"/>
      <c r="CV120" s="1064"/>
      <c r="CW120" s="1064"/>
      <c r="CX120" s="1064"/>
      <c r="CY120" s="1064"/>
      <c r="CZ120" s="1064"/>
      <c r="DA120" s="1064"/>
      <c r="DB120" s="1064"/>
      <c r="DC120" s="1064"/>
      <c r="DD120" s="1064"/>
      <c r="DE120" s="1064"/>
      <c r="DF120" s="1065"/>
      <c r="DG120" s="974">
        <v>1526658</v>
      </c>
      <c r="DH120" s="975"/>
      <c r="DI120" s="975"/>
      <c r="DJ120" s="975"/>
      <c r="DK120" s="975"/>
      <c r="DL120" s="975">
        <v>1544975</v>
      </c>
      <c r="DM120" s="975"/>
      <c r="DN120" s="975"/>
      <c r="DO120" s="975"/>
      <c r="DP120" s="975"/>
      <c r="DQ120" s="975">
        <v>1601001</v>
      </c>
      <c r="DR120" s="975"/>
      <c r="DS120" s="975"/>
      <c r="DT120" s="975"/>
      <c r="DU120" s="975"/>
      <c r="DV120" s="976">
        <v>36.1</v>
      </c>
      <c r="DW120" s="976"/>
      <c r="DX120" s="976"/>
      <c r="DY120" s="976"/>
      <c r="DZ120" s="977"/>
    </row>
    <row r="121" spans="1:130" s="246" customFormat="1" ht="26.25" customHeight="1">
      <c r="A121" s="1107"/>
      <c r="B121" s="994"/>
      <c r="C121" s="1015" t="s">
        <v>448</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127</v>
      </c>
      <c r="AB121" s="1007"/>
      <c r="AC121" s="1007"/>
      <c r="AD121" s="1007"/>
      <c r="AE121" s="1008"/>
      <c r="AF121" s="1009" t="s">
        <v>127</v>
      </c>
      <c r="AG121" s="1007"/>
      <c r="AH121" s="1007"/>
      <c r="AI121" s="1007"/>
      <c r="AJ121" s="1008"/>
      <c r="AK121" s="1009" t="s">
        <v>127</v>
      </c>
      <c r="AL121" s="1007"/>
      <c r="AM121" s="1007"/>
      <c r="AN121" s="1007"/>
      <c r="AO121" s="1008"/>
      <c r="AP121" s="1010" t="s">
        <v>127</v>
      </c>
      <c r="AQ121" s="1011"/>
      <c r="AR121" s="1011"/>
      <c r="AS121" s="1011"/>
      <c r="AT121" s="1012"/>
      <c r="AU121" s="1040"/>
      <c r="AV121" s="1041"/>
      <c r="AW121" s="1041"/>
      <c r="AX121" s="1041"/>
      <c r="AY121" s="1042"/>
      <c r="AZ121" s="997" t="s">
        <v>449</v>
      </c>
      <c r="BA121" s="998"/>
      <c r="BB121" s="998"/>
      <c r="BC121" s="998"/>
      <c r="BD121" s="998"/>
      <c r="BE121" s="998"/>
      <c r="BF121" s="998"/>
      <c r="BG121" s="998"/>
      <c r="BH121" s="998"/>
      <c r="BI121" s="998"/>
      <c r="BJ121" s="998"/>
      <c r="BK121" s="998"/>
      <c r="BL121" s="998"/>
      <c r="BM121" s="998"/>
      <c r="BN121" s="998"/>
      <c r="BO121" s="998"/>
      <c r="BP121" s="999"/>
      <c r="BQ121" s="967" t="s">
        <v>127</v>
      </c>
      <c r="BR121" s="968"/>
      <c r="BS121" s="968"/>
      <c r="BT121" s="968"/>
      <c r="BU121" s="968"/>
      <c r="BV121" s="968" t="s">
        <v>127</v>
      </c>
      <c r="BW121" s="968"/>
      <c r="BX121" s="968"/>
      <c r="BY121" s="968"/>
      <c r="BZ121" s="968"/>
      <c r="CA121" s="968" t="s">
        <v>127</v>
      </c>
      <c r="CB121" s="968"/>
      <c r="CC121" s="968"/>
      <c r="CD121" s="968"/>
      <c r="CE121" s="968"/>
      <c r="CF121" s="962" t="s">
        <v>127</v>
      </c>
      <c r="CG121" s="963"/>
      <c r="CH121" s="963"/>
      <c r="CI121" s="963"/>
      <c r="CJ121" s="963"/>
      <c r="CK121" s="1058"/>
      <c r="CL121" s="1059"/>
      <c r="CM121" s="1059"/>
      <c r="CN121" s="1059"/>
      <c r="CO121" s="1060"/>
      <c r="CP121" s="1068" t="s">
        <v>392</v>
      </c>
      <c r="CQ121" s="1069"/>
      <c r="CR121" s="1069"/>
      <c r="CS121" s="1069"/>
      <c r="CT121" s="1069"/>
      <c r="CU121" s="1069"/>
      <c r="CV121" s="1069"/>
      <c r="CW121" s="1069"/>
      <c r="CX121" s="1069"/>
      <c r="CY121" s="1069"/>
      <c r="CZ121" s="1069"/>
      <c r="DA121" s="1069"/>
      <c r="DB121" s="1069"/>
      <c r="DC121" s="1069"/>
      <c r="DD121" s="1069"/>
      <c r="DE121" s="1069"/>
      <c r="DF121" s="1070"/>
      <c r="DG121" s="967">
        <v>939412</v>
      </c>
      <c r="DH121" s="968"/>
      <c r="DI121" s="968"/>
      <c r="DJ121" s="968"/>
      <c r="DK121" s="968"/>
      <c r="DL121" s="968">
        <v>863709</v>
      </c>
      <c r="DM121" s="968"/>
      <c r="DN121" s="968"/>
      <c r="DO121" s="968"/>
      <c r="DP121" s="968"/>
      <c r="DQ121" s="968">
        <v>783139</v>
      </c>
      <c r="DR121" s="968"/>
      <c r="DS121" s="968"/>
      <c r="DT121" s="968"/>
      <c r="DU121" s="968"/>
      <c r="DV121" s="969">
        <v>17.7</v>
      </c>
      <c r="DW121" s="969"/>
      <c r="DX121" s="969"/>
      <c r="DY121" s="969"/>
      <c r="DZ121" s="970"/>
    </row>
    <row r="122" spans="1:130" s="246" customFormat="1" ht="26.25" customHeight="1">
      <c r="A122" s="1107"/>
      <c r="B122" s="994"/>
      <c r="C122" s="964" t="s">
        <v>431</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127</v>
      </c>
      <c r="AB122" s="1007"/>
      <c r="AC122" s="1007"/>
      <c r="AD122" s="1007"/>
      <c r="AE122" s="1008"/>
      <c r="AF122" s="1009" t="s">
        <v>127</v>
      </c>
      <c r="AG122" s="1007"/>
      <c r="AH122" s="1007"/>
      <c r="AI122" s="1007"/>
      <c r="AJ122" s="1008"/>
      <c r="AK122" s="1009" t="s">
        <v>127</v>
      </c>
      <c r="AL122" s="1007"/>
      <c r="AM122" s="1007"/>
      <c r="AN122" s="1007"/>
      <c r="AO122" s="1008"/>
      <c r="AP122" s="1010" t="s">
        <v>127</v>
      </c>
      <c r="AQ122" s="1011"/>
      <c r="AR122" s="1011"/>
      <c r="AS122" s="1011"/>
      <c r="AT122" s="1012"/>
      <c r="AU122" s="1040"/>
      <c r="AV122" s="1041"/>
      <c r="AW122" s="1041"/>
      <c r="AX122" s="1041"/>
      <c r="AY122" s="1042"/>
      <c r="AZ122" s="1022" t="s">
        <v>450</v>
      </c>
      <c r="BA122" s="1013"/>
      <c r="BB122" s="1013"/>
      <c r="BC122" s="1013"/>
      <c r="BD122" s="1013"/>
      <c r="BE122" s="1013"/>
      <c r="BF122" s="1013"/>
      <c r="BG122" s="1013"/>
      <c r="BH122" s="1013"/>
      <c r="BI122" s="1013"/>
      <c r="BJ122" s="1013"/>
      <c r="BK122" s="1013"/>
      <c r="BL122" s="1013"/>
      <c r="BM122" s="1013"/>
      <c r="BN122" s="1013"/>
      <c r="BO122" s="1013"/>
      <c r="BP122" s="1014"/>
      <c r="BQ122" s="1045">
        <v>7590146</v>
      </c>
      <c r="BR122" s="1046"/>
      <c r="BS122" s="1046"/>
      <c r="BT122" s="1046"/>
      <c r="BU122" s="1046"/>
      <c r="BV122" s="1046">
        <v>7256303</v>
      </c>
      <c r="BW122" s="1046"/>
      <c r="BX122" s="1046"/>
      <c r="BY122" s="1046"/>
      <c r="BZ122" s="1046"/>
      <c r="CA122" s="1046">
        <v>7091993</v>
      </c>
      <c r="CB122" s="1046"/>
      <c r="CC122" s="1046"/>
      <c r="CD122" s="1046"/>
      <c r="CE122" s="1046"/>
      <c r="CF122" s="1066">
        <v>160</v>
      </c>
      <c r="CG122" s="1067"/>
      <c r="CH122" s="1067"/>
      <c r="CI122" s="1067"/>
      <c r="CJ122" s="1067"/>
      <c r="CK122" s="1058"/>
      <c r="CL122" s="1059"/>
      <c r="CM122" s="1059"/>
      <c r="CN122" s="1059"/>
      <c r="CO122" s="1060"/>
      <c r="CP122" s="1068" t="s">
        <v>394</v>
      </c>
      <c r="CQ122" s="1069"/>
      <c r="CR122" s="1069"/>
      <c r="CS122" s="1069"/>
      <c r="CT122" s="1069"/>
      <c r="CU122" s="1069"/>
      <c r="CV122" s="1069"/>
      <c r="CW122" s="1069"/>
      <c r="CX122" s="1069"/>
      <c r="CY122" s="1069"/>
      <c r="CZ122" s="1069"/>
      <c r="DA122" s="1069"/>
      <c r="DB122" s="1069"/>
      <c r="DC122" s="1069"/>
      <c r="DD122" s="1069"/>
      <c r="DE122" s="1069"/>
      <c r="DF122" s="1070"/>
      <c r="DG122" s="967">
        <v>520381</v>
      </c>
      <c r="DH122" s="968"/>
      <c r="DI122" s="968"/>
      <c r="DJ122" s="968"/>
      <c r="DK122" s="968"/>
      <c r="DL122" s="968">
        <v>481348</v>
      </c>
      <c r="DM122" s="968"/>
      <c r="DN122" s="968"/>
      <c r="DO122" s="968"/>
      <c r="DP122" s="968"/>
      <c r="DQ122" s="968">
        <v>468240</v>
      </c>
      <c r="DR122" s="968"/>
      <c r="DS122" s="968"/>
      <c r="DT122" s="968"/>
      <c r="DU122" s="968"/>
      <c r="DV122" s="969">
        <v>10.6</v>
      </c>
      <c r="DW122" s="969"/>
      <c r="DX122" s="969"/>
      <c r="DY122" s="969"/>
      <c r="DZ122" s="970"/>
    </row>
    <row r="123" spans="1:130" s="246" customFormat="1" ht="26.25" customHeight="1">
      <c r="A123" s="1107"/>
      <c r="B123" s="994"/>
      <c r="C123" s="964" t="s">
        <v>437</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v>2891</v>
      </c>
      <c r="AB123" s="1007"/>
      <c r="AC123" s="1007"/>
      <c r="AD123" s="1007"/>
      <c r="AE123" s="1008"/>
      <c r="AF123" s="1009">
        <v>3696</v>
      </c>
      <c r="AG123" s="1007"/>
      <c r="AH123" s="1007"/>
      <c r="AI123" s="1007"/>
      <c r="AJ123" s="1008"/>
      <c r="AK123" s="1009">
        <v>3504</v>
      </c>
      <c r="AL123" s="1007"/>
      <c r="AM123" s="1007"/>
      <c r="AN123" s="1007"/>
      <c r="AO123" s="1008"/>
      <c r="AP123" s="1010">
        <v>0.1</v>
      </c>
      <c r="AQ123" s="1011"/>
      <c r="AR123" s="1011"/>
      <c r="AS123" s="1011"/>
      <c r="AT123" s="1012"/>
      <c r="AU123" s="1043"/>
      <c r="AV123" s="1044"/>
      <c r="AW123" s="1044"/>
      <c r="AX123" s="1044"/>
      <c r="AY123" s="1044"/>
      <c r="AZ123" s="267" t="s">
        <v>182</v>
      </c>
      <c r="BA123" s="267"/>
      <c r="BB123" s="267"/>
      <c r="BC123" s="267"/>
      <c r="BD123" s="267"/>
      <c r="BE123" s="267"/>
      <c r="BF123" s="267"/>
      <c r="BG123" s="267"/>
      <c r="BH123" s="267"/>
      <c r="BI123" s="267"/>
      <c r="BJ123" s="267"/>
      <c r="BK123" s="267"/>
      <c r="BL123" s="267"/>
      <c r="BM123" s="267"/>
      <c r="BN123" s="267"/>
      <c r="BO123" s="1023" t="s">
        <v>451</v>
      </c>
      <c r="BP123" s="1054"/>
      <c r="BQ123" s="1113">
        <v>10456389</v>
      </c>
      <c r="BR123" s="1114"/>
      <c r="BS123" s="1114"/>
      <c r="BT123" s="1114"/>
      <c r="BU123" s="1114"/>
      <c r="BV123" s="1114">
        <v>10199871</v>
      </c>
      <c r="BW123" s="1114"/>
      <c r="BX123" s="1114"/>
      <c r="BY123" s="1114"/>
      <c r="BZ123" s="1114"/>
      <c r="CA123" s="1114">
        <v>10030002</v>
      </c>
      <c r="CB123" s="1114"/>
      <c r="CC123" s="1114"/>
      <c r="CD123" s="1114"/>
      <c r="CE123" s="1114"/>
      <c r="CF123" s="1047"/>
      <c r="CG123" s="1048"/>
      <c r="CH123" s="1048"/>
      <c r="CI123" s="1048"/>
      <c r="CJ123" s="1049"/>
      <c r="CK123" s="1058"/>
      <c r="CL123" s="1059"/>
      <c r="CM123" s="1059"/>
      <c r="CN123" s="1059"/>
      <c r="CO123" s="1060"/>
      <c r="CP123" s="1068" t="s">
        <v>391</v>
      </c>
      <c r="CQ123" s="1069"/>
      <c r="CR123" s="1069"/>
      <c r="CS123" s="1069"/>
      <c r="CT123" s="1069"/>
      <c r="CU123" s="1069"/>
      <c r="CV123" s="1069"/>
      <c r="CW123" s="1069"/>
      <c r="CX123" s="1069"/>
      <c r="CY123" s="1069"/>
      <c r="CZ123" s="1069"/>
      <c r="DA123" s="1069"/>
      <c r="DB123" s="1069"/>
      <c r="DC123" s="1069"/>
      <c r="DD123" s="1069"/>
      <c r="DE123" s="1069"/>
      <c r="DF123" s="1070"/>
      <c r="DG123" s="1006">
        <v>25688</v>
      </c>
      <c r="DH123" s="1007"/>
      <c r="DI123" s="1007"/>
      <c r="DJ123" s="1007"/>
      <c r="DK123" s="1008"/>
      <c r="DL123" s="1009">
        <v>23614</v>
      </c>
      <c r="DM123" s="1007"/>
      <c r="DN123" s="1007"/>
      <c r="DO123" s="1007"/>
      <c r="DP123" s="1008"/>
      <c r="DQ123" s="1009">
        <v>22538</v>
      </c>
      <c r="DR123" s="1007"/>
      <c r="DS123" s="1007"/>
      <c r="DT123" s="1007"/>
      <c r="DU123" s="1008"/>
      <c r="DV123" s="1010">
        <v>0.5</v>
      </c>
      <c r="DW123" s="1011"/>
      <c r="DX123" s="1011"/>
      <c r="DY123" s="1011"/>
      <c r="DZ123" s="1012"/>
    </row>
    <row r="124" spans="1:130" s="246" customFormat="1" ht="26.25" customHeight="1" thickBot="1">
      <c r="A124" s="1107"/>
      <c r="B124" s="994"/>
      <c r="C124" s="964" t="s">
        <v>440</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127</v>
      </c>
      <c r="AB124" s="1007"/>
      <c r="AC124" s="1007"/>
      <c r="AD124" s="1007"/>
      <c r="AE124" s="1008"/>
      <c r="AF124" s="1009" t="s">
        <v>127</v>
      </c>
      <c r="AG124" s="1007"/>
      <c r="AH124" s="1007"/>
      <c r="AI124" s="1007"/>
      <c r="AJ124" s="1008"/>
      <c r="AK124" s="1009" t="s">
        <v>127</v>
      </c>
      <c r="AL124" s="1007"/>
      <c r="AM124" s="1007"/>
      <c r="AN124" s="1007"/>
      <c r="AO124" s="1008"/>
      <c r="AP124" s="1010" t="s">
        <v>127</v>
      </c>
      <c r="AQ124" s="1011"/>
      <c r="AR124" s="1011"/>
      <c r="AS124" s="1011"/>
      <c r="AT124" s="1012"/>
      <c r="AU124" s="1109" t="s">
        <v>452</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v>38.1</v>
      </c>
      <c r="BR124" s="1076"/>
      <c r="BS124" s="1076"/>
      <c r="BT124" s="1076"/>
      <c r="BU124" s="1076"/>
      <c r="BV124" s="1076">
        <v>36.799999999999997</v>
      </c>
      <c r="BW124" s="1076"/>
      <c r="BX124" s="1076"/>
      <c r="BY124" s="1076"/>
      <c r="BZ124" s="1076"/>
      <c r="CA124" s="1076">
        <v>45.4</v>
      </c>
      <c r="CB124" s="1076"/>
      <c r="CC124" s="1076"/>
      <c r="CD124" s="1076"/>
      <c r="CE124" s="1076"/>
      <c r="CF124" s="1077"/>
      <c r="CG124" s="1078"/>
      <c r="CH124" s="1078"/>
      <c r="CI124" s="1078"/>
      <c r="CJ124" s="1079"/>
      <c r="CK124" s="1061"/>
      <c r="CL124" s="1061"/>
      <c r="CM124" s="1061"/>
      <c r="CN124" s="1061"/>
      <c r="CO124" s="1062"/>
      <c r="CP124" s="1068" t="s">
        <v>453</v>
      </c>
      <c r="CQ124" s="1069"/>
      <c r="CR124" s="1069"/>
      <c r="CS124" s="1069"/>
      <c r="CT124" s="1069"/>
      <c r="CU124" s="1069"/>
      <c r="CV124" s="1069"/>
      <c r="CW124" s="1069"/>
      <c r="CX124" s="1069"/>
      <c r="CY124" s="1069"/>
      <c r="CZ124" s="1069"/>
      <c r="DA124" s="1069"/>
      <c r="DB124" s="1069"/>
      <c r="DC124" s="1069"/>
      <c r="DD124" s="1069"/>
      <c r="DE124" s="1069"/>
      <c r="DF124" s="1070"/>
      <c r="DG124" s="1053">
        <v>18381</v>
      </c>
      <c r="DH124" s="1032"/>
      <c r="DI124" s="1032"/>
      <c r="DJ124" s="1032"/>
      <c r="DK124" s="1033"/>
      <c r="DL124" s="1031">
        <v>14785</v>
      </c>
      <c r="DM124" s="1032"/>
      <c r="DN124" s="1032"/>
      <c r="DO124" s="1032"/>
      <c r="DP124" s="1033"/>
      <c r="DQ124" s="1031">
        <v>11769</v>
      </c>
      <c r="DR124" s="1032"/>
      <c r="DS124" s="1032"/>
      <c r="DT124" s="1032"/>
      <c r="DU124" s="1033"/>
      <c r="DV124" s="1034">
        <v>0.3</v>
      </c>
      <c r="DW124" s="1035"/>
      <c r="DX124" s="1035"/>
      <c r="DY124" s="1035"/>
      <c r="DZ124" s="1036"/>
    </row>
    <row r="125" spans="1:130" s="246" customFormat="1" ht="26.25" customHeight="1">
      <c r="A125" s="1107"/>
      <c r="B125" s="994"/>
      <c r="C125" s="964" t="s">
        <v>442</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v>2000</v>
      </c>
      <c r="AB125" s="1007"/>
      <c r="AC125" s="1007"/>
      <c r="AD125" s="1007"/>
      <c r="AE125" s="1008"/>
      <c r="AF125" s="1009">
        <v>2000</v>
      </c>
      <c r="AG125" s="1007"/>
      <c r="AH125" s="1007"/>
      <c r="AI125" s="1007"/>
      <c r="AJ125" s="1008"/>
      <c r="AK125" s="1009">
        <v>2000</v>
      </c>
      <c r="AL125" s="1007"/>
      <c r="AM125" s="1007"/>
      <c r="AN125" s="1007"/>
      <c r="AO125" s="1008"/>
      <c r="AP125" s="1010">
        <v>0</v>
      </c>
      <c r="AQ125" s="1011"/>
      <c r="AR125" s="1011"/>
      <c r="AS125" s="1011"/>
      <c r="AT125" s="1012"/>
      <c r="AU125" s="268"/>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70"/>
      <c r="BR125" s="270"/>
      <c r="BS125" s="270"/>
      <c r="BT125" s="270"/>
      <c r="BU125" s="270"/>
      <c r="BV125" s="270"/>
      <c r="BW125" s="270"/>
      <c r="BX125" s="270"/>
      <c r="BY125" s="270"/>
      <c r="BZ125" s="270"/>
      <c r="CA125" s="270"/>
      <c r="CB125" s="270"/>
      <c r="CC125" s="270"/>
      <c r="CD125" s="270"/>
      <c r="CE125" s="270"/>
      <c r="CF125" s="270"/>
      <c r="CG125" s="270"/>
      <c r="CH125" s="270"/>
      <c r="CI125" s="270"/>
      <c r="CJ125" s="271"/>
      <c r="CK125" s="1071" t="s">
        <v>454</v>
      </c>
      <c r="CL125" s="1056"/>
      <c r="CM125" s="1056"/>
      <c r="CN125" s="1056"/>
      <c r="CO125" s="1057"/>
      <c r="CP125" s="988" t="s">
        <v>455</v>
      </c>
      <c r="CQ125" s="940"/>
      <c r="CR125" s="940"/>
      <c r="CS125" s="940"/>
      <c r="CT125" s="940"/>
      <c r="CU125" s="940"/>
      <c r="CV125" s="940"/>
      <c r="CW125" s="940"/>
      <c r="CX125" s="940"/>
      <c r="CY125" s="940"/>
      <c r="CZ125" s="940"/>
      <c r="DA125" s="940"/>
      <c r="DB125" s="940"/>
      <c r="DC125" s="940"/>
      <c r="DD125" s="940"/>
      <c r="DE125" s="940"/>
      <c r="DF125" s="941"/>
      <c r="DG125" s="974" t="s">
        <v>127</v>
      </c>
      <c r="DH125" s="975"/>
      <c r="DI125" s="975"/>
      <c r="DJ125" s="975"/>
      <c r="DK125" s="975"/>
      <c r="DL125" s="975" t="s">
        <v>127</v>
      </c>
      <c r="DM125" s="975"/>
      <c r="DN125" s="975"/>
      <c r="DO125" s="975"/>
      <c r="DP125" s="975"/>
      <c r="DQ125" s="975" t="s">
        <v>127</v>
      </c>
      <c r="DR125" s="975"/>
      <c r="DS125" s="975"/>
      <c r="DT125" s="975"/>
      <c r="DU125" s="975"/>
      <c r="DV125" s="976" t="s">
        <v>127</v>
      </c>
      <c r="DW125" s="976"/>
      <c r="DX125" s="976"/>
      <c r="DY125" s="976"/>
      <c r="DZ125" s="977"/>
    </row>
    <row r="126" spans="1:130" s="246" customFormat="1" ht="26.25" customHeight="1" thickBot="1">
      <c r="A126" s="1107"/>
      <c r="B126" s="994"/>
      <c r="C126" s="964" t="s">
        <v>444</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v>22740</v>
      </c>
      <c r="AB126" s="1007"/>
      <c r="AC126" s="1007"/>
      <c r="AD126" s="1007"/>
      <c r="AE126" s="1008"/>
      <c r="AF126" s="1009">
        <v>9176</v>
      </c>
      <c r="AG126" s="1007"/>
      <c r="AH126" s="1007"/>
      <c r="AI126" s="1007"/>
      <c r="AJ126" s="1008"/>
      <c r="AK126" s="1009">
        <v>8388</v>
      </c>
      <c r="AL126" s="1007"/>
      <c r="AM126" s="1007"/>
      <c r="AN126" s="1007"/>
      <c r="AO126" s="1008"/>
      <c r="AP126" s="1010">
        <v>0.2</v>
      </c>
      <c r="AQ126" s="1011"/>
      <c r="AR126" s="1011"/>
      <c r="AS126" s="1011"/>
      <c r="AT126" s="101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2"/>
      <c r="BZ126" s="272"/>
      <c r="CA126" s="272"/>
      <c r="CB126" s="272"/>
      <c r="CC126" s="272"/>
      <c r="CD126" s="273"/>
      <c r="CE126" s="273"/>
      <c r="CF126" s="273"/>
      <c r="CG126" s="270"/>
      <c r="CH126" s="270"/>
      <c r="CI126" s="270"/>
      <c r="CJ126" s="271"/>
      <c r="CK126" s="1072"/>
      <c r="CL126" s="1059"/>
      <c r="CM126" s="1059"/>
      <c r="CN126" s="1059"/>
      <c r="CO126" s="1060"/>
      <c r="CP126" s="997" t="s">
        <v>456</v>
      </c>
      <c r="CQ126" s="998"/>
      <c r="CR126" s="998"/>
      <c r="CS126" s="998"/>
      <c r="CT126" s="998"/>
      <c r="CU126" s="998"/>
      <c r="CV126" s="998"/>
      <c r="CW126" s="998"/>
      <c r="CX126" s="998"/>
      <c r="CY126" s="998"/>
      <c r="CZ126" s="998"/>
      <c r="DA126" s="998"/>
      <c r="DB126" s="998"/>
      <c r="DC126" s="998"/>
      <c r="DD126" s="998"/>
      <c r="DE126" s="998"/>
      <c r="DF126" s="999"/>
      <c r="DG126" s="967" t="s">
        <v>127</v>
      </c>
      <c r="DH126" s="968"/>
      <c r="DI126" s="968"/>
      <c r="DJ126" s="968"/>
      <c r="DK126" s="968"/>
      <c r="DL126" s="968" t="s">
        <v>127</v>
      </c>
      <c r="DM126" s="968"/>
      <c r="DN126" s="968"/>
      <c r="DO126" s="968"/>
      <c r="DP126" s="968"/>
      <c r="DQ126" s="968" t="s">
        <v>127</v>
      </c>
      <c r="DR126" s="968"/>
      <c r="DS126" s="968"/>
      <c r="DT126" s="968"/>
      <c r="DU126" s="968"/>
      <c r="DV126" s="969" t="s">
        <v>127</v>
      </c>
      <c r="DW126" s="969"/>
      <c r="DX126" s="969"/>
      <c r="DY126" s="969"/>
      <c r="DZ126" s="970"/>
    </row>
    <row r="127" spans="1:130" s="246" customFormat="1" ht="26.25" customHeight="1">
      <c r="A127" s="1108"/>
      <c r="B127" s="996"/>
      <c r="C127" s="1050" t="s">
        <v>457</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1812</v>
      </c>
      <c r="AB127" s="1007"/>
      <c r="AC127" s="1007"/>
      <c r="AD127" s="1007"/>
      <c r="AE127" s="1008"/>
      <c r="AF127" s="1009">
        <v>727</v>
      </c>
      <c r="AG127" s="1007"/>
      <c r="AH127" s="1007"/>
      <c r="AI127" s="1007"/>
      <c r="AJ127" s="1008"/>
      <c r="AK127" s="1009">
        <v>627</v>
      </c>
      <c r="AL127" s="1007"/>
      <c r="AM127" s="1007"/>
      <c r="AN127" s="1007"/>
      <c r="AO127" s="1008"/>
      <c r="AP127" s="1010">
        <v>0</v>
      </c>
      <c r="AQ127" s="1011"/>
      <c r="AR127" s="1011"/>
      <c r="AS127" s="1011"/>
      <c r="AT127" s="1012"/>
      <c r="AU127" s="272"/>
      <c r="AV127" s="272"/>
      <c r="AW127" s="272"/>
      <c r="AX127" s="1080" t="s">
        <v>458</v>
      </c>
      <c r="AY127" s="1081"/>
      <c r="AZ127" s="1081"/>
      <c r="BA127" s="1081"/>
      <c r="BB127" s="1081"/>
      <c r="BC127" s="1081"/>
      <c r="BD127" s="1081"/>
      <c r="BE127" s="1082"/>
      <c r="BF127" s="1083" t="s">
        <v>459</v>
      </c>
      <c r="BG127" s="1081"/>
      <c r="BH127" s="1081"/>
      <c r="BI127" s="1081"/>
      <c r="BJ127" s="1081"/>
      <c r="BK127" s="1081"/>
      <c r="BL127" s="1082"/>
      <c r="BM127" s="1083" t="s">
        <v>460</v>
      </c>
      <c r="BN127" s="1081"/>
      <c r="BO127" s="1081"/>
      <c r="BP127" s="1081"/>
      <c r="BQ127" s="1081"/>
      <c r="BR127" s="1081"/>
      <c r="BS127" s="1082"/>
      <c r="BT127" s="1083" t="s">
        <v>461</v>
      </c>
      <c r="BU127" s="1081"/>
      <c r="BV127" s="1081"/>
      <c r="BW127" s="1081"/>
      <c r="BX127" s="1081"/>
      <c r="BY127" s="1081"/>
      <c r="BZ127" s="1105"/>
      <c r="CA127" s="272"/>
      <c r="CB127" s="272"/>
      <c r="CC127" s="272"/>
      <c r="CD127" s="273"/>
      <c r="CE127" s="273"/>
      <c r="CF127" s="273"/>
      <c r="CG127" s="270"/>
      <c r="CH127" s="270"/>
      <c r="CI127" s="270"/>
      <c r="CJ127" s="271"/>
      <c r="CK127" s="1072"/>
      <c r="CL127" s="1059"/>
      <c r="CM127" s="1059"/>
      <c r="CN127" s="1059"/>
      <c r="CO127" s="1060"/>
      <c r="CP127" s="997" t="s">
        <v>462</v>
      </c>
      <c r="CQ127" s="998"/>
      <c r="CR127" s="998"/>
      <c r="CS127" s="998"/>
      <c r="CT127" s="998"/>
      <c r="CU127" s="998"/>
      <c r="CV127" s="998"/>
      <c r="CW127" s="998"/>
      <c r="CX127" s="998"/>
      <c r="CY127" s="998"/>
      <c r="CZ127" s="998"/>
      <c r="DA127" s="998"/>
      <c r="DB127" s="998"/>
      <c r="DC127" s="998"/>
      <c r="DD127" s="998"/>
      <c r="DE127" s="998"/>
      <c r="DF127" s="999"/>
      <c r="DG127" s="967" t="s">
        <v>127</v>
      </c>
      <c r="DH127" s="968"/>
      <c r="DI127" s="968"/>
      <c r="DJ127" s="968"/>
      <c r="DK127" s="968"/>
      <c r="DL127" s="968" t="s">
        <v>127</v>
      </c>
      <c r="DM127" s="968"/>
      <c r="DN127" s="968"/>
      <c r="DO127" s="968"/>
      <c r="DP127" s="968"/>
      <c r="DQ127" s="968" t="s">
        <v>127</v>
      </c>
      <c r="DR127" s="968"/>
      <c r="DS127" s="968"/>
      <c r="DT127" s="968"/>
      <c r="DU127" s="968"/>
      <c r="DV127" s="969" t="s">
        <v>127</v>
      </c>
      <c r="DW127" s="969"/>
      <c r="DX127" s="969"/>
      <c r="DY127" s="969"/>
      <c r="DZ127" s="970"/>
    </row>
    <row r="128" spans="1:130" s="246" customFormat="1" ht="26.25" customHeight="1" thickBot="1">
      <c r="A128" s="1091" t="s">
        <v>463</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093" t="s">
        <v>464</v>
      </c>
      <c r="X128" s="1093"/>
      <c r="Y128" s="1093"/>
      <c r="Z128" s="1094"/>
      <c r="AA128" s="1095">
        <v>304</v>
      </c>
      <c r="AB128" s="1096"/>
      <c r="AC128" s="1096"/>
      <c r="AD128" s="1096"/>
      <c r="AE128" s="1097"/>
      <c r="AF128" s="1098">
        <v>304</v>
      </c>
      <c r="AG128" s="1096"/>
      <c r="AH128" s="1096"/>
      <c r="AI128" s="1096"/>
      <c r="AJ128" s="1097"/>
      <c r="AK128" s="1098">
        <v>304</v>
      </c>
      <c r="AL128" s="1096"/>
      <c r="AM128" s="1096"/>
      <c r="AN128" s="1096"/>
      <c r="AO128" s="1097"/>
      <c r="AP128" s="1099"/>
      <c r="AQ128" s="1100"/>
      <c r="AR128" s="1100"/>
      <c r="AS128" s="1100"/>
      <c r="AT128" s="1101"/>
      <c r="AU128" s="272"/>
      <c r="AV128" s="272"/>
      <c r="AW128" s="272"/>
      <c r="AX128" s="939" t="s">
        <v>465</v>
      </c>
      <c r="AY128" s="940"/>
      <c r="AZ128" s="940"/>
      <c r="BA128" s="940"/>
      <c r="BB128" s="940"/>
      <c r="BC128" s="940"/>
      <c r="BD128" s="940"/>
      <c r="BE128" s="941"/>
      <c r="BF128" s="1102" t="s">
        <v>127</v>
      </c>
      <c r="BG128" s="1103"/>
      <c r="BH128" s="1103"/>
      <c r="BI128" s="1103"/>
      <c r="BJ128" s="1103"/>
      <c r="BK128" s="1103"/>
      <c r="BL128" s="1104"/>
      <c r="BM128" s="1102">
        <v>14.9</v>
      </c>
      <c r="BN128" s="1103"/>
      <c r="BO128" s="1103"/>
      <c r="BP128" s="1103"/>
      <c r="BQ128" s="1103"/>
      <c r="BR128" s="1103"/>
      <c r="BS128" s="1104"/>
      <c r="BT128" s="1102">
        <v>20</v>
      </c>
      <c r="BU128" s="1103"/>
      <c r="BV128" s="1103"/>
      <c r="BW128" s="1103"/>
      <c r="BX128" s="1103"/>
      <c r="BY128" s="1103"/>
      <c r="BZ128" s="1127"/>
      <c r="CA128" s="273"/>
      <c r="CB128" s="273"/>
      <c r="CC128" s="273"/>
      <c r="CD128" s="273"/>
      <c r="CE128" s="273"/>
      <c r="CF128" s="273"/>
      <c r="CG128" s="270"/>
      <c r="CH128" s="270"/>
      <c r="CI128" s="270"/>
      <c r="CJ128" s="271"/>
      <c r="CK128" s="1073"/>
      <c r="CL128" s="1074"/>
      <c r="CM128" s="1074"/>
      <c r="CN128" s="1074"/>
      <c r="CO128" s="1075"/>
      <c r="CP128" s="1084" t="s">
        <v>466</v>
      </c>
      <c r="CQ128" s="1085"/>
      <c r="CR128" s="1085"/>
      <c r="CS128" s="1085"/>
      <c r="CT128" s="1085"/>
      <c r="CU128" s="1085"/>
      <c r="CV128" s="1085"/>
      <c r="CW128" s="1085"/>
      <c r="CX128" s="1085"/>
      <c r="CY128" s="1085"/>
      <c r="CZ128" s="1085"/>
      <c r="DA128" s="1085"/>
      <c r="DB128" s="1085"/>
      <c r="DC128" s="1085"/>
      <c r="DD128" s="1085"/>
      <c r="DE128" s="1085"/>
      <c r="DF128" s="1086"/>
      <c r="DG128" s="1087" t="s">
        <v>127</v>
      </c>
      <c r="DH128" s="1088"/>
      <c r="DI128" s="1088"/>
      <c r="DJ128" s="1088"/>
      <c r="DK128" s="1088"/>
      <c r="DL128" s="1088" t="s">
        <v>127</v>
      </c>
      <c r="DM128" s="1088"/>
      <c r="DN128" s="1088"/>
      <c r="DO128" s="1088"/>
      <c r="DP128" s="1088"/>
      <c r="DQ128" s="1088" t="s">
        <v>127</v>
      </c>
      <c r="DR128" s="1088"/>
      <c r="DS128" s="1088"/>
      <c r="DT128" s="1088"/>
      <c r="DU128" s="1088"/>
      <c r="DV128" s="1089" t="s">
        <v>127</v>
      </c>
      <c r="DW128" s="1089"/>
      <c r="DX128" s="1089"/>
      <c r="DY128" s="1089"/>
      <c r="DZ128" s="1090"/>
    </row>
    <row r="129" spans="1:131" s="246" customFormat="1" ht="26.25" customHeight="1">
      <c r="A129" s="978" t="s">
        <v>106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467</v>
      </c>
      <c r="X129" s="1122"/>
      <c r="Y129" s="1122"/>
      <c r="Z129" s="1123"/>
      <c r="AA129" s="1006">
        <v>5264752</v>
      </c>
      <c r="AB129" s="1007"/>
      <c r="AC129" s="1007"/>
      <c r="AD129" s="1007"/>
      <c r="AE129" s="1008"/>
      <c r="AF129" s="1009">
        <v>5208115</v>
      </c>
      <c r="AG129" s="1007"/>
      <c r="AH129" s="1007"/>
      <c r="AI129" s="1007"/>
      <c r="AJ129" s="1008"/>
      <c r="AK129" s="1009">
        <v>5150413</v>
      </c>
      <c r="AL129" s="1007"/>
      <c r="AM129" s="1007"/>
      <c r="AN129" s="1007"/>
      <c r="AO129" s="1008"/>
      <c r="AP129" s="1124"/>
      <c r="AQ129" s="1125"/>
      <c r="AR129" s="1125"/>
      <c r="AS129" s="1125"/>
      <c r="AT129" s="1126"/>
      <c r="AU129" s="274"/>
      <c r="AV129" s="274"/>
      <c r="AW129" s="274"/>
      <c r="AX129" s="1115" t="s">
        <v>468</v>
      </c>
      <c r="AY129" s="998"/>
      <c r="AZ129" s="998"/>
      <c r="BA129" s="998"/>
      <c r="BB129" s="998"/>
      <c r="BC129" s="998"/>
      <c r="BD129" s="998"/>
      <c r="BE129" s="999"/>
      <c r="BF129" s="1116" t="s">
        <v>127</v>
      </c>
      <c r="BG129" s="1117"/>
      <c r="BH129" s="1117"/>
      <c r="BI129" s="1117"/>
      <c r="BJ129" s="1117"/>
      <c r="BK129" s="1117"/>
      <c r="BL129" s="1118"/>
      <c r="BM129" s="1116">
        <v>19.899999999999999</v>
      </c>
      <c r="BN129" s="1117"/>
      <c r="BO129" s="1117"/>
      <c r="BP129" s="1117"/>
      <c r="BQ129" s="1117"/>
      <c r="BR129" s="1117"/>
      <c r="BS129" s="1118"/>
      <c r="BT129" s="1116">
        <v>30</v>
      </c>
      <c r="BU129" s="1119"/>
      <c r="BV129" s="1119"/>
      <c r="BW129" s="1119"/>
      <c r="BX129" s="1119"/>
      <c r="BY129" s="1119"/>
      <c r="BZ129" s="1120"/>
      <c r="CA129" s="275"/>
      <c r="CB129" s="275"/>
      <c r="CC129" s="275"/>
      <c r="CD129" s="275"/>
      <c r="CE129" s="275"/>
      <c r="CF129" s="275"/>
      <c r="CG129" s="275"/>
      <c r="CH129" s="275"/>
      <c r="CI129" s="275"/>
      <c r="CJ129" s="275"/>
      <c r="CK129" s="275"/>
      <c r="CL129" s="275"/>
      <c r="CM129" s="275"/>
      <c r="CN129" s="275"/>
      <c r="CO129" s="275"/>
      <c r="CP129" s="275"/>
      <c r="CQ129" s="275"/>
      <c r="CR129" s="275"/>
      <c r="CS129" s="275"/>
      <c r="CT129" s="275"/>
      <c r="CU129" s="275"/>
      <c r="CV129" s="275"/>
      <c r="CW129" s="275"/>
      <c r="CX129" s="275"/>
      <c r="CY129" s="275"/>
      <c r="CZ129" s="275"/>
      <c r="DA129" s="275"/>
      <c r="DB129" s="275"/>
      <c r="DC129" s="275"/>
      <c r="DD129" s="275"/>
      <c r="DE129" s="275"/>
      <c r="DF129" s="275"/>
      <c r="DG129" s="275"/>
      <c r="DH129" s="275"/>
      <c r="DI129" s="275"/>
      <c r="DJ129" s="275"/>
      <c r="DK129" s="275"/>
      <c r="DL129" s="275"/>
      <c r="DM129" s="275"/>
      <c r="DN129" s="275"/>
      <c r="DO129" s="275"/>
      <c r="DP129" s="253"/>
      <c r="DQ129" s="253"/>
      <c r="DR129" s="253"/>
      <c r="DS129" s="253"/>
      <c r="DT129" s="253"/>
      <c r="DU129" s="253"/>
      <c r="DV129" s="253"/>
      <c r="DW129" s="253"/>
      <c r="DX129" s="253"/>
      <c r="DY129" s="253"/>
      <c r="DZ129" s="257"/>
    </row>
    <row r="130" spans="1:131" s="246" customFormat="1" ht="26.25" customHeight="1">
      <c r="A130" s="978" t="s">
        <v>469</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470</v>
      </c>
      <c r="X130" s="1122"/>
      <c r="Y130" s="1122"/>
      <c r="Z130" s="1123"/>
      <c r="AA130" s="1006">
        <v>769042</v>
      </c>
      <c r="AB130" s="1007"/>
      <c r="AC130" s="1007"/>
      <c r="AD130" s="1007"/>
      <c r="AE130" s="1008"/>
      <c r="AF130" s="1009">
        <v>766287</v>
      </c>
      <c r="AG130" s="1007"/>
      <c r="AH130" s="1007"/>
      <c r="AI130" s="1007"/>
      <c r="AJ130" s="1008"/>
      <c r="AK130" s="1009">
        <v>717646</v>
      </c>
      <c r="AL130" s="1007"/>
      <c r="AM130" s="1007"/>
      <c r="AN130" s="1007"/>
      <c r="AO130" s="1008"/>
      <c r="AP130" s="1124"/>
      <c r="AQ130" s="1125"/>
      <c r="AR130" s="1125"/>
      <c r="AS130" s="1125"/>
      <c r="AT130" s="1126"/>
      <c r="AU130" s="274"/>
      <c r="AV130" s="274"/>
      <c r="AW130" s="274"/>
      <c r="AX130" s="1115" t="s">
        <v>471</v>
      </c>
      <c r="AY130" s="998"/>
      <c r="AZ130" s="998"/>
      <c r="BA130" s="998"/>
      <c r="BB130" s="998"/>
      <c r="BC130" s="998"/>
      <c r="BD130" s="998"/>
      <c r="BE130" s="999"/>
      <c r="BF130" s="1152">
        <v>9.6</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275"/>
      <c r="CB130" s="275"/>
      <c r="CC130" s="275"/>
      <c r="CD130" s="275"/>
      <c r="CE130" s="275"/>
      <c r="CF130" s="275"/>
      <c r="CG130" s="275"/>
      <c r="CH130" s="275"/>
      <c r="CI130" s="275"/>
      <c r="CJ130" s="275"/>
      <c r="CK130" s="275"/>
      <c r="CL130" s="275"/>
      <c r="CM130" s="275"/>
      <c r="CN130" s="275"/>
      <c r="CO130" s="275"/>
      <c r="CP130" s="275"/>
      <c r="CQ130" s="275"/>
      <c r="CR130" s="275"/>
      <c r="CS130" s="275"/>
      <c r="CT130" s="275"/>
      <c r="CU130" s="275"/>
      <c r="CV130" s="275"/>
      <c r="CW130" s="275"/>
      <c r="CX130" s="275"/>
      <c r="CY130" s="275"/>
      <c r="CZ130" s="275"/>
      <c r="DA130" s="275"/>
      <c r="DB130" s="275"/>
      <c r="DC130" s="275"/>
      <c r="DD130" s="275"/>
      <c r="DE130" s="275"/>
      <c r="DF130" s="275"/>
      <c r="DG130" s="275"/>
      <c r="DH130" s="275"/>
      <c r="DI130" s="275"/>
      <c r="DJ130" s="275"/>
      <c r="DK130" s="275"/>
      <c r="DL130" s="275"/>
      <c r="DM130" s="275"/>
      <c r="DN130" s="275"/>
      <c r="DO130" s="275"/>
      <c r="DP130" s="253"/>
      <c r="DQ130" s="253"/>
      <c r="DR130" s="253"/>
      <c r="DS130" s="253"/>
      <c r="DT130" s="253"/>
      <c r="DU130" s="253"/>
      <c r="DV130" s="253"/>
      <c r="DW130" s="253"/>
      <c r="DX130" s="253"/>
      <c r="DY130" s="253"/>
      <c r="DZ130" s="257"/>
    </row>
    <row r="131" spans="1:131" s="246" customFormat="1" ht="26.25" customHeight="1" thickBot="1">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472</v>
      </c>
      <c r="X131" s="1160"/>
      <c r="Y131" s="1160"/>
      <c r="Z131" s="1161"/>
      <c r="AA131" s="1053">
        <v>4495710</v>
      </c>
      <c r="AB131" s="1032"/>
      <c r="AC131" s="1032"/>
      <c r="AD131" s="1032"/>
      <c r="AE131" s="1033"/>
      <c r="AF131" s="1031">
        <v>4441828</v>
      </c>
      <c r="AG131" s="1032"/>
      <c r="AH131" s="1032"/>
      <c r="AI131" s="1032"/>
      <c r="AJ131" s="1033"/>
      <c r="AK131" s="1031">
        <v>4432767</v>
      </c>
      <c r="AL131" s="1032"/>
      <c r="AM131" s="1032"/>
      <c r="AN131" s="1032"/>
      <c r="AO131" s="1033"/>
      <c r="AP131" s="1162"/>
      <c r="AQ131" s="1163"/>
      <c r="AR131" s="1163"/>
      <c r="AS131" s="1163"/>
      <c r="AT131" s="1164"/>
      <c r="AU131" s="274"/>
      <c r="AV131" s="274"/>
      <c r="AW131" s="274"/>
      <c r="AX131" s="1134" t="s">
        <v>473</v>
      </c>
      <c r="AY131" s="1085"/>
      <c r="AZ131" s="1085"/>
      <c r="BA131" s="1085"/>
      <c r="BB131" s="1085"/>
      <c r="BC131" s="1085"/>
      <c r="BD131" s="1085"/>
      <c r="BE131" s="1086"/>
      <c r="BF131" s="1135">
        <v>45.4</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275"/>
      <c r="CB131" s="275"/>
      <c r="CC131" s="275"/>
      <c r="CD131" s="275"/>
      <c r="CE131" s="275"/>
      <c r="CF131" s="275"/>
      <c r="CG131" s="275"/>
      <c r="CH131" s="275"/>
      <c r="CI131" s="275"/>
      <c r="CJ131" s="275"/>
      <c r="CK131" s="275"/>
      <c r="CL131" s="275"/>
      <c r="CM131" s="275"/>
      <c r="CN131" s="275"/>
      <c r="CO131" s="275"/>
      <c r="CP131" s="275"/>
      <c r="CQ131" s="275"/>
      <c r="CR131" s="275"/>
      <c r="CS131" s="275"/>
      <c r="CT131" s="275"/>
      <c r="CU131" s="275"/>
      <c r="CV131" s="275"/>
      <c r="CW131" s="275"/>
      <c r="CX131" s="275"/>
      <c r="CY131" s="275"/>
      <c r="CZ131" s="275"/>
      <c r="DA131" s="275"/>
      <c r="DB131" s="275"/>
      <c r="DC131" s="275"/>
      <c r="DD131" s="275"/>
      <c r="DE131" s="275"/>
      <c r="DF131" s="275"/>
      <c r="DG131" s="275"/>
      <c r="DH131" s="275"/>
      <c r="DI131" s="275"/>
      <c r="DJ131" s="275"/>
      <c r="DK131" s="275"/>
      <c r="DL131" s="275"/>
      <c r="DM131" s="275"/>
      <c r="DN131" s="275"/>
      <c r="DO131" s="275"/>
      <c r="DP131" s="253"/>
      <c r="DQ131" s="253"/>
      <c r="DR131" s="253"/>
      <c r="DS131" s="253"/>
      <c r="DT131" s="253"/>
      <c r="DU131" s="253"/>
      <c r="DV131" s="253"/>
      <c r="DW131" s="253"/>
      <c r="DX131" s="253"/>
      <c r="DY131" s="253"/>
      <c r="DZ131" s="257"/>
    </row>
    <row r="132" spans="1:131" s="246" customFormat="1" ht="26.25" customHeight="1">
      <c r="A132" s="1141" t="s">
        <v>474</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475</v>
      </c>
      <c r="W132" s="1145"/>
      <c r="X132" s="1145"/>
      <c r="Y132" s="1145"/>
      <c r="Z132" s="1146"/>
      <c r="AA132" s="1147">
        <v>9.0665545600000002</v>
      </c>
      <c r="AB132" s="1148"/>
      <c r="AC132" s="1148"/>
      <c r="AD132" s="1148"/>
      <c r="AE132" s="1149"/>
      <c r="AF132" s="1150">
        <v>10.163855959999999</v>
      </c>
      <c r="AG132" s="1148"/>
      <c r="AH132" s="1148"/>
      <c r="AI132" s="1148"/>
      <c r="AJ132" s="1149"/>
      <c r="AK132" s="1150">
        <v>9.7741433289999993</v>
      </c>
      <c r="AL132" s="1148"/>
      <c r="AM132" s="1148"/>
      <c r="AN132" s="1148"/>
      <c r="AO132" s="1149"/>
      <c r="AP132" s="1047"/>
      <c r="AQ132" s="1048"/>
      <c r="AR132" s="1048"/>
      <c r="AS132" s="1048"/>
      <c r="AT132" s="1151"/>
      <c r="AU132" s="276"/>
      <c r="AV132" s="277"/>
      <c r="AW132" s="27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75"/>
      <c r="CB132" s="275"/>
      <c r="CC132" s="275"/>
      <c r="CD132" s="275"/>
      <c r="CE132" s="275"/>
      <c r="CF132" s="275"/>
      <c r="CG132" s="275"/>
      <c r="CH132" s="275"/>
      <c r="CI132" s="275"/>
      <c r="CJ132" s="275"/>
      <c r="CK132" s="275"/>
      <c r="CL132" s="275"/>
      <c r="CM132" s="275"/>
      <c r="CN132" s="275"/>
      <c r="CO132" s="275"/>
      <c r="CP132" s="275"/>
      <c r="CQ132" s="275"/>
      <c r="CR132" s="275"/>
      <c r="CS132" s="275"/>
      <c r="CT132" s="275"/>
      <c r="CU132" s="275"/>
      <c r="CV132" s="275"/>
      <c r="CW132" s="275"/>
      <c r="CX132" s="275"/>
      <c r="CY132" s="275"/>
      <c r="CZ132" s="275"/>
      <c r="DA132" s="275"/>
      <c r="DB132" s="275"/>
      <c r="DC132" s="275"/>
      <c r="DD132" s="275"/>
      <c r="DE132" s="275"/>
      <c r="DF132" s="275"/>
      <c r="DG132" s="275"/>
      <c r="DH132" s="275"/>
      <c r="DI132" s="275"/>
      <c r="DJ132" s="275"/>
      <c r="DK132" s="275"/>
      <c r="DL132" s="275"/>
      <c r="DM132" s="275"/>
      <c r="DN132" s="275"/>
      <c r="DO132" s="275"/>
      <c r="DP132" s="257"/>
      <c r="DQ132" s="257"/>
      <c r="DR132" s="257"/>
      <c r="DS132" s="257"/>
      <c r="DT132" s="257"/>
      <c r="DU132" s="257"/>
      <c r="DV132" s="257"/>
      <c r="DW132" s="257"/>
      <c r="DX132" s="257"/>
      <c r="DY132" s="257"/>
      <c r="DZ132" s="257"/>
    </row>
    <row r="133" spans="1:131" s="246" customFormat="1" ht="26.25" customHeight="1" thickBot="1">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476</v>
      </c>
      <c r="W133" s="1128"/>
      <c r="X133" s="1128"/>
      <c r="Y133" s="1128"/>
      <c r="Z133" s="1129"/>
      <c r="AA133" s="1130">
        <v>9.3000000000000007</v>
      </c>
      <c r="AB133" s="1131"/>
      <c r="AC133" s="1131"/>
      <c r="AD133" s="1131"/>
      <c r="AE133" s="1132"/>
      <c r="AF133" s="1130">
        <v>9.4</v>
      </c>
      <c r="AG133" s="1131"/>
      <c r="AH133" s="1131"/>
      <c r="AI133" s="1131"/>
      <c r="AJ133" s="1132"/>
      <c r="AK133" s="1130">
        <v>9.6</v>
      </c>
      <c r="AL133" s="1131"/>
      <c r="AM133" s="1131"/>
      <c r="AN133" s="1131"/>
      <c r="AO133" s="1132"/>
      <c r="AP133" s="1077"/>
      <c r="AQ133" s="1078"/>
      <c r="AR133" s="1078"/>
      <c r="AS133" s="1078"/>
      <c r="AT133" s="1133"/>
      <c r="AU133" s="277"/>
      <c r="AV133" s="277"/>
      <c r="AW133" s="277"/>
      <c r="AX133" s="277"/>
      <c r="AY133" s="277"/>
      <c r="AZ133" s="277"/>
      <c r="BA133" s="277"/>
      <c r="BB133" s="277"/>
      <c r="BC133" s="277"/>
      <c r="BD133" s="277"/>
      <c r="BE133" s="277"/>
      <c r="BF133" s="277"/>
      <c r="BG133" s="277"/>
      <c r="BH133" s="277"/>
      <c r="BI133" s="277"/>
      <c r="BJ133" s="277"/>
      <c r="BK133" s="277"/>
      <c r="BL133" s="277"/>
      <c r="BM133" s="277"/>
      <c r="BN133" s="275"/>
      <c r="BO133" s="275"/>
      <c r="BP133" s="275"/>
      <c r="BQ133" s="275"/>
      <c r="BR133" s="275"/>
      <c r="BS133" s="275"/>
      <c r="BT133" s="275"/>
      <c r="BU133" s="275"/>
      <c r="BV133" s="275"/>
      <c r="BW133" s="275"/>
      <c r="BX133" s="275"/>
      <c r="BY133" s="275"/>
      <c r="BZ133" s="275"/>
      <c r="CA133" s="275"/>
      <c r="CB133" s="275"/>
      <c r="CC133" s="275"/>
      <c r="CD133" s="275"/>
      <c r="CE133" s="275"/>
      <c r="CF133" s="275"/>
      <c r="CG133" s="275"/>
      <c r="CH133" s="275"/>
      <c r="CI133" s="275"/>
      <c r="CJ133" s="275"/>
      <c r="CK133" s="275"/>
      <c r="CL133" s="275"/>
      <c r="CM133" s="275"/>
      <c r="CN133" s="275"/>
      <c r="CO133" s="275"/>
      <c r="CP133" s="275"/>
      <c r="CQ133" s="275"/>
      <c r="CR133" s="275"/>
      <c r="CS133" s="275"/>
      <c r="CT133" s="275"/>
      <c r="CU133" s="275"/>
      <c r="CV133" s="275"/>
      <c r="CW133" s="275"/>
      <c r="CX133" s="275"/>
      <c r="CY133" s="275"/>
      <c r="CZ133" s="275"/>
      <c r="DA133" s="275"/>
      <c r="DB133" s="275"/>
      <c r="DC133" s="275"/>
      <c r="DD133" s="275"/>
      <c r="DE133" s="275"/>
      <c r="DF133" s="275"/>
      <c r="DG133" s="275"/>
      <c r="DH133" s="275"/>
      <c r="DI133" s="275"/>
      <c r="DJ133" s="275"/>
      <c r="DK133" s="275"/>
      <c r="DL133" s="275"/>
      <c r="DM133" s="275"/>
      <c r="DN133" s="275"/>
      <c r="DO133" s="275"/>
      <c r="DP133" s="257"/>
      <c r="DQ133" s="257"/>
      <c r="DR133" s="257"/>
      <c r="DS133" s="257"/>
      <c r="DT133" s="257"/>
      <c r="DU133" s="257"/>
      <c r="DV133" s="257"/>
      <c r="DW133" s="257"/>
      <c r="DX133" s="257"/>
      <c r="DY133" s="257"/>
      <c r="DZ133" s="257"/>
    </row>
    <row r="134" spans="1:131" s="247" customFormat="1" ht="11.25"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c r="AQ134" s="278"/>
      <c r="AR134" s="278"/>
      <c r="AS134" s="278"/>
      <c r="AT134" s="278"/>
      <c r="AU134" s="277"/>
      <c r="AV134" s="277"/>
      <c r="AW134" s="277"/>
      <c r="AX134" s="277"/>
      <c r="AY134" s="277"/>
      <c r="AZ134" s="277"/>
      <c r="BA134" s="277"/>
      <c r="BB134" s="277"/>
      <c r="BC134" s="277"/>
      <c r="BD134" s="277"/>
      <c r="BE134" s="277"/>
      <c r="BF134" s="277"/>
      <c r="BG134" s="277"/>
      <c r="BH134" s="277"/>
      <c r="BI134" s="277"/>
      <c r="BJ134" s="277"/>
      <c r="BK134" s="277"/>
      <c r="BL134" s="277"/>
      <c r="BM134" s="277"/>
      <c r="BN134" s="275"/>
      <c r="BO134" s="275"/>
      <c r="BP134" s="275"/>
      <c r="BQ134" s="275"/>
      <c r="BR134" s="275"/>
      <c r="BS134" s="275"/>
      <c r="BT134" s="275"/>
      <c r="BU134" s="275"/>
      <c r="BV134" s="275"/>
      <c r="BW134" s="275"/>
      <c r="BX134" s="275"/>
      <c r="BY134" s="275"/>
      <c r="BZ134" s="275"/>
      <c r="CA134" s="275"/>
      <c r="CB134" s="275"/>
      <c r="CC134" s="275"/>
      <c r="CD134" s="275"/>
      <c r="CE134" s="275"/>
      <c r="CF134" s="275"/>
      <c r="CG134" s="275"/>
      <c r="CH134" s="275"/>
      <c r="CI134" s="275"/>
      <c r="CJ134" s="275"/>
      <c r="CK134" s="275"/>
      <c r="CL134" s="275"/>
      <c r="CM134" s="275"/>
      <c r="CN134" s="275"/>
      <c r="CO134" s="275"/>
      <c r="CP134" s="275"/>
      <c r="CQ134" s="275"/>
      <c r="CR134" s="275"/>
      <c r="CS134" s="275"/>
      <c r="CT134" s="275"/>
      <c r="CU134" s="275"/>
      <c r="CV134" s="275"/>
      <c r="CW134" s="275"/>
      <c r="CX134" s="275"/>
      <c r="CY134" s="275"/>
      <c r="CZ134" s="275"/>
      <c r="DA134" s="275"/>
      <c r="DB134" s="275"/>
      <c r="DC134" s="275"/>
      <c r="DD134" s="275"/>
      <c r="DE134" s="275"/>
      <c r="DF134" s="275"/>
      <c r="DG134" s="275"/>
      <c r="DH134" s="275"/>
      <c r="DI134" s="275"/>
      <c r="DJ134" s="275"/>
      <c r="DK134" s="275"/>
      <c r="DL134" s="275"/>
      <c r="DM134" s="275"/>
      <c r="DN134" s="275"/>
      <c r="DO134" s="275"/>
      <c r="DP134" s="257"/>
      <c r="DQ134" s="257"/>
      <c r="DR134" s="257"/>
      <c r="DS134" s="257"/>
      <c r="DT134" s="257"/>
      <c r="DU134" s="257"/>
      <c r="DV134" s="257"/>
      <c r="DW134" s="257"/>
      <c r="DX134" s="257"/>
      <c r="DY134" s="257"/>
      <c r="DZ134" s="257"/>
      <c r="EA134" s="246"/>
    </row>
    <row r="135" spans="1:131" ht="14.25" hidden="1">
      <c r="AU135" s="278"/>
      <c r="AV135" s="278"/>
      <c r="AW135" s="278"/>
      <c r="AX135" s="278"/>
      <c r="AY135" s="278"/>
      <c r="AZ135" s="278"/>
      <c r="BA135" s="278"/>
      <c r="BB135" s="278"/>
      <c r="BC135" s="278"/>
      <c r="BD135" s="278"/>
      <c r="BE135" s="278"/>
      <c r="BF135" s="278"/>
      <c r="BG135" s="278"/>
      <c r="BH135" s="278"/>
      <c r="BI135" s="278"/>
      <c r="BJ135" s="278"/>
      <c r="BK135" s="278"/>
      <c r="BL135" s="278"/>
      <c r="BM135" s="278"/>
      <c r="BN135" s="278"/>
      <c r="BO135" s="278"/>
      <c r="BP135" s="278"/>
      <c r="BQ135" s="278"/>
      <c r="BR135" s="278"/>
      <c r="BS135" s="278"/>
      <c r="BT135" s="278"/>
      <c r="BU135" s="278"/>
      <c r="BV135" s="278"/>
      <c r="BW135" s="278"/>
      <c r="BX135" s="278"/>
      <c r="BY135" s="278"/>
      <c r="BZ135" s="278"/>
      <c r="CA135" s="278"/>
      <c r="CB135" s="278"/>
      <c r="CC135" s="278"/>
      <c r="CD135" s="278"/>
      <c r="CE135" s="278"/>
      <c r="CF135" s="278"/>
      <c r="CG135" s="278"/>
      <c r="CH135" s="278"/>
      <c r="CI135" s="278"/>
      <c r="CJ135" s="278"/>
      <c r="CK135" s="278"/>
      <c r="CL135" s="278"/>
      <c r="CM135" s="278"/>
      <c r="CN135" s="278"/>
      <c r="CO135" s="278"/>
      <c r="CP135" s="278"/>
      <c r="CQ135" s="278"/>
      <c r="CR135" s="278"/>
      <c r="CS135" s="278"/>
      <c r="CT135" s="278"/>
      <c r="CU135" s="278"/>
      <c r="CV135" s="278"/>
      <c r="CW135" s="278"/>
      <c r="CX135" s="278"/>
      <c r="CY135" s="278"/>
      <c r="CZ135" s="278"/>
      <c r="DA135" s="278"/>
      <c r="DB135" s="278"/>
      <c r="DC135" s="278"/>
      <c r="DD135" s="278"/>
      <c r="DE135" s="278"/>
      <c r="DF135" s="278"/>
      <c r="DG135" s="278"/>
      <c r="DH135" s="278"/>
      <c r="DI135" s="278"/>
      <c r="DJ135" s="278"/>
      <c r="DK135" s="278"/>
      <c r="DL135" s="278"/>
      <c r="DM135" s="278"/>
      <c r="DN135" s="278"/>
      <c r="DO135" s="278"/>
      <c r="DP135" s="278"/>
      <c r="DQ135" s="278"/>
      <c r="DR135" s="278"/>
      <c r="DS135" s="278"/>
      <c r="DT135" s="278"/>
      <c r="DU135" s="278"/>
      <c r="DV135" s="278"/>
      <c r="DW135" s="278"/>
      <c r="DX135" s="278"/>
      <c r="DY135" s="278"/>
      <c r="DZ135" s="278"/>
    </row>
    <row r="136" spans="1:131" hidden="1"/>
  </sheetData>
  <sheetProtection algorithmName="SHA-512" hashValue="xxUlqXuZOYPJpWCju7a5XbPz4WXd0Kmse/5ArkoPSKIPX9izvgB4jRDdXevU8e4mwuEcLpHg2GdDVEfcoHna/g==" saltValue="9yq6LZ5BkhIGFq4gEi4BpA==" spinCount="100000" sheet="1" objects="1" scenarios="1" formatRows="0"/>
  <mergeCells count="2033">
    <mergeCell ref="DV8:DZ8"/>
    <mergeCell ref="CH8:CL8"/>
    <mergeCell ref="CM8:CQ8"/>
    <mergeCell ref="CR8:CV8"/>
    <mergeCell ref="CW8:DA8"/>
    <mergeCell ref="DB8:DF8"/>
    <mergeCell ref="DG8:DK8"/>
    <mergeCell ref="BS8:CG8"/>
    <mergeCell ref="CR7:CV7"/>
    <mergeCell ref="CW7:DA7"/>
    <mergeCell ref="DB7:DF7"/>
    <mergeCell ref="DG7:DK7"/>
    <mergeCell ref="DL7:DP7"/>
    <mergeCell ref="DQ7:DU7"/>
    <mergeCell ref="BS7:CG7"/>
    <mergeCell ref="CH7:CL7"/>
    <mergeCell ref="CM7:CQ7"/>
    <mergeCell ref="DV7:DZ7"/>
    <mergeCell ref="DL8:DP8"/>
    <mergeCell ref="DQ8:DU8"/>
    <mergeCell ref="BS11:CG11"/>
    <mergeCell ref="CR10:CV10"/>
    <mergeCell ref="CW10:DA10"/>
    <mergeCell ref="DB10:DF10"/>
    <mergeCell ref="DG10:DK10"/>
    <mergeCell ref="DL10:DP10"/>
    <mergeCell ref="DQ10:DU10"/>
    <mergeCell ref="BS10:CG10"/>
    <mergeCell ref="CH10:CL10"/>
    <mergeCell ref="CM10:CQ10"/>
    <mergeCell ref="DB9:DF9"/>
    <mergeCell ref="DG9:DK9"/>
    <mergeCell ref="DL9:DP9"/>
    <mergeCell ref="DQ9:DU9"/>
    <mergeCell ref="DV9:DZ9"/>
    <mergeCell ref="BS9:CG9"/>
    <mergeCell ref="CH9:CL9"/>
    <mergeCell ref="CM9:CQ9"/>
    <mergeCell ref="CR9:CV9"/>
    <mergeCell ref="CW9:DA9"/>
    <mergeCell ref="DL11:DP11"/>
    <mergeCell ref="DQ11:DU11"/>
    <mergeCell ref="DV11:DZ11"/>
    <mergeCell ref="CH11:CL11"/>
    <mergeCell ref="CM11:CQ11"/>
    <mergeCell ref="CR11:CV11"/>
    <mergeCell ref="CW11:DA11"/>
    <mergeCell ref="DB11:DF11"/>
    <mergeCell ref="DG11:DK11"/>
    <mergeCell ref="DV10:DZ10"/>
    <mergeCell ref="BS14:CG14"/>
    <mergeCell ref="CR13:CV13"/>
    <mergeCell ref="CW13:DA13"/>
    <mergeCell ref="DB13:DF13"/>
    <mergeCell ref="DG13:DK13"/>
    <mergeCell ref="DL13:DP13"/>
    <mergeCell ref="DQ13:DU13"/>
    <mergeCell ref="BS13:CG13"/>
    <mergeCell ref="CH13:CL13"/>
    <mergeCell ref="CM13:CQ13"/>
    <mergeCell ref="DB12:DF12"/>
    <mergeCell ref="DG12:DK12"/>
    <mergeCell ref="DL12:DP12"/>
    <mergeCell ref="DQ12:DU12"/>
    <mergeCell ref="DV12:DZ12"/>
    <mergeCell ref="BS12:CG12"/>
    <mergeCell ref="CH12:CL12"/>
    <mergeCell ref="CM12:CQ12"/>
    <mergeCell ref="CR12:CV12"/>
    <mergeCell ref="CW12:DA12"/>
    <mergeCell ref="DL14:DP14"/>
    <mergeCell ref="DQ14:DU14"/>
    <mergeCell ref="DV14:DZ14"/>
    <mergeCell ref="CH14:CL14"/>
    <mergeCell ref="CM14:CQ14"/>
    <mergeCell ref="CR14:CV14"/>
    <mergeCell ref="CW14:DA14"/>
    <mergeCell ref="DB14:DF14"/>
    <mergeCell ref="DG14:DK14"/>
    <mergeCell ref="DV13:DZ13"/>
    <mergeCell ref="BS17:CG17"/>
    <mergeCell ref="CR16:CV16"/>
    <mergeCell ref="CW16:DA16"/>
    <mergeCell ref="DB16:DF16"/>
    <mergeCell ref="DG16:DK16"/>
    <mergeCell ref="DL16:DP16"/>
    <mergeCell ref="DQ16:DU16"/>
    <mergeCell ref="BS16:CG16"/>
    <mergeCell ref="CH16:CL16"/>
    <mergeCell ref="CM16:CQ16"/>
    <mergeCell ref="DB15:DF15"/>
    <mergeCell ref="DG15:DK15"/>
    <mergeCell ref="DL15:DP15"/>
    <mergeCell ref="DQ15:DU15"/>
    <mergeCell ref="DV15:DZ15"/>
    <mergeCell ref="BS15:CG15"/>
    <mergeCell ref="CH15:CL15"/>
    <mergeCell ref="CM15:CQ15"/>
    <mergeCell ref="CR15:CV15"/>
    <mergeCell ref="CW15:DA15"/>
    <mergeCell ref="DL17:DP17"/>
    <mergeCell ref="DQ17:DU17"/>
    <mergeCell ref="DV17:DZ17"/>
    <mergeCell ref="CH17:CL17"/>
    <mergeCell ref="CM17:CQ17"/>
    <mergeCell ref="CR17:CV17"/>
    <mergeCell ref="CW17:DA17"/>
    <mergeCell ref="DB17:DF17"/>
    <mergeCell ref="DG17:DK17"/>
    <mergeCell ref="DV16:DZ16"/>
    <mergeCell ref="CR19:CV19"/>
    <mergeCell ref="CW19:DA19"/>
    <mergeCell ref="DB19:DF19"/>
    <mergeCell ref="DG19:DK19"/>
    <mergeCell ref="DL19:DP19"/>
    <mergeCell ref="DQ19:DU19"/>
    <mergeCell ref="BS19:CG19"/>
    <mergeCell ref="CH19:CL19"/>
    <mergeCell ref="CM19:CQ19"/>
    <mergeCell ref="DB18:DF18"/>
    <mergeCell ref="DG18:DK18"/>
    <mergeCell ref="DL18:DP18"/>
    <mergeCell ref="DQ18:DU18"/>
    <mergeCell ref="DV18:DZ18"/>
    <mergeCell ref="BS18:CG18"/>
    <mergeCell ref="CH18:CL18"/>
    <mergeCell ref="CM18:CQ18"/>
    <mergeCell ref="CR18:CV18"/>
    <mergeCell ref="CW18:DA18"/>
    <mergeCell ref="DV19:DZ19"/>
    <mergeCell ref="DG22:DK22"/>
    <mergeCell ref="DL22:DP22"/>
    <mergeCell ref="BS22:CG22"/>
    <mergeCell ref="CH22:CL22"/>
    <mergeCell ref="DB21:DF21"/>
    <mergeCell ref="DG21:DK21"/>
    <mergeCell ref="DL21:DP21"/>
    <mergeCell ref="DQ21:DU21"/>
    <mergeCell ref="DV21:DZ21"/>
    <mergeCell ref="BS21:CG21"/>
    <mergeCell ref="CH21:CL21"/>
    <mergeCell ref="CM21:CQ21"/>
    <mergeCell ref="CR21:CV21"/>
    <mergeCell ref="CW21:DA21"/>
    <mergeCell ref="DQ22:DU22"/>
    <mergeCell ref="DV22:DZ22"/>
    <mergeCell ref="BS20:CG20"/>
    <mergeCell ref="DL20:DP20"/>
    <mergeCell ref="DQ20:DU20"/>
    <mergeCell ref="DV20:DZ20"/>
    <mergeCell ref="CH20:CL20"/>
    <mergeCell ref="CM20:CQ20"/>
    <mergeCell ref="CR20:CV20"/>
    <mergeCell ref="CW20:DA20"/>
    <mergeCell ref="DB20:DF20"/>
    <mergeCell ref="DG20:DK20"/>
    <mergeCell ref="DG24:DK24"/>
    <mergeCell ref="DL24:DP24"/>
    <mergeCell ref="DQ24:DU24"/>
    <mergeCell ref="DV24:DZ24"/>
    <mergeCell ref="DB23:DF23"/>
    <mergeCell ref="DG23:DK23"/>
    <mergeCell ref="DL23:DP23"/>
    <mergeCell ref="DQ23:DU23"/>
    <mergeCell ref="DV23:DZ23"/>
    <mergeCell ref="BS24:CG24"/>
    <mergeCell ref="CH24:CL24"/>
    <mergeCell ref="CM24:CQ24"/>
    <mergeCell ref="CR24:CV24"/>
    <mergeCell ref="BS23:CG23"/>
    <mergeCell ref="CH23:CL23"/>
    <mergeCell ref="CM23:CQ23"/>
    <mergeCell ref="CR23:CV23"/>
    <mergeCell ref="CW23:DA23"/>
    <mergeCell ref="DV28:DZ28"/>
    <mergeCell ref="CR28:CV28"/>
    <mergeCell ref="CW28:DA28"/>
    <mergeCell ref="DB28:DF28"/>
    <mergeCell ref="DG28:DK28"/>
    <mergeCell ref="DL28:DP28"/>
    <mergeCell ref="DQ28:DU28"/>
    <mergeCell ref="BS28:CG28"/>
    <mergeCell ref="CH28:CL28"/>
    <mergeCell ref="CM28:CQ28"/>
    <mergeCell ref="DL27:DP27"/>
    <mergeCell ref="DQ27:DU27"/>
    <mergeCell ref="DV27:DZ27"/>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BS26:CG26"/>
    <mergeCell ref="DL30:DP30"/>
    <mergeCell ref="DQ30:DU30"/>
    <mergeCell ref="DV30:DZ30"/>
    <mergeCell ref="CH30:CL30"/>
    <mergeCell ref="CM30:CQ30"/>
    <mergeCell ref="CR30:CV30"/>
    <mergeCell ref="CW30:DA30"/>
    <mergeCell ref="DB30:DF30"/>
    <mergeCell ref="DG30:DK30"/>
    <mergeCell ref="BS30:CG30"/>
    <mergeCell ref="DB29:DF29"/>
    <mergeCell ref="DG29:DK29"/>
    <mergeCell ref="DL29:DP29"/>
    <mergeCell ref="DQ29:DU29"/>
    <mergeCell ref="DV29:DZ29"/>
    <mergeCell ref="BS29:CG29"/>
    <mergeCell ref="CH29:CL29"/>
    <mergeCell ref="CM29:CQ29"/>
    <mergeCell ref="CR29:CV29"/>
    <mergeCell ref="CW29:DA29"/>
    <mergeCell ref="DB32:DF32"/>
    <mergeCell ref="DG32:DK32"/>
    <mergeCell ref="DL32:DP32"/>
    <mergeCell ref="DQ32:DU32"/>
    <mergeCell ref="DV32:DZ32"/>
    <mergeCell ref="BS32:CG32"/>
    <mergeCell ref="CH32:CL32"/>
    <mergeCell ref="CM32:CQ32"/>
    <mergeCell ref="CR32:CV32"/>
    <mergeCell ref="CW32:DA32"/>
    <mergeCell ref="DV31:DZ31"/>
    <mergeCell ref="CR31:CV31"/>
    <mergeCell ref="CW31:DA31"/>
    <mergeCell ref="DB31:DF31"/>
    <mergeCell ref="DG31:DK31"/>
    <mergeCell ref="DL31:DP31"/>
    <mergeCell ref="DQ31:DU31"/>
    <mergeCell ref="BS31:CG31"/>
    <mergeCell ref="CH31:CL31"/>
    <mergeCell ref="CM31:CQ31"/>
    <mergeCell ref="DV34:DZ34"/>
    <mergeCell ref="CR34:CV34"/>
    <mergeCell ref="CW34:DA34"/>
    <mergeCell ref="DB34:DF34"/>
    <mergeCell ref="DG34:DK34"/>
    <mergeCell ref="DL34:DP34"/>
    <mergeCell ref="DQ34:DU34"/>
    <mergeCell ref="BS34:CG34"/>
    <mergeCell ref="CH34:CL34"/>
    <mergeCell ref="CM34:CQ34"/>
    <mergeCell ref="DL33:DP33"/>
    <mergeCell ref="DQ33:DU33"/>
    <mergeCell ref="DV33:DZ33"/>
    <mergeCell ref="CH33:CL33"/>
    <mergeCell ref="CM33:CQ33"/>
    <mergeCell ref="CR33:CV33"/>
    <mergeCell ref="CW33:DA33"/>
    <mergeCell ref="DB33:DF33"/>
    <mergeCell ref="DG33:DK33"/>
    <mergeCell ref="BS33:CG33"/>
    <mergeCell ref="DL36:DP36"/>
    <mergeCell ref="DQ36:DU36"/>
    <mergeCell ref="DV36:DZ36"/>
    <mergeCell ref="CH36:CL36"/>
    <mergeCell ref="CM36:CQ36"/>
    <mergeCell ref="CR36:CV36"/>
    <mergeCell ref="CW36:DA36"/>
    <mergeCell ref="DB36:DF36"/>
    <mergeCell ref="DG36:DK36"/>
    <mergeCell ref="BS36:CG36"/>
    <mergeCell ref="DB35:DF35"/>
    <mergeCell ref="DG35:DK35"/>
    <mergeCell ref="DL35:DP35"/>
    <mergeCell ref="DQ35:DU35"/>
    <mergeCell ref="DV35:DZ35"/>
    <mergeCell ref="BS35:CG35"/>
    <mergeCell ref="CH35:CL35"/>
    <mergeCell ref="CM35:CQ35"/>
    <mergeCell ref="CR35:CV35"/>
    <mergeCell ref="CW35:DA35"/>
    <mergeCell ref="DB38:DF38"/>
    <mergeCell ref="DG38:DK38"/>
    <mergeCell ref="DL38:DP38"/>
    <mergeCell ref="DQ38:DU38"/>
    <mergeCell ref="DV38:DZ38"/>
    <mergeCell ref="BS38:CG38"/>
    <mergeCell ref="CH38:CL38"/>
    <mergeCell ref="CM38:CQ38"/>
    <mergeCell ref="CR38:CV38"/>
    <mergeCell ref="CW38:DA38"/>
    <mergeCell ref="DV37:DZ37"/>
    <mergeCell ref="CR37:CV37"/>
    <mergeCell ref="CW37:DA37"/>
    <mergeCell ref="DB37:DF37"/>
    <mergeCell ref="DG37:DK37"/>
    <mergeCell ref="DL37:DP37"/>
    <mergeCell ref="DQ37:DU37"/>
    <mergeCell ref="BS37:CG37"/>
    <mergeCell ref="CH37:CL37"/>
    <mergeCell ref="CM37:CQ37"/>
    <mergeCell ref="DV40:DZ40"/>
    <mergeCell ref="CR40:CV40"/>
    <mergeCell ref="CW40:DA40"/>
    <mergeCell ref="DB40:DF40"/>
    <mergeCell ref="DG40:DK40"/>
    <mergeCell ref="DL40:DP40"/>
    <mergeCell ref="DQ40:DU40"/>
    <mergeCell ref="BS40:CG40"/>
    <mergeCell ref="CH40:CL40"/>
    <mergeCell ref="CM40:CQ40"/>
    <mergeCell ref="DL39:DP39"/>
    <mergeCell ref="DQ39:DU39"/>
    <mergeCell ref="DV39:DZ39"/>
    <mergeCell ref="CH39:CL39"/>
    <mergeCell ref="CM39:CQ39"/>
    <mergeCell ref="CR39:CV39"/>
    <mergeCell ref="CW39:DA39"/>
    <mergeCell ref="DB39:DF39"/>
    <mergeCell ref="DG39:DK39"/>
    <mergeCell ref="BS39:CG39"/>
    <mergeCell ref="DL42:DP42"/>
    <mergeCell ref="DQ42:DU42"/>
    <mergeCell ref="DV42:DZ42"/>
    <mergeCell ref="CH42:CL42"/>
    <mergeCell ref="CM42:CQ42"/>
    <mergeCell ref="CR42:CV42"/>
    <mergeCell ref="CW42:DA42"/>
    <mergeCell ref="DB42:DF42"/>
    <mergeCell ref="DG42:DK42"/>
    <mergeCell ref="BS42:CG42"/>
    <mergeCell ref="DB41:DF41"/>
    <mergeCell ref="DG41:DK41"/>
    <mergeCell ref="DL41:DP41"/>
    <mergeCell ref="DQ41:DU41"/>
    <mergeCell ref="DV41:DZ41"/>
    <mergeCell ref="BS41:CG41"/>
    <mergeCell ref="CH41:CL41"/>
    <mergeCell ref="CM41:CQ41"/>
    <mergeCell ref="CR41:CV41"/>
    <mergeCell ref="CW41:DA41"/>
    <mergeCell ref="DB44:DF44"/>
    <mergeCell ref="DG44:DK44"/>
    <mergeCell ref="DL44:DP44"/>
    <mergeCell ref="DQ44:DU44"/>
    <mergeCell ref="DV44:DZ44"/>
    <mergeCell ref="BS44:CG44"/>
    <mergeCell ref="CH44:CL44"/>
    <mergeCell ref="CM44:CQ44"/>
    <mergeCell ref="CR44:CV44"/>
    <mergeCell ref="CW44:DA44"/>
    <mergeCell ref="DV43:DZ43"/>
    <mergeCell ref="CR43:CV43"/>
    <mergeCell ref="CW43:DA43"/>
    <mergeCell ref="DB43:DF43"/>
    <mergeCell ref="DG43:DK43"/>
    <mergeCell ref="DL43:DP43"/>
    <mergeCell ref="DQ43:DU43"/>
    <mergeCell ref="BS43:CG43"/>
    <mergeCell ref="CH43:CL43"/>
    <mergeCell ref="CM43:CQ43"/>
    <mergeCell ref="DV46:DZ46"/>
    <mergeCell ref="CR46:CV46"/>
    <mergeCell ref="CW46:DA46"/>
    <mergeCell ref="DB46:DF46"/>
    <mergeCell ref="DG46:DK46"/>
    <mergeCell ref="DL46:DP46"/>
    <mergeCell ref="DQ46:DU46"/>
    <mergeCell ref="BS46:CG46"/>
    <mergeCell ref="CH46:CL46"/>
    <mergeCell ref="CM46:CQ46"/>
    <mergeCell ref="DL45:DP45"/>
    <mergeCell ref="DQ45:DU45"/>
    <mergeCell ref="DV45:DZ45"/>
    <mergeCell ref="CH45:CL45"/>
    <mergeCell ref="CM45:CQ45"/>
    <mergeCell ref="CR45:CV45"/>
    <mergeCell ref="CW45:DA45"/>
    <mergeCell ref="DB45:DF45"/>
    <mergeCell ref="DG45:DK45"/>
    <mergeCell ref="BS45:CG45"/>
    <mergeCell ref="DL48:DP48"/>
    <mergeCell ref="DQ48:DU48"/>
    <mergeCell ref="DV48:DZ48"/>
    <mergeCell ref="CH48:CL48"/>
    <mergeCell ref="CM48:CQ48"/>
    <mergeCell ref="CR48:CV48"/>
    <mergeCell ref="CW48:DA48"/>
    <mergeCell ref="DB48:DF48"/>
    <mergeCell ref="DG48:DK48"/>
    <mergeCell ref="BS48:CG48"/>
    <mergeCell ref="DB47:DF47"/>
    <mergeCell ref="DG47:DK47"/>
    <mergeCell ref="DL47:DP47"/>
    <mergeCell ref="DQ47:DU47"/>
    <mergeCell ref="DV47:DZ47"/>
    <mergeCell ref="BS47:CG47"/>
    <mergeCell ref="CH47:CL47"/>
    <mergeCell ref="CM47:CQ47"/>
    <mergeCell ref="CR47:CV47"/>
    <mergeCell ref="CW47:DA47"/>
    <mergeCell ref="DB50:DF50"/>
    <mergeCell ref="DG50:DK50"/>
    <mergeCell ref="DL50:DP50"/>
    <mergeCell ref="DQ50:DU50"/>
    <mergeCell ref="DV50:DZ50"/>
    <mergeCell ref="BS50:CG50"/>
    <mergeCell ref="CH50:CL50"/>
    <mergeCell ref="CM50:CQ50"/>
    <mergeCell ref="CR50:CV50"/>
    <mergeCell ref="CW50:DA50"/>
    <mergeCell ref="DV49:DZ49"/>
    <mergeCell ref="CR49:CV49"/>
    <mergeCell ref="CW49:DA49"/>
    <mergeCell ref="DB49:DF49"/>
    <mergeCell ref="DG49:DK49"/>
    <mergeCell ref="DL49:DP49"/>
    <mergeCell ref="DQ49:DU49"/>
    <mergeCell ref="BS49:CG49"/>
    <mergeCell ref="CH49:CL49"/>
    <mergeCell ref="CM49:CQ49"/>
    <mergeCell ref="DV52:DZ52"/>
    <mergeCell ref="CR52:CV52"/>
    <mergeCell ref="CW52:DA52"/>
    <mergeCell ref="DB52:DF52"/>
    <mergeCell ref="DG52:DK52"/>
    <mergeCell ref="DL52:DP52"/>
    <mergeCell ref="DQ52:DU52"/>
    <mergeCell ref="BS52:CG52"/>
    <mergeCell ref="CH52:CL52"/>
    <mergeCell ref="CM52:CQ52"/>
    <mergeCell ref="DL51:DP51"/>
    <mergeCell ref="DQ51:DU51"/>
    <mergeCell ref="DV51:DZ51"/>
    <mergeCell ref="CH51:CL51"/>
    <mergeCell ref="CM51:CQ51"/>
    <mergeCell ref="CR51:CV51"/>
    <mergeCell ref="CW51:DA51"/>
    <mergeCell ref="DB51:DF51"/>
    <mergeCell ref="DG51:DK51"/>
    <mergeCell ref="BS51:CG51"/>
    <mergeCell ref="DL54:DP54"/>
    <mergeCell ref="DQ54:DU54"/>
    <mergeCell ref="DV54:DZ54"/>
    <mergeCell ref="CH54:CL54"/>
    <mergeCell ref="CM54:CQ54"/>
    <mergeCell ref="CR54:CV54"/>
    <mergeCell ref="CW54:DA54"/>
    <mergeCell ref="DB54:DF54"/>
    <mergeCell ref="DG54:DK54"/>
    <mergeCell ref="BS54:CG54"/>
    <mergeCell ref="DB53:DF53"/>
    <mergeCell ref="DG53:DK53"/>
    <mergeCell ref="DL53:DP53"/>
    <mergeCell ref="DQ53:DU53"/>
    <mergeCell ref="DV53:DZ53"/>
    <mergeCell ref="BS53:CG53"/>
    <mergeCell ref="CH53:CL53"/>
    <mergeCell ref="CM53:CQ53"/>
    <mergeCell ref="CR53:CV53"/>
    <mergeCell ref="CW53:DA53"/>
    <mergeCell ref="DB56:DF56"/>
    <mergeCell ref="DG56:DK56"/>
    <mergeCell ref="DL56:DP56"/>
    <mergeCell ref="DQ56:DU56"/>
    <mergeCell ref="DV56:DZ56"/>
    <mergeCell ref="BS56:CG56"/>
    <mergeCell ref="CH56:CL56"/>
    <mergeCell ref="CM56:CQ56"/>
    <mergeCell ref="CR56:CV56"/>
    <mergeCell ref="CW56:DA56"/>
    <mergeCell ref="DV55:DZ55"/>
    <mergeCell ref="CR55:CV55"/>
    <mergeCell ref="CW55:DA55"/>
    <mergeCell ref="DB55:DF55"/>
    <mergeCell ref="DG55:DK55"/>
    <mergeCell ref="DL55:DP55"/>
    <mergeCell ref="DQ55:DU55"/>
    <mergeCell ref="BS55:CG55"/>
    <mergeCell ref="CH55:CL55"/>
    <mergeCell ref="CM55:CQ55"/>
    <mergeCell ref="DV57:DZ57"/>
    <mergeCell ref="CH57:CL57"/>
    <mergeCell ref="CM57:CQ57"/>
    <mergeCell ref="CR57:CV57"/>
    <mergeCell ref="CW57:DA57"/>
    <mergeCell ref="DB57:DF57"/>
    <mergeCell ref="DG57:DK57"/>
    <mergeCell ref="BS57:CG57"/>
    <mergeCell ref="DV58:DZ58"/>
    <mergeCell ref="CR58:CV58"/>
    <mergeCell ref="CW58:DA58"/>
    <mergeCell ref="DB58:DF58"/>
    <mergeCell ref="DG58:DK58"/>
    <mergeCell ref="DL58:DP58"/>
    <mergeCell ref="DQ58:DU58"/>
    <mergeCell ref="BS58:CG58"/>
    <mergeCell ref="CH58:CL58"/>
    <mergeCell ref="DL60:DP60"/>
    <mergeCell ref="DQ60:DU60"/>
    <mergeCell ref="CH60:CL60"/>
    <mergeCell ref="CM60:CQ60"/>
    <mergeCell ref="CR60:CV60"/>
    <mergeCell ref="CW60:DA60"/>
    <mergeCell ref="DB60:DF60"/>
    <mergeCell ref="DG60:DK60"/>
    <mergeCell ref="CM58:CQ58"/>
    <mergeCell ref="DB59:DF59"/>
    <mergeCell ref="DG59:DK59"/>
    <mergeCell ref="DL59:DP59"/>
    <mergeCell ref="DQ59:DU59"/>
    <mergeCell ref="DL57:DP57"/>
    <mergeCell ref="DQ57:DU57"/>
    <mergeCell ref="BS59:CG59"/>
    <mergeCell ref="CH59:CL59"/>
    <mergeCell ref="CM59:CQ59"/>
    <mergeCell ref="CR59:CV59"/>
    <mergeCell ref="CW59:DA59"/>
    <mergeCell ref="BS60:CG60"/>
    <mergeCell ref="CH63:CL63"/>
    <mergeCell ref="CM63:CQ63"/>
    <mergeCell ref="CR63:CV63"/>
    <mergeCell ref="CW63:DA63"/>
    <mergeCell ref="DB63:DF63"/>
    <mergeCell ref="DG63:DK63"/>
    <mergeCell ref="BS63:CG63"/>
    <mergeCell ref="CR61:CV61"/>
    <mergeCell ref="CW61:DA61"/>
    <mergeCell ref="DB61:DF61"/>
    <mergeCell ref="DG61:DK61"/>
    <mergeCell ref="DV59:DZ59"/>
    <mergeCell ref="DV60:DZ60"/>
    <mergeCell ref="DV61:DZ61"/>
    <mergeCell ref="CW62:DA62"/>
    <mergeCell ref="DB62:DF62"/>
    <mergeCell ref="DG62:DK62"/>
    <mergeCell ref="DL62:DP62"/>
    <mergeCell ref="DQ62:DU62"/>
    <mergeCell ref="DV62:DZ62"/>
    <mergeCell ref="BS62:CG62"/>
    <mergeCell ref="CH62:CL62"/>
    <mergeCell ref="CM62:CQ62"/>
    <mergeCell ref="CR62:CV62"/>
    <mergeCell ref="DL63:DP63"/>
    <mergeCell ref="DQ63:DU63"/>
    <mergeCell ref="DV63:DZ63"/>
    <mergeCell ref="DL61:DP61"/>
    <mergeCell ref="DQ61:DU61"/>
    <mergeCell ref="BS61:CG61"/>
    <mergeCell ref="CH61:CL61"/>
    <mergeCell ref="CM61:CQ61"/>
    <mergeCell ref="DL65:DP65"/>
    <mergeCell ref="DQ65:DU65"/>
    <mergeCell ref="DV65:DZ65"/>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BS67:CG67"/>
    <mergeCell ref="CH67:CL67"/>
    <mergeCell ref="CM67:CQ67"/>
    <mergeCell ref="CR67:CV67"/>
    <mergeCell ref="BS68:CG68"/>
    <mergeCell ref="CH68:CL68"/>
    <mergeCell ref="CM68:CQ68"/>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DG71:DK71"/>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DQ75:DU75"/>
    <mergeCell ref="DV75:DZ75"/>
    <mergeCell ref="BS75:CG75"/>
    <mergeCell ref="CH75:CL75"/>
    <mergeCell ref="CM75:CQ75"/>
    <mergeCell ref="CR75:CV75"/>
    <mergeCell ref="CW75:DA75"/>
    <mergeCell ref="DB75:DF75"/>
    <mergeCell ref="DV74:DZ74"/>
    <mergeCell ref="CR74:CV74"/>
    <mergeCell ref="CW74:DA74"/>
    <mergeCell ref="DB74:DF74"/>
    <mergeCell ref="DG74:DK74"/>
    <mergeCell ref="DL74:DP74"/>
    <mergeCell ref="DQ74:DU74"/>
    <mergeCell ref="BS74:CG74"/>
    <mergeCell ref="CH74:CL74"/>
    <mergeCell ref="CM74:CQ74"/>
    <mergeCell ref="DL75:DP75"/>
    <mergeCell ref="DG75:DK75"/>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BS76:CG76"/>
    <mergeCell ref="CH76:CL76"/>
    <mergeCell ref="CM76:CQ76"/>
    <mergeCell ref="DQ79:DU79"/>
    <mergeCell ref="DV79:DZ79"/>
    <mergeCell ref="BS79:CG79"/>
    <mergeCell ref="CH79:CL79"/>
    <mergeCell ref="CM79:CQ79"/>
    <mergeCell ref="CR79:CV79"/>
    <mergeCell ref="CW79:DA79"/>
    <mergeCell ref="DB79:DF79"/>
    <mergeCell ref="DV78:DZ78"/>
    <mergeCell ref="CR78:CV78"/>
    <mergeCell ref="CW78:DA78"/>
    <mergeCell ref="DB78:DF78"/>
    <mergeCell ref="DG78:DK78"/>
    <mergeCell ref="DL78:DP78"/>
    <mergeCell ref="DQ78:DU78"/>
    <mergeCell ref="BS78:CG78"/>
    <mergeCell ref="CH78:CL78"/>
    <mergeCell ref="CM78:CQ78"/>
    <mergeCell ref="DL79:DP79"/>
    <mergeCell ref="DG81:DK81"/>
    <mergeCell ref="DL81:DP81"/>
    <mergeCell ref="DQ81:DU81"/>
    <mergeCell ref="DV81:DZ81"/>
    <mergeCell ref="BS81:CG81"/>
    <mergeCell ref="CH81:CL81"/>
    <mergeCell ref="CM81:CQ81"/>
    <mergeCell ref="CR81:CV81"/>
    <mergeCell ref="CW81:DA81"/>
    <mergeCell ref="DB81:DF81"/>
    <mergeCell ref="DV80:DZ80"/>
    <mergeCell ref="CR80:CV80"/>
    <mergeCell ref="CW80:DA80"/>
    <mergeCell ref="DB80:DF80"/>
    <mergeCell ref="DG80:DK80"/>
    <mergeCell ref="DL80:DP80"/>
    <mergeCell ref="DQ80:DU80"/>
    <mergeCell ref="BS80:CG80"/>
    <mergeCell ref="CH80:CL80"/>
    <mergeCell ref="CM80:CQ80"/>
    <mergeCell ref="DQ83:DU83"/>
    <mergeCell ref="DV83:DZ83"/>
    <mergeCell ref="BS83:CG83"/>
    <mergeCell ref="CH83:CL83"/>
    <mergeCell ref="CM83:CQ83"/>
    <mergeCell ref="CR83:CV83"/>
    <mergeCell ref="CW83:DA83"/>
    <mergeCell ref="DB83:DF83"/>
    <mergeCell ref="DV82:DZ82"/>
    <mergeCell ref="CR82:CV82"/>
    <mergeCell ref="CW82:DA82"/>
    <mergeCell ref="DB82:DF82"/>
    <mergeCell ref="DG82:DK82"/>
    <mergeCell ref="DL82:DP82"/>
    <mergeCell ref="DQ82:DU82"/>
    <mergeCell ref="BS82:CG82"/>
    <mergeCell ref="CH82:CL82"/>
    <mergeCell ref="CM82:CQ82"/>
    <mergeCell ref="DL83:DP83"/>
    <mergeCell ref="DG85:DK85"/>
    <mergeCell ref="DL85:DP85"/>
    <mergeCell ref="DQ85:DU85"/>
    <mergeCell ref="DV85:DZ85"/>
    <mergeCell ref="BS85:CG85"/>
    <mergeCell ref="CH85:CL85"/>
    <mergeCell ref="CM85:CQ85"/>
    <mergeCell ref="CR85:CV85"/>
    <mergeCell ref="CW85:DA85"/>
    <mergeCell ref="DB85:DF85"/>
    <mergeCell ref="DV84:DZ84"/>
    <mergeCell ref="CR84:CV84"/>
    <mergeCell ref="CW84:DA84"/>
    <mergeCell ref="DB84:DF84"/>
    <mergeCell ref="DG84:DK84"/>
    <mergeCell ref="DL84:DP84"/>
    <mergeCell ref="DQ84:DU84"/>
    <mergeCell ref="BS84:CG84"/>
    <mergeCell ref="CH84:CL84"/>
    <mergeCell ref="CM84:CQ84"/>
    <mergeCell ref="DL87:DP87"/>
    <mergeCell ref="DQ87:DU87"/>
    <mergeCell ref="DV87:DZ87"/>
    <mergeCell ref="BS87:CG87"/>
    <mergeCell ref="CH87:CL87"/>
    <mergeCell ref="CM87:CQ87"/>
    <mergeCell ref="CR87:CV87"/>
    <mergeCell ref="CW87:DA87"/>
    <mergeCell ref="DB87:DF87"/>
    <mergeCell ref="DV86:DZ86"/>
    <mergeCell ref="CR86:CV86"/>
    <mergeCell ref="CW86:DA86"/>
    <mergeCell ref="DB86:DF86"/>
    <mergeCell ref="DG86:DK86"/>
    <mergeCell ref="DL86:DP86"/>
    <mergeCell ref="DQ86:DU86"/>
    <mergeCell ref="BS86:CG86"/>
    <mergeCell ref="CH86:CL86"/>
    <mergeCell ref="CM86:CQ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89:DZ89"/>
    <mergeCell ref="DV93:DZ93"/>
    <mergeCell ref="BS94:CG94"/>
    <mergeCell ref="CH94:CL94"/>
    <mergeCell ref="CM94:CQ94"/>
    <mergeCell ref="CR94:CV94"/>
    <mergeCell ref="CW94:DA94"/>
    <mergeCell ref="DB94:DF94"/>
    <mergeCell ref="DG94:DK94"/>
    <mergeCell ref="DL94:DP94"/>
    <mergeCell ref="DQ94:DU94"/>
    <mergeCell ref="BS93:CG93"/>
    <mergeCell ref="CH93:CL93"/>
    <mergeCell ref="CM93:CQ93"/>
    <mergeCell ref="CR93:CV93"/>
    <mergeCell ref="CW93:DA93"/>
    <mergeCell ref="DB93:DF93"/>
    <mergeCell ref="DG93:DK93"/>
    <mergeCell ref="DL93:DP93"/>
    <mergeCell ref="DQ93:DU93"/>
    <mergeCell ref="DV94:DZ94"/>
    <mergeCell ref="AK75:AO75"/>
    <mergeCell ref="AP75:AT75"/>
    <mergeCell ref="AU75:AY75"/>
    <mergeCell ref="AZ75:BD75"/>
    <mergeCell ref="AK76:AO76"/>
    <mergeCell ref="B81:P81"/>
    <mergeCell ref="Q81:U81"/>
    <mergeCell ref="V81:Z81"/>
    <mergeCell ref="AA81:AE81"/>
    <mergeCell ref="AF81:AJ81"/>
    <mergeCell ref="CW100:DA100"/>
    <mergeCell ref="DB100:DF100"/>
    <mergeCell ref="DG100:DK100"/>
    <mergeCell ref="DL100:DP100"/>
    <mergeCell ref="DQ100:DU100"/>
    <mergeCell ref="BS99:CG99"/>
    <mergeCell ref="CH99:CL99"/>
    <mergeCell ref="CM99:CQ99"/>
    <mergeCell ref="CR99:CV99"/>
    <mergeCell ref="CW99:DA99"/>
    <mergeCell ref="DB99:DF99"/>
    <mergeCell ref="DG99:DK99"/>
    <mergeCell ref="DL99:DP99"/>
    <mergeCell ref="DQ99:DU99"/>
    <mergeCell ref="CM95:CQ95"/>
    <mergeCell ref="CR95:CV95"/>
    <mergeCell ref="CW95:DA95"/>
    <mergeCell ref="DB95:DF95"/>
    <mergeCell ref="DG95:DK95"/>
    <mergeCell ref="DL95:DP95"/>
    <mergeCell ref="DQ95:DU95"/>
    <mergeCell ref="DG87:DK87"/>
    <mergeCell ref="AP74:AT74"/>
    <mergeCell ref="AU74:AY74"/>
    <mergeCell ref="AZ74:BD74"/>
    <mergeCell ref="B74:P74"/>
    <mergeCell ref="Q74:U74"/>
    <mergeCell ref="V74:Z74"/>
    <mergeCell ref="AA74:AE74"/>
    <mergeCell ref="AF74:AJ74"/>
    <mergeCell ref="AK74:AO74"/>
    <mergeCell ref="B71:P71"/>
    <mergeCell ref="BS101:CG101"/>
    <mergeCell ref="CH101:CL101"/>
    <mergeCell ref="BS100:CG100"/>
    <mergeCell ref="CH100:CL100"/>
    <mergeCell ref="B73:P73"/>
    <mergeCell ref="Q73:U73"/>
    <mergeCell ref="V73:Z73"/>
    <mergeCell ref="AA73:AE73"/>
    <mergeCell ref="AF73:AJ73"/>
    <mergeCell ref="AK73:AO73"/>
    <mergeCell ref="AP73:AT73"/>
    <mergeCell ref="AU73:AY73"/>
    <mergeCell ref="AZ73:BD73"/>
    <mergeCell ref="AP72:AT72"/>
    <mergeCell ref="AU72:AY72"/>
    <mergeCell ref="AZ72:BD72"/>
    <mergeCell ref="B72:P72"/>
    <mergeCell ref="B75:P75"/>
    <mergeCell ref="Q75:U75"/>
    <mergeCell ref="V75:Z75"/>
    <mergeCell ref="AA75:AE75"/>
    <mergeCell ref="AF75:AJ75"/>
    <mergeCell ref="B77:P77"/>
    <mergeCell ref="Q77:U77"/>
    <mergeCell ref="V77:Z77"/>
    <mergeCell ref="AA77:AE77"/>
    <mergeCell ref="AF77:AJ77"/>
    <mergeCell ref="AK77:AO77"/>
    <mergeCell ref="AP77:AT77"/>
    <mergeCell ref="AU77:AY77"/>
    <mergeCell ref="AZ77:BD77"/>
    <mergeCell ref="AP76:AT76"/>
    <mergeCell ref="AU76:AY76"/>
    <mergeCell ref="AZ76:BD76"/>
    <mergeCell ref="B76:P76"/>
    <mergeCell ref="Q76:U76"/>
    <mergeCell ref="V76:Z76"/>
    <mergeCell ref="AA76:AE76"/>
    <mergeCell ref="AF76:AJ76"/>
    <mergeCell ref="AK81:AO81"/>
    <mergeCell ref="AP81:AT81"/>
    <mergeCell ref="AU81:AY81"/>
    <mergeCell ref="AZ81:BD81"/>
    <mergeCell ref="AP80:AT80"/>
    <mergeCell ref="AU80:AY80"/>
    <mergeCell ref="AZ80:BD80"/>
    <mergeCell ref="B80:P80"/>
    <mergeCell ref="Q80:U80"/>
    <mergeCell ref="V80:Z80"/>
    <mergeCell ref="AA80:AE80"/>
    <mergeCell ref="AF80:AJ80"/>
    <mergeCell ref="AK80:AO80"/>
    <mergeCell ref="AZ86:BD86"/>
    <mergeCell ref="B86:P86"/>
    <mergeCell ref="Q86:U86"/>
    <mergeCell ref="V86:Z86"/>
    <mergeCell ref="AA86:AE86"/>
    <mergeCell ref="AF86:AJ86"/>
    <mergeCell ref="AK86:AO86"/>
    <mergeCell ref="B85:P85"/>
    <mergeCell ref="Q85:U85"/>
    <mergeCell ref="V85:Z85"/>
    <mergeCell ref="AA85:AE85"/>
    <mergeCell ref="AF85:AJ85"/>
    <mergeCell ref="AK85:AO85"/>
    <mergeCell ref="AP85:AT85"/>
    <mergeCell ref="AU85:AY85"/>
    <mergeCell ref="AZ85:BD85"/>
    <mergeCell ref="AP84:AT84"/>
    <mergeCell ref="AU84:AY84"/>
    <mergeCell ref="AZ84:BD84"/>
    <mergeCell ref="B84:P84"/>
    <mergeCell ref="Q84:U84"/>
    <mergeCell ref="V84:Z84"/>
    <mergeCell ref="AA84:AE84"/>
    <mergeCell ref="AF84:AJ84"/>
    <mergeCell ref="AK84:AO84"/>
    <mergeCell ref="AP86:AT86"/>
    <mergeCell ref="AU86:AY86"/>
    <mergeCell ref="BE30:BI30"/>
    <mergeCell ref="B30:P30"/>
    <mergeCell ref="Q30:U30"/>
    <mergeCell ref="V30:Z30"/>
    <mergeCell ref="AA30:AE30"/>
    <mergeCell ref="AF30:AJ30"/>
    <mergeCell ref="BE29:BI29"/>
    <mergeCell ref="B29:P29"/>
    <mergeCell ref="Q29:U29"/>
    <mergeCell ref="V29:Z29"/>
    <mergeCell ref="AA29:AE29"/>
    <mergeCell ref="AF29:AJ29"/>
    <mergeCell ref="AK29:AO29"/>
    <mergeCell ref="AP29:AT29"/>
    <mergeCell ref="AU29:AY29"/>
    <mergeCell ref="AZ29:BD29"/>
    <mergeCell ref="BE31:BI31"/>
    <mergeCell ref="B31:P31"/>
    <mergeCell ref="Q31:U31"/>
    <mergeCell ref="V31:Z31"/>
    <mergeCell ref="AA31:AE31"/>
    <mergeCell ref="AF31:AJ31"/>
    <mergeCell ref="AK31:AO31"/>
    <mergeCell ref="AP31:AT31"/>
    <mergeCell ref="AU28:AY28"/>
    <mergeCell ref="AZ28:BD28"/>
    <mergeCell ref="BE28:BI28"/>
    <mergeCell ref="B28:P28"/>
    <mergeCell ref="Q28:U28"/>
    <mergeCell ref="V28:Z28"/>
    <mergeCell ref="AA28:AE28"/>
    <mergeCell ref="AF28:AJ28"/>
    <mergeCell ref="AK28:AO28"/>
    <mergeCell ref="AP28:AT28"/>
    <mergeCell ref="AK30:AO30"/>
    <mergeCell ref="AP30:AT30"/>
    <mergeCell ref="AU30:AY30"/>
    <mergeCell ref="AZ30:BD30"/>
    <mergeCell ref="BE33:BI33"/>
    <mergeCell ref="B33:P33"/>
    <mergeCell ref="Q33:U33"/>
    <mergeCell ref="V33:Z33"/>
    <mergeCell ref="AA33:AE33"/>
    <mergeCell ref="AF33:AJ33"/>
    <mergeCell ref="BE32:BI32"/>
    <mergeCell ref="B32:P32"/>
    <mergeCell ref="Q32:U32"/>
    <mergeCell ref="V32:Z32"/>
    <mergeCell ref="AA32:AE32"/>
    <mergeCell ref="AF32:AJ32"/>
    <mergeCell ref="AK32:AO32"/>
    <mergeCell ref="AP32:AT32"/>
    <mergeCell ref="AU32:AY32"/>
    <mergeCell ref="AZ32:BD32"/>
    <mergeCell ref="AU31:AY31"/>
    <mergeCell ref="AZ31:BD31"/>
    <mergeCell ref="AK33:AO33"/>
    <mergeCell ref="AP33:AT33"/>
    <mergeCell ref="AU33:AY33"/>
    <mergeCell ref="AZ33:BD33"/>
    <mergeCell ref="BE36:BI36"/>
    <mergeCell ref="B36:P36"/>
    <mergeCell ref="Q36:U36"/>
    <mergeCell ref="V36:Z36"/>
    <mergeCell ref="AA36:AE36"/>
    <mergeCell ref="AF36:AJ36"/>
    <mergeCell ref="BE35:BI35"/>
    <mergeCell ref="B35:P35"/>
    <mergeCell ref="Q35:U35"/>
    <mergeCell ref="V35:Z35"/>
    <mergeCell ref="AA35:AE35"/>
    <mergeCell ref="AF35:AJ35"/>
    <mergeCell ref="AK35:AO35"/>
    <mergeCell ref="AP35:AT35"/>
    <mergeCell ref="AU35:AY35"/>
    <mergeCell ref="AZ35:BD35"/>
    <mergeCell ref="AU34:AY34"/>
    <mergeCell ref="AZ34:BD34"/>
    <mergeCell ref="BE34:BI34"/>
    <mergeCell ref="B34:P34"/>
    <mergeCell ref="Q34:U34"/>
    <mergeCell ref="V34:Z34"/>
    <mergeCell ref="AA34:AE34"/>
    <mergeCell ref="AF34:AJ34"/>
    <mergeCell ref="AK34:AO34"/>
    <mergeCell ref="AP34:AT34"/>
    <mergeCell ref="AK36:AO36"/>
    <mergeCell ref="AP36:AT36"/>
    <mergeCell ref="AU36:AY36"/>
    <mergeCell ref="AZ36:BD36"/>
    <mergeCell ref="BE39:BI39"/>
    <mergeCell ref="B39:P39"/>
    <mergeCell ref="Q39:U39"/>
    <mergeCell ref="V39:Z39"/>
    <mergeCell ref="AA39:AE39"/>
    <mergeCell ref="AF39:AJ39"/>
    <mergeCell ref="BE38:BI38"/>
    <mergeCell ref="B38:P38"/>
    <mergeCell ref="Q38:U38"/>
    <mergeCell ref="V38:Z38"/>
    <mergeCell ref="AA38:AE38"/>
    <mergeCell ref="AF38:AJ38"/>
    <mergeCell ref="AK38:AO38"/>
    <mergeCell ref="AP38:AT38"/>
    <mergeCell ref="AU38:AY38"/>
    <mergeCell ref="AZ38:BD38"/>
    <mergeCell ref="AU37:AY37"/>
    <mergeCell ref="AZ37:BD37"/>
    <mergeCell ref="BE37:BI37"/>
    <mergeCell ref="B37:P37"/>
    <mergeCell ref="Q37:U37"/>
    <mergeCell ref="V37:Z37"/>
    <mergeCell ref="AA37:AE37"/>
    <mergeCell ref="AF37:AJ37"/>
    <mergeCell ref="AK37:AO37"/>
    <mergeCell ref="AP37:AT37"/>
    <mergeCell ref="AK39:AO39"/>
    <mergeCell ref="AP39:AT39"/>
    <mergeCell ref="AU39:AY39"/>
    <mergeCell ref="AZ39:BD39"/>
    <mergeCell ref="BE42:BI42"/>
    <mergeCell ref="B42:P42"/>
    <mergeCell ref="Q42:U42"/>
    <mergeCell ref="V42:Z42"/>
    <mergeCell ref="AA42:AE42"/>
    <mergeCell ref="AF42:AJ42"/>
    <mergeCell ref="BE41:BI41"/>
    <mergeCell ref="B41:P41"/>
    <mergeCell ref="Q41:U41"/>
    <mergeCell ref="V41:Z41"/>
    <mergeCell ref="AA41:AE41"/>
    <mergeCell ref="AF41:AJ41"/>
    <mergeCell ref="AK41:AO41"/>
    <mergeCell ref="AP41:AT41"/>
    <mergeCell ref="AU41:AY41"/>
    <mergeCell ref="AZ41:BD41"/>
    <mergeCell ref="AU40:AY40"/>
    <mergeCell ref="AZ40:BD40"/>
    <mergeCell ref="BE40:BI40"/>
    <mergeCell ref="B40:P40"/>
    <mergeCell ref="Q40:U40"/>
    <mergeCell ref="V40:Z40"/>
    <mergeCell ref="AA40:AE40"/>
    <mergeCell ref="AF40:AJ40"/>
    <mergeCell ref="AK40:AO40"/>
    <mergeCell ref="AP40:AT40"/>
    <mergeCell ref="AK42:AO42"/>
    <mergeCell ref="AP42:AT42"/>
    <mergeCell ref="AU42:AY42"/>
    <mergeCell ref="AZ42:BD42"/>
    <mergeCell ref="BE45:BI45"/>
    <mergeCell ref="B45:P45"/>
    <mergeCell ref="Q45:U45"/>
    <mergeCell ref="V45:Z45"/>
    <mergeCell ref="AA45:AE45"/>
    <mergeCell ref="AF45:AJ45"/>
    <mergeCell ref="BE44:BI44"/>
    <mergeCell ref="B44:P44"/>
    <mergeCell ref="Q44:U44"/>
    <mergeCell ref="V44:Z44"/>
    <mergeCell ref="AA44:AE44"/>
    <mergeCell ref="AF44:AJ44"/>
    <mergeCell ref="AK44:AO44"/>
    <mergeCell ref="AP44:AT44"/>
    <mergeCell ref="AU44:AY44"/>
    <mergeCell ref="AZ44:BD44"/>
    <mergeCell ref="AU43:AY43"/>
    <mergeCell ref="AZ43:BD43"/>
    <mergeCell ref="BE43:BI43"/>
    <mergeCell ref="B43:P43"/>
    <mergeCell ref="Q43:U43"/>
    <mergeCell ref="V43:Z43"/>
    <mergeCell ref="AA43:AE43"/>
    <mergeCell ref="AF43:AJ43"/>
    <mergeCell ref="AK43:AO43"/>
    <mergeCell ref="AP43:AT43"/>
    <mergeCell ref="AK45:AO45"/>
    <mergeCell ref="AP45:AT45"/>
    <mergeCell ref="AU45:AY45"/>
    <mergeCell ref="AZ45:BD45"/>
    <mergeCell ref="BE48:BI48"/>
    <mergeCell ref="B48:P48"/>
    <mergeCell ref="Q48:U48"/>
    <mergeCell ref="V48:Z48"/>
    <mergeCell ref="AA48:AE48"/>
    <mergeCell ref="AF48:AJ48"/>
    <mergeCell ref="BE47:BI47"/>
    <mergeCell ref="B47:P47"/>
    <mergeCell ref="Q47:U47"/>
    <mergeCell ref="V47:Z47"/>
    <mergeCell ref="AA47:AE47"/>
    <mergeCell ref="AF47:AJ47"/>
    <mergeCell ref="AK47:AO47"/>
    <mergeCell ref="AP47:AT47"/>
    <mergeCell ref="AU47:AY47"/>
    <mergeCell ref="AZ47:BD47"/>
    <mergeCell ref="AU46:AY46"/>
    <mergeCell ref="AZ46:BD46"/>
    <mergeCell ref="BE46:BI46"/>
    <mergeCell ref="B46:P46"/>
    <mergeCell ref="Q46:U46"/>
    <mergeCell ref="V46:Z46"/>
    <mergeCell ref="AA46:AE46"/>
    <mergeCell ref="AF46:AJ46"/>
    <mergeCell ref="AK46:AO46"/>
    <mergeCell ref="AP46:AT46"/>
    <mergeCell ref="AK48:AO48"/>
    <mergeCell ref="AP48:AT48"/>
    <mergeCell ref="AU48:AY48"/>
    <mergeCell ref="AZ48:BD48"/>
    <mergeCell ref="BE51:BI51"/>
    <mergeCell ref="B51:P51"/>
    <mergeCell ref="Q51:U51"/>
    <mergeCell ref="V51:Z51"/>
    <mergeCell ref="AA51:AE51"/>
    <mergeCell ref="AF51:AJ51"/>
    <mergeCell ref="BE50:BI50"/>
    <mergeCell ref="B50:P50"/>
    <mergeCell ref="Q50:U50"/>
    <mergeCell ref="V50:Z50"/>
    <mergeCell ref="AA50:AE50"/>
    <mergeCell ref="AF50:AJ50"/>
    <mergeCell ref="AK50:AO50"/>
    <mergeCell ref="AP50:AT50"/>
    <mergeCell ref="AU50:AY50"/>
    <mergeCell ref="AZ50:BD50"/>
    <mergeCell ref="AU49:AY49"/>
    <mergeCell ref="AZ49:BD49"/>
    <mergeCell ref="BE49:BI49"/>
    <mergeCell ref="B49:P49"/>
    <mergeCell ref="Q49:U49"/>
    <mergeCell ref="V49:Z49"/>
    <mergeCell ref="AA49:AE49"/>
    <mergeCell ref="AF49:AJ49"/>
    <mergeCell ref="AK49:AO49"/>
    <mergeCell ref="AP49:AT49"/>
    <mergeCell ref="AK51:AO51"/>
    <mergeCell ref="AP51:AT51"/>
    <mergeCell ref="AU51:AY51"/>
    <mergeCell ref="AZ51:BD51"/>
    <mergeCell ref="BE54:BI54"/>
    <mergeCell ref="B54:P54"/>
    <mergeCell ref="Q54:U54"/>
    <mergeCell ref="V54:Z54"/>
    <mergeCell ref="AA54:AE54"/>
    <mergeCell ref="AF54:AJ54"/>
    <mergeCell ref="BE53:BI53"/>
    <mergeCell ref="B53:P53"/>
    <mergeCell ref="Q53:U53"/>
    <mergeCell ref="V53:Z53"/>
    <mergeCell ref="AA53:AE53"/>
    <mergeCell ref="AF53:AJ53"/>
    <mergeCell ref="AK53:AO53"/>
    <mergeCell ref="AP53:AT53"/>
    <mergeCell ref="AU53:AY53"/>
    <mergeCell ref="AZ53:BD53"/>
    <mergeCell ref="AU52:AY52"/>
    <mergeCell ref="AZ52:BD52"/>
    <mergeCell ref="BE52:BI52"/>
    <mergeCell ref="B52:P52"/>
    <mergeCell ref="Q52:U52"/>
    <mergeCell ref="V52:Z52"/>
    <mergeCell ref="AA52:AE52"/>
    <mergeCell ref="AF52:AJ52"/>
    <mergeCell ref="AK52:AO52"/>
    <mergeCell ref="AP52:AT52"/>
    <mergeCell ref="AK54:AO54"/>
    <mergeCell ref="AP54:AT54"/>
    <mergeCell ref="AU54:AY54"/>
    <mergeCell ref="AZ54:BD54"/>
    <mergeCell ref="BE56:BI56"/>
    <mergeCell ref="B56:P56"/>
    <mergeCell ref="Q56:U56"/>
    <mergeCell ref="V56:Z56"/>
    <mergeCell ref="AA56:AE56"/>
    <mergeCell ref="AF56:AJ56"/>
    <mergeCell ref="AK56:AO56"/>
    <mergeCell ref="AP56:AT56"/>
    <mergeCell ref="AU56:AY56"/>
    <mergeCell ref="AZ56:BD56"/>
    <mergeCell ref="AU55:AY55"/>
    <mergeCell ref="AZ55:BD55"/>
    <mergeCell ref="BE55:BI55"/>
    <mergeCell ref="B55:P55"/>
    <mergeCell ref="Q55:U55"/>
    <mergeCell ref="V55:Z55"/>
    <mergeCell ref="AA55:AE55"/>
    <mergeCell ref="AF55:AJ55"/>
    <mergeCell ref="AK55:AO55"/>
    <mergeCell ref="AP55:AT55"/>
    <mergeCell ref="B58:P58"/>
    <mergeCell ref="Q58:U58"/>
    <mergeCell ref="V58:Z58"/>
    <mergeCell ref="AA58:AE58"/>
    <mergeCell ref="AF58:AJ58"/>
    <mergeCell ref="AK58:AO58"/>
    <mergeCell ref="AP58:AT58"/>
    <mergeCell ref="AK57:AO57"/>
    <mergeCell ref="AP57:AT57"/>
    <mergeCell ref="AU57:AY57"/>
    <mergeCell ref="AZ57:BD57"/>
    <mergeCell ref="BE57:BI57"/>
    <mergeCell ref="AU58:AY58"/>
    <mergeCell ref="AZ58:BD58"/>
    <mergeCell ref="BE58:BI58"/>
    <mergeCell ref="B57:P57"/>
    <mergeCell ref="Q57:U57"/>
    <mergeCell ref="V57:Z57"/>
    <mergeCell ref="AA57:AE57"/>
    <mergeCell ref="AF57:AJ57"/>
    <mergeCell ref="AA63:AE63"/>
    <mergeCell ref="AF63:AJ63"/>
    <mergeCell ref="AK63:AO63"/>
    <mergeCell ref="BE62:BI62"/>
    <mergeCell ref="B62:P62"/>
    <mergeCell ref="Q62:U62"/>
    <mergeCell ref="V62:Z62"/>
    <mergeCell ref="AA62:AE62"/>
    <mergeCell ref="AU61:AY61"/>
    <mergeCell ref="AZ61:BD61"/>
    <mergeCell ref="BE61:BI61"/>
    <mergeCell ref="B59:P59"/>
    <mergeCell ref="Q59:U59"/>
    <mergeCell ref="V59:Z59"/>
    <mergeCell ref="B61:P61"/>
    <mergeCell ref="Q61:U61"/>
    <mergeCell ref="AA59:AE59"/>
    <mergeCell ref="AF59:AJ59"/>
    <mergeCell ref="AZ60:BD60"/>
    <mergeCell ref="BE60:BI60"/>
    <mergeCell ref="AU9:AY9"/>
    <mergeCell ref="B9:P9"/>
    <mergeCell ref="Q9:U9"/>
    <mergeCell ref="V9:Z9"/>
    <mergeCell ref="AA9:AE9"/>
    <mergeCell ref="AF9:AJ9"/>
    <mergeCell ref="AK9:AO9"/>
    <mergeCell ref="AP9:AT9"/>
    <mergeCell ref="B8:P8"/>
    <mergeCell ref="Q8:U8"/>
    <mergeCell ref="V8:Z8"/>
    <mergeCell ref="AA8:AE8"/>
    <mergeCell ref="AF8:AJ8"/>
    <mergeCell ref="AK8:AO8"/>
    <mergeCell ref="AP8:AT8"/>
    <mergeCell ref="AU8:AY8"/>
    <mergeCell ref="AK7:AO7"/>
    <mergeCell ref="AP7:AT7"/>
    <mergeCell ref="AU7:AY7"/>
    <mergeCell ref="B7:P7"/>
    <mergeCell ref="Q7:U7"/>
    <mergeCell ref="V7:Z7"/>
    <mergeCell ref="AA7:AE7"/>
    <mergeCell ref="AF7:AJ7"/>
    <mergeCell ref="AU12:AY12"/>
    <mergeCell ref="B12:P12"/>
    <mergeCell ref="Q12:U12"/>
    <mergeCell ref="V12:Z12"/>
    <mergeCell ref="AA12:AE12"/>
    <mergeCell ref="AF12:AJ12"/>
    <mergeCell ref="AK12:AO12"/>
    <mergeCell ref="AP12:AT12"/>
    <mergeCell ref="B11:P11"/>
    <mergeCell ref="Q11:U11"/>
    <mergeCell ref="V11:Z11"/>
    <mergeCell ref="AA11:AE11"/>
    <mergeCell ref="AF11:AJ11"/>
    <mergeCell ref="AK11:AO11"/>
    <mergeCell ref="AP11:AT11"/>
    <mergeCell ref="AU11:AY11"/>
    <mergeCell ref="AK10:AO10"/>
    <mergeCell ref="AP10:AT10"/>
    <mergeCell ref="AU10:AY10"/>
    <mergeCell ref="B10:P10"/>
    <mergeCell ref="Q10:U10"/>
    <mergeCell ref="V10:Z10"/>
    <mergeCell ref="AA10:AE10"/>
    <mergeCell ref="AF10:AJ10"/>
    <mergeCell ref="AU15:AY15"/>
    <mergeCell ref="B15:P15"/>
    <mergeCell ref="Q15:U15"/>
    <mergeCell ref="V15:Z15"/>
    <mergeCell ref="AA15:AE15"/>
    <mergeCell ref="AF15:AJ15"/>
    <mergeCell ref="AK15:AO15"/>
    <mergeCell ref="AP15:AT15"/>
    <mergeCell ref="B14:P14"/>
    <mergeCell ref="Q14:U14"/>
    <mergeCell ref="V14:Z14"/>
    <mergeCell ref="AA14:AE14"/>
    <mergeCell ref="AF14:AJ14"/>
    <mergeCell ref="AK14:AO14"/>
    <mergeCell ref="AP14:AT14"/>
    <mergeCell ref="AU14:AY14"/>
    <mergeCell ref="AK13:AO13"/>
    <mergeCell ref="AP13:AT13"/>
    <mergeCell ref="AU13:AY13"/>
    <mergeCell ref="B13:P13"/>
    <mergeCell ref="Q13:U13"/>
    <mergeCell ref="V13:Z13"/>
    <mergeCell ref="AA13:AE13"/>
    <mergeCell ref="AF13:AJ13"/>
    <mergeCell ref="AU18:AY18"/>
    <mergeCell ref="B18:P18"/>
    <mergeCell ref="Q18:U18"/>
    <mergeCell ref="V18:Z18"/>
    <mergeCell ref="AA18:AE18"/>
    <mergeCell ref="AF18:AJ18"/>
    <mergeCell ref="AK18:AO18"/>
    <mergeCell ref="AP18:AT18"/>
    <mergeCell ref="B17:P17"/>
    <mergeCell ref="Q17:U17"/>
    <mergeCell ref="V17:Z17"/>
    <mergeCell ref="AA17:AE17"/>
    <mergeCell ref="AF17:AJ17"/>
    <mergeCell ref="AK17:AO17"/>
    <mergeCell ref="AP17:AT17"/>
    <mergeCell ref="AU17:AY17"/>
    <mergeCell ref="AK16:AO16"/>
    <mergeCell ref="AP16:AT16"/>
    <mergeCell ref="AU16:AY16"/>
    <mergeCell ref="B16:P16"/>
    <mergeCell ref="Q16:U16"/>
    <mergeCell ref="V16:Z16"/>
    <mergeCell ref="AA16:AE16"/>
    <mergeCell ref="AF16:AJ16"/>
    <mergeCell ref="AU21:AY21"/>
    <mergeCell ref="B21:P21"/>
    <mergeCell ref="Q21:U21"/>
    <mergeCell ref="V21:Z21"/>
    <mergeCell ref="AA21:AE21"/>
    <mergeCell ref="AF21:AJ21"/>
    <mergeCell ref="AK21:AO21"/>
    <mergeCell ref="AP21:AT21"/>
    <mergeCell ref="B20:P20"/>
    <mergeCell ref="Q20:U20"/>
    <mergeCell ref="V20:Z20"/>
    <mergeCell ref="AA20:AE20"/>
    <mergeCell ref="AF20:AJ20"/>
    <mergeCell ref="AK20:AO20"/>
    <mergeCell ref="AP20:AT20"/>
    <mergeCell ref="AU20:AY20"/>
    <mergeCell ref="AK19:AO19"/>
    <mergeCell ref="AP19:AT19"/>
    <mergeCell ref="AU19:AY19"/>
    <mergeCell ref="B19:P19"/>
    <mergeCell ref="Q19:U19"/>
    <mergeCell ref="V19:Z19"/>
    <mergeCell ref="AA19:AE19"/>
    <mergeCell ref="AF19:AJ1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V102:DZ102"/>
    <mergeCell ref="DV101:DZ101"/>
    <mergeCell ref="BR102:CG102"/>
    <mergeCell ref="CH102:CL102"/>
    <mergeCell ref="CM102:CQ102"/>
    <mergeCell ref="CR102:CV102"/>
    <mergeCell ref="CW102:DA102"/>
    <mergeCell ref="DB102:DF102"/>
    <mergeCell ref="DG102:DK102"/>
    <mergeCell ref="DL102:DP102"/>
    <mergeCell ref="DQ102:DU102"/>
    <mergeCell ref="DV100:DZ100"/>
    <mergeCell ref="DV98:DZ98"/>
    <mergeCell ref="BS98:CG98"/>
    <mergeCell ref="CH98:CL98"/>
    <mergeCell ref="CM98:CQ98"/>
    <mergeCell ref="CR98:CV98"/>
    <mergeCell ref="CW98:DA98"/>
    <mergeCell ref="DB98:DF98"/>
    <mergeCell ref="DG98:DK98"/>
    <mergeCell ref="DL98:DP98"/>
    <mergeCell ref="DQ98:DU98"/>
    <mergeCell ref="CM101:CQ101"/>
    <mergeCell ref="CR101:CV101"/>
    <mergeCell ref="CW101:DA101"/>
    <mergeCell ref="DB101:DF101"/>
    <mergeCell ref="DG101:DK101"/>
    <mergeCell ref="DL101:DP101"/>
    <mergeCell ref="DQ101:DU101"/>
    <mergeCell ref="DV99:DZ99"/>
    <mergeCell ref="CM100:CQ100"/>
    <mergeCell ref="CR100:CV100"/>
    <mergeCell ref="DV97:DZ97"/>
    <mergeCell ref="DV96:DZ96"/>
    <mergeCell ref="BS97:CG97"/>
    <mergeCell ref="CH97:CL97"/>
    <mergeCell ref="CM97:CQ97"/>
    <mergeCell ref="CR97:CV97"/>
    <mergeCell ref="CW97:DA97"/>
    <mergeCell ref="DB97:DF97"/>
    <mergeCell ref="DG97:DK97"/>
    <mergeCell ref="DL97:DP97"/>
    <mergeCell ref="DQ97:DU97"/>
    <mergeCell ref="BS96:CG96"/>
    <mergeCell ref="DV95:DZ95"/>
    <mergeCell ref="CH96:CL96"/>
    <mergeCell ref="CM96:CQ96"/>
    <mergeCell ref="CR96:CV96"/>
    <mergeCell ref="CW96:DA96"/>
    <mergeCell ref="DB96:DF96"/>
    <mergeCell ref="DG96:DK96"/>
    <mergeCell ref="DL96:DP96"/>
    <mergeCell ref="DQ96:DU96"/>
    <mergeCell ref="BS95:CG95"/>
    <mergeCell ref="CH95:CL95"/>
    <mergeCell ref="DV92:DZ92"/>
    <mergeCell ref="BS92:CG92"/>
    <mergeCell ref="CH92:CL92"/>
    <mergeCell ref="CM92:CQ92"/>
    <mergeCell ref="CR92:CV92"/>
    <mergeCell ref="CW92:DA92"/>
    <mergeCell ref="DB92:DF92"/>
    <mergeCell ref="DG92:DK92"/>
    <mergeCell ref="DL92:DP92"/>
    <mergeCell ref="DQ92:DU92"/>
    <mergeCell ref="DV91:DZ91"/>
    <mergeCell ref="DV90:DZ90"/>
    <mergeCell ref="BS91:CG91"/>
    <mergeCell ref="CH91:CL91"/>
    <mergeCell ref="CM91:CQ91"/>
    <mergeCell ref="CR91:CV91"/>
    <mergeCell ref="CW91:DA91"/>
    <mergeCell ref="DB91:DF91"/>
    <mergeCell ref="DG91:DK91"/>
    <mergeCell ref="DL91:DP91"/>
    <mergeCell ref="DQ91:DU91"/>
    <mergeCell ref="BS90:CG90"/>
    <mergeCell ref="CH90:CL90"/>
    <mergeCell ref="CM90:CQ90"/>
    <mergeCell ref="CR90:CV90"/>
    <mergeCell ref="CW90:DA90"/>
    <mergeCell ref="DB90:DF90"/>
    <mergeCell ref="DG90:DK90"/>
    <mergeCell ref="DL90:DP90"/>
    <mergeCell ref="DQ90:DU90"/>
    <mergeCell ref="AP88:AT88"/>
    <mergeCell ref="AU88:AY88"/>
    <mergeCell ref="AZ88:BD88"/>
    <mergeCell ref="B88:P88"/>
    <mergeCell ref="Q88:U88"/>
    <mergeCell ref="V88:Z88"/>
    <mergeCell ref="AA88:AE88"/>
    <mergeCell ref="AF88:AJ88"/>
    <mergeCell ref="AK88:AO88"/>
    <mergeCell ref="B87:P87"/>
    <mergeCell ref="Q87:U87"/>
    <mergeCell ref="V87:Z87"/>
    <mergeCell ref="AA87:AE87"/>
    <mergeCell ref="AF87:AJ87"/>
    <mergeCell ref="AK87:AO87"/>
    <mergeCell ref="AP87:AT87"/>
    <mergeCell ref="AU87:AY87"/>
    <mergeCell ref="AZ87:BD87"/>
    <mergeCell ref="B83:P83"/>
    <mergeCell ref="Q83:U83"/>
    <mergeCell ref="V83:Z83"/>
    <mergeCell ref="AA83:AE83"/>
    <mergeCell ref="AF83:AJ83"/>
    <mergeCell ref="AK83:AO83"/>
    <mergeCell ref="AP83:AT83"/>
    <mergeCell ref="AU83:AY83"/>
    <mergeCell ref="AZ83:BD83"/>
    <mergeCell ref="DG83:DK83"/>
    <mergeCell ref="AP82:AT82"/>
    <mergeCell ref="AU82:AY82"/>
    <mergeCell ref="AZ82:BD82"/>
    <mergeCell ref="B82:P82"/>
    <mergeCell ref="Q82:U82"/>
    <mergeCell ref="V82:Z82"/>
    <mergeCell ref="AA82:AE82"/>
    <mergeCell ref="AF82:AJ82"/>
    <mergeCell ref="AK82:AO82"/>
    <mergeCell ref="B79:P79"/>
    <mergeCell ref="Q79:U79"/>
    <mergeCell ref="V79:Z79"/>
    <mergeCell ref="AA79:AE79"/>
    <mergeCell ref="AF79:AJ79"/>
    <mergeCell ref="AK79:AO79"/>
    <mergeCell ref="AP79:AT79"/>
    <mergeCell ref="AU79:AY79"/>
    <mergeCell ref="AZ79:BD79"/>
    <mergeCell ref="DG79:DK79"/>
    <mergeCell ref="AP78:AT78"/>
    <mergeCell ref="AU78:AY78"/>
    <mergeCell ref="AZ78:BD78"/>
    <mergeCell ref="B78:P78"/>
    <mergeCell ref="Q78:U78"/>
    <mergeCell ref="V78:Z78"/>
    <mergeCell ref="AA78:AE78"/>
    <mergeCell ref="AF78:AJ78"/>
    <mergeCell ref="AK78:AO78"/>
    <mergeCell ref="Q71:U71"/>
    <mergeCell ref="V71:Z71"/>
    <mergeCell ref="AA71:AE71"/>
    <mergeCell ref="AF71:AJ71"/>
    <mergeCell ref="AK71:AO71"/>
    <mergeCell ref="AP71:AT71"/>
    <mergeCell ref="AU71:AY71"/>
    <mergeCell ref="AZ71:BD71"/>
    <mergeCell ref="Q72:U72"/>
    <mergeCell ref="V72:Z72"/>
    <mergeCell ref="AA72:AE72"/>
    <mergeCell ref="AF72:AJ72"/>
    <mergeCell ref="AK72:AO72"/>
    <mergeCell ref="AP70:AT70"/>
    <mergeCell ref="AU70:AY70"/>
    <mergeCell ref="AZ70:BD70"/>
    <mergeCell ref="B70:P70"/>
    <mergeCell ref="Q70:U70"/>
    <mergeCell ref="CR66:CV66"/>
    <mergeCell ref="A66:P67"/>
    <mergeCell ref="Q66:U67"/>
    <mergeCell ref="V66:Z67"/>
    <mergeCell ref="AA66:AE67"/>
    <mergeCell ref="AF66:AJ67"/>
    <mergeCell ref="AK66:AO67"/>
    <mergeCell ref="AP66:AT67"/>
    <mergeCell ref="AU66:AY67"/>
    <mergeCell ref="AZ66:BD67"/>
    <mergeCell ref="V70:Z70"/>
    <mergeCell ref="AA70:AE70"/>
    <mergeCell ref="AF70:AJ70"/>
    <mergeCell ref="AK70:AO70"/>
    <mergeCell ref="B69:P69"/>
    <mergeCell ref="Q69:U69"/>
    <mergeCell ref="V69:Z69"/>
    <mergeCell ref="AA69:AE69"/>
    <mergeCell ref="AF69:AJ69"/>
    <mergeCell ref="AK69:AO69"/>
    <mergeCell ref="AP69:AT69"/>
    <mergeCell ref="AU69:AY69"/>
    <mergeCell ref="AZ69:BD69"/>
    <mergeCell ref="AP68:AT68"/>
    <mergeCell ref="AU68:AY68"/>
    <mergeCell ref="AZ68:BD68"/>
    <mergeCell ref="B68:P68"/>
    <mergeCell ref="Q68:U68"/>
    <mergeCell ref="V68:Z68"/>
    <mergeCell ref="AA68:AE68"/>
    <mergeCell ref="AF68:AJ68"/>
    <mergeCell ref="AK68:AO68"/>
    <mergeCell ref="BJ63:BN63"/>
    <mergeCell ref="AF62:AJ62"/>
    <mergeCell ref="AK62:AO62"/>
    <mergeCell ref="AP62:AT62"/>
    <mergeCell ref="BJ62:BN62"/>
    <mergeCell ref="AA61:AE61"/>
    <mergeCell ref="AF61:AJ61"/>
    <mergeCell ref="AK61:AO61"/>
    <mergeCell ref="AP61:AT61"/>
    <mergeCell ref="AK60:AO60"/>
    <mergeCell ref="B60:P60"/>
    <mergeCell ref="Q60:U60"/>
    <mergeCell ref="V60:Z60"/>
    <mergeCell ref="AA60:AE60"/>
    <mergeCell ref="AF60:AJ60"/>
    <mergeCell ref="BE59:BI59"/>
    <mergeCell ref="AP60:AT60"/>
    <mergeCell ref="AU60:AY60"/>
    <mergeCell ref="AU62:AY62"/>
    <mergeCell ref="AZ62:BD62"/>
    <mergeCell ref="V61:Z61"/>
    <mergeCell ref="AP63:AT63"/>
    <mergeCell ref="AU63:AY63"/>
    <mergeCell ref="AZ63:BD63"/>
    <mergeCell ref="BE63:BI63"/>
    <mergeCell ref="AK59:AO59"/>
    <mergeCell ref="AP59:AT59"/>
    <mergeCell ref="AU59:AY59"/>
    <mergeCell ref="AZ59:BD59"/>
    <mergeCell ref="B63:P63"/>
    <mergeCell ref="Q63:U63"/>
    <mergeCell ref="V63:Z63"/>
    <mergeCell ref="AK26:AO27"/>
    <mergeCell ref="AP26:AT27"/>
    <mergeCell ref="AU26:AY27"/>
    <mergeCell ref="AZ26:BD27"/>
    <mergeCell ref="BE26:BI27"/>
    <mergeCell ref="A26:P27"/>
    <mergeCell ref="Q26:U27"/>
    <mergeCell ref="V26:Z27"/>
    <mergeCell ref="AA26:AE27"/>
    <mergeCell ref="AF26:AJ27"/>
    <mergeCell ref="A25:BI25"/>
    <mergeCell ref="DB25:DF25"/>
    <mergeCell ref="DG25:DK25"/>
    <mergeCell ref="DL25:DP25"/>
    <mergeCell ref="DQ25:DU25"/>
    <mergeCell ref="DV25:DZ25"/>
    <mergeCell ref="BS25:CG25"/>
    <mergeCell ref="CH25:CL25"/>
    <mergeCell ref="CM25:CQ25"/>
    <mergeCell ref="CR25:CV25"/>
    <mergeCell ref="CW25:DA25"/>
    <mergeCell ref="A24:AY24"/>
    <mergeCell ref="AZ23:BD23"/>
    <mergeCell ref="B23:P23"/>
    <mergeCell ref="Q23:U23"/>
    <mergeCell ref="V23:Z23"/>
    <mergeCell ref="AA23:AE23"/>
    <mergeCell ref="AF23:AJ23"/>
    <mergeCell ref="AK23:AO23"/>
    <mergeCell ref="AP23:AT23"/>
    <mergeCell ref="AU23:AY23"/>
    <mergeCell ref="CW24:DA24"/>
    <mergeCell ref="DB24:DF24"/>
    <mergeCell ref="AZ22:BD22"/>
    <mergeCell ref="AK22:AO22"/>
    <mergeCell ref="AP22:AT22"/>
    <mergeCell ref="AU22:AY22"/>
    <mergeCell ref="B22:P22"/>
    <mergeCell ref="Q22:U22"/>
    <mergeCell ref="V22:Z22"/>
    <mergeCell ref="AA22:AE22"/>
    <mergeCell ref="AF22:AJ22"/>
    <mergeCell ref="CM22:CQ22"/>
    <mergeCell ref="CR22:CV22"/>
    <mergeCell ref="CW22:DA22"/>
    <mergeCell ref="DB22:DF22"/>
    <mergeCell ref="DB5:DF6"/>
    <mergeCell ref="DG5:DK6"/>
    <mergeCell ref="DL5:DP6"/>
    <mergeCell ref="DQ5:DU6"/>
    <mergeCell ref="DV5:DZ6"/>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81" customWidth="1"/>
    <col min="121" max="121" width="0" style="280" hidden="1" customWidth="1"/>
    <col min="122" max="16384" width="9" style="280" hidden="1"/>
  </cols>
  <sheetData>
    <row r="1" spans="1:120">
      <c r="A1" s="280"/>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row>
    <row r="2" spans="1:120"/>
    <row r="3" spans="1:120"/>
    <row r="4" spans="1:120"/>
    <row r="5" spans="1:120"/>
    <row r="6" spans="1:120"/>
    <row r="7" spans="1:120"/>
    <row r="8" spans="1:120"/>
    <row r="9" spans="1:120"/>
    <row r="10" spans="1:120"/>
    <row r="11" spans="1:120"/>
    <row r="12" spans="1:120"/>
    <row r="13" spans="1:120"/>
    <row r="14" spans="1:120"/>
    <row r="15" spans="1:120"/>
    <row r="16" spans="1:120">
      <c r="DP16" s="280"/>
    </row>
    <row r="17" spans="119:120">
      <c r="DP17" s="280"/>
    </row>
    <row r="18" spans="119:120"/>
    <row r="19" spans="119:120"/>
    <row r="20" spans="119:120">
      <c r="DO20" s="280"/>
      <c r="DP20" s="280"/>
    </row>
    <row r="21" spans="119:120">
      <c r="DP21" s="280"/>
    </row>
    <row r="22" spans="119:120"/>
    <row r="23" spans="119:120">
      <c r="DO23" s="280"/>
      <c r="DP23" s="280"/>
    </row>
    <row r="24" spans="119:120">
      <c r="DP24" s="280"/>
    </row>
    <row r="25" spans="119:120">
      <c r="DP25" s="280"/>
    </row>
    <row r="26" spans="119:120">
      <c r="DO26" s="280"/>
      <c r="DP26" s="280"/>
    </row>
    <row r="27" spans="119:120"/>
    <row r="28" spans="119:120">
      <c r="DO28" s="280"/>
      <c r="DP28" s="280"/>
    </row>
    <row r="29" spans="119:120">
      <c r="DP29" s="280"/>
    </row>
    <row r="30" spans="119:120"/>
    <row r="31" spans="119:120">
      <c r="DO31" s="280"/>
      <c r="DP31" s="280"/>
    </row>
    <row r="32" spans="119:120"/>
    <row r="33" spans="98:120">
      <c r="DO33" s="280"/>
      <c r="DP33" s="280"/>
    </row>
    <row r="34" spans="98:120">
      <c r="DM34" s="280"/>
    </row>
    <row r="35" spans="98:120">
      <c r="CT35" s="280"/>
      <c r="CU35" s="280"/>
      <c r="CV35" s="280"/>
      <c r="CY35" s="280"/>
      <c r="CZ35" s="280"/>
      <c r="DA35" s="280"/>
      <c r="DD35" s="280"/>
      <c r="DE35" s="280"/>
      <c r="DF35" s="280"/>
      <c r="DI35" s="280"/>
      <c r="DJ35" s="280"/>
      <c r="DK35" s="280"/>
      <c r="DM35" s="280"/>
      <c r="DN35" s="280"/>
      <c r="DO35" s="280"/>
      <c r="DP35" s="280"/>
    </row>
    <row r="36" spans="98:120"/>
    <row r="37" spans="98:120">
      <c r="CW37" s="280"/>
      <c r="DB37" s="280"/>
      <c r="DG37" s="280"/>
      <c r="DL37" s="280"/>
      <c r="DP37" s="280"/>
    </row>
    <row r="38" spans="98:120">
      <c r="CT38" s="280"/>
      <c r="CU38" s="280"/>
      <c r="CV38" s="280"/>
      <c r="CW38" s="280"/>
      <c r="CY38" s="280"/>
      <c r="CZ38" s="280"/>
      <c r="DA38" s="280"/>
      <c r="DB38" s="280"/>
      <c r="DD38" s="280"/>
      <c r="DE38" s="280"/>
      <c r="DF38" s="280"/>
      <c r="DG38" s="280"/>
      <c r="DI38" s="280"/>
      <c r="DJ38" s="280"/>
      <c r="DK38" s="280"/>
      <c r="DL38" s="280"/>
      <c r="DN38" s="280"/>
      <c r="DO38" s="280"/>
      <c r="DP38" s="280"/>
    </row>
    <row r="39" spans="98:120"/>
    <row r="40" spans="98:120"/>
    <row r="41" spans="98:120"/>
    <row r="42" spans="98:120"/>
    <row r="43" spans="98:120"/>
    <row r="44" spans="98:120"/>
    <row r="45" spans="98:120"/>
    <row r="46" spans="98:120"/>
    <row r="47" spans="98:120"/>
    <row r="48" spans="98:120"/>
    <row r="49" spans="22:120">
      <c r="DN49" s="280"/>
      <c r="DO49" s="280"/>
      <c r="DP49" s="28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0"/>
      <c r="CS63" s="280"/>
      <c r="CX63" s="280"/>
      <c r="DC63" s="280"/>
      <c r="DH63" s="280"/>
    </row>
    <row r="64" spans="22:120">
      <c r="V64" s="280"/>
    </row>
    <row r="65" spans="15:120">
      <c r="X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U65" s="280"/>
      <c r="CZ65" s="280"/>
      <c r="DE65" s="280"/>
      <c r="DJ65" s="280"/>
    </row>
    <row r="66" spans="15:120">
      <c r="Q66" s="280"/>
      <c r="S66" s="280"/>
      <c r="U66" s="280"/>
      <c r="DM66" s="280"/>
    </row>
    <row r="67" spans="15:120">
      <c r="O67" s="280"/>
      <c r="P67" s="280"/>
      <c r="R67" s="280"/>
      <c r="T67" s="280"/>
      <c r="Y67" s="280"/>
      <c r="CT67" s="280"/>
      <c r="CV67" s="280"/>
      <c r="CW67" s="280"/>
      <c r="CY67" s="280"/>
      <c r="DA67" s="280"/>
      <c r="DB67" s="280"/>
      <c r="DD67" s="280"/>
      <c r="DF67" s="280"/>
      <c r="DG67" s="280"/>
      <c r="DI67" s="280"/>
      <c r="DK67" s="280"/>
      <c r="DL67" s="280"/>
      <c r="DN67" s="280"/>
      <c r="DO67" s="280"/>
      <c r="DP67" s="280"/>
    </row>
    <row r="68" spans="15:120"/>
    <row r="69" spans="15:120"/>
    <row r="70" spans="15:120"/>
    <row r="71" spans="15:120"/>
    <row r="72" spans="15:120">
      <c r="DP72" s="280"/>
    </row>
    <row r="73" spans="15:120">
      <c r="DP73" s="28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0"/>
      <c r="CX96" s="280"/>
      <c r="DC96" s="280"/>
      <c r="DH96" s="280"/>
    </row>
    <row r="97" spans="24:120">
      <c r="CS97" s="280"/>
      <c r="CX97" s="280"/>
      <c r="DC97" s="280"/>
      <c r="DH97" s="280"/>
      <c r="DP97" s="281" t="s">
        <v>477</v>
      </c>
    </row>
    <row r="98" spans="24:120" hidden="1">
      <c r="CS98" s="280"/>
      <c r="CX98" s="280"/>
      <c r="DC98" s="280"/>
      <c r="DH98" s="280"/>
    </row>
    <row r="99" spans="24:120" hidden="1">
      <c r="CS99" s="280"/>
      <c r="CX99" s="280"/>
      <c r="DC99" s="280"/>
      <c r="DH99" s="280"/>
    </row>
    <row r="100" spans="24:120" hidden="1"/>
    <row r="101" spans="24:120" ht="12" hidden="1" customHeight="1">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280"/>
      <c r="BN101" s="280"/>
      <c r="BO101" s="280"/>
      <c r="BP101" s="280"/>
      <c r="BQ101" s="280"/>
      <c r="BR101" s="280"/>
      <c r="BS101" s="280"/>
      <c r="BT101" s="280"/>
      <c r="BU101" s="280"/>
      <c r="BV101" s="280"/>
      <c r="BW101" s="280"/>
      <c r="BX101" s="280"/>
      <c r="BY101" s="280"/>
      <c r="BZ101" s="280"/>
      <c r="CA101" s="280"/>
      <c r="CB101" s="280"/>
      <c r="CC101" s="280"/>
      <c r="CD101" s="280"/>
      <c r="CE101" s="280"/>
      <c r="CF101" s="280"/>
      <c r="CG101" s="280"/>
      <c r="CH101" s="280"/>
      <c r="CI101" s="280"/>
      <c r="CJ101" s="280"/>
      <c r="CK101" s="280"/>
      <c r="CL101" s="280"/>
      <c r="CM101" s="280"/>
      <c r="CN101" s="280"/>
      <c r="CO101" s="280"/>
      <c r="CP101" s="280"/>
      <c r="CQ101" s="280"/>
      <c r="CR101" s="280"/>
      <c r="CU101" s="280"/>
      <c r="CZ101" s="280"/>
      <c r="DE101" s="280"/>
      <c r="DJ101" s="280"/>
    </row>
    <row r="102" spans="24:120" ht="1.5" hidden="1" customHeight="1">
      <c r="CU102" s="280"/>
      <c r="CZ102" s="280"/>
      <c r="DE102" s="280"/>
      <c r="DJ102" s="280"/>
      <c r="DM102" s="280"/>
    </row>
    <row r="103" spans="24:120" hidden="1">
      <c r="CT103" s="280"/>
      <c r="CV103" s="280"/>
      <c r="CW103" s="280"/>
      <c r="CY103" s="280"/>
      <c r="DA103" s="280"/>
      <c r="DB103" s="280"/>
      <c r="DD103" s="280"/>
      <c r="DF103" s="280"/>
      <c r="DG103" s="280"/>
      <c r="DI103" s="280"/>
      <c r="DK103" s="280"/>
      <c r="DL103" s="280"/>
      <c r="DM103" s="280"/>
      <c r="DN103" s="280"/>
      <c r="DO103" s="280"/>
      <c r="DP103" s="280"/>
    </row>
    <row r="104" spans="24:120" hidden="1">
      <c r="CV104" s="280"/>
      <c r="CW104" s="280"/>
      <c r="DA104" s="280"/>
      <c r="DB104" s="280"/>
      <c r="DF104" s="280"/>
      <c r="DG104" s="280"/>
      <c r="DK104" s="280"/>
      <c r="DL104" s="280"/>
      <c r="DN104" s="280"/>
      <c r="DO104" s="280"/>
      <c r="DP104" s="280"/>
    </row>
    <row r="105" spans="24:120" ht="12.75" hidden="1" customHeight="1"/>
    <row r="106" spans="24:120" hidden="1"/>
    <row r="107" spans="24:120" hidden="1"/>
    <row r="108" spans="24:120" hidden="1"/>
    <row r="109" spans="24:120" hidden="1"/>
    <row r="110" spans="24:120" hidden="1"/>
  </sheetData>
  <sheetProtection algorithmName="SHA-512" hashValue="LyPZs6HqlMaNWcO7gpFxcRAJUQ3gS1+t4wTkA8ehj02ZSkdxFGABobulYAagOD1DVifOqOxiq/u3ubf+85dQeQ==" saltValue="k+DQKTf/J+C0aBx+cP1ctA=="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1" customWidth="1"/>
    <col min="117" max="16384" width="9" style="280" hidden="1"/>
  </cols>
  <sheetData>
    <row r="1" spans="2:116">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2:116"/>
    <row r="3" spans="2:116"/>
    <row r="4" spans="2:116">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2:116">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2:116"/>
    <row r="7" spans="2:116"/>
    <row r="8" spans="2:116"/>
    <row r="9" spans="2:116"/>
    <row r="10" spans="2:116"/>
    <row r="11" spans="2:116"/>
    <row r="12" spans="2:116"/>
    <row r="13" spans="2:116"/>
    <row r="14" spans="2:116"/>
    <row r="15" spans="2:116"/>
    <row r="16" spans="2:116"/>
    <row r="17" spans="9:116"/>
    <row r="18" spans="9:116">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9:116"/>
    <row r="20" spans="9:116"/>
    <row r="21" spans="9:116">
      <c r="DL21" s="280"/>
    </row>
    <row r="22" spans="9:116">
      <c r="DI22" s="280"/>
      <c r="DJ22" s="280"/>
      <c r="DK22" s="280"/>
      <c r="DL22" s="280"/>
    </row>
    <row r="23" spans="9:116">
      <c r="CY23" s="280"/>
      <c r="CZ23" s="280"/>
      <c r="DA23" s="280"/>
      <c r="DB23" s="280"/>
      <c r="DC23" s="280"/>
      <c r="DD23" s="280"/>
      <c r="DE23" s="280"/>
      <c r="DF23" s="280"/>
      <c r="DG23" s="280"/>
      <c r="DH23" s="280"/>
      <c r="DI23" s="280"/>
      <c r="DJ23" s="280"/>
      <c r="DK23" s="280"/>
      <c r="DL23" s="280"/>
    </row>
    <row r="24" spans="9:116"/>
    <row r="25" spans="9:116"/>
    <row r="26" spans="9:116"/>
    <row r="27" spans="9:116"/>
    <row r="28" spans="9:116"/>
    <row r="29" spans="9:116"/>
    <row r="30" spans="9:116"/>
    <row r="31" spans="9:116"/>
    <row r="32" spans="9:116"/>
    <row r="33" spans="15:116"/>
    <row r="34" spans="15:116"/>
    <row r="35" spans="15:116">
      <c r="CZ35" s="280"/>
      <c r="DA35" s="280"/>
      <c r="DB35" s="280"/>
      <c r="DC35" s="280"/>
      <c r="DD35" s="280"/>
      <c r="DE35" s="280"/>
      <c r="DF35" s="280"/>
      <c r="DG35" s="280"/>
      <c r="DH35" s="280"/>
      <c r="DI35" s="280"/>
      <c r="DJ35" s="280"/>
      <c r="DK35" s="280"/>
      <c r="DL35" s="280"/>
    </row>
    <row r="36" spans="15:116"/>
    <row r="37" spans="15:116">
      <c r="DL37" s="280"/>
    </row>
    <row r="38" spans="15:116">
      <c r="DI38" s="280"/>
      <c r="DJ38" s="280"/>
      <c r="DK38" s="280"/>
      <c r="DL38" s="280"/>
    </row>
    <row r="39" spans="15:116"/>
    <row r="40" spans="15:116"/>
    <row r="41" spans="15:116"/>
    <row r="42" spans="15:116"/>
    <row r="43" spans="15:116">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row>
    <row r="44" spans="15:116">
      <c r="DL44" s="280"/>
    </row>
    <row r="45" spans="15:116"/>
    <row r="46" spans="15:116">
      <c r="DA46" s="280"/>
      <c r="DB46" s="280"/>
      <c r="DC46" s="280"/>
      <c r="DD46" s="280"/>
      <c r="DE46" s="280"/>
      <c r="DF46" s="280"/>
      <c r="DG46" s="280"/>
      <c r="DH46" s="280"/>
      <c r="DI46" s="280"/>
      <c r="DJ46" s="280"/>
      <c r="DK46" s="280"/>
      <c r="DL46" s="280"/>
    </row>
    <row r="47" spans="15:116"/>
    <row r="48" spans="15:116"/>
    <row r="49" spans="104:116"/>
    <row r="50" spans="104:116">
      <c r="CZ50" s="280"/>
      <c r="DA50" s="280"/>
      <c r="DB50" s="280"/>
      <c r="DC50" s="280"/>
      <c r="DD50" s="280"/>
      <c r="DE50" s="280"/>
      <c r="DF50" s="280"/>
      <c r="DG50" s="280"/>
      <c r="DH50" s="280"/>
      <c r="DI50" s="280"/>
      <c r="DJ50" s="280"/>
      <c r="DK50" s="280"/>
      <c r="DL50" s="280"/>
    </row>
    <row r="51" spans="104:116"/>
    <row r="52" spans="104:116"/>
    <row r="53" spans="104:116">
      <c r="DL53" s="28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0"/>
      <c r="DD67" s="280"/>
      <c r="DE67" s="280"/>
      <c r="DF67" s="280"/>
      <c r="DG67" s="280"/>
      <c r="DH67" s="280"/>
      <c r="DI67" s="280"/>
      <c r="DJ67" s="280"/>
      <c r="DK67" s="280"/>
      <c r="DL67" s="28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7iEpUA6IYnRgZftShxWw2l8iZZziMYNKbFe2UIkKOkdbX/OVvJfBH58tXV0D7ZU4aVSew8ej7XmyseRFUn2wA==" saltValue="WesYAziJb56jBBPDicXW5w=="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c r="AS1" s="283"/>
      <c r="AT1" s="283"/>
    </row>
    <row r="2" spans="1:46">
      <c r="AS2" s="283"/>
      <c r="AT2" s="283"/>
    </row>
    <row r="3" spans="1:46">
      <c r="AS3" s="283"/>
      <c r="AT3" s="283"/>
    </row>
    <row r="4" spans="1:46">
      <c r="AS4" s="283"/>
      <c r="AT4" s="283"/>
    </row>
    <row r="5" spans="1:46" ht="17.25">
      <c r="A5" s="284" t="s">
        <v>478</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479</v>
      </c>
      <c r="AL6" s="288"/>
      <c r="AM6" s="288"/>
      <c r="AN6" s="288"/>
      <c r="AO6" s="283"/>
      <c r="AP6" s="283"/>
      <c r="AQ6" s="283"/>
      <c r="AR6" s="283"/>
    </row>
    <row r="7" spans="1:46">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216" t="s">
        <v>480</v>
      </c>
      <c r="AP7" s="293"/>
      <c r="AQ7" s="294" t="s">
        <v>481</v>
      </c>
      <c r="AR7" s="295"/>
    </row>
    <row r="8" spans="1:46">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217"/>
      <c r="AP8" s="299" t="s">
        <v>482</v>
      </c>
      <c r="AQ8" s="300" t="s">
        <v>483</v>
      </c>
      <c r="AR8" s="301" t="s">
        <v>484</v>
      </c>
    </row>
    <row r="9" spans="1:46">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218" t="s">
        <v>485</v>
      </c>
      <c r="AL9" s="1219"/>
      <c r="AM9" s="1219"/>
      <c r="AN9" s="1220"/>
      <c r="AO9" s="302">
        <v>1092099</v>
      </c>
      <c r="AP9" s="302">
        <v>72899</v>
      </c>
      <c r="AQ9" s="303">
        <v>81866</v>
      </c>
      <c r="AR9" s="304">
        <v>-11</v>
      </c>
    </row>
    <row r="10" spans="1:46">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218" t="s">
        <v>486</v>
      </c>
      <c r="AL10" s="1219"/>
      <c r="AM10" s="1219"/>
      <c r="AN10" s="1220"/>
      <c r="AO10" s="305">
        <v>161113</v>
      </c>
      <c r="AP10" s="305">
        <v>10754</v>
      </c>
      <c r="AQ10" s="306">
        <v>9373</v>
      </c>
      <c r="AR10" s="307">
        <v>14.7</v>
      </c>
    </row>
    <row r="11" spans="1:46" ht="13.5" customHeight="1">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218" t="s">
        <v>487</v>
      </c>
      <c r="AL11" s="1219"/>
      <c r="AM11" s="1219"/>
      <c r="AN11" s="1220"/>
      <c r="AO11" s="305">
        <v>270922</v>
      </c>
      <c r="AP11" s="305">
        <v>18084</v>
      </c>
      <c r="AQ11" s="306">
        <v>11195</v>
      </c>
      <c r="AR11" s="307">
        <v>61.5</v>
      </c>
    </row>
    <row r="12" spans="1:46" ht="13.5" customHeight="1">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218" t="s">
        <v>488</v>
      </c>
      <c r="AL12" s="1219"/>
      <c r="AM12" s="1219"/>
      <c r="AN12" s="1220"/>
      <c r="AO12" s="305" t="s">
        <v>489</v>
      </c>
      <c r="AP12" s="305" t="s">
        <v>489</v>
      </c>
      <c r="AQ12" s="306">
        <v>1565</v>
      </c>
      <c r="AR12" s="307" t="s">
        <v>489</v>
      </c>
    </row>
    <row r="13" spans="1:46" ht="13.5" customHeight="1">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218" t="s">
        <v>490</v>
      </c>
      <c r="AL13" s="1219"/>
      <c r="AM13" s="1219"/>
      <c r="AN13" s="1220"/>
      <c r="AO13" s="305" t="s">
        <v>489</v>
      </c>
      <c r="AP13" s="305" t="s">
        <v>489</v>
      </c>
      <c r="AQ13" s="306" t="s">
        <v>489</v>
      </c>
      <c r="AR13" s="307" t="s">
        <v>489</v>
      </c>
    </row>
    <row r="14" spans="1:46" ht="13.5" customHeight="1">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218" t="s">
        <v>491</v>
      </c>
      <c r="AL14" s="1219"/>
      <c r="AM14" s="1219"/>
      <c r="AN14" s="1220"/>
      <c r="AO14" s="305">
        <v>89683</v>
      </c>
      <c r="AP14" s="305">
        <v>5986</v>
      </c>
      <c r="AQ14" s="306">
        <v>4756</v>
      </c>
      <c r="AR14" s="307">
        <v>25.9</v>
      </c>
    </row>
    <row r="15" spans="1:46" ht="13.5" customHeight="1">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218" t="s">
        <v>492</v>
      </c>
      <c r="AL15" s="1219"/>
      <c r="AM15" s="1219"/>
      <c r="AN15" s="1220"/>
      <c r="AO15" s="305">
        <v>25628</v>
      </c>
      <c r="AP15" s="305">
        <v>1711</v>
      </c>
      <c r="AQ15" s="306">
        <v>1563</v>
      </c>
      <c r="AR15" s="307">
        <v>9.5</v>
      </c>
    </row>
    <row r="16" spans="1:46">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221" t="s">
        <v>493</v>
      </c>
      <c r="AL16" s="1222"/>
      <c r="AM16" s="1222"/>
      <c r="AN16" s="1223"/>
      <c r="AO16" s="305">
        <v>-98371</v>
      </c>
      <c r="AP16" s="305">
        <v>-6566</v>
      </c>
      <c r="AQ16" s="306">
        <v>-7824</v>
      </c>
      <c r="AR16" s="307">
        <v>-16.100000000000001</v>
      </c>
    </row>
    <row r="17" spans="1:46">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1221" t="s">
        <v>182</v>
      </c>
      <c r="AL17" s="1222"/>
      <c r="AM17" s="1222"/>
      <c r="AN17" s="1223"/>
      <c r="AO17" s="305">
        <v>1541074</v>
      </c>
      <c r="AP17" s="305">
        <v>102869</v>
      </c>
      <c r="AQ17" s="306">
        <v>102493</v>
      </c>
      <c r="AR17" s="307">
        <v>0.4</v>
      </c>
    </row>
    <row r="18" spans="1:46">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494</v>
      </c>
      <c r="AL19" s="283"/>
      <c r="AM19" s="283"/>
      <c r="AN19" s="283"/>
      <c r="AO19" s="283"/>
      <c r="AP19" s="283"/>
      <c r="AQ19" s="283"/>
      <c r="AR19" s="283"/>
    </row>
    <row r="20" spans="1:46">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495</v>
      </c>
      <c r="AP20" s="313" t="s">
        <v>496</v>
      </c>
      <c r="AQ20" s="314" t="s">
        <v>497</v>
      </c>
      <c r="AR20" s="315"/>
    </row>
    <row r="21" spans="1:46" s="321" customFormat="1">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213" t="s">
        <v>498</v>
      </c>
      <c r="AL21" s="1214"/>
      <c r="AM21" s="1214"/>
      <c r="AN21" s="1215"/>
      <c r="AO21" s="317">
        <v>8.61</v>
      </c>
      <c r="AP21" s="318">
        <v>9.5299999999999994</v>
      </c>
      <c r="AQ21" s="319">
        <v>-0.92</v>
      </c>
      <c r="AR21" s="288"/>
      <c r="AS21" s="320"/>
      <c r="AT21" s="316"/>
    </row>
    <row r="22" spans="1:46" s="321" customFormat="1">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213" t="s">
        <v>499</v>
      </c>
      <c r="AL22" s="1214"/>
      <c r="AM22" s="1214"/>
      <c r="AN22" s="1215"/>
      <c r="AO22" s="322">
        <v>94</v>
      </c>
      <c r="AP22" s="323">
        <v>96.6</v>
      </c>
      <c r="AQ22" s="324">
        <v>-2.6</v>
      </c>
      <c r="AR22" s="308"/>
      <c r="AS22" s="320"/>
      <c r="AT22" s="316"/>
    </row>
    <row r="23" spans="1:46" s="321" customFormat="1">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c r="A26" s="288" t="s">
        <v>500</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c r="A27" s="329"/>
      <c r="AO27" s="283"/>
      <c r="AP27" s="283"/>
      <c r="AQ27" s="283"/>
      <c r="AR27" s="283"/>
      <c r="AS27" s="283"/>
      <c r="AT27" s="283"/>
    </row>
    <row r="28" spans="1:46" ht="17.25">
      <c r="A28" s="284" t="s">
        <v>501</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502</v>
      </c>
      <c r="AL29" s="288"/>
      <c r="AM29" s="288"/>
      <c r="AN29" s="288"/>
      <c r="AO29" s="283"/>
      <c r="AP29" s="283"/>
      <c r="AQ29" s="283"/>
      <c r="AR29" s="283"/>
      <c r="AS29" s="331"/>
    </row>
    <row r="30" spans="1:46">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216" t="s">
        <v>480</v>
      </c>
      <c r="AP30" s="293"/>
      <c r="AQ30" s="294" t="s">
        <v>481</v>
      </c>
      <c r="AR30" s="295"/>
    </row>
    <row r="31" spans="1:46">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217"/>
      <c r="AP31" s="299" t="s">
        <v>482</v>
      </c>
      <c r="AQ31" s="300" t="s">
        <v>483</v>
      </c>
      <c r="AR31" s="301" t="s">
        <v>484</v>
      </c>
    </row>
    <row r="32" spans="1:46" ht="27" customHeight="1">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229" t="s">
        <v>503</v>
      </c>
      <c r="AL32" s="1230"/>
      <c r="AM32" s="1230"/>
      <c r="AN32" s="1231"/>
      <c r="AO32" s="332">
        <v>776854</v>
      </c>
      <c r="AP32" s="332">
        <v>51856</v>
      </c>
      <c r="AQ32" s="333">
        <v>54189</v>
      </c>
      <c r="AR32" s="334">
        <v>-4.3</v>
      </c>
    </row>
    <row r="33" spans="1:46" ht="13.5" customHeight="1">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229" t="s">
        <v>504</v>
      </c>
      <c r="AL33" s="1230"/>
      <c r="AM33" s="1230"/>
      <c r="AN33" s="1231"/>
      <c r="AO33" s="332" t="s">
        <v>489</v>
      </c>
      <c r="AP33" s="332" t="s">
        <v>489</v>
      </c>
      <c r="AQ33" s="333" t="s">
        <v>489</v>
      </c>
      <c r="AR33" s="334" t="s">
        <v>489</v>
      </c>
    </row>
    <row r="34" spans="1:46" ht="27" customHeight="1">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229" t="s">
        <v>505</v>
      </c>
      <c r="AL34" s="1230"/>
      <c r="AM34" s="1230"/>
      <c r="AN34" s="1231"/>
      <c r="AO34" s="332" t="s">
        <v>489</v>
      </c>
      <c r="AP34" s="332" t="s">
        <v>489</v>
      </c>
      <c r="AQ34" s="333">
        <v>69</v>
      </c>
      <c r="AR34" s="334" t="s">
        <v>489</v>
      </c>
    </row>
    <row r="35" spans="1:46" ht="27" customHeight="1">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229" t="s">
        <v>506</v>
      </c>
      <c r="AL35" s="1230"/>
      <c r="AM35" s="1230"/>
      <c r="AN35" s="1231"/>
      <c r="AO35" s="332">
        <v>317318</v>
      </c>
      <c r="AP35" s="332">
        <v>21181</v>
      </c>
      <c r="AQ35" s="333">
        <v>21047</v>
      </c>
      <c r="AR35" s="334">
        <v>0.6</v>
      </c>
    </row>
    <row r="36" spans="1:46" ht="27" customHeight="1">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229" t="s">
        <v>507</v>
      </c>
      <c r="AL36" s="1230"/>
      <c r="AM36" s="1230"/>
      <c r="AN36" s="1231"/>
      <c r="AO36" s="332">
        <v>42524</v>
      </c>
      <c r="AP36" s="332">
        <v>2839</v>
      </c>
      <c r="AQ36" s="333">
        <v>3967</v>
      </c>
      <c r="AR36" s="334">
        <v>-28.4</v>
      </c>
    </row>
    <row r="37" spans="1:46" ht="13.5" customHeight="1">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229" t="s">
        <v>508</v>
      </c>
      <c r="AL37" s="1230"/>
      <c r="AM37" s="1230"/>
      <c r="AN37" s="1231"/>
      <c r="AO37" s="332">
        <v>14519</v>
      </c>
      <c r="AP37" s="332">
        <v>969</v>
      </c>
      <c r="AQ37" s="333">
        <v>1992</v>
      </c>
      <c r="AR37" s="334">
        <v>-51.4</v>
      </c>
    </row>
    <row r="38" spans="1:46" ht="27" customHeight="1">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232" t="s">
        <v>509</v>
      </c>
      <c r="AL38" s="1233"/>
      <c r="AM38" s="1233"/>
      <c r="AN38" s="1234"/>
      <c r="AO38" s="335" t="s">
        <v>489</v>
      </c>
      <c r="AP38" s="335" t="s">
        <v>489</v>
      </c>
      <c r="AQ38" s="336">
        <v>4</v>
      </c>
      <c r="AR38" s="324" t="s">
        <v>489</v>
      </c>
      <c r="AS38" s="331"/>
    </row>
    <row r="39" spans="1:46">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232" t="s">
        <v>510</v>
      </c>
      <c r="AL39" s="1233"/>
      <c r="AM39" s="1233"/>
      <c r="AN39" s="1234"/>
      <c r="AO39" s="332">
        <v>-304</v>
      </c>
      <c r="AP39" s="332">
        <v>-20</v>
      </c>
      <c r="AQ39" s="333">
        <v>-3421</v>
      </c>
      <c r="AR39" s="334">
        <v>-99.4</v>
      </c>
      <c r="AS39" s="331"/>
    </row>
    <row r="40" spans="1:46" ht="27" customHeight="1">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229" t="s">
        <v>511</v>
      </c>
      <c r="AL40" s="1230"/>
      <c r="AM40" s="1230"/>
      <c r="AN40" s="1231"/>
      <c r="AO40" s="332">
        <v>-717646</v>
      </c>
      <c r="AP40" s="332">
        <v>-47904</v>
      </c>
      <c r="AQ40" s="333">
        <v>-53760</v>
      </c>
      <c r="AR40" s="334">
        <v>-10.9</v>
      </c>
      <c r="AS40" s="331"/>
    </row>
    <row r="41" spans="1:46">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235" t="s">
        <v>293</v>
      </c>
      <c r="AL41" s="1236"/>
      <c r="AM41" s="1236"/>
      <c r="AN41" s="1237"/>
      <c r="AO41" s="332">
        <v>433265</v>
      </c>
      <c r="AP41" s="332">
        <v>28921</v>
      </c>
      <c r="AQ41" s="333">
        <v>24086</v>
      </c>
      <c r="AR41" s="334">
        <v>20.100000000000001</v>
      </c>
      <c r="AS41" s="331"/>
    </row>
    <row r="42" spans="1:46">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337" t="s">
        <v>512</v>
      </c>
      <c r="AL42" s="283"/>
      <c r="AM42" s="283"/>
      <c r="AN42" s="283"/>
      <c r="AO42" s="283"/>
      <c r="AP42" s="283"/>
      <c r="AQ42" s="308"/>
      <c r="AR42" s="308"/>
      <c r="AS42" s="331"/>
    </row>
    <row r="43" spans="1:46">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8"/>
      <c r="AQ43" s="308"/>
      <c r="AR43" s="283"/>
      <c r="AS43" s="331"/>
    </row>
    <row r="44" spans="1:46">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9"/>
      <c r="AR45" s="285"/>
      <c r="AS45" s="285"/>
      <c r="AT45" s="283"/>
    </row>
    <row r="46" spans="1:46">
      <c r="A46" s="340"/>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283"/>
    </row>
    <row r="47" spans="1:46" ht="17.25" customHeight="1">
      <c r="A47" s="341" t="s">
        <v>513</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42" t="s">
        <v>514</v>
      </c>
      <c r="AL48" s="342"/>
      <c r="AM48" s="342"/>
      <c r="AN48" s="342"/>
      <c r="AO48" s="342"/>
      <c r="AP48" s="342"/>
      <c r="AQ48" s="343"/>
      <c r="AR48" s="342"/>
    </row>
    <row r="49" spans="1:44" ht="13.5" customHeight="1">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4"/>
      <c r="AL49" s="345"/>
      <c r="AM49" s="1224" t="s">
        <v>480</v>
      </c>
      <c r="AN49" s="1226" t="s">
        <v>515</v>
      </c>
      <c r="AO49" s="1227"/>
      <c r="AP49" s="1227"/>
      <c r="AQ49" s="1227"/>
      <c r="AR49" s="1228"/>
    </row>
    <row r="50" spans="1:44">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6"/>
      <c r="AL50" s="347"/>
      <c r="AM50" s="1225"/>
      <c r="AN50" s="348" t="s">
        <v>516</v>
      </c>
      <c r="AO50" s="349" t="s">
        <v>517</v>
      </c>
      <c r="AP50" s="350" t="s">
        <v>518</v>
      </c>
      <c r="AQ50" s="351" t="s">
        <v>519</v>
      </c>
      <c r="AR50" s="352" t="s">
        <v>520</v>
      </c>
    </row>
    <row r="51" spans="1:44">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4" t="s">
        <v>521</v>
      </c>
      <c r="AL51" s="345"/>
      <c r="AM51" s="353">
        <v>1169545</v>
      </c>
      <c r="AN51" s="354">
        <v>71453</v>
      </c>
      <c r="AO51" s="355">
        <v>17.100000000000001</v>
      </c>
      <c r="AP51" s="356">
        <v>87551</v>
      </c>
      <c r="AQ51" s="357">
        <v>6.8</v>
      </c>
      <c r="AR51" s="358">
        <v>10.3</v>
      </c>
    </row>
    <row r="52" spans="1:44">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9"/>
      <c r="AL52" s="360" t="s">
        <v>522</v>
      </c>
      <c r="AM52" s="361">
        <v>548822</v>
      </c>
      <c r="AN52" s="362">
        <v>33530</v>
      </c>
      <c r="AO52" s="363">
        <v>48.9</v>
      </c>
      <c r="AP52" s="364">
        <v>43994</v>
      </c>
      <c r="AQ52" s="365">
        <v>27.6</v>
      </c>
      <c r="AR52" s="366">
        <v>21.3</v>
      </c>
    </row>
    <row r="53" spans="1:44">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4" t="s">
        <v>523</v>
      </c>
      <c r="AL53" s="345"/>
      <c r="AM53" s="353">
        <v>1336367</v>
      </c>
      <c r="AN53" s="354">
        <v>83659</v>
      </c>
      <c r="AO53" s="355">
        <v>17.100000000000001</v>
      </c>
      <c r="AP53" s="356">
        <v>77577</v>
      </c>
      <c r="AQ53" s="357">
        <v>-11.4</v>
      </c>
      <c r="AR53" s="358">
        <v>28.5</v>
      </c>
    </row>
    <row r="54" spans="1:44">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9"/>
      <c r="AL54" s="360" t="s">
        <v>522</v>
      </c>
      <c r="AM54" s="361">
        <v>556491</v>
      </c>
      <c r="AN54" s="362">
        <v>34837</v>
      </c>
      <c r="AO54" s="363">
        <v>3.9</v>
      </c>
      <c r="AP54" s="364">
        <v>40870</v>
      </c>
      <c r="AQ54" s="365">
        <v>-7.1</v>
      </c>
      <c r="AR54" s="366">
        <v>11</v>
      </c>
    </row>
    <row r="55" spans="1:44">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4" t="s">
        <v>524</v>
      </c>
      <c r="AL55" s="345"/>
      <c r="AM55" s="353">
        <v>762004</v>
      </c>
      <c r="AN55" s="354">
        <v>48560</v>
      </c>
      <c r="AO55" s="355">
        <v>-42</v>
      </c>
      <c r="AP55" s="356">
        <v>115123</v>
      </c>
      <c r="AQ55" s="357">
        <v>48.4</v>
      </c>
      <c r="AR55" s="358">
        <v>-90.4</v>
      </c>
    </row>
    <row r="56" spans="1:44">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9"/>
      <c r="AL56" s="360" t="s">
        <v>522</v>
      </c>
      <c r="AM56" s="361">
        <v>507606</v>
      </c>
      <c r="AN56" s="362">
        <v>32348</v>
      </c>
      <c r="AO56" s="363">
        <v>-7.1</v>
      </c>
      <c r="AP56" s="364">
        <v>46026</v>
      </c>
      <c r="AQ56" s="365">
        <v>12.6</v>
      </c>
      <c r="AR56" s="366">
        <v>-19.7</v>
      </c>
    </row>
    <row r="57" spans="1:44">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4" t="s">
        <v>525</v>
      </c>
      <c r="AL57" s="345"/>
      <c r="AM57" s="353">
        <v>889674</v>
      </c>
      <c r="AN57" s="354">
        <v>57986</v>
      </c>
      <c r="AO57" s="355">
        <v>19.399999999999999</v>
      </c>
      <c r="AP57" s="356">
        <v>98899</v>
      </c>
      <c r="AQ57" s="357">
        <v>-14.1</v>
      </c>
      <c r="AR57" s="358">
        <v>33.5</v>
      </c>
    </row>
    <row r="58" spans="1:44">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9"/>
      <c r="AL58" s="360" t="s">
        <v>522</v>
      </c>
      <c r="AM58" s="361">
        <v>590229</v>
      </c>
      <c r="AN58" s="362">
        <v>38469</v>
      </c>
      <c r="AO58" s="363">
        <v>18.899999999999999</v>
      </c>
      <c r="AP58" s="364">
        <v>43734</v>
      </c>
      <c r="AQ58" s="365">
        <v>-5</v>
      </c>
      <c r="AR58" s="366">
        <v>23.9</v>
      </c>
    </row>
    <row r="59" spans="1:44">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4" t="s">
        <v>526</v>
      </c>
      <c r="AL59" s="345"/>
      <c r="AM59" s="353">
        <v>1588065</v>
      </c>
      <c r="AN59" s="354">
        <v>106005</v>
      </c>
      <c r="AO59" s="355">
        <v>82.8</v>
      </c>
      <c r="AP59" s="356">
        <v>96462</v>
      </c>
      <c r="AQ59" s="357">
        <v>-2.5</v>
      </c>
      <c r="AR59" s="358">
        <v>85.3</v>
      </c>
    </row>
    <row r="60" spans="1:44">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9"/>
      <c r="AL60" s="360" t="s">
        <v>522</v>
      </c>
      <c r="AM60" s="361">
        <v>513106</v>
      </c>
      <c r="AN60" s="362">
        <v>34250</v>
      </c>
      <c r="AO60" s="363">
        <v>-11</v>
      </c>
      <c r="AP60" s="364">
        <v>39886</v>
      </c>
      <c r="AQ60" s="365">
        <v>-8.8000000000000007</v>
      </c>
      <c r="AR60" s="366">
        <v>-2.2000000000000002</v>
      </c>
    </row>
    <row r="61" spans="1:44">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4" t="s">
        <v>527</v>
      </c>
      <c r="AL61" s="367"/>
      <c r="AM61" s="368">
        <v>1149131</v>
      </c>
      <c r="AN61" s="369">
        <v>73533</v>
      </c>
      <c r="AO61" s="370">
        <v>18.899999999999999</v>
      </c>
      <c r="AP61" s="371">
        <v>95122</v>
      </c>
      <c r="AQ61" s="372">
        <v>5.4</v>
      </c>
      <c r="AR61" s="358">
        <v>13.5</v>
      </c>
    </row>
    <row r="62" spans="1:44">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9"/>
      <c r="AL62" s="360" t="s">
        <v>522</v>
      </c>
      <c r="AM62" s="361">
        <v>543251</v>
      </c>
      <c r="AN62" s="362">
        <v>34687</v>
      </c>
      <c r="AO62" s="363">
        <v>10.7</v>
      </c>
      <c r="AP62" s="364">
        <v>42902</v>
      </c>
      <c r="AQ62" s="365">
        <v>3.9</v>
      </c>
      <c r="AR62" s="366">
        <v>6.8</v>
      </c>
    </row>
    <row r="63" spans="1:44">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c r="A66" s="373"/>
      <c r="B66" s="340"/>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74"/>
    </row>
    <row r="67" spans="1:46" ht="13.5" hidden="1" customHeight="1">
      <c r="AK67" s="283"/>
      <c r="AL67" s="283"/>
      <c r="AM67" s="283"/>
      <c r="AN67" s="283"/>
      <c r="AO67" s="283"/>
      <c r="AP67" s="283"/>
      <c r="AQ67" s="283"/>
      <c r="AR67" s="283"/>
      <c r="AS67" s="283"/>
      <c r="AT67" s="283"/>
    </row>
    <row r="68" spans="1:46" ht="13.5" hidden="1" customHeight="1">
      <c r="AK68" s="283"/>
      <c r="AL68" s="283"/>
      <c r="AM68" s="283"/>
      <c r="AN68" s="283"/>
      <c r="AO68" s="283"/>
      <c r="AP68" s="283"/>
      <c r="AQ68" s="283"/>
      <c r="AR68" s="283"/>
    </row>
    <row r="69" spans="1:46" ht="13.5" hidden="1" customHeight="1">
      <c r="AK69" s="283"/>
      <c r="AL69" s="283"/>
      <c r="AM69" s="283"/>
      <c r="AN69" s="283"/>
      <c r="AO69" s="283"/>
      <c r="AP69" s="283"/>
      <c r="AQ69" s="283"/>
      <c r="AR69" s="283"/>
    </row>
    <row r="70" spans="1:46" hidden="1">
      <c r="AK70" s="283"/>
      <c r="AL70" s="283"/>
      <c r="AM70" s="283"/>
      <c r="AN70" s="283"/>
      <c r="AO70" s="283"/>
      <c r="AP70" s="283"/>
      <c r="AQ70" s="283"/>
      <c r="AR70" s="283"/>
    </row>
    <row r="71" spans="1:46" hidden="1">
      <c r="AK71" s="283"/>
      <c r="AL71" s="283"/>
      <c r="AM71" s="283"/>
      <c r="AN71" s="283"/>
      <c r="AO71" s="283"/>
      <c r="AP71" s="283"/>
      <c r="AQ71" s="283"/>
      <c r="AR71" s="283"/>
    </row>
    <row r="72" spans="1:46" hidden="1">
      <c r="AK72" s="283"/>
      <c r="AL72" s="283"/>
      <c r="AM72" s="283"/>
      <c r="AN72" s="283"/>
      <c r="AO72" s="283"/>
      <c r="AP72" s="283"/>
      <c r="AQ72" s="283"/>
      <c r="AR72" s="283"/>
    </row>
    <row r="73" spans="1:46" hidden="1">
      <c r="AK73" s="283"/>
      <c r="AL73" s="283"/>
      <c r="AM73" s="283"/>
      <c r="AN73" s="283"/>
      <c r="AO73" s="283"/>
      <c r="AP73" s="283"/>
      <c r="AQ73" s="283"/>
      <c r="AR73" s="283"/>
    </row>
    <row r="74" spans="1:46" hidden="1"/>
  </sheetData>
  <sheetProtection algorithmName="SHA-512" hashValue="A6rw6N6DzgoKkFKSuePV8b2OEcgt9qaW2QX/BCxzDxqKbCXXNEem+LvxVKLjGyby/sCZBQUL0fB7M9Av0hxHgw==" saltValue="GBMUO1YqadhgkacvzWqA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1" customWidth="1"/>
    <col min="126" max="16384" width="9" style="280" hidden="1"/>
  </cols>
  <sheetData>
    <row r="1" spans="2:125" ht="13.5" customHeight="1">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row>
    <row r="2" spans="2:125">
      <c r="B2" s="280"/>
      <c r="DG2" s="280"/>
    </row>
    <row r="3" spans="2:125">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H3" s="280"/>
      <c r="DI3" s="280"/>
      <c r="DJ3" s="280"/>
      <c r="DK3" s="280"/>
      <c r="DL3" s="280"/>
      <c r="DM3" s="280"/>
      <c r="DN3" s="280"/>
      <c r="DO3" s="280"/>
      <c r="DP3" s="280"/>
      <c r="DQ3" s="280"/>
      <c r="DR3" s="280"/>
      <c r="DS3" s="280"/>
      <c r="DT3" s="280"/>
      <c r="DU3" s="280"/>
    </row>
    <row r="4" spans="2:125"/>
    <row r="5" spans="2:125"/>
    <row r="6" spans="2:125"/>
    <row r="7" spans="2:125"/>
    <row r="8" spans="2:125"/>
    <row r="9" spans="2:125">
      <c r="DU9" s="280"/>
    </row>
    <row r="10" spans="2:125"/>
    <row r="11" spans="2:125"/>
    <row r="12" spans="2:125"/>
    <row r="13" spans="2:125"/>
    <row r="14" spans="2:125"/>
    <row r="15" spans="2:125"/>
    <row r="16" spans="2:125"/>
    <row r="17" spans="125:125">
      <c r="DU17" s="280"/>
    </row>
    <row r="18" spans="125:125"/>
    <row r="19" spans="125:125"/>
    <row r="20" spans="125:125">
      <c r="DU20" s="280"/>
    </row>
    <row r="21" spans="125:125">
      <c r="DU21" s="280"/>
    </row>
    <row r="22" spans="125:125"/>
    <row r="23" spans="125:125"/>
    <row r="24" spans="125:125"/>
    <row r="25" spans="125:125"/>
    <row r="26" spans="125:125"/>
    <row r="27" spans="125:125"/>
    <row r="28" spans="125:125">
      <c r="DU28" s="280"/>
    </row>
    <row r="29" spans="125:125"/>
    <row r="30" spans="125:125"/>
    <row r="31" spans="125:125"/>
    <row r="32" spans="125:125"/>
    <row r="33" spans="2:125">
      <c r="B33" s="280"/>
      <c r="G33" s="280"/>
      <c r="I33" s="280"/>
    </row>
    <row r="34" spans="2:125">
      <c r="C34" s="280"/>
      <c r="P34" s="280"/>
      <c r="DE34" s="280"/>
      <c r="DH34" s="280"/>
    </row>
    <row r="35" spans="2:125">
      <c r="D35" s="280"/>
      <c r="E35" s="280"/>
      <c r="DG35" s="280"/>
      <c r="DJ35" s="280"/>
      <c r="DP35" s="280"/>
      <c r="DQ35" s="280"/>
      <c r="DR35" s="280"/>
      <c r="DS35" s="280"/>
      <c r="DT35" s="280"/>
      <c r="DU35" s="280"/>
    </row>
    <row r="36" spans="2:125">
      <c r="F36" s="280"/>
      <c r="H36" s="280"/>
      <c r="J36" s="280"/>
      <c r="K36" s="280"/>
      <c r="L36" s="280"/>
      <c r="M36" s="280"/>
      <c r="N36" s="280"/>
      <c r="O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F36" s="280"/>
      <c r="DI36" s="280"/>
      <c r="DK36" s="280"/>
      <c r="DL36" s="280"/>
      <c r="DM36" s="280"/>
      <c r="DN36" s="280"/>
      <c r="DO36" s="280"/>
      <c r="DP36" s="280"/>
      <c r="DQ36" s="280"/>
      <c r="DR36" s="280"/>
      <c r="DS36" s="280"/>
      <c r="DT36" s="280"/>
      <c r="DU36" s="280"/>
    </row>
    <row r="37" spans="2:125">
      <c r="DU37" s="280"/>
    </row>
    <row r="38" spans="2:125">
      <c r="DT38" s="280"/>
      <c r="DU38" s="280"/>
    </row>
    <row r="39" spans="2:125"/>
    <row r="40" spans="2:125">
      <c r="DH40" s="280"/>
    </row>
    <row r="41" spans="2:125">
      <c r="DE41" s="280"/>
    </row>
    <row r="42" spans="2:125">
      <c r="DG42" s="280"/>
      <c r="DJ42" s="280"/>
    </row>
    <row r="43" spans="2:125">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F43" s="280"/>
      <c r="DI43" s="280"/>
      <c r="DK43" s="280"/>
      <c r="DL43" s="280"/>
      <c r="DM43" s="280"/>
      <c r="DN43" s="280"/>
      <c r="DO43" s="280"/>
      <c r="DP43" s="280"/>
      <c r="DQ43" s="280"/>
      <c r="DR43" s="280"/>
      <c r="DS43" s="280"/>
      <c r="DT43" s="280"/>
      <c r="DU43" s="280"/>
    </row>
    <row r="44" spans="2:125">
      <c r="DU44" s="280"/>
    </row>
    <row r="45" spans="2:125"/>
    <row r="46" spans="2:125"/>
    <row r="47" spans="2:125"/>
    <row r="48" spans="2:125">
      <c r="DT48" s="280"/>
      <c r="DU48" s="280"/>
    </row>
    <row r="49" spans="120:125">
      <c r="DU49" s="280"/>
    </row>
    <row r="50" spans="120:125">
      <c r="DU50" s="280"/>
    </row>
    <row r="51" spans="120:125">
      <c r="DP51" s="280"/>
      <c r="DQ51" s="280"/>
      <c r="DR51" s="280"/>
      <c r="DS51" s="280"/>
      <c r="DT51" s="280"/>
      <c r="DU51" s="280"/>
    </row>
    <row r="52" spans="120:125"/>
    <row r="53" spans="120:125"/>
    <row r="54" spans="120:125">
      <c r="DU54" s="280"/>
    </row>
    <row r="55" spans="120:125"/>
    <row r="56" spans="120:125"/>
    <row r="57" spans="120:125"/>
    <row r="58" spans="120:125">
      <c r="DU58" s="280"/>
    </row>
    <row r="59" spans="120:125"/>
    <row r="60" spans="120:125"/>
    <row r="61" spans="120:125"/>
    <row r="62" spans="120:125"/>
    <row r="63" spans="120:125">
      <c r="DU63" s="280"/>
    </row>
    <row r="64" spans="120:125">
      <c r="DT64" s="280"/>
      <c r="DU64" s="280"/>
    </row>
    <row r="65" spans="123:125"/>
    <row r="66" spans="123:125"/>
    <row r="67" spans="123:125"/>
    <row r="68" spans="123:125"/>
    <row r="69" spans="123:125">
      <c r="DS69" s="280"/>
      <c r="DT69" s="280"/>
      <c r="DU69" s="280"/>
    </row>
    <row r="70" spans="123:125"/>
    <row r="71" spans="123:125"/>
    <row r="72" spans="123:125"/>
    <row r="73" spans="123:125"/>
    <row r="74" spans="123:125"/>
    <row r="75" spans="123:125"/>
    <row r="76" spans="123:125"/>
    <row r="77" spans="123:125"/>
    <row r="78" spans="123:125"/>
    <row r="79" spans="123:125"/>
    <row r="80" spans="123:125"/>
    <row r="81" spans="116:125"/>
    <row r="82" spans="116:125">
      <c r="DL82" s="280"/>
    </row>
    <row r="83" spans="116:125">
      <c r="DM83" s="280"/>
      <c r="DN83" s="280"/>
      <c r="DO83" s="280"/>
      <c r="DP83" s="280"/>
      <c r="DQ83" s="280"/>
      <c r="DR83" s="280"/>
      <c r="DS83" s="280"/>
      <c r="DT83" s="280"/>
      <c r="DU83" s="280"/>
    </row>
    <row r="84" spans="116:125"/>
    <row r="85" spans="116:125"/>
    <row r="86" spans="116:125"/>
    <row r="87" spans="116:125"/>
    <row r="88" spans="116:125">
      <c r="DU88" s="280"/>
    </row>
    <row r="89" spans="116:125"/>
    <row r="90" spans="116:125"/>
    <row r="91" spans="116:125"/>
    <row r="92" spans="116:125" ht="13.5" customHeight="1"/>
    <row r="93" spans="116:125" ht="13.5" customHeight="1"/>
    <row r="94" spans="116:125" ht="13.5" customHeight="1">
      <c r="DS94" s="280"/>
      <c r="DT94" s="280"/>
      <c r="DU94" s="280"/>
    </row>
    <row r="95" spans="116:125" ht="13.5" customHeight="1">
      <c r="DU95" s="280"/>
    </row>
    <row r="96" spans="116:125" ht="13.5" customHeight="1"/>
    <row r="97" spans="124:125" ht="13.5" customHeight="1"/>
    <row r="98" spans="124:125" ht="13.5" customHeight="1"/>
    <row r="99" spans="124:125" ht="13.5" customHeight="1"/>
    <row r="100" spans="124:125" ht="13.5" customHeight="1"/>
    <row r="101" spans="124:125" ht="13.5" customHeight="1">
      <c r="DU101" s="280"/>
    </row>
    <row r="102" spans="124:125" ht="13.5" customHeight="1"/>
    <row r="103" spans="124:125" ht="13.5" customHeight="1"/>
    <row r="104" spans="124:125" ht="13.5" customHeight="1">
      <c r="DT104" s="280"/>
      <c r="DU104" s="28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0" t="s">
        <v>529</v>
      </c>
    </row>
    <row r="117" spans="125:125" ht="13.5" hidden="1" customHeight="1"/>
    <row r="118" spans="125:125" ht="13.5" hidden="1" customHeight="1"/>
    <row r="119" spans="125:125" ht="13.5" hidden="1" customHeight="1"/>
    <row r="120" spans="125:125" ht="13.5" hidden="1" customHeight="1"/>
    <row r="121" spans="125:125" ht="13.5" hidden="1" customHeight="1">
      <c r="DU121" s="28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6eydxTD6ayub+KzoJ4k9L7g8M1Y5r4Kn3MO5KnMoM+qyga5WqiEvWrv7mbfryNYviTO76CmcgPrjnuWlhq2xw==" saltValue="sD7yYezMtWKJqPR/MoyH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1" customWidth="1"/>
    <col min="126" max="142" width="0" style="280" hidden="1" customWidth="1"/>
    <col min="143" max="16384" width="9" style="280" hidden="1"/>
  </cols>
  <sheetData>
    <row r="1" spans="1:125" ht="13.5" customHeight="1">
      <c r="A1" s="280"/>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row>
    <row r="2" spans="1:125">
      <c r="B2" s="280"/>
      <c r="T2" s="280"/>
    </row>
    <row r="3" spans="1:125">
      <c r="C3" s="280"/>
      <c r="D3" s="280"/>
      <c r="E3" s="280"/>
      <c r="F3" s="280"/>
      <c r="G3" s="280"/>
      <c r="H3" s="280"/>
      <c r="I3" s="280"/>
      <c r="J3" s="280"/>
      <c r="K3" s="280"/>
      <c r="L3" s="280"/>
      <c r="M3" s="280"/>
      <c r="N3" s="280"/>
      <c r="O3" s="280"/>
      <c r="P3" s="280"/>
      <c r="Q3" s="280"/>
      <c r="R3" s="280"/>
      <c r="S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0"/>
      <c r="G33" s="280"/>
      <c r="I33" s="280"/>
    </row>
    <row r="34" spans="2:125">
      <c r="C34" s="280"/>
      <c r="P34" s="280"/>
      <c r="R34" s="280"/>
      <c r="U34" s="280"/>
    </row>
    <row r="35" spans="2:125">
      <c r="D35" s="280"/>
      <c r="E35" s="280"/>
      <c r="T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row>
    <row r="36" spans="2:125">
      <c r="F36" s="280"/>
      <c r="H36" s="280"/>
      <c r="J36" s="280"/>
      <c r="K36" s="280"/>
      <c r="L36" s="280"/>
      <c r="M36" s="280"/>
      <c r="N36" s="280"/>
      <c r="O36" s="280"/>
      <c r="Q36" s="280"/>
      <c r="S36" s="280"/>
      <c r="V36" s="280"/>
    </row>
    <row r="37" spans="2:125"/>
    <row r="38" spans="2:125"/>
    <row r="39" spans="2:125"/>
    <row r="40" spans="2:125">
      <c r="U40" s="280"/>
    </row>
    <row r="41" spans="2:125">
      <c r="R41" s="280"/>
    </row>
    <row r="42" spans="2:125">
      <c r="T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row>
    <row r="43" spans="2:125">
      <c r="Q43" s="280"/>
      <c r="S43" s="280"/>
      <c r="V43" s="28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1" t="s">
        <v>530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QypxEA/B8VaRJmoKTIR6bL0yXsuECQM+o6/IIjpJQdhh+T5U31j8xVfOhUlrV2ak9rPzALlicXKRT06gahntg==" saltValue="Wi5EHz7Vr9V+y6A3Mf4c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238" t="s">
        <v>3</v>
      </c>
      <c r="D47" s="1238"/>
      <c r="E47" s="1239"/>
      <c r="F47" s="11">
        <v>28.97</v>
      </c>
      <c r="G47" s="12">
        <v>30.11</v>
      </c>
      <c r="H47" s="12">
        <v>29.68</v>
      </c>
      <c r="I47" s="12">
        <v>30.05</v>
      </c>
      <c r="J47" s="13">
        <v>30.44</v>
      </c>
    </row>
    <row r="48" spans="2:10" ht="57.75" customHeight="1">
      <c r="B48" s="14"/>
      <c r="C48" s="1240" t="s">
        <v>4</v>
      </c>
      <c r="D48" s="1240"/>
      <c r="E48" s="1241"/>
      <c r="F48" s="15">
        <v>5.74</v>
      </c>
      <c r="G48" s="16">
        <v>6.12</v>
      </c>
      <c r="H48" s="16">
        <v>6.71</v>
      </c>
      <c r="I48" s="16">
        <v>7.1</v>
      </c>
      <c r="J48" s="17">
        <v>6.75</v>
      </c>
    </row>
    <row r="49" spans="2:10" ht="57.75" customHeight="1" thickBot="1">
      <c r="B49" s="18"/>
      <c r="C49" s="1242" t="s">
        <v>5</v>
      </c>
      <c r="D49" s="1242"/>
      <c r="E49" s="1243"/>
      <c r="F49" s="19" t="s">
        <v>536</v>
      </c>
      <c r="G49" s="20">
        <v>2.2200000000000002</v>
      </c>
      <c r="H49" s="20" t="s">
        <v>537</v>
      </c>
      <c r="I49" s="20">
        <v>0.36</v>
      </c>
      <c r="J49" s="21">
        <v>0.33</v>
      </c>
    </row>
    <row r="50" spans="2:10" ht="13.5" customHeight="1"/>
    <row r="51" spans="2:10" ht="13.5" hidden="1" customHeight="1"/>
    <row r="52" spans="2:10" ht="13.5" hidden="1" customHeight="1"/>
    <row r="53" spans="2:10" ht="13.5" hidden="1" customHeight="1"/>
  </sheetData>
  <sheetProtection algorithmName="SHA-512" hashValue="M4xNjOrJGqcr6RyikfWDZwHcqO6yPl+B/wnZjNLpnfvDE82hM2FsDd430CORNhBHrPmQJDSo6qo0jNi75RYPaA==" saltValue="aq/s8eJGEjpZDlebuU1S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250" t="s">
        <v>538</v>
      </c>
      <c r="D34" s="1250"/>
      <c r="E34" s="1251"/>
      <c r="F34" s="32">
        <v>5.73</v>
      </c>
      <c r="G34" s="33">
        <v>6.12</v>
      </c>
      <c r="H34" s="33">
        <v>6.7</v>
      </c>
      <c r="I34" s="33">
        <v>7.09</v>
      </c>
      <c r="J34" s="34">
        <v>6.74</v>
      </c>
      <c r="K34" s="22"/>
      <c r="L34" s="22"/>
      <c r="M34" s="22"/>
      <c r="N34" s="22"/>
      <c r="O34" s="22"/>
      <c r="P34" s="22"/>
    </row>
    <row r="35" spans="1:16" ht="39" customHeight="1">
      <c r="A35" s="22"/>
      <c r="B35" s="35"/>
      <c r="C35" s="1244" t="s">
        <v>539</v>
      </c>
      <c r="D35" s="1245"/>
      <c r="E35" s="1246"/>
      <c r="F35" s="36">
        <v>4.97</v>
      </c>
      <c r="G35" s="37">
        <v>4.29</v>
      </c>
      <c r="H35" s="37">
        <v>5.04</v>
      </c>
      <c r="I35" s="37">
        <v>6.02</v>
      </c>
      <c r="J35" s="38">
        <v>6.46</v>
      </c>
      <c r="K35" s="22"/>
      <c r="L35" s="22"/>
      <c r="M35" s="22"/>
      <c r="N35" s="22"/>
      <c r="O35" s="22"/>
      <c r="P35" s="22"/>
    </row>
    <row r="36" spans="1:16" ht="39" customHeight="1">
      <c r="A36" s="22"/>
      <c r="B36" s="35"/>
      <c r="C36" s="1244" t="s">
        <v>540</v>
      </c>
      <c r="D36" s="1245"/>
      <c r="E36" s="1246"/>
      <c r="F36" s="36">
        <v>11.95</v>
      </c>
      <c r="G36" s="37">
        <v>9.39</v>
      </c>
      <c r="H36" s="37">
        <v>7.97</v>
      </c>
      <c r="I36" s="37">
        <v>6.44</v>
      </c>
      <c r="J36" s="38">
        <v>5.25</v>
      </c>
      <c r="K36" s="22"/>
      <c r="L36" s="22"/>
      <c r="M36" s="22"/>
      <c r="N36" s="22"/>
      <c r="O36" s="22"/>
      <c r="P36" s="22"/>
    </row>
    <row r="37" spans="1:16" ht="39" customHeight="1">
      <c r="A37" s="22"/>
      <c r="B37" s="35"/>
      <c r="C37" s="1244" t="s">
        <v>541</v>
      </c>
      <c r="D37" s="1245"/>
      <c r="E37" s="1246"/>
      <c r="F37" s="36">
        <v>0.55000000000000004</v>
      </c>
      <c r="G37" s="37">
        <v>0.54</v>
      </c>
      <c r="H37" s="37">
        <v>2.96</v>
      </c>
      <c r="I37" s="37">
        <v>1.17</v>
      </c>
      <c r="J37" s="38">
        <v>2.64</v>
      </c>
      <c r="K37" s="22"/>
      <c r="L37" s="22"/>
      <c r="M37" s="22"/>
      <c r="N37" s="22"/>
      <c r="O37" s="22"/>
      <c r="P37" s="22"/>
    </row>
    <row r="38" spans="1:16" ht="39" customHeight="1">
      <c r="A38" s="22"/>
      <c r="B38" s="35"/>
      <c r="C38" s="1244" t="s">
        <v>542</v>
      </c>
      <c r="D38" s="1245"/>
      <c r="E38" s="1246"/>
      <c r="F38" s="36">
        <v>1.1000000000000001</v>
      </c>
      <c r="G38" s="37">
        <v>1.0900000000000001</v>
      </c>
      <c r="H38" s="37">
        <v>1.48</v>
      </c>
      <c r="I38" s="37">
        <v>1.99</v>
      </c>
      <c r="J38" s="38">
        <v>2.39</v>
      </c>
      <c r="K38" s="22"/>
      <c r="L38" s="22"/>
      <c r="M38" s="22"/>
      <c r="N38" s="22"/>
      <c r="O38" s="22"/>
      <c r="P38" s="22"/>
    </row>
    <row r="39" spans="1:16" ht="39" customHeight="1">
      <c r="A39" s="22"/>
      <c r="B39" s="35"/>
      <c r="C39" s="1244" t="s">
        <v>543</v>
      </c>
      <c r="D39" s="1245"/>
      <c r="E39" s="1246"/>
      <c r="F39" s="36">
        <v>0.61</v>
      </c>
      <c r="G39" s="37">
        <v>1.01</v>
      </c>
      <c r="H39" s="37">
        <v>1.2</v>
      </c>
      <c r="I39" s="37">
        <v>0.72</v>
      </c>
      <c r="J39" s="38">
        <v>1.85</v>
      </c>
      <c r="K39" s="22"/>
      <c r="L39" s="22"/>
      <c r="M39" s="22"/>
      <c r="N39" s="22"/>
      <c r="O39" s="22"/>
      <c r="P39" s="22"/>
    </row>
    <row r="40" spans="1:16" ht="39" customHeight="1">
      <c r="A40" s="22"/>
      <c r="B40" s="35"/>
      <c r="C40" s="1244" t="s">
        <v>544</v>
      </c>
      <c r="D40" s="1245"/>
      <c r="E40" s="1246"/>
      <c r="F40" s="36">
        <v>0.97</v>
      </c>
      <c r="G40" s="37">
        <v>1.05</v>
      </c>
      <c r="H40" s="37">
        <v>0.88</v>
      </c>
      <c r="I40" s="37">
        <v>0.14000000000000001</v>
      </c>
      <c r="J40" s="38">
        <v>0.09</v>
      </c>
      <c r="K40" s="22"/>
      <c r="L40" s="22"/>
      <c r="M40" s="22"/>
      <c r="N40" s="22"/>
      <c r="O40" s="22"/>
      <c r="P40" s="22"/>
    </row>
    <row r="41" spans="1:16" ht="39" customHeight="1">
      <c r="A41" s="22"/>
      <c r="B41" s="35"/>
      <c r="C41" s="1244" t="s">
        <v>545</v>
      </c>
      <c r="D41" s="1245"/>
      <c r="E41" s="1246"/>
      <c r="F41" s="36">
        <v>0.1</v>
      </c>
      <c r="G41" s="37">
        <v>0.08</v>
      </c>
      <c r="H41" s="37">
        <v>0.08</v>
      </c>
      <c r="I41" s="37">
        <v>7.0000000000000007E-2</v>
      </c>
      <c r="J41" s="38">
        <v>0.06</v>
      </c>
      <c r="K41" s="22"/>
      <c r="L41" s="22"/>
      <c r="M41" s="22"/>
      <c r="N41" s="22"/>
      <c r="O41" s="22"/>
      <c r="P41" s="22"/>
    </row>
    <row r="42" spans="1:16" ht="39" customHeight="1">
      <c r="A42" s="22"/>
      <c r="B42" s="39"/>
      <c r="C42" s="1244" t="s">
        <v>546</v>
      </c>
      <c r="D42" s="1245"/>
      <c r="E42" s="1246"/>
      <c r="F42" s="36" t="s">
        <v>489</v>
      </c>
      <c r="G42" s="37" t="s">
        <v>489</v>
      </c>
      <c r="H42" s="37" t="s">
        <v>489</v>
      </c>
      <c r="I42" s="37" t="s">
        <v>489</v>
      </c>
      <c r="J42" s="38" t="s">
        <v>489</v>
      </c>
      <c r="K42" s="22"/>
      <c r="L42" s="22"/>
      <c r="M42" s="22"/>
      <c r="N42" s="22"/>
      <c r="O42" s="22"/>
      <c r="P42" s="22"/>
    </row>
    <row r="43" spans="1:16" ht="39" customHeight="1" thickBot="1">
      <c r="A43" s="22"/>
      <c r="B43" s="40"/>
      <c r="C43" s="1247" t="s">
        <v>547</v>
      </c>
      <c r="D43" s="1248"/>
      <c r="E43" s="1249"/>
      <c r="F43" s="41">
        <v>0.11</v>
      </c>
      <c r="G43" s="42">
        <v>0.13</v>
      </c>
      <c r="H43" s="42">
        <v>0.12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dV8PfmWEN3FOzJxCJWasFXPj4eQJu/voftQrjR8wXzTgb8Ebm6nkfDzZCEJTJJpbOIxICg0PTMLIuDPosBQeQ==" saltValue="0f/L0zDbNIqKlLYPmwf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252" t="s">
        <v>11</v>
      </c>
      <c r="C45" s="1253"/>
      <c r="D45" s="58"/>
      <c r="E45" s="1258" t="s">
        <v>12</v>
      </c>
      <c r="F45" s="1258"/>
      <c r="G45" s="1258"/>
      <c r="H45" s="1258"/>
      <c r="I45" s="1258"/>
      <c r="J45" s="1259"/>
      <c r="K45" s="59">
        <v>887</v>
      </c>
      <c r="L45" s="60">
        <v>831</v>
      </c>
      <c r="M45" s="60">
        <v>823</v>
      </c>
      <c r="N45" s="60">
        <v>854</v>
      </c>
      <c r="O45" s="61">
        <v>777</v>
      </c>
      <c r="P45" s="48"/>
      <c r="Q45" s="48"/>
      <c r="R45" s="48"/>
      <c r="S45" s="48"/>
      <c r="T45" s="48"/>
      <c r="U45" s="48"/>
    </row>
    <row r="46" spans="1:21" ht="30.75" customHeight="1">
      <c r="A46" s="48"/>
      <c r="B46" s="1254"/>
      <c r="C46" s="1255"/>
      <c r="D46" s="62"/>
      <c r="E46" s="1260" t="s">
        <v>13</v>
      </c>
      <c r="F46" s="1260"/>
      <c r="G46" s="1260"/>
      <c r="H46" s="1260"/>
      <c r="I46" s="1260"/>
      <c r="J46" s="1261"/>
      <c r="K46" s="63" t="s">
        <v>489</v>
      </c>
      <c r="L46" s="64" t="s">
        <v>489</v>
      </c>
      <c r="M46" s="64" t="s">
        <v>489</v>
      </c>
      <c r="N46" s="64" t="s">
        <v>489</v>
      </c>
      <c r="O46" s="65" t="s">
        <v>489</v>
      </c>
      <c r="P46" s="48"/>
      <c r="Q46" s="48"/>
      <c r="R46" s="48"/>
      <c r="S46" s="48"/>
      <c r="T46" s="48"/>
      <c r="U46" s="48"/>
    </row>
    <row r="47" spans="1:21" ht="30.75" customHeight="1">
      <c r="A47" s="48"/>
      <c r="B47" s="1254"/>
      <c r="C47" s="1255"/>
      <c r="D47" s="62"/>
      <c r="E47" s="1260" t="s">
        <v>14</v>
      </c>
      <c r="F47" s="1260"/>
      <c r="G47" s="1260"/>
      <c r="H47" s="1260"/>
      <c r="I47" s="1260"/>
      <c r="J47" s="1261"/>
      <c r="K47" s="63" t="s">
        <v>489</v>
      </c>
      <c r="L47" s="64" t="s">
        <v>489</v>
      </c>
      <c r="M47" s="64" t="s">
        <v>489</v>
      </c>
      <c r="N47" s="64" t="s">
        <v>489</v>
      </c>
      <c r="O47" s="65" t="s">
        <v>489</v>
      </c>
      <c r="P47" s="48"/>
      <c r="Q47" s="48"/>
      <c r="R47" s="48"/>
      <c r="S47" s="48"/>
      <c r="T47" s="48"/>
      <c r="U47" s="48"/>
    </row>
    <row r="48" spans="1:21" ht="30.75" customHeight="1">
      <c r="A48" s="48"/>
      <c r="B48" s="1254"/>
      <c r="C48" s="1255"/>
      <c r="D48" s="62"/>
      <c r="E48" s="1260" t="s">
        <v>15</v>
      </c>
      <c r="F48" s="1260"/>
      <c r="G48" s="1260"/>
      <c r="H48" s="1260"/>
      <c r="I48" s="1260"/>
      <c r="J48" s="1261"/>
      <c r="K48" s="63">
        <v>312</v>
      </c>
      <c r="L48" s="64">
        <v>302</v>
      </c>
      <c r="M48" s="64">
        <v>294</v>
      </c>
      <c r="N48" s="64">
        <v>309</v>
      </c>
      <c r="O48" s="65">
        <v>317</v>
      </c>
      <c r="P48" s="48"/>
      <c r="Q48" s="48"/>
      <c r="R48" s="48"/>
      <c r="S48" s="48"/>
      <c r="T48" s="48"/>
      <c r="U48" s="48"/>
    </row>
    <row r="49" spans="1:21" ht="30.75" customHeight="1">
      <c r="A49" s="48"/>
      <c r="B49" s="1254"/>
      <c r="C49" s="1255"/>
      <c r="D49" s="62"/>
      <c r="E49" s="1260" t="s">
        <v>16</v>
      </c>
      <c r="F49" s="1260"/>
      <c r="G49" s="1260"/>
      <c r="H49" s="1260"/>
      <c r="I49" s="1260"/>
      <c r="J49" s="1261"/>
      <c r="K49" s="63">
        <v>30</v>
      </c>
      <c r="L49" s="64">
        <v>30</v>
      </c>
      <c r="M49" s="64">
        <v>31</v>
      </c>
      <c r="N49" s="64">
        <v>39</v>
      </c>
      <c r="O49" s="65">
        <v>43</v>
      </c>
      <c r="P49" s="48"/>
      <c r="Q49" s="48"/>
      <c r="R49" s="48"/>
      <c r="S49" s="48"/>
      <c r="T49" s="48"/>
      <c r="U49" s="48"/>
    </row>
    <row r="50" spans="1:21" ht="30.75" customHeight="1">
      <c r="A50" s="48"/>
      <c r="B50" s="1254"/>
      <c r="C50" s="1255"/>
      <c r="D50" s="62"/>
      <c r="E50" s="1260" t="s">
        <v>17</v>
      </c>
      <c r="F50" s="1260"/>
      <c r="G50" s="1260"/>
      <c r="H50" s="1260"/>
      <c r="I50" s="1260"/>
      <c r="J50" s="1261"/>
      <c r="K50" s="63">
        <v>16</v>
      </c>
      <c r="L50" s="64">
        <v>15</v>
      </c>
      <c r="M50" s="64">
        <v>29</v>
      </c>
      <c r="N50" s="64">
        <v>16</v>
      </c>
      <c r="O50" s="65">
        <v>15</v>
      </c>
      <c r="P50" s="48"/>
      <c r="Q50" s="48"/>
      <c r="R50" s="48"/>
      <c r="S50" s="48"/>
      <c r="T50" s="48"/>
      <c r="U50" s="48"/>
    </row>
    <row r="51" spans="1:21" ht="30.75" customHeight="1">
      <c r="A51" s="48"/>
      <c r="B51" s="1256"/>
      <c r="C51" s="1257"/>
      <c r="D51" s="66"/>
      <c r="E51" s="1260" t="s">
        <v>18</v>
      </c>
      <c r="F51" s="1260"/>
      <c r="G51" s="1260"/>
      <c r="H51" s="1260"/>
      <c r="I51" s="1260"/>
      <c r="J51" s="1261"/>
      <c r="K51" s="63" t="s">
        <v>489</v>
      </c>
      <c r="L51" s="64" t="s">
        <v>489</v>
      </c>
      <c r="M51" s="64" t="s">
        <v>489</v>
      </c>
      <c r="N51" s="64" t="s">
        <v>489</v>
      </c>
      <c r="O51" s="65" t="s">
        <v>489</v>
      </c>
      <c r="P51" s="48"/>
      <c r="Q51" s="48"/>
      <c r="R51" s="48"/>
      <c r="S51" s="48"/>
      <c r="T51" s="48"/>
      <c r="U51" s="48"/>
    </row>
    <row r="52" spans="1:21" ht="30.75" customHeight="1">
      <c r="A52" s="48"/>
      <c r="B52" s="1262" t="s">
        <v>19</v>
      </c>
      <c r="C52" s="1263"/>
      <c r="D52" s="66"/>
      <c r="E52" s="1260" t="s">
        <v>20</v>
      </c>
      <c r="F52" s="1260"/>
      <c r="G52" s="1260"/>
      <c r="H52" s="1260"/>
      <c r="I52" s="1260"/>
      <c r="J52" s="1261"/>
      <c r="K52" s="63">
        <v>804</v>
      </c>
      <c r="L52" s="64">
        <v>767</v>
      </c>
      <c r="M52" s="64">
        <v>769</v>
      </c>
      <c r="N52" s="64">
        <v>766</v>
      </c>
      <c r="O52" s="65">
        <v>718</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441</v>
      </c>
      <c r="L53" s="69">
        <v>411</v>
      </c>
      <c r="M53" s="69">
        <v>408</v>
      </c>
      <c r="N53" s="69">
        <v>452</v>
      </c>
      <c r="O53" s="70">
        <v>434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548</v>
      </c>
      <c r="L56" s="80" t="s">
        <v>549</v>
      </c>
      <c r="M56" s="80" t="s">
        <v>550</v>
      </c>
      <c r="N56" s="80" t="s">
        <v>551</v>
      </c>
      <c r="O56" s="81" t="s">
        <v>552</v>
      </c>
      <c r="P56" s="48"/>
      <c r="Q56" s="48"/>
      <c r="R56" s="48"/>
      <c r="S56" s="48"/>
      <c r="T56" s="48"/>
      <c r="U56" s="48"/>
    </row>
    <row r="57" spans="1:21" ht="31.5" customHeight="1">
      <c r="B57" s="1268" t="s">
        <v>25</v>
      </c>
      <c r="C57" s="1269"/>
      <c r="D57" s="1272" t="s">
        <v>26</v>
      </c>
      <c r="E57" s="1273"/>
      <c r="F57" s="1273"/>
      <c r="G57" s="1273"/>
      <c r="H57" s="1273"/>
      <c r="I57" s="1273"/>
      <c r="J57" s="1274"/>
      <c r="K57" s="82" t="s">
        <v>568</v>
      </c>
      <c r="L57" s="83" t="s">
        <v>568</v>
      </c>
      <c r="M57" s="83" t="s">
        <v>568</v>
      </c>
      <c r="N57" s="83" t="s">
        <v>569</v>
      </c>
      <c r="O57" s="84" t="s">
        <v>569</v>
      </c>
    </row>
    <row r="58" spans="1:21" ht="31.5" customHeight="1" thickBot="1">
      <c r="B58" s="1270"/>
      <c r="C58" s="1271"/>
      <c r="D58" s="1275" t="s">
        <v>27</v>
      </c>
      <c r="E58" s="1276"/>
      <c r="F58" s="1276"/>
      <c r="G58" s="1276"/>
      <c r="H58" s="1276"/>
      <c r="I58" s="1276"/>
      <c r="J58" s="1277"/>
      <c r="K58" s="85" t="s">
        <v>568</v>
      </c>
      <c r="L58" s="86" t="s">
        <v>569</v>
      </c>
      <c r="M58" s="86" t="s">
        <v>568</v>
      </c>
      <c r="N58" s="86" t="s">
        <v>569</v>
      </c>
      <c r="O58" s="87" t="s">
        <v>569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A0W2dVsZAM5eQNcnSOryBVfia5I0ZxSaRBRg1Zl643BelVRj2C95PTgMPFqSwoMPKrjCcC6vpjIQ8EKaV9mFA==" saltValue="WX3BtRVWB/6mzNcqrlnx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531</v>
      </c>
      <c r="J40" s="99" t="s">
        <v>532</v>
      </c>
      <c r="K40" s="99" t="s">
        <v>533</v>
      </c>
      <c r="L40" s="99" t="s">
        <v>534</v>
      </c>
      <c r="M40" s="100" t="s">
        <v>535</v>
      </c>
    </row>
    <row r="41" spans="2:13" ht="27.75" customHeight="1">
      <c r="B41" s="1278" t="s">
        <v>30</v>
      </c>
      <c r="C41" s="1279"/>
      <c r="D41" s="101"/>
      <c r="E41" s="1284" t="s">
        <v>31</v>
      </c>
      <c r="F41" s="1284"/>
      <c r="G41" s="1284"/>
      <c r="H41" s="1285"/>
      <c r="I41" s="102">
        <v>7732</v>
      </c>
      <c r="J41" s="103">
        <v>7823</v>
      </c>
      <c r="K41" s="103">
        <v>8105</v>
      </c>
      <c r="L41" s="103">
        <v>7919</v>
      </c>
      <c r="M41" s="104">
        <v>8215</v>
      </c>
    </row>
    <row r="42" spans="2:13" ht="27.75" customHeight="1">
      <c r="B42" s="1280"/>
      <c r="C42" s="1281"/>
      <c r="D42" s="105"/>
      <c r="E42" s="1286" t="s">
        <v>32</v>
      </c>
      <c r="F42" s="1286"/>
      <c r="G42" s="1286"/>
      <c r="H42" s="1287"/>
      <c r="I42" s="106">
        <v>60</v>
      </c>
      <c r="J42" s="107">
        <v>46</v>
      </c>
      <c r="K42" s="107">
        <v>34</v>
      </c>
      <c r="L42" s="107">
        <v>24</v>
      </c>
      <c r="M42" s="108">
        <v>14</v>
      </c>
    </row>
    <row r="43" spans="2:13" ht="27.75" customHeight="1">
      <c r="B43" s="1280"/>
      <c r="C43" s="1281"/>
      <c r="D43" s="105"/>
      <c r="E43" s="1286" t="s">
        <v>33</v>
      </c>
      <c r="F43" s="1286"/>
      <c r="G43" s="1286"/>
      <c r="H43" s="1287"/>
      <c r="I43" s="106">
        <v>3331</v>
      </c>
      <c r="J43" s="107">
        <v>3151</v>
      </c>
      <c r="K43" s="107">
        <v>3031</v>
      </c>
      <c r="L43" s="107">
        <v>2928</v>
      </c>
      <c r="M43" s="108">
        <v>2887</v>
      </c>
    </row>
    <row r="44" spans="2:13" ht="27.75" customHeight="1">
      <c r="B44" s="1280"/>
      <c r="C44" s="1281"/>
      <c r="D44" s="105"/>
      <c r="E44" s="1286" t="s">
        <v>34</v>
      </c>
      <c r="F44" s="1286"/>
      <c r="G44" s="1286"/>
      <c r="H44" s="1287"/>
      <c r="I44" s="106">
        <v>381</v>
      </c>
      <c r="J44" s="107">
        <v>360</v>
      </c>
      <c r="K44" s="107">
        <v>353</v>
      </c>
      <c r="L44" s="107">
        <v>314</v>
      </c>
      <c r="M44" s="108">
        <v>317</v>
      </c>
    </row>
    <row r="45" spans="2:13" ht="27.75" customHeight="1">
      <c r="B45" s="1280"/>
      <c r="C45" s="1281"/>
      <c r="D45" s="105"/>
      <c r="E45" s="1286" t="s">
        <v>35</v>
      </c>
      <c r="F45" s="1286"/>
      <c r="G45" s="1286"/>
      <c r="H45" s="1287"/>
      <c r="I45" s="106">
        <v>818</v>
      </c>
      <c r="J45" s="107">
        <v>772</v>
      </c>
      <c r="K45" s="107">
        <v>647</v>
      </c>
      <c r="L45" s="107">
        <v>651</v>
      </c>
      <c r="M45" s="108">
        <v>611</v>
      </c>
    </row>
    <row r="46" spans="2:13" ht="27.75" customHeight="1">
      <c r="B46" s="1280"/>
      <c r="C46" s="1281"/>
      <c r="D46" s="109"/>
      <c r="E46" s="1286" t="s">
        <v>36</v>
      </c>
      <c r="F46" s="1286"/>
      <c r="G46" s="1286"/>
      <c r="H46" s="1287"/>
      <c r="I46" s="106" t="s">
        <v>489</v>
      </c>
      <c r="J46" s="107" t="s">
        <v>489</v>
      </c>
      <c r="K46" s="107" t="s">
        <v>489</v>
      </c>
      <c r="L46" s="107" t="s">
        <v>489</v>
      </c>
      <c r="M46" s="108" t="s">
        <v>489</v>
      </c>
    </row>
    <row r="47" spans="2:13" ht="27.75" customHeight="1">
      <c r="B47" s="1280"/>
      <c r="C47" s="1281"/>
      <c r="D47" s="110"/>
      <c r="E47" s="1288" t="s">
        <v>37</v>
      </c>
      <c r="F47" s="1289"/>
      <c r="G47" s="1289"/>
      <c r="H47" s="1290"/>
      <c r="I47" s="106" t="s">
        <v>489</v>
      </c>
      <c r="J47" s="107" t="s">
        <v>489</v>
      </c>
      <c r="K47" s="107" t="s">
        <v>489</v>
      </c>
      <c r="L47" s="107" t="s">
        <v>489</v>
      </c>
      <c r="M47" s="108" t="s">
        <v>489</v>
      </c>
    </row>
    <row r="48" spans="2:13" ht="27.75" customHeight="1">
      <c r="B48" s="1280"/>
      <c r="C48" s="1281"/>
      <c r="D48" s="105"/>
      <c r="E48" s="1286" t="s">
        <v>38</v>
      </c>
      <c r="F48" s="1286"/>
      <c r="G48" s="1286"/>
      <c r="H48" s="1287"/>
      <c r="I48" s="106" t="s">
        <v>489</v>
      </c>
      <c r="J48" s="107" t="s">
        <v>489</v>
      </c>
      <c r="K48" s="107" t="s">
        <v>489</v>
      </c>
      <c r="L48" s="107" t="s">
        <v>489</v>
      </c>
      <c r="M48" s="108" t="s">
        <v>489</v>
      </c>
    </row>
    <row r="49" spans="2:13" ht="27.75" customHeight="1">
      <c r="B49" s="1282"/>
      <c r="C49" s="1283"/>
      <c r="D49" s="105"/>
      <c r="E49" s="1286" t="s">
        <v>39</v>
      </c>
      <c r="F49" s="1286"/>
      <c r="G49" s="1286"/>
      <c r="H49" s="1287"/>
      <c r="I49" s="106" t="s">
        <v>489</v>
      </c>
      <c r="J49" s="107" t="s">
        <v>489</v>
      </c>
      <c r="K49" s="107" t="s">
        <v>489</v>
      </c>
      <c r="L49" s="107" t="s">
        <v>489</v>
      </c>
      <c r="M49" s="108" t="s">
        <v>489</v>
      </c>
    </row>
    <row r="50" spans="2:13" ht="27.75" customHeight="1">
      <c r="B50" s="1291" t="s">
        <v>40</v>
      </c>
      <c r="C50" s="1292"/>
      <c r="D50" s="111"/>
      <c r="E50" s="1286" t="s">
        <v>41</v>
      </c>
      <c r="F50" s="1286"/>
      <c r="G50" s="1286"/>
      <c r="H50" s="1287"/>
      <c r="I50" s="106">
        <v>2768</v>
      </c>
      <c r="J50" s="107">
        <v>2891</v>
      </c>
      <c r="K50" s="107">
        <v>2866</v>
      </c>
      <c r="L50" s="107">
        <v>2944</v>
      </c>
      <c r="M50" s="108">
        <v>2938</v>
      </c>
    </row>
    <row r="51" spans="2:13" ht="27.75" customHeight="1">
      <c r="B51" s="1280"/>
      <c r="C51" s="1281"/>
      <c r="D51" s="105"/>
      <c r="E51" s="1286" t="s">
        <v>42</v>
      </c>
      <c r="F51" s="1286"/>
      <c r="G51" s="1286"/>
      <c r="H51" s="1287"/>
      <c r="I51" s="106" t="s">
        <v>489</v>
      </c>
      <c r="J51" s="107" t="s">
        <v>489</v>
      </c>
      <c r="K51" s="107" t="s">
        <v>489</v>
      </c>
      <c r="L51" s="107" t="s">
        <v>489</v>
      </c>
      <c r="M51" s="108" t="s">
        <v>489</v>
      </c>
    </row>
    <row r="52" spans="2:13" ht="27.75" customHeight="1">
      <c r="B52" s="1282"/>
      <c r="C52" s="1283"/>
      <c r="D52" s="105"/>
      <c r="E52" s="1286" t="s">
        <v>43</v>
      </c>
      <c r="F52" s="1286"/>
      <c r="G52" s="1286"/>
      <c r="H52" s="1287"/>
      <c r="I52" s="106">
        <v>7476</v>
      </c>
      <c r="J52" s="107">
        <v>7453</v>
      </c>
      <c r="K52" s="107">
        <v>7590</v>
      </c>
      <c r="L52" s="107">
        <v>7256</v>
      </c>
      <c r="M52" s="108">
        <v>7092</v>
      </c>
    </row>
    <row r="53" spans="2:13" ht="27.75" customHeight="1" thickBot="1">
      <c r="B53" s="1293" t="s">
        <v>44</v>
      </c>
      <c r="C53" s="1294"/>
      <c r="D53" s="112"/>
      <c r="E53" s="1295" t="s">
        <v>45</v>
      </c>
      <c r="F53" s="1295"/>
      <c r="G53" s="1295"/>
      <c r="H53" s="1296"/>
      <c r="I53" s="113">
        <v>2078</v>
      </c>
      <c r="J53" s="114">
        <v>1808</v>
      </c>
      <c r="K53" s="114">
        <v>1713</v>
      </c>
      <c r="L53" s="114">
        <v>1636</v>
      </c>
      <c r="M53" s="115">
        <v>2014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2ggdbNow2MPkWECEeechsQBoOvUbg7EKfyfQmDGhMfLLrbHeXTH/96mDWRdnkG2R5jCA4hOqFS74cr+iptHcA==" saltValue="WYChQjHJG5ki6KVMx0C6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533</v>
      </c>
      <c r="G54" s="124" t="s">
        <v>534</v>
      </c>
      <c r="H54" s="125" t="s">
        <v>535</v>
      </c>
    </row>
    <row r="55" spans="2:8" ht="52.5" customHeight="1">
      <c r="B55" s="126"/>
      <c r="C55" s="1305" t="s">
        <v>48</v>
      </c>
      <c r="D55" s="1305"/>
      <c r="E55" s="1306"/>
      <c r="F55" s="127">
        <v>1563</v>
      </c>
      <c r="G55" s="127">
        <v>1565</v>
      </c>
      <c r="H55" s="128">
        <v>1568</v>
      </c>
    </row>
    <row r="56" spans="2:8" ht="52.5" customHeight="1">
      <c r="B56" s="129"/>
      <c r="C56" s="1307" t="s">
        <v>49</v>
      </c>
      <c r="D56" s="1307"/>
      <c r="E56" s="1308"/>
      <c r="F56" s="130">
        <v>124</v>
      </c>
      <c r="G56" s="130">
        <v>124</v>
      </c>
      <c r="H56" s="131">
        <v>124</v>
      </c>
    </row>
    <row r="57" spans="2:8" ht="53.25" customHeight="1">
      <c r="B57" s="129"/>
      <c r="C57" s="1309" t="s">
        <v>50</v>
      </c>
      <c r="D57" s="1309"/>
      <c r="E57" s="1310"/>
      <c r="F57" s="132">
        <v>630</v>
      </c>
      <c r="G57" s="132">
        <v>644</v>
      </c>
      <c r="H57" s="133">
        <v>726</v>
      </c>
    </row>
    <row r="58" spans="2:8" ht="45.75" customHeight="1">
      <c r="B58" s="134"/>
      <c r="C58" s="1297" t="s">
        <v>563</v>
      </c>
      <c r="D58" s="1298"/>
      <c r="E58" s="1299"/>
      <c r="F58" s="135">
        <v>223</v>
      </c>
      <c r="G58" s="135">
        <v>223</v>
      </c>
      <c r="H58" s="136">
        <v>223</v>
      </c>
    </row>
    <row r="59" spans="2:8" ht="45.75" customHeight="1">
      <c r="B59" s="134"/>
      <c r="C59" s="1297" t="s">
        <v>564</v>
      </c>
      <c r="D59" s="1298"/>
      <c r="E59" s="1299"/>
      <c r="F59" s="135">
        <v>160</v>
      </c>
      <c r="G59" s="135">
        <v>160</v>
      </c>
      <c r="H59" s="136">
        <v>160</v>
      </c>
    </row>
    <row r="60" spans="2:8" ht="45.75" customHeight="1">
      <c r="B60" s="134"/>
      <c r="C60" s="1297" t="s">
        <v>565</v>
      </c>
      <c r="D60" s="1298"/>
      <c r="E60" s="1299"/>
      <c r="F60" s="135">
        <v>42</v>
      </c>
      <c r="G60" s="135">
        <v>72</v>
      </c>
      <c r="H60" s="136">
        <v>140</v>
      </c>
    </row>
    <row r="61" spans="2:8" ht="45.75" customHeight="1">
      <c r="B61" s="134"/>
      <c r="C61" s="1297" t="s">
        <v>566</v>
      </c>
      <c r="D61" s="1298"/>
      <c r="E61" s="1299"/>
      <c r="F61" s="135">
        <v>56</v>
      </c>
      <c r="G61" s="135">
        <v>57</v>
      </c>
      <c r="H61" s="136">
        <v>57</v>
      </c>
    </row>
    <row r="62" spans="2:8" ht="45.75" customHeight="1" thickBot="1">
      <c r="B62" s="137"/>
      <c r="C62" s="1300" t="s">
        <v>567</v>
      </c>
      <c r="D62" s="1301"/>
      <c r="E62" s="1302"/>
      <c r="F62" s="138">
        <v>68</v>
      </c>
      <c r="G62" s="138">
        <v>57</v>
      </c>
      <c r="H62" s="139">
        <v>40</v>
      </c>
    </row>
    <row r="63" spans="2:8" ht="52.5" customHeight="1" thickBot="1">
      <c r="B63" s="140"/>
      <c r="C63" s="1303" t="s">
        <v>51</v>
      </c>
      <c r="D63" s="1303"/>
      <c r="E63" s="1304"/>
      <c r="F63" s="141">
        <v>2316</v>
      </c>
      <c r="G63" s="141">
        <v>2333</v>
      </c>
      <c r="H63" s="142">
        <v>2417</v>
      </c>
    </row>
    <row r="64" spans="2:8" ht="15" customHeight="1"/>
    <row r="65" ht="0" hidden="1" customHeight="1"/>
    <row r="66" ht="0" hidden="1" customHeight="1"/>
  </sheetData>
  <sheetProtection algorithmName="SHA-512" hashValue="SsX8u+ihVSl5vKGMBA/y4fBxYPaEcoTQY6gI/S9px109LReuz/ipLW5uEefi1lMNPST04V3/VO5vMUALdOpK/w==" saltValue="R7mnQkCZYW0PlBxbDth+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93" customWidth="1"/>
    <col min="2" max="107" width="2.5" style="393" customWidth="1"/>
    <col min="108" max="108" width="6.125" style="401" customWidth="1"/>
    <col min="109" max="109" width="5.875" style="400" customWidth="1"/>
    <col min="110" max="110" width="19.125" style="393" hidden="1"/>
    <col min="111" max="115" width="12.625" style="393" hidden="1"/>
    <col min="116" max="349" width="8.625" style="393" hidden="1"/>
    <col min="350" max="355" width="14.875" style="393" hidden="1"/>
    <col min="356" max="357" width="15.875" style="393" hidden="1"/>
    <col min="358" max="363" width="16.125" style="393" hidden="1"/>
    <col min="364" max="364" width="6.125" style="393" hidden="1"/>
    <col min="365" max="365" width="3" style="393" hidden="1"/>
    <col min="366" max="605" width="8.625" style="393" hidden="1"/>
    <col min="606" max="611" width="14.875" style="393" hidden="1"/>
    <col min="612" max="613" width="15.875" style="393" hidden="1"/>
    <col min="614" max="619" width="16.125" style="393" hidden="1"/>
    <col min="620" max="620" width="6.125" style="393" hidden="1"/>
    <col min="621" max="621" width="3" style="393" hidden="1"/>
    <col min="622" max="861" width="8.625" style="393" hidden="1"/>
    <col min="862" max="867" width="14.875" style="393" hidden="1"/>
    <col min="868" max="869" width="15.875" style="393" hidden="1"/>
    <col min="870" max="875" width="16.125" style="393" hidden="1"/>
    <col min="876" max="876" width="6.125" style="393" hidden="1"/>
    <col min="877" max="877" width="3" style="393" hidden="1"/>
    <col min="878" max="1117" width="8.625" style="393" hidden="1"/>
    <col min="1118" max="1123" width="14.875" style="393" hidden="1"/>
    <col min="1124" max="1125" width="15.875" style="393" hidden="1"/>
    <col min="1126" max="1131" width="16.125" style="393" hidden="1"/>
    <col min="1132" max="1132" width="6.125" style="393" hidden="1"/>
    <col min="1133" max="1133" width="3" style="393" hidden="1"/>
    <col min="1134" max="1373" width="8.625" style="393" hidden="1"/>
    <col min="1374" max="1379" width="14.875" style="393" hidden="1"/>
    <col min="1380" max="1381" width="15.875" style="393" hidden="1"/>
    <col min="1382" max="1387" width="16.125" style="393" hidden="1"/>
    <col min="1388" max="1388" width="6.125" style="393" hidden="1"/>
    <col min="1389" max="1389" width="3" style="393" hidden="1"/>
    <col min="1390" max="1629" width="8.625" style="393" hidden="1"/>
    <col min="1630" max="1635" width="14.875" style="393" hidden="1"/>
    <col min="1636" max="1637" width="15.875" style="393" hidden="1"/>
    <col min="1638" max="1643" width="16.125" style="393" hidden="1"/>
    <col min="1644" max="1644" width="6.125" style="393" hidden="1"/>
    <col min="1645" max="1645" width="3" style="393" hidden="1"/>
    <col min="1646" max="1885" width="8.625" style="393" hidden="1"/>
    <col min="1886" max="1891" width="14.875" style="393" hidden="1"/>
    <col min="1892" max="1893" width="15.875" style="393" hidden="1"/>
    <col min="1894" max="1899" width="16.125" style="393" hidden="1"/>
    <col min="1900" max="1900" width="6.125" style="393" hidden="1"/>
    <col min="1901" max="1901" width="3" style="393" hidden="1"/>
    <col min="1902" max="2141" width="8.625" style="393" hidden="1"/>
    <col min="2142" max="2147" width="14.875" style="393" hidden="1"/>
    <col min="2148" max="2149" width="15.875" style="393" hidden="1"/>
    <col min="2150" max="2155" width="16.125" style="393" hidden="1"/>
    <col min="2156" max="2156" width="6.125" style="393" hidden="1"/>
    <col min="2157" max="2157" width="3" style="393" hidden="1"/>
    <col min="2158" max="2397" width="8.625" style="393" hidden="1"/>
    <col min="2398" max="2403" width="14.875" style="393" hidden="1"/>
    <col min="2404" max="2405" width="15.875" style="393" hidden="1"/>
    <col min="2406" max="2411" width="16.125" style="393" hidden="1"/>
    <col min="2412" max="2412" width="6.125" style="393" hidden="1"/>
    <col min="2413" max="2413" width="3" style="393" hidden="1"/>
    <col min="2414" max="2653" width="8.625" style="393" hidden="1"/>
    <col min="2654" max="2659" width="14.875" style="393" hidden="1"/>
    <col min="2660" max="2661" width="15.875" style="393" hidden="1"/>
    <col min="2662" max="2667" width="16.125" style="393" hidden="1"/>
    <col min="2668" max="2668" width="6.125" style="393" hidden="1"/>
    <col min="2669" max="2669" width="3" style="393" hidden="1"/>
    <col min="2670" max="2909" width="8.625" style="393" hidden="1"/>
    <col min="2910" max="2915" width="14.875" style="393" hidden="1"/>
    <col min="2916" max="2917" width="15.875" style="393" hidden="1"/>
    <col min="2918" max="2923" width="16.125" style="393" hidden="1"/>
    <col min="2924" max="2924" width="6.125" style="393" hidden="1"/>
    <col min="2925" max="2925" width="3" style="393" hidden="1"/>
    <col min="2926" max="3165" width="8.625" style="393" hidden="1"/>
    <col min="3166" max="3171" width="14.875" style="393" hidden="1"/>
    <col min="3172" max="3173" width="15.875" style="393" hidden="1"/>
    <col min="3174" max="3179" width="16.125" style="393" hidden="1"/>
    <col min="3180" max="3180" width="6.125" style="393" hidden="1"/>
    <col min="3181" max="3181" width="3" style="393" hidden="1"/>
    <col min="3182" max="3421" width="8.625" style="393" hidden="1"/>
    <col min="3422" max="3427" width="14.875" style="393" hidden="1"/>
    <col min="3428" max="3429" width="15.875" style="393" hidden="1"/>
    <col min="3430" max="3435" width="16.125" style="393" hidden="1"/>
    <col min="3436" max="3436" width="6.125" style="393" hidden="1"/>
    <col min="3437" max="3437" width="3" style="393" hidden="1"/>
    <col min="3438" max="3677" width="8.625" style="393" hidden="1"/>
    <col min="3678" max="3683" width="14.875" style="393" hidden="1"/>
    <col min="3684" max="3685" width="15.875" style="393" hidden="1"/>
    <col min="3686" max="3691" width="16.125" style="393" hidden="1"/>
    <col min="3692" max="3692" width="6.125" style="393" hidden="1"/>
    <col min="3693" max="3693" width="3" style="393" hidden="1"/>
    <col min="3694" max="3933" width="8.625" style="393" hidden="1"/>
    <col min="3934" max="3939" width="14.875" style="393" hidden="1"/>
    <col min="3940" max="3941" width="15.875" style="393" hidden="1"/>
    <col min="3942" max="3947" width="16.125" style="393" hidden="1"/>
    <col min="3948" max="3948" width="6.125" style="393" hidden="1"/>
    <col min="3949" max="3949" width="3" style="393" hidden="1"/>
    <col min="3950" max="4189" width="8.625" style="393" hidden="1"/>
    <col min="4190" max="4195" width="14.875" style="393" hidden="1"/>
    <col min="4196" max="4197" width="15.875" style="393" hidden="1"/>
    <col min="4198" max="4203" width="16.125" style="393" hidden="1"/>
    <col min="4204" max="4204" width="6.125" style="393" hidden="1"/>
    <col min="4205" max="4205" width="3" style="393" hidden="1"/>
    <col min="4206" max="4445" width="8.625" style="393" hidden="1"/>
    <col min="4446" max="4451" width="14.875" style="393" hidden="1"/>
    <col min="4452" max="4453" width="15.875" style="393" hidden="1"/>
    <col min="4454" max="4459" width="16.125" style="393" hidden="1"/>
    <col min="4460" max="4460" width="6.125" style="393" hidden="1"/>
    <col min="4461" max="4461" width="3" style="393" hidden="1"/>
    <col min="4462" max="4701" width="8.625" style="393" hidden="1"/>
    <col min="4702" max="4707" width="14.875" style="393" hidden="1"/>
    <col min="4708" max="4709" width="15.875" style="393" hidden="1"/>
    <col min="4710" max="4715" width="16.125" style="393" hidden="1"/>
    <col min="4716" max="4716" width="6.125" style="393" hidden="1"/>
    <col min="4717" max="4717" width="3" style="393" hidden="1"/>
    <col min="4718" max="4957" width="8.625" style="393" hidden="1"/>
    <col min="4958" max="4963" width="14.875" style="393" hidden="1"/>
    <col min="4964" max="4965" width="15.875" style="393" hidden="1"/>
    <col min="4966" max="4971" width="16.125" style="393" hidden="1"/>
    <col min="4972" max="4972" width="6.125" style="393" hidden="1"/>
    <col min="4973" max="4973" width="3" style="393" hidden="1"/>
    <col min="4974" max="5213" width="8.625" style="393" hidden="1"/>
    <col min="5214" max="5219" width="14.875" style="393" hidden="1"/>
    <col min="5220" max="5221" width="15.875" style="393" hidden="1"/>
    <col min="5222" max="5227" width="16.125" style="393" hidden="1"/>
    <col min="5228" max="5228" width="6.125" style="393" hidden="1"/>
    <col min="5229" max="5229" width="3" style="393" hidden="1"/>
    <col min="5230" max="5469" width="8.625" style="393" hidden="1"/>
    <col min="5470" max="5475" width="14.875" style="393" hidden="1"/>
    <col min="5476" max="5477" width="15.875" style="393" hidden="1"/>
    <col min="5478" max="5483" width="16.125" style="393" hidden="1"/>
    <col min="5484" max="5484" width="6.125" style="393" hidden="1"/>
    <col min="5485" max="5485" width="3" style="393" hidden="1"/>
    <col min="5486" max="5725" width="8.625" style="393" hidden="1"/>
    <col min="5726" max="5731" width="14.875" style="393" hidden="1"/>
    <col min="5732" max="5733" width="15.875" style="393" hidden="1"/>
    <col min="5734" max="5739" width="16.125" style="393" hidden="1"/>
    <col min="5740" max="5740" width="6.125" style="393" hidden="1"/>
    <col min="5741" max="5741" width="3" style="393" hidden="1"/>
    <col min="5742" max="5981" width="8.625" style="393" hidden="1"/>
    <col min="5982" max="5987" width="14.875" style="393" hidden="1"/>
    <col min="5988" max="5989" width="15.875" style="393" hidden="1"/>
    <col min="5990" max="5995" width="16.125" style="393" hidden="1"/>
    <col min="5996" max="5996" width="6.125" style="393" hidden="1"/>
    <col min="5997" max="5997" width="3" style="393" hidden="1"/>
    <col min="5998" max="6237" width="8.625" style="393" hidden="1"/>
    <col min="6238" max="6243" width="14.875" style="393" hidden="1"/>
    <col min="6244" max="6245" width="15.875" style="393" hidden="1"/>
    <col min="6246" max="6251" width="16.125" style="393" hidden="1"/>
    <col min="6252" max="6252" width="6.125" style="393" hidden="1"/>
    <col min="6253" max="6253" width="3" style="393" hidden="1"/>
    <col min="6254" max="6493" width="8.625" style="393" hidden="1"/>
    <col min="6494" max="6499" width="14.875" style="393" hidden="1"/>
    <col min="6500" max="6501" width="15.875" style="393" hidden="1"/>
    <col min="6502" max="6507" width="16.125" style="393" hidden="1"/>
    <col min="6508" max="6508" width="6.125" style="393" hidden="1"/>
    <col min="6509" max="6509" width="3" style="393" hidden="1"/>
    <col min="6510" max="6749" width="8.625" style="393" hidden="1"/>
    <col min="6750" max="6755" width="14.875" style="393" hidden="1"/>
    <col min="6756" max="6757" width="15.875" style="393" hidden="1"/>
    <col min="6758" max="6763" width="16.125" style="393" hidden="1"/>
    <col min="6764" max="6764" width="6.125" style="393" hidden="1"/>
    <col min="6765" max="6765" width="3" style="393" hidden="1"/>
    <col min="6766" max="7005" width="8.625" style="393" hidden="1"/>
    <col min="7006" max="7011" width="14.875" style="393" hidden="1"/>
    <col min="7012" max="7013" width="15.875" style="393" hidden="1"/>
    <col min="7014" max="7019" width="16.125" style="393" hidden="1"/>
    <col min="7020" max="7020" width="6.125" style="393" hidden="1"/>
    <col min="7021" max="7021" width="3" style="393" hidden="1"/>
    <col min="7022" max="7261" width="8.625" style="393" hidden="1"/>
    <col min="7262" max="7267" width="14.875" style="393" hidden="1"/>
    <col min="7268" max="7269" width="15.875" style="393" hidden="1"/>
    <col min="7270" max="7275" width="16.125" style="393" hidden="1"/>
    <col min="7276" max="7276" width="6.125" style="393" hidden="1"/>
    <col min="7277" max="7277" width="3" style="393" hidden="1"/>
    <col min="7278" max="7517" width="8.625" style="393" hidden="1"/>
    <col min="7518" max="7523" width="14.875" style="393" hidden="1"/>
    <col min="7524" max="7525" width="15.875" style="393" hidden="1"/>
    <col min="7526" max="7531" width="16.125" style="393" hidden="1"/>
    <col min="7532" max="7532" width="6.125" style="393" hidden="1"/>
    <col min="7533" max="7533" width="3" style="393" hidden="1"/>
    <col min="7534" max="7773" width="8.625" style="393" hidden="1"/>
    <col min="7774" max="7779" width="14.875" style="393" hidden="1"/>
    <col min="7780" max="7781" width="15.875" style="393" hidden="1"/>
    <col min="7782" max="7787" width="16.125" style="393" hidden="1"/>
    <col min="7788" max="7788" width="6.125" style="393" hidden="1"/>
    <col min="7789" max="7789" width="3" style="393" hidden="1"/>
    <col min="7790" max="8029" width="8.625" style="393" hidden="1"/>
    <col min="8030" max="8035" width="14.875" style="393" hidden="1"/>
    <col min="8036" max="8037" width="15.875" style="393" hidden="1"/>
    <col min="8038" max="8043" width="16.125" style="393" hidden="1"/>
    <col min="8044" max="8044" width="6.125" style="393" hidden="1"/>
    <col min="8045" max="8045" width="3" style="393" hidden="1"/>
    <col min="8046" max="8285" width="8.625" style="393" hidden="1"/>
    <col min="8286" max="8291" width="14.875" style="393" hidden="1"/>
    <col min="8292" max="8293" width="15.875" style="393" hidden="1"/>
    <col min="8294" max="8299" width="16.125" style="393" hidden="1"/>
    <col min="8300" max="8300" width="6.125" style="393" hidden="1"/>
    <col min="8301" max="8301" width="3" style="393" hidden="1"/>
    <col min="8302" max="8541" width="8.625" style="393" hidden="1"/>
    <col min="8542" max="8547" width="14.875" style="393" hidden="1"/>
    <col min="8548" max="8549" width="15.875" style="393" hidden="1"/>
    <col min="8550" max="8555" width="16.125" style="393" hidden="1"/>
    <col min="8556" max="8556" width="6.125" style="393" hidden="1"/>
    <col min="8557" max="8557" width="3" style="393" hidden="1"/>
    <col min="8558" max="8797" width="8.625" style="393" hidden="1"/>
    <col min="8798" max="8803" width="14.875" style="393" hidden="1"/>
    <col min="8804" max="8805" width="15.875" style="393" hidden="1"/>
    <col min="8806" max="8811" width="16.125" style="393" hidden="1"/>
    <col min="8812" max="8812" width="6.125" style="393" hidden="1"/>
    <col min="8813" max="8813" width="3" style="393" hidden="1"/>
    <col min="8814" max="9053" width="8.625" style="393" hidden="1"/>
    <col min="9054" max="9059" width="14.875" style="393" hidden="1"/>
    <col min="9060" max="9061" width="15.875" style="393" hidden="1"/>
    <col min="9062" max="9067" width="16.125" style="393" hidden="1"/>
    <col min="9068" max="9068" width="6.125" style="393" hidden="1"/>
    <col min="9069" max="9069" width="3" style="393" hidden="1"/>
    <col min="9070" max="9309" width="8.625" style="393" hidden="1"/>
    <col min="9310" max="9315" width="14.875" style="393" hidden="1"/>
    <col min="9316" max="9317" width="15.875" style="393" hidden="1"/>
    <col min="9318" max="9323" width="16.125" style="393" hidden="1"/>
    <col min="9324" max="9324" width="6.125" style="393" hidden="1"/>
    <col min="9325" max="9325" width="3" style="393" hidden="1"/>
    <col min="9326" max="9565" width="8.625" style="393" hidden="1"/>
    <col min="9566" max="9571" width="14.875" style="393" hidden="1"/>
    <col min="9572" max="9573" width="15.875" style="393" hidden="1"/>
    <col min="9574" max="9579" width="16.125" style="393" hidden="1"/>
    <col min="9580" max="9580" width="6.125" style="393" hidden="1"/>
    <col min="9581" max="9581" width="3" style="393" hidden="1"/>
    <col min="9582" max="9821" width="8.625" style="393" hidden="1"/>
    <col min="9822" max="9827" width="14.875" style="393" hidden="1"/>
    <col min="9828" max="9829" width="15.875" style="393" hidden="1"/>
    <col min="9830" max="9835" width="16.125" style="393" hidden="1"/>
    <col min="9836" max="9836" width="6.125" style="393" hidden="1"/>
    <col min="9837" max="9837" width="3" style="393" hidden="1"/>
    <col min="9838" max="10077" width="8.625" style="393" hidden="1"/>
    <col min="10078" max="10083" width="14.875" style="393" hidden="1"/>
    <col min="10084" max="10085" width="15.875" style="393" hidden="1"/>
    <col min="10086" max="10091" width="16.125" style="393" hidden="1"/>
    <col min="10092" max="10092" width="6.125" style="393" hidden="1"/>
    <col min="10093" max="10093" width="3" style="393" hidden="1"/>
    <col min="10094" max="10333" width="8.625" style="393" hidden="1"/>
    <col min="10334" max="10339" width="14.875" style="393" hidden="1"/>
    <col min="10340" max="10341" width="15.875" style="393" hidden="1"/>
    <col min="10342" max="10347" width="16.125" style="393" hidden="1"/>
    <col min="10348" max="10348" width="6.125" style="393" hidden="1"/>
    <col min="10349" max="10349" width="3" style="393" hidden="1"/>
    <col min="10350" max="10589" width="8.625" style="393" hidden="1"/>
    <col min="10590" max="10595" width="14.875" style="393" hidden="1"/>
    <col min="10596" max="10597" width="15.875" style="393" hidden="1"/>
    <col min="10598" max="10603" width="16.125" style="393" hidden="1"/>
    <col min="10604" max="10604" width="6.125" style="393" hidden="1"/>
    <col min="10605" max="10605" width="3" style="393" hidden="1"/>
    <col min="10606" max="10845" width="8.625" style="393" hidden="1"/>
    <col min="10846" max="10851" width="14.875" style="393" hidden="1"/>
    <col min="10852" max="10853" width="15.875" style="393" hidden="1"/>
    <col min="10854" max="10859" width="16.125" style="393" hidden="1"/>
    <col min="10860" max="10860" width="6.125" style="393" hidden="1"/>
    <col min="10861" max="10861" width="3" style="393" hidden="1"/>
    <col min="10862" max="11101" width="8.625" style="393" hidden="1"/>
    <col min="11102" max="11107" width="14.875" style="393" hidden="1"/>
    <col min="11108" max="11109" width="15.875" style="393" hidden="1"/>
    <col min="11110" max="11115" width="16.125" style="393" hidden="1"/>
    <col min="11116" max="11116" width="6.125" style="393" hidden="1"/>
    <col min="11117" max="11117" width="3" style="393" hidden="1"/>
    <col min="11118" max="11357" width="8.625" style="393" hidden="1"/>
    <col min="11358" max="11363" width="14.875" style="393" hidden="1"/>
    <col min="11364" max="11365" width="15.875" style="393" hidden="1"/>
    <col min="11366" max="11371" width="16.125" style="393" hidden="1"/>
    <col min="11372" max="11372" width="6.125" style="393" hidden="1"/>
    <col min="11373" max="11373" width="3" style="393" hidden="1"/>
    <col min="11374" max="11613" width="8.625" style="393" hidden="1"/>
    <col min="11614" max="11619" width="14.875" style="393" hidden="1"/>
    <col min="11620" max="11621" width="15.875" style="393" hidden="1"/>
    <col min="11622" max="11627" width="16.125" style="393" hidden="1"/>
    <col min="11628" max="11628" width="6.125" style="393" hidden="1"/>
    <col min="11629" max="11629" width="3" style="393" hidden="1"/>
    <col min="11630" max="11869" width="8.625" style="393" hidden="1"/>
    <col min="11870" max="11875" width="14.875" style="393" hidden="1"/>
    <col min="11876" max="11877" width="15.875" style="393" hidden="1"/>
    <col min="11878" max="11883" width="16.125" style="393" hidden="1"/>
    <col min="11884" max="11884" width="6.125" style="393" hidden="1"/>
    <col min="11885" max="11885" width="3" style="393" hidden="1"/>
    <col min="11886" max="12125" width="8.625" style="393" hidden="1"/>
    <col min="12126" max="12131" width="14.875" style="393" hidden="1"/>
    <col min="12132" max="12133" width="15.875" style="393" hidden="1"/>
    <col min="12134" max="12139" width="16.125" style="393" hidden="1"/>
    <col min="12140" max="12140" width="6.125" style="393" hidden="1"/>
    <col min="12141" max="12141" width="3" style="393" hidden="1"/>
    <col min="12142" max="12381" width="8.625" style="393" hidden="1"/>
    <col min="12382" max="12387" width="14.875" style="393" hidden="1"/>
    <col min="12388" max="12389" width="15.875" style="393" hidden="1"/>
    <col min="12390" max="12395" width="16.125" style="393" hidden="1"/>
    <col min="12396" max="12396" width="6.125" style="393" hidden="1"/>
    <col min="12397" max="12397" width="3" style="393" hidden="1"/>
    <col min="12398" max="12637" width="8.625" style="393" hidden="1"/>
    <col min="12638" max="12643" width="14.875" style="393" hidden="1"/>
    <col min="12644" max="12645" width="15.875" style="393" hidden="1"/>
    <col min="12646" max="12651" width="16.125" style="393" hidden="1"/>
    <col min="12652" max="12652" width="6.125" style="393" hidden="1"/>
    <col min="12653" max="12653" width="3" style="393" hidden="1"/>
    <col min="12654" max="12893" width="8.625" style="393" hidden="1"/>
    <col min="12894" max="12899" width="14.875" style="393" hidden="1"/>
    <col min="12900" max="12901" width="15.875" style="393" hidden="1"/>
    <col min="12902" max="12907" width="16.125" style="393" hidden="1"/>
    <col min="12908" max="12908" width="6.125" style="393" hidden="1"/>
    <col min="12909" max="12909" width="3" style="393" hidden="1"/>
    <col min="12910" max="13149" width="8.625" style="393" hidden="1"/>
    <col min="13150" max="13155" width="14.875" style="393" hidden="1"/>
    <col min="13156" max="13157" width="15.875" style="393" hidden="1"/>
    <col min="13158" max="13163" width="16.125" style="393" hidden="1"/>
    <col min="13164" max="13164" width="6.125" style="393" hidden="1"/>
    <col min="13165" max="13165" width="3" style="393" hidden="1"/>
    <col min="13166" max="13405" width="8.625" style="393" hidden="1"/>
    <col min="13406" max="13411" width="14.875" style="393" hidden="1"/>
    <col min="13412" max="13413" width="15.875" style="393" hidden="1"/>
    <col min="13414" max="13419" width="16.125" style="393" hidden="1"/>
    <col min="13420" max="13420" width="6.125" style="393" hidden="1"/>
    <col min="13421" max="13421" width="3" style="393" hidden="1"/>
    <col min="13422" max="13661" width="8.625" style="393" hidden="1"/>
    <col min="13662" max="13667" width="14.875" style="393" hidden="1"/>
    <col min="13668" max="13669" width="15.875" style="393" hidden="1"/>
    <col min="13670" max="13675" width="16.125" style="393" hidden="1"/>
    <col min="13676" max="13676" width="6.125" style="393" hidden="1"/>
    <col min="13677" max="13677" width="3" style="393" hidden="1"/>
    <col min="13678" max="13917" width="8.625" style="393" hidden="1"/>
    <col min="13918" max="13923" width="14.875" style="393" hidden="1"/>
    <col min="13924" max="13925" width="15.875" style="393" hidden="1"/>
    <col min="13926" max="13931" width="16.125" style="393" hidden="1"/>
    <col min="13932" max="13932" width="6.125" style="393" hidden="1"/>
    <col min="13933" max="13933" width="3" style="393" hidden="1"/>
    <col min="13934" max="14173" width="8.625" style="393" hidden="1"/>
    <col min="14174" max="14179" width="14.875" style="393" hidden="1"/>
    <col min="14180" max="14181" width="15.875" style="393" hidden="1"/>
    <col min="14182" max="14187" width="16.125" style="393" hidden="1"/>
    <col min="14188" max="14188" width="6.125" style="393" hidden="1"/>
    <col min="14189" max="14189" width="3" style="393" hidden="1"/>
    <col min="14190" max="14429" width="8.625" style="393" hidden="1"/>
    <col min="14430" max="14435" width="14.875" style="393" hidden="1"/>
    <col min="14436" max="14437" width="15.875" style="393" hidden="1"/>
    <col min="14438" max="14443" width="16.125" style="393" hidden="1"/>
    <col min="14444" max="14444" width="6.125" style="393" hidden="1"/>
    <col min="14445" max="14445" width="3" style="393" hidden="1"/>
    <col min="14446" max="14685" width="8.625" style="393" hidden="1"/>
    <col min="14686" max="14691" width="14.875" style="393" hidden="1"/>
    <col min="14692" max="14693" width="15.875" style="393" hidden="1"/>
    <col min="14694" max="14699" width="16.125" style="393" hidden="1"/>
    <col min="14700" max="14700" width="6.125" style="393" hidden="1"/>
    <col min="14701" max="14701" width="3" style="393" hidden="1"/>
    <col min="14702" max="14941" width="8.625" style="393" hidden="1"/>
    <col min="14942" max="14947" width="14.875" style="393" hidden="1"/>
    <col min="14948" max="14949" width="15.875" style="393" hidden="1"/>
    <col min="14950" max="14955" width="16.125" style="393" hidden="1"/>
    <col min="14956" max="14956" width="6.125" style="393" hidden="1"/>
    <col min="14957" max="14957" width="3" style="393" hidden="1"/>
    <col min="14958" max="15197" width="8.625" style="393" hidden="1"/>
    <col min="15198" max="15203" width="14.875" style="393" hidden="1"/>
    <col min="15204" max="15205" width="15.875" style="393" hidden="1"/>
    <col min="15206" max="15211" width="16.125" style="393" hidden="1"/>
    <col min="15212" max="15212" width="6.125" style="393" hidden="1"/>
    <col min="15213" max="15213" width="3" style="393" hidden="1"/>
    <col min="15214" max="15453" width="8.625" style="393" hidden="1"/>
    <col min="15454" max="15459" width="14.875" style="393" hidden="1"/>
    <col min="15460" max="15461" width="15.875" style="393" hidden="1"/>
    <col min="15462" max="15467" width="16.125" style="393" hidden="1"/>
    <col min="15468" max="15468" width="6.125" style="393" hidden="1"/>
    <col min="15469" max="15469" width="3" style="393" hidden="1"/>
    <col min="15470" max="15709" width="8.625" style="393" hidden="1"/>
    <col min="15710" max="15715" width="14.875" style="393" hidden="1"/>
    <col min="15716" max="15717" width="15.875" style="393" hidden="1"/>
    <col min="15718" max="15723" width="16.125" style="393" hidden="1"/>
    <col min="15724" max="15724" width="6.125" style="393" hidden="1"/>
    <col min="15725" max="15725" width="3" style="393" hidden="1"/>
    <col min="15726" max="15965" width="8.625" style="393" hidden="1"/>
    <col min="15966" max="15971" width="14.875" style="393" hidden="1"/>
    <col min="15972" max="15973" width="15.875" style="393" hidden="1"/>
    <col min="15974" max="15979" width="16.125" style="393" hidden="1"/>
    <col min="15980" max="15980" width="6.125" style="393" hidden="1"/>
    <col min="15981" max="15981" width="3" style="393" hidden="1"/>
    <col min="15982" max="16221" width="8.625" style="393" hidden="1"/>
    <col min="16222" max="16227" width="14.875" style="393" hidden="1"/>
    <col min="16228" max="16229" width="15.875" style="393" hidden="1"/>
    <col min="16230" max="16235" width="16.125" style="393" hidden="1"/>
    <col min="16236" max="16236" width="6.125" style="393" hidden="1"/>
    <col min="16237" max="16237" width="3" style="393" hidden="1"/>
    <col min="16238" max="16384" width="8.625" style="393" hidden="1"/>
  </cols>
  <sheetData>
    <row r="1" spans="1:143" ht="42.75" customHeight="1">
      <c r="A1" s="391"/>
      <c r="B1" s="392"/>
      <c r="DD1" s="393"/>
      <c r="DE1" s="393"/>
    </row>
    <row r="2" spans="1:143" ht="25.5" customHeight="1">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93"/>
      <c r="DE2" s="393"/>
    </row>
    <row r="3" spans="1:143" ht="25.5" customHeight="1">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93"/>
      <c r="DE3" s="393"/>
    </row>
    <row r="4" spans="1:143" s="280" customFormat="1">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281"/>
      <c r="DG4" s="281"/>
      <c r="DH4" s="281"/>
      <c r="DI4" s="281"/>
      <c r="DJ4" s="281"/>
      <c r="DK4" s="281"/>
      <c r="DL4" s="281"/>
      <c r="DM4" s="281"/>
      <c r="DN4" s="281"/>
      <c r="DO4" s="281"/>
      <c r="DP4" s="281"/>
      <c r="DQ4" s="281"/>
      <c r="DR4" s="281"/>
      <c r="DS4" s="281"/>
      <c r="DT4" s="281"/>
      <c r="DU4" s="281"/>
      <c r="DV4" s="281"/>
      <c r="DW4" s="281"/>
    </row>
    <row r="5" spans="1:143" s="280" customFormat="1">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281"/>
      <c r="DG5" s="281"/>
      <c r="DH5" s="281"/>
      <c r="DI5" s="281"/>
      <c r="DJ5" s="281"/>
      <c r="DK5" s="281"/>
      <c r="DL5" s="281"/>
      <c r="DM5" s="281"/>
      <c r="DN5" s="281"/>
      <c r="DO5" s="281"/>
      <c r="DP5" s="281"/>
      <c r="DQ5" s="281"/>
      <c r="DR5" s="281"/>
      <c r="DS5" s="281"/>
      <c r="DT5" s="281"/>
      <c r="DU5" s="281"/>
      <c r="DV5" s="281"/>
      <c r="DW5" s="281"/>
    </row>
    <row r="6" spans="1:143" s="280" customFormat="1">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281"/>
      <c r="DG6" s="281"/>
      <c r="DH6" s="281"/>
      <c r="DI6" s="281"/>
      <c r="DJ6" s="281"/>
      <c r="DK6" s="281"/>
      <c r="DL6" s="281"/>
      <c r="DM6" s="281"/>
      <c r="DN6" s="281"/>
      <c r="DO6" s="281"/>
      <c r="DP6" s="281"/>
      <c r="DQ6" s="281"/>
      <c r="DR6" s="281"/>
      <c r="DS6" s="281"/>
      <c r="DT6" s="281"/>
      <c r="DU6" s="281"/>
      <c r="DV6" s="281"/>
      <c r="DW6" s="281"/>
    </row>
    <row r="7" spans="1:143" s="280" customFormat="1">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c r="DF7" s="281"/>
      <c r="DG7" s="281"/>
      <c r="DH7" s="281"/>
      <c r="DI7" s="281"/>
      <c r="DJ7" s="281"/>
      <c r="DK7" s="281"/>
      <c r="DL7" s="281"/>
      <c r="DM7" s="281"/>
      <c r="DN7" s="281"/>
      <c r="DO7" s="281"/>
      <c r="DP7" s="281"/>
      <c r="DQ7" s="281"/>
      <c r="DR7" s="281"/>
      <c r="DS7" s="281"/>
      <c r="DT7" s="281"/>
      <c r="DU7" s="281"/>
      <c r="DV7" s="281"/>
      <c r="DW7" s="281"/>
    </row>
    <row r="8" spans="1:143" s="280" customFormat="1">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281"/>
      <c r="DG8" s="281"/>
      <c r="DH8" s="281"/>
      <c r="DI8" s="281"/>
      <c r="DJ8" s="281"/>
      <c r="DK8" s="281"/>
      <c r="DL8" s="281"/>
      <c r="DM8" s="281"/>
      <c r="DN8" s="281"/>
      <c r="DO8" s="281"/>
      <c r="DP8" s="281"/>
      <c r="DQ8" s="281"/>
      <c r="DR8" s="281"/>
      <c r="DS8" s="281"/>
      <c r="DT8" s="281"/>
      <c r="DU8" s="281"/>
      <c r="DV8" s="281"/>
      <c r="DW8" s="281"/>
    </row>
    <row r="9" spans="1:143" s="280" customFormat="1">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281"/>
      <c r="DG9" s="281"/>
      <c r="DH9" s="281"/>
      <c r="DI9" s="281"/>
      <c r="DJ9" s="281"/>
      <c r="DK9" s="281"/>
      <c r="DL9" s="281"/>
      <c r="DM9" s="281"/>
      <c r="DN9" s="281"/>
      <c r="DO9" s="281"/>
      <c r="DP9" s="281"/>
      <c r="DQ9" s="281"/>
      <c r="DR9" s="281"/>
      <c r="DS9" s="281"/>
      <c r="DT9" s="281"/>
      <c r="DU9" s="281"/>
      <c r="DV9" s="281"/>
      <c r="DW9" s="281"/>
    </row>
    <row r="10" spans="1:143" s="280" customFormat="1">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281"/>
      <c r="DG10" s="281"/>
      <c r="DH10" s="281"/>
      <c r="DI10" s="281"/>
      <c r="DJ10" s="281"/>
      <c r="DK10" s="281"/>
      <c r="DL10" s="281"/>
      <c r="DM10" s="281"/>
      <c r="DN10" s="281"/>
      <c r="DO10" s="281"/>
      <c r="DP10" s="281"/>
      <c r="DQ10" s="281"/>
      <c r="DR10" s="281"/>
      <c r="DS10" s="281"/>
      <c r="DT10" s="281"/>
      <c r="DU10" s="281"/>
      <c r="DV10" s="281"/>
      <c r="DW10" s="281"/>
      <c r="EM10" s="280" t="s">
        <v>576</v>
      </c>
    </row>
    <row r="11" spans="1:143" s="280" customFormat="1">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281"/>
      <c r="DG11" s="281"/>
      <c r="DH11" s="281"/>
      <c r="DI11" s="281"/>
      <c r="DJ11" s="281"/>
      <c r="DK11" s="281"/>
      <c r="DL11" s="281"/>
      <c r="DM11" s="281"/>
      <c r="DN11" s="281"/>
      <c r="DO11" s="281"/>
      <c r="DP11" s="281"/>
      <c r="DQ11" s="281"/>
      <c r="DR11" s="281"/>
      <c r="DS11" s="281"/>
      <c r="DT11" s="281"/>
      <c r="DU11" s="281"/>
      <c r="DV11" s="281"/>
      <c r="DW11" s="281"/>
    </row>
    <row r="12" spans="1:143" s="280" customFormat="1">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281"/>
      <c r="DG12" s="281"/>
      <c r="DH12" s="281"/>
      <c r="DI12" s="281"/>
      <c r="DJ12" s="281"/>
      <c r="DK12" s="281"/>
      <c r="DL12" s="281"/>
      <c r="DM12" s="281"/>
      <c r="DN12" s="281"/>
      <c r="DO12" s="281"/>
      <c r="DP12" s="281"/>
      <c r="DQ12" s="281"/>
      <c r="DR12" s="281"/>
      <c r="DS12" s="281"/>
      <c r="DT12" s="281"/>
      <c r="DU12" s="281"/>
      <c r="DV12" s="281"/>
      <c r="DW12" s="281"/>
      <c r="EM12" s="280" t="s">
        <v>576</v>
      </c>
    </row>
    <row r="13" spans="1:143" s="280" customFormat="1">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c r="DF13" s="281"/>
      <c r="DG13" s="281"/>
      <c r="DH13" s="281"/>
      <c r="DI13" s="281"/>
      <c r="DJ13" s="281"/>
      <c r="DK13" s="281"/>
      <c r="DL13" s="281"/>
      <c r="DM13" s="281"/>
      <c r="DN13" s="281"/>
      <c r="DO13" s="281"/>
      <c r="DP13" s="281"/>
      <c r="DQ13" s="281"/>
      <c r="DR13" s="281"/>
      <c r="DS13" s="281"/>
      <c r="DT13" s="281"/>
      <c r="DU13" s="281"/>
      <c r="DV13" s="281"/>
      <c r="DW13" s="281"/>
    </row>
    <row r="14" spans="1:143" s="280" customFormat="1">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281"/>
      <c r="DG14" s="281"/>
      <c r="DH14" s="281"/>
      <c r="DI14" s="281"/>
      <c r="DJ14" s="281"/>
      <c r="DK14" s="281"/>
      <c r="DL14" s="281"/>
      <c r="DM14" s="281"/>
      <c r="DN14" s="281"/>
      <c r="DO14" s="281"/>
      <c r="DP14" s="281"/>
      <c r="DQ14" s="281"/>
      <c r="DR14" s="281"/>
      <c r="DS14" s="281"/>
      <c r="DT14" s="281"/>
      <c r="DU14" s="281"/>
      <c r="DV14" s="281"/>
      <c r="DW14" s="281"/>
    </row>
    <row r="15" spans="1:143" s="280" customFormat="1">
      <c r="A15" s="393"/>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281"/>
      <c r="DG15" s="281"/>
      <c r="DH15" s="281"/>
      <c r="DI15" s="281"/>
      <c r="DJ15" s="281"/>
      <c r="DK15" s="281"/>
      <c r="DL15" s="281"/>
      <c r="DM15" s="281"/>
      <c r="DN15" s="281"/>
      <c r="DO15" s="281"/>
      <c r="DP15" s="281"/>
      <c r="DQ15" s="281"/>
      <c r="DR15" s="281"/>
      <c r="DS15" s="281"/>
      <c r="DT15" s="281"/>
      <c r="DU15" s="281"/>
      <c r="DV15" s="281"/>
      <c r="DW15" s="281"/>
    </row>
    <row r="16" spans="1:143" s="280" customFormat="1">
      <c r="A16" s="393"/>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281"/>
      <c r="DG16" s="281"/>
      <c r="DH16" s="281"/>
      <c r="DI16" s="281"/>
      <c r="DJ16" s="281"/>
      <c r="DK16" s="281"/>
      <c r="DL16" s="281"/>
      <c r="DM16" s="281"/>
      <c r="DN16" s="281"/>
      <c r="DO16" s="281"/>
      <c r="DP16" s="281"/>
      <c r="DQ16" s="281"/>
      <c r="DR16" s="281"/>
      <c r="DS16" s="281"/>
      <c r="DT16" s="281"/>
      <c r="DU16" s="281"/>
      <c r="DV16" s="281"/>
      <c r="DW16" s="281"/>
    </row>
    <row r="17" spans="1:351" s="280" customFormat="1">
      <c r="A17" s="393"/>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281"/>
      <c r="DG17" s="281"/>
      <c r="DH17" s="281"/>
      <c r="DI17" s="281"/>
      <c r="DJ17" s="281"/>
      <c r="DK17" s="281"/>
      <c r="DL17" s="281"/>
      <c r="DM17" s="281"/>
      <c r="DN17" s="281"/>
      <c r="DO17" s="281"/>
      <c r="DP17" s="281"/>
      <c r="DQ17" s="281"/>
      <c r="DR17" s="281"/>
      <c r="DS17" s="281"/>
      <c r="DT17" s="281"/>
      <c r="DU17" s="281"/>
      <c r="DV17" s="281"/>
      <c r="DW17" s="281"/>
    </row>
    <row r="18" spans="1:351" s="280" customFormat="1">
      <c r="A18" s="393"/>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281"/>
      <c r="DG18" s="281"/>
      <c r="DH18" s="281"/>
      <c r="DI18" s="281"/>
      <c r="DJ18" s="281"/>
      <c r="DK18" s="281"/>
      <c r="DL18" s="281"/>
      <c r="DM18" s="281"/>
      <c r="DN18" s="281"/>
      <c r="DO18" s="281"/>
      <c r="DP18" s="281"/>
      <c r="DQ18" s="281"/>
      <c r="DR18" s="281"/>
      <c r="DS18" s="281"/>
      <c r="DT18" s="281"/>
      <c r="DU18" s="281"/>
      <c r="DV18" s="281"/>
      <c r="DW18" s="281"/>
    </row>
    <row r="19" spans="1:351">
      <c r="DD19" s="393"/>
      <c r="DE19" s="393"/>
    </row>
    <row r="20" spans="1:351">
      <c r="DD20" s="393"/>
      <c r="DE20" s="393"/>
    </row>
    <row r="21" spans="1:351" ht="17.25">
      <c r="B21" s="395"/>
      <c r="C21" s="396"/>
      <c r="D21" s="396"/>
      <c r="E21" s="396"/>
      <c r="F21" s="396"/>
      <c r="G21" s="396"/>
      <c r="H21" s="396"/>
      <c r="I21" s="396"/>
      <c r="J21" s="396"/>
      <c r="K21" s="396"/>
      <c r="L21" s="396"/>
      <c r="M21" s="396"/>
      <c r="N21" s="397"/>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7"/>
      <c r="AU21" s="396"/>
      <c r="AV21" s="396"/>
      <c r="AW21" s="396"/>
      <c r="AX21" s="396"/>
      <c r="AY21" s="396"/>
      <c r="AZ21" s="396"/>
      <c r="BA21" s="396"/>
      <c r="BB21" s="396"/>
      <c r="BC21" s="396"/>
      <c r="BD21" s="396"/>
      <c r="BE21" s="396"/>
      <c r="BF21" s="397"/>
      <c r="BG21" s="396"/>
      <c r="BH21" s="396"/>
      <c r="BI21" s="396"/>
      <c r="BJ21" s="396"/>
      <c r="BK21" s="396"/>
      <c r="BL21" s="396"/>
      <c r="BM21" s="396"/>
      <c r="BN21" s="396"/>
      <c r="BO21" s="396"/>
      <c r="BP21" s="396"/>
      <c r="BQ21" s="396"/>
      <c r="BR21" s="397"/>
      <c r="BS21" s="396"/>
      <c r="BT21" s="396"/>
      <c r="BU21" s="396"/>
      <c r="BV21" s="396"/>
      <c r="BW21" s="396"/>
      <c r="BX21" s="396"/>
      <c r="BY21" s="396"/>
      <c r="BZ21" s="396"/>
      <c r="CA21" s="396"/>
      <c r="CB21" s="396"/>
      <c r="CC21" s="396"/>
      <c r="CD21" s="397"/>
      <c r="CE21" s="396"/>
      <c r="CF21" s="396"/>
      <c r="CG21" s="396"/>
      <c r="CH21" s="396"/>
      <c r="CI21" s="396"/>
      <c r="CJ21" s="396"/>
      <c r="CK21" s="396"/>
      <c r="CL21" s="396"/>
      <c r="CM21" s="396"/>
      <c r="CN21" s="396"/>
      <c r="CO21" s="396"/>
      <c r="CP21" s="397"/>
      <c r="CQ21" s="396"/>
      <c r="CR21" s="396"/>
      <c r="CS21" s="396"/>
      <c r="CT21" s="396"/>
      <c r="CU21" s="396"/>
      <c r="CV21" s="396"/>
      <c r="CW21" s="396"/>
      <c r="CX21" s="396"/>
      <c r="CY21" s="396"/>
      <c r="CZ21" s="396"/>
      <c r="DA21" s="396"/>
      <c r="DB21" s="397"/>
      <c r="DC21" s="396"/>
      <c r="DD21" s="398"/>
      <c r="DE21" s="393"/>
      <c r="MM21" s="399"/>
    </row>
    <row r="22" spans="1:351" ht="17.25">
      <c r="B22" s="400"/>
      <c r="MM22" s="399"/>
    </row>
    <row r="23" spans="1:351">
      <c r="B23" s="400"/>
    </row>
    <row r="24" spans="1:351">
      <c r="B24" s="400"/>
    </row>
    <row r="25" spans="1:351">
      <c r="B25" s="400"/>
    </row>
    <row r="26" spans="1:351">
      <c r="B26" s="400"/>
    </row>
    <row r="27" spans="1:351">
      <c r="B27" s="400"/>
    </row>
    <row r="28" spans="1:351">
      <c r="B28" s="400"/>
    </row>
    <row r="29" spans="1:351">
      <c r="B29" s="400"/>
    </row>
    <row r="30" spans="1:351">
      <c r="B30" s="400"/>
    </row>
    <row r="31" spans="1:351">
      <c r="B31" s="400"/>
    </row>
    <row r="32" spans="1:351">
      <c r="B32" s="400"/>
    </row>
    <row r="33" spans="2:109">
      <c r="B33" s="400"/>
    </row>
    <row r="34" spans="2:109">
      <c r="B34" s="400"/>
    </row>
    <row r="35" spans="2:109">
      <c r="B35" s="400"/>
    </row>
    <row r="36" spans="2:109">
      <c r="B36" s="400"/>
    </row>
    <row r="37" spans="2:109">
      <c r="B37" s="400"/>
    </row>
    <row r="38" spans="2:109">
      <c r="B38" s="400"/>
    </row>
    <row r="39" spans="2:109">
      <c r="B39" s="402"/>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03"/>
      <c r="CQ39" s="403"/>
      <c r="CR39" s="403"/>
      <c r="CS39" s="403"/>
      <c r="CT39" s="403"/>
      <c r="CU39" s="403"/>
      <c r="CV39" s="403"/>
      <c r="CW39" s="403"/>
      <c r="CX39" s="403"/>
      <c r="CY39" s="403"/>
      <c r="CZ39" s="403"/>
      <c r="DA39" s="403"/>
      <c r="DB39" s="403"/>
      <c r="DC39" s="403"/>
      <c r="DD39" s="404"/>
    </row>
    <row r="40" spans="2:109">
      <c r="B40" s="405"/>
      <c r="DD40" s="405"/>
      <c r="DE40" s="393"/>
    </row>
    <row r="41" spans="2:109" ht="17.25">
      <c r="B41" s="406" t="s">
        <v>577</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8"/>
    </row>
    <row r="42" spans="2:109">
      <c r="B42" s="400"/>
      <c r="G42" s="407"/>
      <c r="I42" s="408"/>
      <c r="J42" s="408"/>
      <c r="K42" s="408"/>
      <c r="AM42" s="407"/>
      <c r="AN42" s="407" t="s">
        <v>578</v>
      </c>
      <c r="AP42" s="408"/>
      <c r="AQ42" s="408"/>
      <c r="AR42" s="408"/>
      <c r="AY42" s="407"/>
      <c r="BA42" s="408"/>
      <c r="BB42" s="408"/>
      <c r="BC42" s="408"/>
      <c r="BK42" s="407"/>
      <c r="BM42" s="408"/>
      <c r="BN42" s="408"/>
      <c r="BO42" s="408"/>
      <c r="BW42" s="407"/>
      <c r="BY42" s="408"/>
      <c r="BZ42" s="408"/>
      <c r="CA42" s="408"/>
      <c r="CI42" s="407"/>
      <c r="CK42" s="408"/>
      <c r="CL42" s="408"/>
      <c r="CM42" s="408"/>
      <c r="CU42" s="407"/>
      <c r="CW42" s="408"/>
      <c r="CX42" s="408"/>
      <c r="CY42" s="408"/>
    </row>
    <row r="43" spans="2:109" ht="13.5" customHeight="1">
      <c r="B43" s="400"/>
      <c r="AN43" s="1319" t="s">
        <v>587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400"/>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400"/>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400"/>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400"/>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400"/>
      <c r="H48" s="409"/>
      <c r="I48" s="409"/>
      <c r="J48" s="409"/>
      <c r="AN48" s="409"/>
      <c r="AO48" s="409"/>
      <c r="AP48" s="409"/>
      <c r="AZ48" s="409"/>
      <c r="BA48" s="409"/>
      <c r="BB48" s="409"/>
      <c r="BL48" s="409"/>
      <c r="BM48" s="409"/>
      <c r="BN48" s="409"/>
      <c r="BX48" s="409"/>
      <c r="BY48" s="409"/>
      <c r="BZ48" s="409"/>
      <c r="CJ48" s="409"/>
      <c r="CK48" s="409"/>
      <c r="CL48" s="409"/>
      <c r="CV48" s="409"/>
      <c r="CW48" s="409"/>
      <c r="CX48" s="409"/>
    </row>
    <row r="49" spans="1:109">
      <c r="B49" s="400"/>
      <c r="AN49" s="393" t="s">
        <v>579</v>
      </c>
    </row>
    <row r="50" spans="1:109">
      <c r="B50" s="400"/>
      <c r="G50" s="1311"/>
      <c r="H50" s="1311"/>
      <c r="I50" s="1311"/>
      <c r="J50" s="1311"/>
      <c r="K50" s="410"/>
      <c r="L50" s="410"/>
      <c r="M50" s="411"/>
      <c r="N50" s="411"/>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531</v>
      </c>
      <c r="BQ50" s="1317"/>
      <c r="BR50" s="1317"/>
      <c r="BS50" s="1317"/>
      <c r="BT50" s="1317"/>
      <c r="BU50" s="1317"/>
      <c r="BV50" s="1317"/>
      <c r="BW50" s="1317"/>
      <c r="BX50" s="1317" t="s">
        <v>532</v>
      </c>
      <c r="BY50" s="1317"/>
      <c r="BZ50" s="1317"/>
      <c r="CA50" s="1317"/>
      <c r="CB50" s="1317"/>
      <c r="CC50" s="1317"/>
      <c r="CD50" s="1317"/>
      <c r="CE50" s="1317"/>
      <c r="CF50" s="1317" t="s">
        <v>533</v>
      </c>
      <c r="CG50" s="1317"/>
      <c r="CH50" s="1317"/>
      <c r="CI50" s="1317"/>
      <c r="CJ50" s="1317"/>
      <c r="CK50" s="1317"/>
      <c r="CL50" s="1317"/>
      <c r="CM50" s="1317"/>
      <c r="CN50" s="1317" t="s">
        <v>534</v>
      </c>
      <c r="CO50" s="1317"/>
      <c r="CP50" s="1317"/>
      <c r="CQ50" s="1317"/>
      <c r="CR50" s="1317"/>
      <c r="CS50" s="1317"/>
      <c r="CT50" s="1317"/>
      <c r="CU50" s="1317"/>
      <c r="CV50" s="1317" t="s">
        <v>535</v>
      </c>
      <c r="CW50" s="1317"/>
      <c r="CX50" s="1317"/>
      <c r="CY50" s="1317"/>
      <c r="CZ50" s="1317"/>
      <c r="DA50" s="1317"/>
      <c r="DB50" s="1317"/>
      <c r="DC50" s="1317"/>
    </row>
    <row r="51" spans="1:109" ht="13.5" customHeight="1">
      <c r="B51" s="400"/>
      <c r="G51" s="1328"/>
      <c r="H51" s="1328"/>
      <c r="I51" s="1332"/>
      <c r="J51" s="1332"/>
      <c r="K51" s="1318"/>
      <c r="L51" s="1318"/>
      <c r="M51" s="1318"/>
      <c r="N51" s="1318"/>
      <c r="AM51" s="409"/>
      <c r="AN51" s="1316" t="s">
        <v>580</v>
      </c>
      <c r="AO51" s="1316"/>
      <c r="AP51" s="1316"/>
      <c r="AQ51" s="1316"/>
      <c r="AR51" s="1316"/>
      <c r="AS51" s="1316"/>
      <c r="AT51" s="1316"/>
      <c r="AU51" s="1316"/>
      <c r="AV51" s="1316"/>
      <c r="AW51" s="1316"/>
      <c r="AX51" s="1316"/>
      <c r="AY51" s="1316"/>
      <c r="AZ51" s="1316"/>
      <c r="BA51" s="1316"/>
      <c r="BB51" s="1316" t="s">
        <v>581</v>
      </c>
      <c r="BC51" s="1316"/>
      <c r="BD51" s="1316"/>
      <c r="BE51" s="1316"/>
      <c r="BF51" s="1316"/>
      <c r="BG51" s="1316"/>
      <c r="BH51" s="1316"/>
      <c r="BI51" s="1316"/>
      <c r="BJ51" s="1316"/>
      <c r="BK51" s="1316"/>
      <c r="BL51" s="1316"/>
      <c r="BM51" s="1316"/>
      <c r="BN51" s="1316"/>
      <c r="BO51" s="1316"/>
      <c r="BP51" s="1333"/>
      <c r="BQ51" s="1313"/>
      <c r="BR51" s="1313"/>
      <c r="BS51" s="1313"/>
      <c r="BT51" s="1313"/>
      <c r="BU51" s="1313"/>
      <c r="BV51" s="1313"/>
      <c r="BW51" s="1313"/>
      <c r="BX51" s="1313">
        <v>39.4</v>
      </c>
      <c r="BY51" s="1313"/>
      <c r="BZ51" s="1313"/>
      <c r="CA51" s="1313"/>
      <c r="CB51" s="1313"/>
      <c r="CC51" s="1313"/>
      <c r="CD51" s="1313"/>
      <c r="CE51" s="1313"/>
      <c r="CF51" s="1313">
        <v>38.1</v>
      </c>
      <c r="CG51" s="1313"/>
      <c r="CH51" s="1313"/>
      <c r="CI51" s="1313"/>
      <c r="CJ51" s="1313"/>
      <c r="CK51" s="1313"/>
      <c r="CL51" s="1313"/>
      <c r="CM51" s="1313"/>
      <c r="CN51" s="1313">
        <v>36.799999999999997</v>
      </c>
      <c r="CO51" s="1313"/>
      <c r="CP51" s="1313"/>
      <c r="CQ51" s="1313"/>
      <c r="CR51" s="1313"/>
      <c r="CS51" s="1313"/>
      <c r="CT51" s="1313"/>
      <c r="CU51" s="1313"/>
      <c r="CV51" s="1313">
        <v>45.4</v>
      </c>
      <c r="CW51" s="1313"/>
      <c r="CX51" s="1313"/>
      <c r="CY51" s="1313"/>
      <c r="CZ51" s="1313"/>
      <c r="DA51" s="1313"/>
      <c r="DB51" s="1313"/>
      <c r="DC51" s="1313"/>
    </row>
    <row r="52" spans="1:109">
      <c r="B52" s="400"/>
      <c r="G52" s="1328"/>
      <c r="H52" s="1328"/>
      <c r="I52" s="1332"/>
      <c r="J52" s="1332"/>
      <c r="K52" s="1318"/>
      <c r="L52" s="1318"/>
      <c r="M52" s="1318"/>
      <c r="N52" s="1318"/>
      <c r="AM52" s="409"/>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8"/>
      <c r="B53" s="400"/>
      <c r="G53" s="1328"/>
      <c r="H53" s="1328"/>
      <c r="I53" s="1311"/>
      <c r="J53" s="1311"/>
      <c r="K53" s="1318"/>
      <c r="L53" s="1318"/>
      <c r="M53" s="1318"/>
      <c r="N53" s="1318"/>
      <c r="AM53" s="409"/>
      <c r="AN53" s="1316"/>
      <c r="AO53" s="1316"/>
      <c r="AP53" s="1316"/>
      <c r="AQ53" s="1316"/>
      <c r="AR53" s="1316"/>
      <c r="AS53" s="1316"/>
      <c r="AT53" s="1316"/>
      <c r="AU53" s="1316"/>
      <c r="AV53" s="1316"/>
      <c r="AW53" s="1316"/>
      <c r="AX53" s="1316"/>
      <c r="AY53" s="1316"/>
      <c r="AZ53" s="1316"/>
      <c r="BA53" s="1316"/>
      <c r="BB53" s="1316" t="s">
        <v>582</v>
      </c>
      <c r="BC53" s="1316"/>
      <c r="BD53" s="1316"/>
      <c r="BE53" s="1316"/>
      <c r="BF53" s="1316"/>
      <c r="BG53" s="1316"/>
      <c r="BH53" s="1316"/>
      <c r="BI53" s="1316"/>
      <c r="BJ53" s="1316"/>
      <c r="BK53" s="1316"/>
      <c r="BL53" s="1316"/>
      <c r="BM53" s="1316"/>
      <c r="BN53" s="1316"/>
      <c r="BO53" s="1316"/>
      <c r="BP53" s="1333"/>
      <c r="BQ53" s="1313"/>
      <c r="BR53" s="1313"/>
      <c r="BS53" s="1313"/>
      <c r="BT53" s="1313"/>
      <c r="BU53" s="1313"/>
      <c r="BV53" s="1313"/>
      <c r="BW53" s="1313"/>
      <c r="BX53" s="1313">
        <v>64.099999999999994</v>
      </c>
      <c r="BY53" s="1313"/>
      <c r="BZ53" s="1313"/>
      <c r="CA53" s="1313"/>
      <c r="CB53" s="1313"/>
      <c r="CC53" s="1313"/>
      <c r="CD53" s="1313"/>
      <c r="CE53" s="1313"/>
      <c r="CF53" s="1313">
        <v>65.599999999999994</v>
      </c>
      <c r="CG53" s="1313"/>
      <c r="CH53" s="1313"/>
      <c r="CI53" s="1313"/>
      <c r="CJ53" s="1313"/>
      <c r="CK53" s="1313"/>
      <c r="CL53" s="1313"/>
      <c r="CM53" s="1313"/>
      <c r="CN53" s="1313">
        <v>61.2</v>
      </c>
      <c r="CO53" s="1313"/>
      <c r="CP53" s="1313"/>
      <c r="CQ53" s="1313"/>
      <c r="CR53" s="1313"/>
      <c r="CS53" s="1313"/>
      <c r="CT53" s="1313"/>
      <c r="CU53" s="1313"/>
      <c r="CV53" s="1313">
        <v>63</v>
      </c>
      <c r="CW53" s="1313"/>
      <c r="CX53" s="1313"/>
      <c r="CY53" s="1313"/>
      <c r="CZ53" s="1313"/>
      <c r="DA53" s="1313"/>
      <c r="DB53" s="1313"/>
      <c r="DC53" s="1313"/>
    </row>
    <row r="54" spans="1:109">
      <c r="A54" s="408"/>
      <c r="B54" s="400"/>
      <c r="G54" s="1328"/>
      <c r="H54" s="1328"/>
      <c r="I54" s="1311"/>
      <c r="J54" s="1311"/>
      <c r="K54" s="1318"/>
      <c r="L54" s="1318"/>
      <c r="M54" s="1318"/>
      <c r="N54" s="1318"/>
      <c r="AM54" s="409"/>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8"/>
      <c r="B55" s="400"/>
      <c r="G55" s="1311"/>
      <c r="H55" s="1311"/>
      <c r="I55" s="1311"/>
      <c r="J55" s="1311"/>
      <c r="K55" s="1318"/>
      <c r="L55" s="1318"/>
      <c r="M55" s="1318"/>
      <c r="N55" s="1318"/>
      <c r="AN55" s="1317" t="s">
        <v>583</v>
      </c>
      <c r="AO55" s="1317"/>
      <c r="AP55" s="1317"/>
      <c r="AQ55" s="1317"/>
      <c r="AR55" s="1317"/>
      <c r="AS55" s="1317"/>
      <c r="AT55" s="1317"/>
      <c r="AU55" s="1317"/>
      <c r="AV55" s="1317"/>
      <c r="AW55" s="1317"/>
      <c r="AX55" s="1317"/>
      <c r="AY55" s="1317"/>
      <c r="AZ55" s="1317"/>
      <c r="BA55" s="1317"/>
      <c r="BB55" s="1316" t="s">
        <v>581</v>
      </c>
      <c r="BC55" s="1316"/>
      <c r="BD55" s="1316"/>
      <c r="BE55" s="1316"/>
      <c r="BF55" s="1316"/>
      <c r="BG55" s="1316"/>
      <c r="BH55" s="1316"/>
      <c r="BI55" s="1316"/>
      <c r="BJ55" s="1316"/>
      <c r="BK55" s="1316"/>
      <c r="BL55" s="1316"/>
      <c r="BM55" s="1316"/>
      <c r="BN55" s="1316"/>
      <c r="BO55" s="1316"/>
      <c r="BP55" s="1333"/>
      <c r="BQ55" s="1313"/>
      <c r="BR55" s="1313"/>
      <c r="BS55" s="1313"/>
      <c r="BT55" s="1313"/>
      <c r="BU55" s="1313"/>
      <c r="BV55" s="1313"/>
      <c r="BW55" s="1313"/>
      <c r="BX55" s="1313">
        <v>44.9</v>
      </c>
      <c r="BY55" s="1313"/>
      <c r="BZ55" s="1313"/>
      <c r="CA55" s="1313"/>
      <c r="CB55" s="1313"/>
      <c r="CC55" s="1313"/>
      <c r="CD55" s="1313"/>
      <c r="CE55" s="1313"/>
      <c r="CF55" s="1313">
        <v>44.9</v>
      </c>
      <c r="CG55" s="1313"/>
      <c r="CH55" s="1313"/>
      <c r="CI55" s="1313"/>
      <c r="CJ55" s="1313"/>
      <c r="CK55" s="1313"/>
      <c r="CL55" s="1313"/>
      <c r="CM55" s="1313"/>
      <c r="CN55" s="1313">
        <v>40.799999999999997</v>
      </c>
      <c r="CO55" s="1313"/>
      <c r="CP55" s="1313"/>
      <c r="CQ55" s="1313"/>
      <c r="CR55" s="1313"/>
      <c r="CS55" s="1313"/>
      <c r="CT55" s="1313"/>
      <c r="CU55" s="1313"/>
      <c r="CV55" s="1313">
        <v>38.5</v>
      </c>
      <c r="CW55" s="1313"/>
      <c r="CX55" s="1313"/>
      <c r="CY55" s="1313"/>
      <c r="CZ55" s="1313"/>
      <c r="DA55" s="1313"/>
      <c r="DB55" s="1313"/>
      <c r="DC55" s="1313"/>
    </row>
    <row r="56" spans="1:109">
      <c r="A56" s="408"/>
      <c r="B56" s="400"/>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8" customFormat="1">
      <c r="B57" s="412"/>
      <c r="G57" s="1311"/>
      <c r="H57" s="1311"/>
      <c r="I57" s="1314"/>
      <c r="J57" s="1314"/>
      <c r="K57" s="1318"/>
      <c r="L57" s="1318"/>
      <c r="M57" s="1318"/>
      <c r="N57" s="1318"/>
      <c r="AM57" s="393"/>
      <c r="AN57" s="1317"/>
      <c r="AO57" s="1317"/>
      <c r="AP57" s="1317"/>
      <c r="AQ57" s="1317"/>
      <c r="AR57" s="1317"/>
      <c r="AS57" s="1317"/>
      <c r="AT57" s="1317"/>
      <c r="AU57" s="1317"/>
      <c r="AV57" s="1317"/>
      <c r="AW57" s="1317"/>
      <c r="AX57" s="1317"/>
      <c r="AY57" s="1317"/>
      <c r="AZ57" s="1317"/>
      <c r="BA57" s="1317"/>
      <c r="BB57" s="1316" t="s">
        <v>582</v>
      </c>
      <c r="BC57" s="1316"/>
      <c r="BD57" s="1316"/>
      <c r="BE57" s="1316"/>
      <c r="BF57" s="1316"/>
      <c r="BG57" s="1316"/>
      <c r="BH57" s="1316"/>
      <c r="BI57" s="1316"/>
      <c r="BJ57" s="1316"/>
      <c r="BK57" s="1316"/>
      <c r="BL57" s="1316"/>
      <c r="BM57" s="1316"/>
      <c r="BN57" s="1316"/>
      <c r="BO57" s="1316"/>
      <c r="BP57" s="1333"/>
      <c r="BQ57" s="1313"/>
      <c r="BR57" s="1313"/>
      <c r="BS57" s="1313"/>
      <c r="BT57" s="1313"/>
      <c r="BU57" s="1313"/>
      <c r="BV57" s="1313"/>
      <c r="BW57" s="1313"/>
      <c r="BX57" s="1313">
        <v>61.9</v>
      </c>
      <c r="BY57" s="1313"/>
      <c r="BZ57" s="1313"/>
      <c r="CA57" s="1313"/>
      <c r="CB57" s="1313"/>
      <c r="CC57" s="1313"/>
      <c r="CD57" s="1313"/>
      <c r="CE57" s="1313"/>
      <c r="CF57" s="1313">
        <v>62.6</v>
      </c>
      <c r="CG57" s="1313"/>
      <c r="CH57" s="1313"/>
      <c r="CI57" s="1313"/>
      <c r="CJ57" s="1313"/>
      <c r="CK57" s="1313"/>
      <c r="CL57" s="1313"/>
      <c r="CM57" s="1313"/>
      <c r="CN57" s="1313">
        <v>63.5</v>
      </c>
      <c r="CO57" s="1313"/>
      <c r="CP57" s="1313"/>
      <c r="CQ57" s="1313"/>
      <c r="CR57" s="1313"/>
      <c r="CS57" s="1313"/>
      <c r="CT57" s="1313"/>
      <c r="CU57" s="1313"/>
      <c r="CV57" s="1313">
        <v>64.900000000000006</v>
      </c>
      <c r="CW57" s="1313"/>
      <c r="CX57" s="1313"/>
      <c r="CY57" s="1313"/>
      <c r="CZ57" s="1313"/>
      <c r="DA57" s="1313"/>
      <c r="DB57" s="1313"/>
      <c r="DC57" s="1313"/>
      <c r="DD57" s="413"/>
      <c r="DE57" s="412"/>
    </row>
    <row r="58" spans="1:109" s="408" customFormat="1">
      <c r="A58" s="393"/>
      <c r="B58" s="412"/>
      <c r="G58" s="1311"/>
      <c r="H58" s="1311"/>
      <c r="I58" s="1314"/>
      <c r="J58" s="1314"/>
      <c r="K58" s="1318"/>
      <c r="L58" s="1318"/>
      <c r="M58" s="1318"/>
      <c r="N58" s="1318"/>
      <c r="AM58" s="393"/>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3"/>
      <c r="DE58" s="412"/>
    </row>
    <row r="59" spans="1:109" s="408" customFormat="1">
      <c r="A59" s="393"/>
      <c r="B59" s="412"/>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12"/>
    </row>
    <row r="60" spans="1:109" s="408" customFormat="1">
      <c r="A60" s="393"/>
      <c r="B60" s="412"/>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12"/>
    </row>
    <row r="61" spans="1:109" s="408" customFormat="1">
      <c r="A61" s="393"/>
      <c r="B61" s="415"/>
      <c r="C61" s="416"/>
      <c r="D61" s="416"/>
      <c r="E61" s="416"/>
      <c r="F61" s="416"/>
      <c r="G61" s="416"/>
      <c r="H61" s="416"/>
      <c r="I61" s="416"/>
      <c r="J61" s="416"/>
      <c r="K61" s="416"/>
      <c r="L61" s="416"/>
      <c r="M61" s="417"/>
      <c r="N61" s="417"/>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7"/>
      <c r="AT61" s="417"/>
      <c r="AU61" s="416"/>
      <c r="AV61" s="416"/>
      <c r="AW61" s="416"/>
      <c r="AX61" s="416"/>
      <c r="AY61" s="416"/>
      <c r="AZ61" s="416"/>
      <c r="BA61" s="416"/>
      <c r="BB61" s="416"/>
      <c r="BC61" s="416"/>
      <c r="BD61" s="416"/>
      <c r="BE61" s="417"/>
      <c r="BF61" s="417"/>
      <c r="BG61" s="416"/>
      <c r="BH61" s="416"/>
      <c r="BI61" s="416"/>
      <c r="BJ61" s="416"/>
      <c r="BK61" s="416"/>
      <c r="BL61" s="416"/>
      <c r="BM61" s="416"/>
      <c r="BN61" s="416"/>
      <c r="BO61" s="416"/>
      <c r="BP61" s="416"/>
      <c r="BQ61" s="417"/>
      <c r="BR61" s="417"/>
      <c r="BS61" s="416"/>
      <c r="BT61" s="416"/>
      <c r="BU61" s="416"/>
      <c r="BV61" s="416"/>
      <c r="BW61" s="416"/>
      <c r="BX61" s="416"/>
      <c r="BY61" s="416"/>
      <c r="BZ61" s="416"/>
      <c r="CA61" s="416"/>
      <c r="CB61" s="416"/>
      <c r="CC61" s="417"/>
      <c r="CD61" s="417"/>
      <c r="CE61" s="416"/>
      <c r="CF61" s="416"/>
      <c r="CG61" s="416"/>
      <c r="CH61" s="416"/>
      <c r="CI61" s="416"/>
      <c r="CJ61" s="416"/>
      <c r="CK61" s="416"/>
      <c r="CL61" s="416"/>
      <c r="CM61" s="416"/>
      <c r="CN61" s="416"/>
      <c r="CO61" s="417"/>
      <c r="CP61" s="417"/>
      <c r="CQ61" s="416"/>
      <c r="CR61" s="416"/>
      <c r="CS61" s="416"/>
      <c r="CT61" s="416"/>
      <c r="CU61" s="416"/>
      <c r="CV61" s="416"/>
      <c r="CW61" s="416"/>
      <c r="CX61" s="416"/>
      <c r="CY61" s="416"/>
      <c r="CZ61" s="416"/>
      <c r="DA61" s="417"/>
      <c r="DB61" s="417"/>
      <c r="DC61" s="417"/>
      <c r="DD61" s="418"/>
      <c r="DE61" s="412"/>
    </row>
    <row r="62" spans="1:109">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93"/>
    </row>
    <row r="63" spans="1:109" ht="17.25">
      <c r="B63" s="419" t="s">
        <v>584</v>
      </c>
    </row>
    <row r="64" spans="1:109">
      <c r="B64" s="400"/>
      <c r="G64" s="407"/>
      <c r="I64" s="420"/>
      <c r="J64" s="420"/>
      <c r="K64" s="420"/>
      <c r="L64" s="420"/>
      <c r="M64" s="420"/>
      <c r="N64" s="421"/>
      <c r="AM64" s="407"/>
      <c r="AN64" s="407" t="s">
        <v>578</v>
      </c>
      <c r="AP64" s="408"/>
      <c r="AQ64" s="408"/>
      <c r="AR64" s="408"/>
      <c r="AY64" s="407"/>
      <c r="BA64" s="408"/>
      <c r="BB64" s="408"/>
      <c r="BC64" s="408"/>
      <c r="BK64" s="407"/>
      <c r="BM64" s="408"/>
      <c r="BN64" s="408"/>
      <c r="BO64" s="408"/>
      <c r="BW64" s="407"/>
      <c r="BY64" s="408"/>
      <c r="BZ64" s="408"/>
      <c r="CA64" s="408"/>
      <c r="CI64" s="407"/>
      <c r="CK64" s="408"/>
      <c r="CL64" s="408"/>
      <c r="CM64" s="408"/>
      <c r="CU64" s="407"/>
      <c r="CW64" s="408"/>
      <c r="CX64" s="408"/>
      <c r="CY64" s="408"/>
    </row>
    <row r="65" spans="2:107">
      <c r="B65" s="400"/>
      <c r="AN65" s="1319" t="s">
        <v>586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400"/>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400"/>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400"/>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400"/>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400"/>
      <c r="H70" s="422"/>
      <c r="I70" s="422"/>
      <c r="J70" s="423"/>
      <c r="K70" s="423"/>
      <c r="L70" s="424"/>
      <c r="M70" s="423"/>
      <c r="N70" s="424"/>
      <c r="AN70" s="409"/>
      <c r="AO70" s="409"/>
      <c r="AP70" s="409"/>
      <c r="AZ70" s="409"/>
      <c r="BA70" s="409"/>
      <c r="BB70" s="409"/>
      <c r="BL70" s="409"/>
      <c r="BM70" s="409"/>
      <c r="BN70" s="409"/>
      <c r="BX70" s="409"/>
      <c r="BY70" s="409"/>
      <c r="BZ70" s="409"/>
      <c r="CJ70" s="409"/>
      <c r="CK70" s="409"/>
      <c r="CL70" s="409"/>
      <c r="CV70" s="409"/>
      <c r="CW70" s="409"/>
      <c r="CX70" s="409"/>
    </row>
    <row r="71" spans="2:107">
      <c r="B71" s="400"/>
      <c r="G71" s="425"/>
      <c r="I71" s="426"/>
      <c r="J71" s="423"/>
      <c r="K71" s="423"/>
      <c r="L71" s="424"/>
      <c r="M71" s="423"/>
      <c r="N71" s="424"/>
      <c r="AM71" s="425"/>
      <c r="AN71" s="393" t="s">
        <v>579</v>
      </c>
    </row>
    <row r="72" spans="2:107">
      <c r="B72" s="400"/>
      <c r="G72" s="1311"/>
      <c r="H72" s="1311"/>
      <c r="I72" s="1311"/>
      <c r="J72" s="1311"/>
      <c r="K72" s="410"/>
      <c r="L72" s="410"/>
      <c r="M72" s="411"/>
      <c r="N72" s="411"/>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531</v>
      </c>
      <c r="BQ72" s="1317"/>
      <c r="BR72" s="1317"/>
      <c r="BS72" s="1317"/>
      <c r="BT72" s="1317"/>
      <c r="BU72" s="1317"/>
      <c r="BV72" s="1317"/>
      <c r="BW72" s="1317"/>
      <c r="BX72" s="1317" t="s">
        <v>532</v>
      </c>
      <c r="BY72" s="1317"/>
      <c r="BZ72" s="1317"/>
      <c r="CA72" s="1317"/>
      <c r="CB72" s="1317"/>
      <c r="CC72" s="1317"/>
      <c r="CD72" s="1317"/>
      <c r="CE72" s="1317"/>
      <c r="CF72" s="1317" t="s">
        <v>533</v>
      </c>
      <c r="CG72" s="1317"/>
      <c r="CH72" s="1317"/>
      <c r="CI72" s="1317"/>
      <c r="CJ72" s="1317"/>
      <c r="CK72" s="1317"/>
      <c r="CL72" s="1317"/>
      <c r="CM72" s="1317"/>
      <c r="CN72" s="1317" t="s">
        <v>534</v>
      </c>
      <c r="CO72" s="1317"/>
      <c r="CP72" s="1317"/>
      <c r="CQ72" s="1317"/>
      <c r="CR72" s="1317"/>
      <c r="CS72" s="1317"/>
      <c r="CT72" s="1317"/>
      <c r="CU72" s="1317"/>
      <c r="CV72" s="1317" t="s">
        <v>535</v>
      </c>
      <c r="CW72" s="1317"/>
      <c r="CX72" s="1317"/>
      <c r="CY72" s="1317"/>
      <c r="CZ72" s="1317"/>
      <c r="DA72" s="1317"/>
      <c r="DB72" s="1317"/>
      <c r="DC72" s="1317"/>
    </row>
    <row r="73" spans="2:107">
      <c r="B73" s="400"/>
      <c r="G73" s="1328"/>
      <c r="H73" s="1328"/>
      <c r="I73" s="1328"/>
      <c r="J73" s="1328"/>
      <c r="K73" s="1312"/>
      <c r="L73" s="1312"/>
      <c r="M73" s="1312"/>
      <c r="N73" s="1312"/>
      <c r="AM73" s="409"/>
      <c r="AN73" s="1316" t="s">
        <v>580</v>
      </c>
      <c r="AO73" s="1316"/>
      <c r="AP73" s="1316"/>
      <c r="AQ73" s="1316"/>
      <c r="AR73" s="1316"/>
      <c r="AS73" s="1316"/>
      <c r="AT73" s="1316"/>
      <c r="AU73" s="1316"/>
      <c r="AV73" s="1316"/>
      <c r="AW73" s="1316"/>
      <c r="AX73" s="1316"/>
      <c r="AY73" s="1316"/>
      <c r="AZ73" s="1316"/>
      <c r="BA73" s="1316"/>
      <c r="BB73" s="1316" t="s">
        <v>581</v>
      </c>
      <c r="BC73" s="1316"/>
      <c r="BD73" s="1316"/>
      <c r="BE73" s="1316"/>
      <c r="BF73" s="1316"/>
      <c r="BG73" s="1316"/>
      <c r="BH73" s="1316"/>
      <c r="BI73" s="1316"/>
      <c r="BJ73" s="1316"/>
      <c r="BK73" s="1316"/>
      <c r="BL73" s="1316"/>
      <c r="BM73" s="1316"/>
      <c r="BN73" s="1316"/>
      <c r="BO73" s="1316"/>
      <c r="BP73" s="1313">
        <v>46.7</v>
      </c>
      <c r="BQ73" s="1313"/>
      <c r="BR73" s="1313"/>
      <c r="BS73" s="1313"/>
      <c r="BT73" s="1313"/>
      <c r="BU73" s="1313"/>
      <c r="BV73" s="1313"/>
      <c r="BW73" s="1313"/>
      <c r="BX73" s="1313">
        <v>39.4</v>
      </c>
      <c r="BY73" s="1313"/>
      <c r="BZ73" s="1313"/>
      <c r="CA73" s="1313"/>
      <c r="CB73" s="1313"/>
      <c r="CC73" s="1313"/>
      <c r="CD73" s="1313"/>
      <c r="CE73" s="1313"/>
      <c r="CF73" s="1313">
        <v>38.1</v>
      </c>
      <c r="CG73" s="1313"/>
      <c r="CH73" s="1313"/>
      <c r="CI73" s="1313"/>
      <c r="CJ73" s="1313"/>
      <c r="CK73" s="1313"/>
      <c r="CL73" s="1313"/>
      <c r="CM73" s="1313"/>
      <c r="CN73" s="1313">
        <v>36.799999999999997</v>
      </c>
      <c r="CO73" s="1313"/>
      <c r="CP73" s="1313"/>
      <c r="CQ73" s="1313"/>
      <c r="CR73" s="1313"/>
      <c r="CS73" s="1313"/>
      <c r="CT73" s="1313"/>
      <c r="CU73" s="1313"/>
      <c r="CV73" s="1313">
        <v>45.4</v>
      </c>
      <c r="CW73" s="1313"/>
      <c r="CX73" s="1313"/>
      <c r="CY73" s="1313"/>
      <c r="CZ73" s="1313"/>
      <c r="DA73" s="1313"/>
      <c r="DB73" s="1313"/>
      <c r="DC73" s="1313"/>
    </row>
    <row r="74" spans="2:107">
      <c r="B74" s="400"/>
      <c r="G74" s="1328"/>
      <c r="H74" s="1328"/>
      <c r="I74" s="1328"/>
      <c r="J74" s="1328"/>
      <c r="K74" s="1312"/>
      <c r="L74" s="1312"/>
      <c r="M74" s="1312"/>
      <c r="N74" s="1312"/>
      <c r="AM74" s="409"/>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400"/>
      <c r="G75" s="1328"/>
      <c r="H75" s="1328"/>
      <c r="I75" s="1311"/>
      <c r="J75" s="1311"/>
      <c r="K75" s="1318"/>
      <c r="L75" s="1318"/>
      <c r="M75" s="1318"/>
      <c r="N75" s="1318"/>
      <c r="AM75" s="409"/>
      <c r="AN75" s="1316"/>
      <c r="AO75" s="1316"/>
      <c r="AP75" s="1316"/>
      <c r="AQ75" s="1316"/>
      <c r="AR75" s="1316"/>
      <c r="AS75" s="1316"/>
      <c r="AT75" s="1316"/>
      <c r="AU75" s="1316"/>
      <c r="AV75" s="1316"/>
      <c r="AW75" s="1316"/>
      <c r="AX75" s="1316"/>
      <c r="AY75" s="1316"/>
      <c r="AZ75" s="1316"/>
      <c r="BA75" s="1316"/>
      <c r="BB75" s="1316" t="s">
        <v>585</v>
      </c>
      <c r="BC75" s="1316"/>
      <c r="BD75" s="1316"/>
      <c r="BE75" s="1316"/>
      <c r="BF75" s="1316"/>
      <c r="BG75" s="1316"/>
      <c r="BH75" s="1316"/>
      <c r="BI75" s="1316"/>
      <c r="BJ75" s="1316"/>
      <c r="BK75" s="1316"/>
      <c r="BL75" s="1316"/>
      <c r="BM75" s="1316"/>
      <c r="BN75" s="1316"/>
      <c r="BO75" s="1316"/>
      <c r="BP75" s="1313">
        <v>10.5</v>
      </c>
      <c r="BQ75" s="1313"/>
      <c r="BR75" s="1313"/>
      <c r="BS75" s="1313"/>
      <c r="BT75" s="1313"/>
      <c r="BU75" s="1313"/>
      <c r="BV75" s="1313"/>
      <c r="BW75" s="1313"/>
      <c r="BX75" s="1313">
        <v>9.6999999999999993</v>
      </c>
      <c r="BY75" s="1313"/>
      <c r="BZ75" s="1313"/>
      <c r="CA75" s="1313"/>
      <c r="CB75" s="1313"/>
      <c r="CC75" s="1313"/>
      <c r="CD75" s="1313"/>
      <c r="CE75" s="1313"/>
      <c r="CF75" s="1313">
        <v>9.3000000000000007</v>
      </c>
      <c r="CG75" s="1313"/>
      <c r="CH75" s="1313"/>
      <c r="CI75" s="1313"/>
      <c r="CJ75" s="1313"/>
      <c r="CK75" s="1313"/>
      <c r="CL75" s="1313"/>
      <c r="CM75" s="1313"/>
      <c r="CN75" s="1313">
        <v>9.4</v>
      </c>
      <c r="CO75" s="1313"/>
      <c r="CP75" s="1313"/>
      <c r="CQ75" s="1313"/>
      <c r="CR75" s="1313"/>
      <c r="CS75" s="1313"/>
      <c r="CT75" s="1313"/>
      <c r="CU75" s="1313"/>
      <c r="CV75" s="1313">
        <v>9.6</v>
      </c>
      <c r="CW75" s="1313"/>
      <c r="CX75" s="1313"/>
      <c r="CY75" s="1313"/>
      <c r="CZ75" s="1313"/>
      <c r="DA75" s="1313"/>
      <c r="DB75" s="1313"/>
      <c r="DC75" s="1313"/>
    </row>
    <row r="76" spans="2:107">
      <c r="B76" s="400"/>
      <c r="G76" s="1328"/>
      <c r="H76" s="1328"/>
      <c r="I76" s="1311"/>
      <c r="J76" s="1311"/>
      <c r="K76" s="1318"/>
      <c r="L76" s="1318"/>
      <c r="M76" s="1318"/>
      <c r="N76" s="1318"/>
      <c r="AM76" s="409"/>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400"/>
      <c r="G77" s="1311"/>
      <c r="H77" s="1311"/>
      <c r="I77" s="1311"/>
      <c r="J77" s="1311"/>
      <c r="K77" s="1312"/>
      <c r="L77" s="1312"/>
      <c r="M77" s="1312"/>
      <c r="N77" s="1312"/>
      <c r="AN77" s="1317" t="s">
        <v>583</v>
      </c>
      <c r="AO77" s="1317"/>
      <c r="AP77" s="1317"/>
      <c r="AQ77" s="1317"/>
      <c r="AR77" s="1317"/>
      <c r="AS77" s="1317"/>
      <c r="AT77" s="1317"/>
      <c r="AU77" s="1317"/>
      <c r="AV77" s="1317"/>
      <c r="AW77" s="1317"/>
      <c r="AX77" s="1317"/>
      <c r="AY77" s="1317"/>
      <c r="AZ77" s="1317"/>
      <c r="BA77" s="1317"/>
      <c r="BB77" s="1316" t="s">
        <v>581</v>
      </c>
      <c r="BC77" s="1316"/>
      <c r="BD77" s="1316"/>
      <c r="BE77" s="1316"/>
      <c r="BF77" s="1316"/>
      <c r="BG77" s="1316"/>
      <c r="BH77" s="1316"/>
      <c r="BI77" s="1316"/>
      <c r="BJ77" s="1316"/>
      <c r="BK77" s="1316"/>
      <c r="BL77" s="1316"/>
      <c r="BM77" s="1316"/>
      <c r="BN77" s="1316"/>
      <c r="BO77" s="1316"/>
      <c r="BP77" s="1313">
        <v>40.299999999999997</v>
      </c>
      <c r="BQ77" s="1313"/>
      <c r="BR77" s="1313"/>
      <c r="BS77" s="1313"/>
      <c r="BT77" s="1313"/>
      <c r="BU77" s="1313"/>
      <c r="BV77" s="1313"/>
      <c r="BW77" s="1313"/>
      <c r="BX77" s="1313">
        <v>44.9</v>
      </c>
      <c r="BY77" s="1313"/>
      <c r="BZ77" s="1313"/>
      <c r="CA77" s="1313"/>
      <c r="CB77" s="1313"/>
      <c r="CC77" s="1313"/>
      <c r="CD77" s="1313"/>
      <c r="CE77" s="1313"/>
      <c r="CF77" s="1313">
        <v>44.9</v>
      </c>
      <c r="CG77" s="1313"/>
      <c r="CH77" s="1313"/>
      <c r="CI77" s="1313"/>
      <c r="CJ77" s="1313"/>
      <c r="CK77" s="1313"/>
      <c r="CL77" s="1313"/>
      <c r="CM77" s="1313"/>
      <c r="CN77" s="1313">
        <v>40.799999999999997</v>
      </c>
      <c r="CO77" s="1313"/>
      <c r="CP77" s="1313"/>
      <c r="CQ77" s="1313"/>
      <c r="CR77" s="1313"/>
      <c r="CS77" s="1313"/>
      <c r="CT77" s="1313"/>
      <c r="CU77" s="1313"/>
      <c r="CV77" s="1313">
        <v>38.5</v>
      </c>
      <c r="CW77" s="1313"/>
      <c r="CX77" s="1313"/>
      <c r="CY77" s="1313"/>
      <c r="CZ77" s="1313"/>
      <c r="DA77" s="1313"/>
      <c r="DB77" s="1313"/>
      <c r="DC77" s="1313"/>
    </row>
    <row r="78" spans="2:107">
      <c r="B78" s="400"/>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400"/>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585</v>
      </c>
      <c r="BC79" s="1316"/>
      <c r="BD79" s="1316"/>
      <c r="BE79" s="1316"/>
      <c r="BF79" s="1316"/>
      <c r="BG79" s="1316"/>
      <c r="BH79" s="1316"/>
      <c r="BI79" s="1316"/>
      <c r="BJ79" s="1316"/>
      <c r="BK79" s="1316"/>
      <c r="BL79" s="1316"/>
      <c r="BM79" s="1316"/>
      <c r="BN79" s="1316"/>
      <c r="BO79" s="1316"/>
      <c r="BP79" s="1313">
        <v>9.8000000000000007</v>
      </c>
      <c r="BQ79" s="1313"/>
      <c r="BR79" s="1313"/>
      <c r="BS79" s="1313"/>
      <c r="BT79" s="1313"/>
      <c r="BU79" s="1313"/>
      <c r="BV79" s="1313"/>
      <c r="BW79" s="1313"/>
      <c r="BX79" s="1313">
        <v>8.5</v>
      </c>
      <c r="BY79" s="1313"/>
      <c r="BZ79" s="1313"/>
      <c r="CA79" s="1313"/>
      <c r="CB79" s="1313"/>
      <c r="CC79" s="1313"/>
      <c r="CD79" s="1313"/>
      <c r="CE79" s="1313"/>
      <c r="CF79" s="1313">
        <v>9.1</v>
      </c>
      <c r="CG79" s="1313"/>
      <c r="CH79" s="1313"/>
      <c r="CI79" s="1313"/>
      <c r="CJ79" s="1313"/>
      <c r="CK79" s="1313"/>
      <c r="CL79" s="1313"/>
      <c r="CM79" s="1313"/>
      <c r="CN79" s="1313">
        <v>8.9</v>
      </c>
      <c r="CO79" s="1313"/>
      <c r="CP79" s="1313"/>
      <c r="CQ79" s="1313"/>
      <c r="CR79" s="1313"/>
      <c r="CS79" s="1313"/>
      <c r="CT79" s="1313"/>
      <c r="CU79" s="1313"/>
      <c r="CV79" s="1313">
        <v>8.9</v>
      </c>
      <c r="CW79" s="1313"/>
      <c r="CX79" s="1313"/>
      <c r="CY79" s="1313"/>
      <c r="CZ79" s="1313"/>
      <c r="DA79" s="1313"/>
      <c r="DB79" s="1313"/>
      <c r="DC79" s="1313"/>
    </row>
    <row r="80" spans="2:107">
      <c r="B80" s="400"/>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400"/>
    </row>
    <row r="82" spans="2:109" ht="17.25">
      <c r="B82" s="400"/>
      <c r="K82" s="427"/>
      <c r="L82" s="427"/>
      <c r="M82" s="427"/>
      <c r="N82" s="427"/>
      <c r="AQ82" s="427"/>
      <c r="AR82" s="427"/>
      <c r="AS82" s="427"/>
      <c r="AT82" s="427"/>
      <c r="BC82" s="427"/>
      <c r="BD82" s="427"/>
      <c r="BE82" s="427"/>
      <c r="BF82" s="427"/>
      <c r="BO82" s="427"/>
      <c r="BP82" s="427"/>
      <c r="BQ82" s="427"/>
      <c r="BR82" s="427"/>
      <c r="CA82" s="427"/>
      <c r="CB82" s="427"/>
      <c r="CC82" s="427"/>
      <c r="CD82" s="427"/>
      <c r="CM82" s="427"/>
      <c r="CN82" s="427"/>
      <c r="CO82" s="427"/>
      <c r="CP82" s="427"/>
      <c r="CY82" s="427"/>
      <c r="CZ82" s="427"/>
      <c r="DA82" s="427"/>
      <c r="DB82" s="427"/>
      <c r="DC82" s="427"/>
    </row>
    <row r="83" spans="2:109">
      <c r="B83" s="402"/>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E83" s="403"/>
      <c r="CF83" s="403"/>
      <c r="CG83" s="403"/>
      <c r="CH83" s="403"/>
      <c r="CI83" s="403"/>
      <c r="CJ83" s="403"/>
      <c r="CK83" s="403"/>
      <c r="CL83" s="403"/>
      <c r="CM83" s="403"/>
      <c r="CN83" s="403"/>
      <c r="CO83" s="403"/>
      <c r="CP83" s="403"/>
      <c r="CQ83" s="403"/>
      <c r="CR83" s="403"/>
      <c r="CS83" s="403"/>
      <c r="CT83" s="403"/>
      <c r="CU83" s="403"/>
      <c r="CV83" s="403"/>
      <c r="CW83" s="403"/>
      <c r="CX83" s="403"/>
      <c r="CY83" s="403"/>
      <c r="CZ83" s="403"/>
      <c r="DA83" s="403"/>
      <c r="DB83" s="403"/>
      <c r="DC83" s="403"/>
      <c r="DD83" s="404"/>
    </row>
    <row r="84" spans="2:109">
      <c r="DD84" s="393"/>
      <c r="DE84" s="393"/>
    </row>
    <row r="85" spans="2:109">
      <c r="DD85" s="393"/>
      <c r="DE85" s="393"/>
    </row>
    <row r="86" spans="2:109" hidden="1">
      <c r="DD86" s="393"/>
      <c r="DE86" s="393"/>
    </row>
    <row r="87" spans="2:109" hidden="1">
      <c r="K87" s="428"/>
      <c r="AQ87" s="428"/>
      <c r="BC87" s="428"/>
      <c r="BO87" s="428"/>
      <c r="CA87" s="428"/>
      <c r="CM87" s="428"/>
      <c r="CY87" s="428"/>
      <c r="DD87" s="393"/>
      <c r="DE87" s="393"/>
    </row>
    <row r="88" spans="2:109" hidden="1">
      <c r="DD88" s="393"/>
      <c r="DE88" s="393"/>
    </row>
    <row r="89" spans="2:109" hidden="1">
      <c r="DD89" s="393"/>
      <c r="DE89" s="393"/>
    </row>
    <row r="90" spans="2:109" hidden="1">
      <c r="DD90" s="393"/>
      <c r="DE90" s="393"/>
    </row>
    <row r="91" spans="2:109" hidden="1">
      <c r="DD91" s="393"/>
      <c r="DE91" s="393"/>
    </row>
    <row r="92" spans="2:109" ht="13.5" hidden="1" customHeight="1">
      <c r="DD92" s="393"/>
      <c r="DE92" s="393"/>
    </row>
    <row r="93" spans="2:109" ht="13.5" hidden="1" customHeight="1">
      <c r="DD93" s="393"/>
      <c r="DE93" s="393"/>
    </row>
    <row r="94" spans="2:109" ht="13.5" hidden="1" customHeight="1">
      <c r="DD94" s="393"/>
      <c r="DE94" s="393"/>
    </row>
    <row r="95" spans="2:109" ht="13.5" hidden="1" customHeight="1">
      <c r="DD95" s="393"/>
      <c r="DE95" s="393"/>
    </row>
    <row r="96" spans="2:109" ht="13.5" hidden="1" customHeight="1">
      <c r="DD96" s="393"/>
      <c r="DE96" s="393"/>
    </row>
    <row r="97" spans="108:109" ht="13.5" hidden="1" customHeight="1">
      <c r="DD97" s="393"/>
      <c r="DE97" s="393"/>
    </row>
    <row r="98" spans="108:109" ht="13.5" hidden="1" customHeight="1">
      <c r="DD98" s="393"/>
      <c r="DE98" s="393"/>
    </row>
    <row r="99" spans="108:109" ht="13.5" hidden="1" customHeight="1">
      <c r="DD99" s="393"/>
      <c r="DE99" s="393"/>
    </row>
    <row r="100" spans="108:109" ht="13.5" hidden="1" customHeight="1">
      <c r="DD100" s="393"/>
      <c r="DE100" s="393"/>
    </row>
    <row r="101" spans="108:109" ht="13.5" hidden="1" customHeight="1">
      <c r="DD101" s="393"/>
      <c r="DE101" s="393"/>
    </row>
    <row r="102" spans="108:109" ht="13.5" hidden="1" customHeight="1">
      <c r="DD102" s="393"/>
      <c r="DE102" s="393"/>
    </row>
    <row r="103" spans="108:109" ht="13.5" hidden="1" customHeight="1">
      <c r="DD103" s="393"/>
      <c r="DE103" s="393"/>
    </row>
    <row r="104" spans="108:109" ht="13.5" hidden="1" customHeight="1">
      <c r="DD104" s="393"/>
      <c r="DE104" s="393"/>
    </row>
    <row r="105" spans="108:109" ht="13.5" hidden="1" customHeight="1">
      <c r="DD105" s="393"/>
      <c r="DE105" s="393"/>
    </row>
    <row r="106" spans="108:109" ht="13.5" hidden="1" customHeight="1">
      <c r="DD106" s="393"/>
      <c r="DE106" s="393"/>
    </row>
    <row r="107" spans="108:109" ht="13.5" hidden="1" customHeight="1">
      <c r="DD107" s="393"/>
      <c r="DE107" s="393"/>
    </row>
    <row r="108" spans="108:109" ht="13.5" hidden="1" customHeight="1">
      <c r="DD108" s="393"/>
      <c r="DE108" s="393"/>
    </row>
    <row r="109" spans="108:109" ht="13.5" hidden="1" customHeight="1">
      <c r="DD109" s="393"/>
      <c r="DE109" s="393"/>
    </row>
    <row r="110" spans="108:109" ht="13.5" hidden="1" customHeight="1">
      <c r="DD110" s="393"/>
      <c r="DE110" s="393"/>
    </row>
    <row r="111" spans="108:109" ht="13.5" hidden="1" customHeight="1">
      <c r="DD111" s="393"/>
      <c r="DE111" s="393"/>
    </row>
    <row r="112" spans="108:109" ht="13.5" hidden="1" customHeight="1">
      <c r="DD112" s="393"/>
      <c r="DE112" s="393"/>
    </row>
    <row r="113" spans="108:109" ht="13.5" hidden="1" customHeight="1">
      <c r="DD113" s="393"/>
      <c r="DE113" s="393"/>
    </row>
    <row r="114" spans="108:109" ht="13.5" hidden="1" customHeight="1">
      <c r="DD114" s="393"/>
      <c r="DE114" s="393"/>
    </row>
    <row r="115" spans="108:109" ht="13.5" hidden="1" customHeight="1">
      <c r="DD115" s="393"/>
      <c r="DE115" s="393"/>
    </row>
    <row r="116" spans="108:109" ht="13.5" hidden="1" customHeight="1">
      <c r="DD116" s="393"/>
      <c r="DE116" s="393"/>
    </row>
    <row r="117" spans="108:109" ht="13.5" hidden="1" customHeight="1">
      <c r="DD117" s="393"/>
      <c r="DE117" s="393"/>
    </row>
    <row r="118" spans="108:109" ht="13.5" hidden="1" customHeight="1">
      <c r="DD118" s="393"/>
      <c r="DE118" s="393"/>
    </row>
    <row r="119" spans="108:109" ht="13.5" hidden="1" customHeight="1">
      <c r="DD119" s="393"/>
      <c r="DE119" s="393"/>
    </row>
    <row r="120" spans="108:109" ht="13.5" hidden="1" customHeight="1">
      <c r="DD120" s="393"/>
      <c r="DE120" s="393"/>
    </row>
    <row r="121" spans="108:109" ht="13.5" hidden="1" customHeight="1">
      <c r="DD121" s="393"/>
      <c r="DE121" s="393"/>
    </row>
    <row r="122" spans="108:109" ht="13.5" hidden="1" customHeight="1">
      <c r="DD122" s="393"/>
      <c r="DE122" s="393"/>
    </row>
    <row r="123" spans="108:109" ht="13.5" hidden="1" customHeight="1">
      <c r="DD123" s="393"/>
      <c r="DE123" s="393"/>
    </row>
    <row r="124" spans="108:109" ht="13.5" hidden="1" customHeight="1">
      <c r="DD124" s="393"/>
      <c r="DE124" s="393"/>
    </row>
    <row r="125" spans="108:109" ht="13.5" hidden="1" customHeight="1">
      <c r="DD125" s="393"/>
      <c r="DE125" s="393"/>
    </row>
    <row r="126" spans="108:109" ht="13.5" hidden="1" customHeight="1">
      <c r="DD126" s="393"/>
      <c r="DE126" s="393"/>
    </row>
    <row r="127" spans="108:109" ht="13.5" hidden="1" customHeight="1">
      <c r="DD127" s="393"/>
      <c r="DE127" s="393"/>
    </row>
    <row r="128" spans="108:109" ht="13.5" hidden="1" customHeight="1">
      <c r="DD128" s="393"/>
      <c r="DE128" s="393"/>
    </row>
    <row r="129" spans="108:109" ht="13.5" hidden="1" customHeight="1">
      <c r="DD129" s="393"/>
      <c r="DE129" s="393"/>
    </row>
    <row r="130" spans="108:109" ht="13.5" hidden="1" customHeight="1">
      <c r="DD130" s="393"/>
      <c r="DE130" s="393"/>
    </row>
    <row r="131" spans="108:109" ht="13.5" hidden="1" customHeight="1">
      <c r="DD131" s="393"/>
      <c r="DE131" s="393"/>
    </row>
    <row r="132" spans="108:109" ht="13.5" hidden="1" customHeight="1">
      <c r="DD132" s="393"/>
      <c r="DE132" s="393"/>
    </row>
    <row r="133" spans="108:109" ht="13.5" hidden="1" customHeight="1">
      <c r="DD133" s="393"/>
      <c r="DE133" s="393"/>
    </row>
    <row r="134" spans="108:109" ht="13.5" hidden="1" customHeight="1">
      <c r="DD134" s="393"/>
      <c r="DE134" s="393"/>
    </row>
    <row r="135" spans="108:109" ht="13.5" hidden="1" customHeight="1">
      <c r="DD135" s="393"/>
      <c r="DE135" s="393"/>
    </row>
    <row r="136" spans="108:109" ht="13.5" hidden="1" customHeight="1">
      <c r="DD136" s="393"/>
      <c r="DE136" s="393"/>
    </row>
    <row r="137" spans="108:109" ht="13.5" hidden="1" customHeight="1">
      <c r="DD137" s="393"/>
      <c r="DE137" s="393"/>
    </row>
    <row r="138" spans="108:109" ht="13.5" hidden="1" customHeight="1">
      <c r="DD138" s="393"/>
      <c r="DE138" s="393"/>
    </row>
    <row r="139" spans="108:109" ht="13.5" hidden="1" customHeight="1">
      <c r="DD139" s="393"/>
      <c r="DE139" s="393"/>
    </row>
    <row r="140" spans="108:109" ht="13.5" hidden="1" customHeight="1">
      <c r="DD140" s="393"/>
      <c r="DE140" s="393"/>
    </row>
    <row r="141" spans="108:109" ht="13.5" hidden="1" customHeight="1">
      <c r="DD141" s="393"/>
      <c r="DE141" s="393"/>
    </row>
    <row r="142" spans="108:109" ht="13.5" hidden="1" customHeight="1">
      <c r="DD142" s="393"/>
      <c r="DE142" s="393"/>
    </row>
    <row r="143" spans="108:109" ht="13.5" hidden="1" customHeight="1">
      <c r="DD143" s="393"/>
      <c r="DE143" s="393"/>
    </row>
    <row r="144" spans="108:109" ht="13.5" hidden="1" customHeight="1">
      <c r="DD144" s="393"/>
      <c r="DE144" s="393"/>
    </row>
    <row r="145" spans="108:109" ht="13.5" hidden="1" customHeight="1">
      <c r="DD145" s="393"/>
      <c r="DE145" s="393"/>
    </row>
    <row r="146" spans="108:109" ht="13.5" hidden="1" customHeight="1">
      <c r="DD146" s="393"/>
      <c r="DE146" s="393"/>
    </row>
    <row r="147" spans="108:109" ht="13.5" hidden="1" customHeight="1">
      <c r="DD147" s="393"/>
      <c r="DE147" s="393"/>
    </row>
    <row r="148" spans="108:109" ht="13.5" hidden="1" customHeight="1">
      <c r="DD148" s="393"/>
      <c r="DE148" s="393"/>
    </row>
    <row r="149" spans="108:109" ht="13.5" hidden="1" customHeight="1">
      <c r="DD149" s="393"/>
      <c r="DE149" s="393"/>
    </row>
    <row r="150" spans="108:109" ht="13.5" hidden="1" customHeight="1">
      <c r="DD150" s="393"/>
      <c r="DE150" s="393"/>
    </row>
    <row r="151" spans="108:109" ht="13.5" hidden="1" customHeight="1">
      <c r="DD151" s="393"/>
      <c r="DE151" s="393"/>
    </row>
    <row r="152" spans="108:109" ht="13.5" hidden="1" customHeight="1">
      <c r="DD152" s="393"/>
      <c r="DE152" s="393"/>
    </row>
    <row r="153" spans="108:109" ht="13.5" hidden="1" customHeight="1">
      <c r="DD153" s="393"/>
      <c r="DE153" s="393"/>
    </row>
    <row r="154" spans="108:109" ht="13.5" hidden="1" customHeight="1">
      <c r="DD154" s="393"/>
      <c r="DE154" s="393"/>
    </row>
    <row r="155" spans="108:109" ht="13.5" hidden="1" customHeight="1">
      <c r="DD155" s="393"/>
      <c r="DE155" s="393"/>
    </row>
    <row r="156" spans="108:109" ht="13.5" hidden="1" customHeight="1">
      <c r="DD156" s="393"/>
      <c r="DE156" s="393"/>
    </row>
    <row r="157" spans="108:109" ht="13.5" hidden="1" customHeight="1">
      <c r="DD157" s="393"/>
      <c r="DE157" s="393"/>
    </row>
    <row r="158" spans="108:109" ht="13.5" hidden="1" customHeight="1">
      <c r="DD158" s="393"/>
      <c r="DE158" s="393"/>
    </row>
    <row r="159" spans="108:109" ht="13.5" hidden="1" customHeight="1">
      <c r="DD159" s="393"/>
      <c r="DE159" s="393"/>
    </row>
    <row r="160" spans="108:109" ht="13.5" hidden="1" customHeight="1">
      <c r="DD160" s="393"/>
      <c r="DE160" s="39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KrWEuVdOHy2+vtRgmCzk6MrJEKKbkE0KQKW2+71eEu6B81sQopKaML52f73KcPwiE0+to17EekoEufETUXfEQ==" saltValue="WIlbkVF7Ta4PflvTI3ByD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81" customWidth="1"/>
    <col min="35" max="122" width="2.5" style="280" customWidth="1"/>
    <col min="123" max="16384" width="2.5" style="280" hidden="1"/>
  </cols>
  <sheetData>
    <row r="1" spans="2:34" ht="13.5" customHeight="1">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row>
    <row r="2" spans="2:34">
      <c r="S2" s="280"/>
      <c r="AH2" s="280"/>
    </row>
    <row r="3" spans="2:34">
      <c r="C3" s="280"/>
      <c r="D3" s="280"/>
      <c r="E3" s="280"/>
      <c r="F3" s="280"/>
      <c r="G3" s="280"/>
      <c r="H3" s="280"/>
      <c r="I3" s="280"/>
      <c r="J3" s="280"/>
      <c r="K3" s="280"/>
      <c r="L3" s="280"/>
      <c r="M3" s="280"/>
      <c r="N3" s="280"/>
      <c r="O3" s="280"/>
      <c r="P3" s="280"/>
      <c r="Q3" s="280"/>
      <c r="R3" s="280"/>
      <c r="S3" s="280"/>
      <c r="U3" s="280"/>
      <c r="V3" s="280"/>
      <c r="W3" s="280"/>
      <c r="X3" s="280"/>
      <c r="Y3" s="280"/>
      <c r="Z3" s="280"/>
      <c r="AA3" s="280"/>
      <c r="AB3" s="280"/>
      <c r="AC3" s="280"/>
      <c r="AD3" s="280"/>
      <c r="AE3" s="280"/>
      <c r="AF3" s="280"/>
      <c r="AG3" s="280"/>
      <c r="AH3" s="280"/>
    </row>
    <row r="4" spans="2:34"/>
    <row r="5" spans="2:34"/>
    <row r="6" spans="2:34"/>
    <row r="7" spans="2:34"/>
    <row r="8" spans="2:34"/>
    <row r="9" spans="2:34">
      <c r="AH9" s="280"/>
    </row>
    <row r="10" spans="2:34"/>
    <row r="11" spans="2:34"/>
    <row r="12" spans="2:34"/>
    <row r="13" spans="2:34"/>
    <row r="14" spans="2:34"/>
    <row r="15" spans="2:34"/>
    <row r="16" spans="2:34"/>
    <row r="17" spans="12:34">
      <c r="AH17" s="280"/>
    </row>
    <row r="18" spans="12:34"/>
    <row r="19" spans="12:34"/>
    <row r="20" spans="12:34">
      <c r="AH20" s="280"/>
    </row>
    <row r="21" spans="12:34">
      <c r="AH21" s="280"/>
    </row>
    <row r="22" spans="12:34"/>
    <row r="23" spans="12:34"/>
    <row r="24" spans="12:34">
      <c r="Q24" s="280"/>
    </row>
    <row r="25" spans="12:34"/>
    <row r="26" spans="12:34"/>
    <row r="27" spans="12:34"/>
    <row r="28" spans="12:34">
      <c r="O28" s="280"/>
      <c r="T28" s="280"/>
      <c r="AH28" s="280"/>
    </row>
    <row r="29" spans="12:34"/>
    <row r="30" spans="12:34"/>
    <row r="31" spans="12:34">
      <c r="Q31" s="280"/>
    </row>
    <row r="32" spans="12:34">
      <c r="L32" s="280"/>
    </row>
    <row r="33" spans="2:34">
      <c r="C33" s="280"/>
      <c r="E33" s="280"/>
      <c r="G33" s="280"/>
      <c r="I33" s="280"/>
      <c r="X33" s="280"/>
    </row>
    <row r="34" spans="2:34">
      <c r="B34" s="280"/>
      <c r="P34" s="280"/>
      <c r="R34" s="280"/>
      <c r="T34" s="280"/>
    </row>
    <row r="35" spans="2:34">
      <c r="D35" s="280"/>
      <c r="W35" s="280"/>
      <c r="AC35" s="280"/>
      <c r="AD35" s="280"/>
      <c r="AE35" s="280"/>
      <c r="AF35" s="280"/>
      <c r="AG35" s="280"/>
      <c r="AH35" s="280"/>
    </row>
    <row r="36" spans="2:34">
      <c r="H36" s="280"/>
      <c r="J36" s="280"/>
      <c r="K36" s="280"/>
      <c r="M36" s="280"/>
      <c r="Y36" s="280"/>
      <c r="Z36" s="280"/>
      <c r="AA36" s="280"/>
      <c r="AB36" s="280"/>
      <c r="AC36" s="280"/>
      <c r="AD36" s="280"/>
      <c r="AE36" s="280"/>
      <c r="AF36" s="280"/>
      <c r="AG36" s="280"/>
      <c r="AH36" s="280"/>
    </row>
    <row r="37" spans="2:34">
      <c r="AH37" s="280"/>
    </row>
    <row r="38" spans="2:34">
      <c r="AG38" s="280"/>
      <c r="AH38" s="280"/>
    </row>
    <row r="39" spans="2:34"/>
    <row r="40" spans="2:34">
      <c r="X40" s="280"/>
    </row>
    <row r="41" spans="2:34">
      <c r="R41" s="280"/>
    </row>
    <row r="42" spans="2:34">
      <c r="W42" s="280"/>
    </row>
    <row r="43" spans="2:34">
      <c r="Y43" s="280"/>
      <c r="Z43" s="280"/>
      <c r="AA43" s="280"/>
      <c r="AB43" s="280"/>
      <c r="AC43" s="280"/>
      <c r="AD43" s="280"/>
      <c r="AE43" s="280"/>
      <c r="AF43" s="280"/>
      <c r="AG43" s="280"/>
      <c r="AH43" s="280"/>
    </row>
    <row r="44" spans="2:34">
      <c r="AH44" s="280"/>
    </row>
    <row r="45" spans="2:34">
      <c r="X45" s="280"/>
    </row>
    <row r="46" spans="2:34"/>
    <row r="47" spans="2:34"/>
    <row r="48" spans="2:34">
      <c r="W48" s="280"/>
      <c r="Y48" s="280"/>
      <c r="Z48" s="280"/>
      <c r="AA48" s="280"/>
      <c r="AB48" s="280"/>
      <c r="AC48" s="280"/>
      <c r="AD48" s="280"/>
      <c r="AE48" s="280"/>
      <c r="AF48" s="280"/>
      <c r="AG48" s="280"/>
      <c r="AH48" s="280"/>
    </row>
    <row r="49" spans="28:34"/>
    <row r="50" spans="28:34">
      <c r="AE50" s="280"/>
      <c r="AF50" s="280"/>
      <c r="AG50" s="280"/>
      <c r="AH50" s="280"/>
    </row>
    <row r="51" spans="28:34">
      <c r="AC51" s="280"/>
      <c r="AD51" s="280"/>
      <c r="AE51" s="280"/>
      <c r="AF51" s="280"/>
      <c r="AG51" s="280"/>
      <c r="AH51" s="280"/>
    </row>
    <row r="52" spans="28:34"/>
    <row r="53" spans="28:34">
      <c r="AF53" s="280"/>
      <c r="AG53" s="280"/>
      <c r="AH53" s="280"/>
    </row>
    <row r="54" spans="28:34">
      <c r="AH54" s="280"/>
    </row>
    <row r="55" spans="28:34"/>
    <row r="56" spans="28:34">
      <c r="AB56" s="280"/>
      <c r="AC56" s="280"/>
      <c r="AD56" s="280"/>
      <c r="AE56" s="280"/>
      <c r="AF56" s="280"/>
      <c r="AG56" s="280"/>
      <c r="AH56" s="280"/>
    </row>
    <row r="57" spans="28:34">
      <c r="AH57" s="280"/>
    </row>
    <row r="58" spans="28:34">
      <c r="AH58" s="280"/>
    </row>
    <row r="59" spans="28:34"/>
    <row r="60" spans="28:34"/>
    <row r="61" spans="28:34"/>
    <row r="62" spans="28:34"/>
    <row r="63" spans="28:34">
      <c r="AH63" s="280"/>
    </row>
    <row r="64" spans="28:34">
      <c r="AG64" s="280"/>
      <c r="AH64" s="280"/>
    </row>
    <row r="65" spans="28:34"/>
    <row r="66" spans="28:34"/>
    <row r="67" spans="28:34"/>
    <row r="68" spans="28:34">
      <c r="AB68" s="280"/>
      <c r="AC68" s="280"/>
      <c r="AD68" s="280"/>
      <c r="AE68" s="280"/>
      <c r="AF68" s="280"/>
      <c r="AG68" s="280"/>
      <c r="AH68" s="280"/>
    </row>
    <row r="69" spans="28:34">
      <c r="AF69" s="280"/>
      <c r="AG69" s="280"/>
      <c r="AH69" s="280"/>
    </row>
    <row r="70" spans="28:34"/>
    <row r="71" spans="28:34"/>
    <row r="72" spans="28:34"/>
    <row r="73" spans="28:34"/>
    <row r="74" spans="28:34"/>
    <row r="75" spans="28:34">
      <c r="AH75" s="280"/>
    </row>
    <row r="76" spans="28:34">
      <c r="AF76" s="280"/>
      <c r="AG76" s="280"/>
      <c r="AH76" s="280"/>
    </row>
    <row r="77" spans="28:34">
      <c r="AG77" s="280"/>
      <c r="AH77" s="280"/>
    </row>
    <row r="78" spans="28:34"/>
    <row r="79" spans="28:34"/>
    <row r="80" spans="28:34"/>
    <row r="81" spans="25:34"/>
    <row r="82" spans="25:34">
      <c r="Y82" s="280"/>
    </row>
    <row r="83" spans="25:34">
      <c r="Y83" s="280"/>
      <c r="Z83" s="280"/>
      <c r="AA83" s="280"/>
      <c r="AB83" s="280"/>
      <c r="AC83" s="280"/>
      <c r="AD83" s="280"/>
      <c r="AE83" s="280"/>
      <c r="AF83" s="280"/>
      <c r="AG83" s="280"/>
      <c r="AH83" s="280"/>
    </row>
    <row r="84" spans="25:34"/>
    <row r="85" spans="25:34"/>
    <row r="86" spans="25:34"/>
    <row r="87" spans="25:34"/>
    <row r="88" spans="25:34">
      <c r="AH88" s="280"/>
    </row>
    <row r="89" spans="25:34"/>
    <row r="90" spans="25:34"/>
    <row r="91" spans="25:34"/>
    <row r="92" spans="25:34" ht="13.5" customHeight="1"/>
    <row r="93" spans="25:34" ht="13.5" customHeight="1"/>
    <row r="94" spans="25:34" ht="13.5" customHeight="1">
      <c r="AF94" s="280"/>
      <c r="AG94" s="280"/>
      <c r="AH94" s="280"/>
    </row>
    <row r="95" spans="25:34" ht="13.5" customHeight="1">
      <c r="AH95" s="280"/>
    </row>
    <row r="96" spans="25:34" ht="13.5" customHeight="1"/>
    <row r="97" spans="33:34" ht="13.5" customHeight="1"/>
    <row r="98" spans="33:34" ht="13.5" customHeight="1"/>
    <row r="99" spans="33:34" ht="13.5" customHeight="1"/>
    <row r="100" spans="33:34" ht="13.5" customHeight="1"/>
    <row r="101" spans="33:34" ht="13.5" customHeight="1">
      <c r="AH101" s="280"/>
    </row>
    <row r="102" spans="33:34" ht="13.5" customHeight="1"/>
    <row r="103" spans="33:34" ht="13.5" customHeight="1"/>
    <row r="104" spans="33:34" ht="13.5" customHeight="1">
      <c r="AG104" s="280"/>
      <c r="AH104" s="28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0"/>
    </row>
    <row r="117" spans="34:122" ht="13.5" customHeight="1"/>
    <row r="118" spans="34:122" ht="13.5" customHeight="1"/>
    <row r="119" spans="34:122" ht="13.5" customHeight="1"/>
    <row r="120" spans="34:122" ht="13.5" customHeight="1">
      <c r="AH120" s="280"/>
    </row>
    <row r="121" spans="34:122" ht="13.5" customHeight="1">
      <c r="AH121" s="280"/>
    </row>
    <row r="122" spans="34:122" ht="13.5" customHeight="1"/>
    <row r="123" spans="34:122" ht="13.5" customHeight="1"/>
    <row r="124" spans="34:122" ht="13.5" customHeight="1"/>
    <row r="125" spans="34:122" ht="13.5" customHeight="1">
      <c r="DR125" s="280" t="s">
        <v>477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4TCsI14rfcIkjOq8V9jOdlk0S+66grh3KUPKR67oKXdjuB7hWJn4GYVPLFYFsEjZ/rNIToGg9GhFbkcXDPlqQ==" saltValue="AclkDYoz25E2RX0LhXPf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81" customWidth="1"/>
    <col min="35" max="122" width="2.5" style="280" customWidth="1"/>
    <col min="123" max="16384" width="2.5" style="280" hidden="1"/>
  </cols>
  <sheetData>
    <row r="1" spans="2:34" ht="13.5" customHeight="1">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row>
    <row r="2" spans="2:34">
      <c r="S2" s="280"/>
      <c r="AH2" s="280"/>
    </row>
    <row r="3" spans="2:34">
      <c r="C3" s="280"/>
      <c r="D3" s="280"/>
      <c r="E3" s="280"/>
      <c r="F3" s="280"/>
      <c r="G3" s="280"/>
      <c r="H3" s="280"/>
      <c r="I3" s="280"/>
      <c r="J3" s="280"/>
      <c r="K3" s="280"/>
      <c r="L3" s="280"/>
      <c r="M3" s="280"/>
      <c r="N3" s="280"/>
      <c r="O3" s="280"/>
      <c r="P3" s="280"/>
      <c r="Q3" s="280"/>
      <c r="R3" s="280"/>
      <c r="S3" s="280"/>
      <c r="U3" s="280"/>
      <c r="V3" s="280"/>
      <c r="W3" s="280"/>
      <c r="X3" s="280"/>
      <c r="Y3" s="280"/>
      <c r="Z3" s="280"/>
      <c r="AA3" s="280"/>
      <c r="AB3" s="280"/>
      <c r="AC3" s="280"/>
      <c r="AD3" s="280"/>
      <c r="AE3" s="280"/>
      <c r="AF3" s="280"/>
      <c r="AG3" s="280"/>
      <c r="AH3" s="280"/>
    </row>
    <row r="4" spans="2:34"/>
    <row r="5" spans="2:34"/>
    <row r="6" spans="2:34"/>
    <row r="7" spans="2:34"/>
    <row r="8" spans="2:34"/>
    <row r="9" spans="2:34">
      <c r="AH9" s="280"/>
    </row>
    <row r="10" spans="2:34"/>
    <row r="11" spans="2:34"/>
    <row r="12" spans="2:34"/>
    <row r="13" spans="2:34"/>
    <row r="14" spans="2:34"/>
    <row r="15" spans="2:34"/>
    <row r="16" spans="2:34"/>
    <row r="17" spans="12:34">
      <c r="AH17" s="280"/>
    </row>
    <row r="18" spans="12:34"/>
    <row r="19" spans="12:34"/>
    <row r="20" spans="12:34">
      <c r="AH20" s="280"/>
    </row>
    <row r="21" spans="12:34">
      <c r="AH21" s="280"/>
    </row>
    <row r="22" spans="12:34"/>
    <row r="23" spans="12:34"/>
    <row r="24" spans="12:34">
      <c r="Q24" s="280"/>
    </row>
    <row r="25" spans="12:34"/>
    <row r="26" spans="12:34"/>
    <row r="27" spans="12:34"/>
    <row r="28" spans="12:34">
      <c r="O28" s="280"/>
      <c r="T28" s="280"/>
      <c r="AH28" s="280"/>
    </row>
    <row r="29" spans="12:34"/>
    <row r="30" spans="12:34"/>
    <row r="31" spans="12:34">
      <c r="Q31" s="280"/>
    </row>
    <row r="32" spans="12:34">
      <c r="L32" s="280"/>
    </row>
    <row r="33" spans="2:34">
      <c r="C33" s="280"/>
      <c r="E33" s="280"/>
      <c r="G33" s="280"/>
      <c r="I33" s="280"/>
      <c r="X33" s="280"/>
    </row>
    <row r="34" spans="2:34">
      <c r="B34" s="280"/>
      <c r="P34" s="280"/>
      <c r="R34" s="280"/>
      <c r="T34" s="280"/>
    </row>
    <row r="35" spans="2:34">
      <c r="D35" s="280"/>
      <c r="W35" s="280"/>
      <c r="AC35" s="280"/>
      <c r="AD35" s="280"/>
      <c r="AE35" s="280"/>
      <c r="AF35" s="280"/>
      <c r="AG35" s="280"/>
      <c r="AH35" s="280"/>
    </row>
    <row r="36" spans="2:34">
      <c r="H36" s="280"/>
      <c r="J36" s="280"/>
      <c r="K36" s="280"/>
      <c r="M36" s="280"/>
      <c r="Y36" s="280"/>
      <c r="Z36" s="280"/>
      <c r="AA36" s="280"/>
      <c r="AB36" s="280"/>
      <c r="AC36" s="280"/>
      <c r="AD36" s="280"/>
      <c r="AE36" s="280"/>
      <c r="AF36" s="280"/>
      <c r="AG36" s="280"/>
      <c r="AH36" s="280"/>
    </row>
    <row r="37" spans="2:34">
      <c r="AH37" s="280"/>
    </row>
    <row r="38" spans="2:34">
      <c r="AG38" s="280"/>
      <c r="AH38" s="280"/>
    </row>
    <row r="39" spans="2:34"/>
    <row r="40" spans="2:34">
      <c r="X40" s="280"/>
    </row>
    <row r="41" spans="2:34">
      <c r="R41" s="280"/>
    </row>
    <row r="42" spans="2:34">
      <c r="W42" s="280"/>
    </row>
    <row r="43" spans="2:34">
      <c r="Y43" s="280"/>
      <c r="Z43" s="280"/>
      <c r="AA43" s="280"/>
      <c r="AB43" s="280"/>
      <c r="AC43" s="280"/>
      <c r="AD43" s="280"/>
      <c r="AE43" s="280"/>
      <c r="AF43" s="280"/>
      <c r="AG43" s="280"/>
      <c r="AH43" s="280"/>
    </row>
    <row r="44" spans="2:34">
      <c r="AH44" s="280"/>
    </row>
    <row r="45" spans="2:34">
      <c r="X45" s="280"/>
    </row>
    <row r="46" spans="2:34"/>
    <row r="47" spans="2:34"/>
    <row r="48" spans="2:34">
      <c r="W48" s="280"/>
      <c r="Y48" s="280"/>
      <c r="Z48" s="280"/>
      <c r="AA48" s="280"/>
      <c r="AB48" s="280"/>
      <c r="AC48" s="280"/>
      <c r="AD48" s="280"/>
      <c r="AE48" s="280"/>
      <c r="AF48" s="280"/>
      <c r="AG48" s="280"/>
      <c r="AH48" s="280"/>
    </row>
    <row r="49" spans="28:34"/>
    <row r="50" spans="28:34">
      <c r="AE50" s="280"/>
      <c r="AF50" s="280"/>
      <c r="AG50" s="280"/>
      <c r="AH50" s="280"/>
    </row>
    <row r="51" spans="28:34">
      <c r="AC51" s="280"/>
      <c r="AD51" s="280"/>
      <c r="AE51" s="280"/>
      <c r="AF51" s="280"/>
      <c r="AG51" s="280"/>
      <c r="AH51" s="280"/>
    </row>
    <row r="52" spans="28:34"/>
    <row r="53" spans="28:34">
      <c r="AF53" s="280"/>
      <c r="AG53" s="280"/>
      <c r="AH53" s="280"/>
    </row>
    <row r="54" spans="28:34">
      <c r="AH54" s="280"/>
    </row>
    <row r="55" spans="28:34"/>
    <row r="56" spans="28:34">
      <c r="AB56" s="280"/>
      <c r="AC56" s="280"/>
      <c r="AD56" s="280"/>
      <c r="AE56" s="280"/>
      <c r="AF56" s="280"/>
      <c r="AG56" s="280"/>
      <c r="AH56" s="280"/>
    </row>
    <row r="57" spans="28:34">
      <c r="AH57" s="280"/>
    </row>
    <row r="58" spans="28:34">
      <c r="AH58" s="280"/>
    </row>
    <row r="59" spans="28:34">
      <c r="AG59" s="280"/>
      <c r="AH59" s="280"/>
    </row>
    <row r="60" spans="28:34"/>
    <row r="61" spans="28:34"/>
    <row r="62" spans="28:34"/>
    <row r="63" spans="28:34">
      <c r="AH63" s="280"/>
    </row>
    <row r="64" spans="28:34">
      <c r="AG64" s="280"/>
      <c r="AH64" s="280"/>
    </row>
    <row r="65" spans="28:34"/>
    <row r="66" spans="28:34"/>
    <row r="67" spans="28:34"/>
    <row r="68" spans="28:34">
      <c r="AB68" s="280"/>
      <c r="AC68" s="280"/>
      <c r="AD68" s="280"/>
      <c r="AE68" s="280"/>
      <c r="AF68" s="280"/>
      <c r="AG68" s="280"/>
      <c r="AH68" s="280"/>
    </row>
    <row r="69" spans="28:34">
      <c r="AF69" s="280"/>
      <c r="AG69" s="280"/>
      <c r="AH69" s="280"/>
    </row>
    <row r="70" spans="28:34"/>
    <row r="71" spans="28:34"/>
    <row r="72" spans="28:34"/>
    <row r="73" spans="28:34"/>
    <row r="74" spans="28:34"/>
    <row r="75" spans="28:34">
      <c r="AH75" s="280"/>
    </row>
    <row r="76" spans="28:34">
      <c r="AF76" s="280"/>
      <c r="AG76" s="280"/>
      <c r="AH76" s="280"/>
    </row>
    <row r="77" spans="28:34">
      <c r="AG77" s="280"/>
      <c r="AH77" s="280"/>
    </row>
    <row r="78" spans="28:34"/>
    <row r="79" spans="28:34"/>
    <row r="80" spans="28:34"/>
    <row r="81" spans="25:34"/>
    <row r="82" spans="25:34">
      <c r="Y82" s="280"/>
    </row>
    <row r="83" spans="25:34">
      <c r="Y83" s="280"/>
      <c r="Z83" s="280"/>
      <c r="AA83" s="280"/>
      <c r="AB83" s="280"/>
      <c r="AC83" s="280"/>
      <c r="AD83" s="280"/>
      <c r="AE83" s="280"/>
      <c r="AF83" s="280"/>
      <c r="AG83" s="280"/>
      <c r="AH83" s="280"/>
    </row>
    <row r="84" spans="25:34"/>
    <row r="85" spans="25:34"/>
    <row r="86" spans="25:34"/>
    <row r="87" spans="25:34"/>
    <row r="88" spans="25:34">
      <c r="AH88" s="280"/>
    </row>
    <row r="89" spans="25:34"/>
    <row r="90" spans="25:34"/>
    <row r="91" spans="25:34"/>
    <row r="92" spans="25:34" ht="13.5" customHeight="1"/>
    <row r="93" spans="25:34" ht="13.5" customHeight="1"/>
    <row r="94" spans="25:34" ht="13.5" customHeight="1">
      <c r="AF94" s="280"/>
      <c r="AG94" s="280"/>
      <c r="AH94" s="280"/>
    </row>
    <row r="95" spans="25:34" ht="13.5" customHeight="1">
      <c r="AH95" s="280"/>
    </row>
    <row r="96" spans="25:34" ht="13.5" customHeight="1"/>
    <row r="97" spans="33:34" ht="13.5" customHeight="1"/>
    <row r="98" spans="33:34" ht="13.5" customHeight="1"/>
    <row r="99" spans="33:34" ht="13.5" customHeight="1"/>
    <row r="100" spans="33:34" ht="13.5" customHeight="1"/>
    <row r="101" spans="33:34" ht="13.5" customHeight="1">
      <c r="AH101" s="280"/>
    </row>
    <row r="102" spans="33:34" ht="13.5" customHeight="1"/>
    <row r="103" spans="33:34" ht="13.5" customHeight="1"/>
    <row r="104" spans="33:34" ht="13.5" customHeight="1">
      <c r="AG104" s="280"/>
      <c r="AH104" s="28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0"/>
    </row>
    <row r="117" spans="34:122" ht="13.5" customHeight="1"/>
    <row r="118" spans="34:122" ht="13.5" customHeight="1"/>
    <row r="119" spans="34:122" ht="13.5" customHeight="1"/>
    <row r="120" spans="34:122" ht="13.5" customHeight="1">
      <c r="AH120" s="280"/>
    </row>
    <row r="121" spans="34:122" ht="13.5" customHeight="1">
      <c r="AH121" s="280"/>
    </row>
    <row r="122" spans="34:122" ht="13.5" customHeight="1"/>
    <row r="123" spans="34:122" ht="13.5" customHeight="1"/>
    <row r="124" spans="34:122" ht="13.5" customHeight="1"/>
    <row r="125" spans="34:122" ht="13.5" customHeight="1">
      <c r="DR125" s="280" t="s">
        <v>477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aH4XovoPjoRUDyWFlr6ceKNqdWtWlPmlRZfR/9AHQ21QF38krromeGe+Y2lTfACnzcg3ESfq1pW7vcN6aEk1A==" saltValue="qftTiofRlbAseNigP41D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528</v>
      </c>
      <c r="G2" s="156"/>
      <c r="H2" s="157"/>
    </row>
    <row r="3" spans="1:8">
      <c r="A3" s="153" t="s">
        <v>521</v>
      </c>
      <c r="B3" s="158"/>
      <c r="C3" s="159"/>
      <c r="D3" s="160">
        <v>71453</v>
      </c>
      <c r="E3" s="161"/>
      <c r="F3" s="162">
        <v>87551</v>
      </c>
      <c r="G3" s="163"/>
      <c r="H3" s="164"/>
    </row>
    <row r="4" spans="1:8">
      <c r="A4" s="165"/>
      <c r="B4" s="166"/>
      <c r="C4" s="167"/>
      <c r="D4" s="168">
        <v>33530</v>
      </c>
      <c r="E4" s="169"/>
      <c r="F4" s="170">
        <v>43994</v>
      </c>
      <c r="G4" s="171"/>
      <c r="H4" s="172"/>
    </row>
    <row r="5" spans="1:8">
      <c r="A5" s="153" t="s">
        <v>523</v>
      </c>
      <c r="B5" s="158"/>
      <c r="C5" s="159"/>
      <c r="D5" s="160">
        <v>83659</v>
      </c>
      <c r="E5" s="161"/>
      <c r="F5" s="162">
        <v>77577</v>
      </c>
      <c r="G5" s="163"/>
      <c r="H5" s="164"/>
    </row>
    <row r="6" spans="1:8">
      <c r="A6" s="165"/>
      <c r="B6" s="166"/>
      <c r="C6" s="167"/>
      <c r="D6" s="168">
        <v>34837</v>
      </c>
      <c r="E6" s="169"/>
      <c r="F6" s="170">
        <v>40870</v>
      </c>
      <c r="G6" s="171"/>
      <c r="H6" s="172"/>
    </row>
    <row r="7" spans="1:8">
      <c r="A7" s="153" t="s">
        <v>524</v>
      </c>
      <c r="B7" s="158"/>
      <c r="C7" s="159"/>
      <c r="D7" s="160">
        <v>48560</v>
      </c>
      <c r="E7" s="161"/>
      <c r="F7" s="162">
        <v>115123</v>
      </c>
      <c r="G7" s="163"/>
      <c r="H7" s="164"/>
    </row>
    <row r="8" spans="1:8">
      <c r="A8" s="165"/>
      <c r="B8" s="166"/>
      <c r="C8" s="167"/>
      <c r="D8" s="168">
        <v>32348</v>
      </c>
      <c r="E8" s="169"/>
      <c r="F8" s="170">
        <v>46026</v>
      </c>
      <c r="G8" s="171"/>
      <c r="H8" s="172"/>
    </row>
    <row r="9" spans="1:8">
      <c r="A9" s="153" t="s">
        <v>525</v>
      </c>
      <c r="B9" s="158"/>
      <c r="C9" s="159"/>
      <c r="D9" s="160">
        <v>57986</v>
      </c>
      <c r="E9" s="161"/>
      <c r="F9" s="162">
        <v>98899</v>
      </c>
      <c r="G9" s="163"/>
      <c r="H9" s="164"/>
    </row>
    <row r="10" spans="1:8">
      <c r="A10" s="165"/>
      <c r="B10" s="166"/>
      <c r="C10" s="167"/>
      <c r="D10" s="168">
        <v>38469</v>
      </c>
      <c r="E10" s="169"/>
      <c r="F10" s="170">
        <v>43734</v>
      </c>
      <c r="G10" s="171"/>
      <c r="H10" s="172"/>
    </row>
    <row r="11" spans="1:8">
      <c r="A11" s="153" t="s">
        <v>526</v>
      </c>
      <c r="B11" s="158"/>
      <c r="C11" s="159"/>
      <c r="D11" s="160">
        <v>106005</v>
      </c>
      <c r="E11" s="161"/>
      <c r="F11" s="162">
        <v>96462</v>
      </c>
      <c r="G11" s="163"/>
      <c r="H11" s="164"/>
    </row>
    <row r="12" spans="1:8">
      <c r="A12" s="165"/>
      <c r="B12" s="166"/>
      <c r="C12" s="173"/>
      <c r="D12" s="168">
        <v>34250</v>
      </c>
      <c r="E12" s="169"/>
      <c r="F12" s="170">
        <v>39886</v>
      </c>
      <c r="G12" s="171"/>
      <c r="H12" s="172"/>
    </row>
    <row r="13" spans="1:8">
      <c r="A13" s="153"/>
      <c r="B13" s="158"/>
      <c r="C13" s="174"/>
      <c r="D13" s="175">
        <v>73533</v>
      </c>
      <c r="E13" s="176"/>
      <c r="F13" s="177">
        <v>95122</v>
      </c>
      <c r="G13" s="178"/>
      <c r="H13" s="164"/>
    </row>
    <row r="14" spans="1:8">
      <c r="A14" s="165"/>
      <c r="B14" s="166"/>
      <c r="C14" s="167"/>
      <c r="D14" s="168">
        <v>34687</v>
      </c>
      <c r="E14" s="169"/>
      <c r="F14" s="170">
        <v>42902</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5.74</v>
      </c>
      <c r="C19" s="179">
        <f>ROUND(VALUE(SUBSTITUTE(実質収支比率等に係る経年分析!G$48,"▲","-")),2)</f>
        <v>6.12</v>
      </c>
      <c r="D19" s="179">
        <f>ROUND(VALUE(SUBSTITUTE(実質収支比率等に係る経年分析!H$48,"▲","-")),2)</f>
        <v>6.71</v>
      </c>
      <c r="E19" s="179">
        <f>ROUND(VALUE(SUBSTITUTE(実質収支比率等に係る経年分析!I$48,"▲","-")),2)</f>
        <v>7.1</v>
      </c>
      <c r="F19" s="179">
        <f>ROUND(VALUE(SUBSTITUTE(実質収支比率等に係る経年分析!J$48,"▲","-")),2)</f>
        <v>6.75</v>
      </c>
    </row>
    <row r="20" spans="1:11">
      <c r="A20" s="179" t="s">
        <v>55</v>
      </c>
      <c r="B20" s="179">
        <f>ROUND(VALUE(SUBSTITUTE(実質収支比率等に係る経年分析!F$47,"▲","-")),2)</f>
        <v>28.97</v>
      </c>
      <c r="C20" s="179">
        <f>ROUND(VALUE(SUBSTITUTE(実質収支比率等に係る経年分析!G$47,"▲","-")),2)</f>
        <v>30.11</v>
      </c>
      <c r="D20" s="179">
        <f>ROUND(VALUE(SUBSTITUTE(実質収支比率等に係る経年分析!H$47,"▲","-")),2)</f>
        <v>29.68</v>
      </c>
      <c r="E20" s="179">
        <f>ROUND(VALUE(SUBSTITUTE(実質収支比率等に係る経年分析!I$47,"▲","-")),2)</f>
        <v>30.05</v>
      </c>
      <c r="F20" s="179">
        <f>ROUND(VALUE(SUBSTITUTE(実質収支比率等に係る経年分析!J$47,"▲","-")),2)</f>
        <v>30.44</v>
      </c>
    </row>
    <row r="21" spans="1:11">
      <c r="A21" s="179" t="s">
        <v>56</v>
      </c>
      <c r="B21" s="179">
        <f>IF(ISNUMBER(VALUE(SUBSTITUTE(実質収支比率等に係る経年分析!F$49,"▲","-"))),ROUND(VALUE(SUBSTITUTE(実質収支比率等に係る経年分析!F$49,"▲","-")),2),NA())</f>
        <v>-1.22</v>
      </c>
      <c r="C21" s="179">
        <f>IF(ISNUMBER(VALUE(SUBSTITUTE(実質収支比率等に係る経年分析!G$49,"▲","-"))),ROUND(VALUE(SUBSTITUTE(実質収支比率等に係る経年分析!G$49,"▲","-")),2),NA())</f>
        <v>2.2200000000000002</v>
      </c>
      <c r="D21" s="179">
        <f>IF(ISNUMBER(VALUE(SUBSTITUTE(実質収支比率等に係る経年分析!H$49,"▲","-"))),ROUND(VALUE(SUBSTITUTE(実質収支比率等に係る経年分析!H$49,"▲","-")),2),NA())</f>
        <v>-0.41</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0.33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c r="A30" s="180" t="str">
        <f>IF(連結実質赤字比率に係る赤字・黒字の構成分析!C$40="",NA(),連結実質赤字比率に係る赤字・黒字の構成分析!C$40)</f>
        <v>高瀬ケアセンター運営特別会計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0.97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0.88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1.85</v>
      </c>
    </row>
    <row r="32" spans="1:11">
      <c r="A32" s="180" t="str">
        <f>IF(連結実質赤字比率に係る赤字・黒字の構成分析!C$38="",NA(),連結実質赤字比率に係る赤字・黒字の構成分析!C$38)</f>
        <v>老人福祉施設運営特別会計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1.0900000000000001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2.39</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0.55000000000000004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2.64</v>
      </c>
    </row>
    <row r="34" spans="1:16">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5.25</v>
      </c>
    </row>
    <row r="35" spans="1:16">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6.46</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804</v>
      </c>
      <c r="E42" s="181"/>
      <c r="F42" s="181"/>
      <c r="G42" s="181">
        <f>'実質公債費比率（分子）の構造'!L$52</f>
        <v>767</v>
      </c>
      <c r="H42" s="181"/>
      <c r="I42" s="181"/>
      <c r="J42" s="181">
        <f>'実質公債費比率（分子）の構造'!M$52</f>
        <v>769</v>
      </c>
      <c r="K42" s="181"/>
      <c r="L42" s="181"/>
      <c r="M42" s="181">
        <f>'実質公債費比率（分子）の構造'!N$52</f>
        <v>766</v>
      </c>
      <c r="N42" s="181"/>
      <c r="O42" s="181"/>
      <c r="P42" s="181">
        <f>'実質公債費比率（分子）の構造'!O$52</f>
        <v>718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16</v>
      </c>
      <c r="C44" s="181"/>
      <c r="D44" s="181"/>
      <c r="E44" s="181">
        <f>'実質公債費比率（分子）の構造'!L$50</f>
        <v>15</v>
      </c>
      <c r="F44" s="181"/>
      <c r="G44" s="181"/>
      <c r="H44" s="181">
        <f>'実質公債費比率（分子）の構造'!M$50</f>
        <v>29</v>
      </c>
      <c r="I44" s="181"/>
      <c r="J44" s="181"/>
      <c r="K44" s="181">
        <f>'実質公債費比率（分子）の構造'!N$50</f>
        <v>16</v>
      </c>
      <c r="L44" s="181"/>
      <c r="M44" s="181"/>
      <c r="N44" s="181">
        <f>'実質公債費比率（分子）の構造'!O$50</f>
        <v>15</v>
      </c>
      <c r="O44" s="181"/>
      <c r="P44" s="181"/>
    </row>
    <row r="45" spans="1:16">
      <c r="A45" s="181" t="s">
        <v>66</v>
      </c>
      <c r="B45" s="181">
        <f>'実質公債費比率（分子）の構造'!K$49</f>
        <v>30</v>
      </c>
      <c r="C45" s="181"/>
      <c r="D45" s="181"/>
      <c r="E45" s="181">
        <f>'実質公債費比率（分子）の構造'!L$49</f>
        <v>30</v>
      </c>
      <c r="F45" s="181"/>
      <c r="G45" s="181"/>
      <c r="H45" s="181">
        <f>'実質公債費比率（分子）の構造'!M$49</f>
        <v>31</v>
      </c>
      <c r="I45" s="181"/>
      <c r="J45" s="181"/>
      <c r="K45" s="181">
        <f>'実質公債費比率（分子）の構造'!N$49</f>
        <v>39</v>
      </c>
      <c r="L45" s="181"/>
      <c r="M45" s="181"/>
      <c r="N45" s="181">
        <f>'実質公債費比率（分子）の構造'!O$49</f>
        <v>43</v>
      </c>
      <c r="O45" s="181"/>
      <c r="P45" s="181"/>
    </row>
    <row r="46" spans="1:16">
      <c r="A46" s="181" t="s">
        <v>67</v>
      </c>
      <c r="B46" s="181">
        <f>'実質公債費比率（分子）の構造'!K$48</f>
        <v>312</v>
      </c>
      <c r="C46" s="181"/>
      <c r="D46" s="181"/>
      <c r="E46" s="181">
        <f>'実質公債費比率（分子）の構造'!L$48</f>
        <v>302</v>
      </c>
      <c r="F46" s="181"/>
      <c r="G46" s="181"/>
      <c r="H46" s="181">
        <f>'実質公債費比率（分子）の構造'!M$48</f>
        <v>294</v>
      </c>
      <c r="I46" s="181"/>
      <c r="J46" s="181"/>
      <c r="K46" s="181">
        <f>'実質公債費比率（分子）の構造'!N$48</f>
        <v>309</v>
      </c>
      <c r="L46" s="181"/>
      <c r="M46" s="181"/>
      <c r="N46" s="181">
        <f>'実質公債費比率（分子）の構造'!O$48</f>
        <v>317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887</v>
      </c>
      <c r="C49" s="181"/>
      <c r="D49" s="181"/>
      <c r="E49" s="181">
        <f>'実質公債費比率（分子）の構造'!L$45</f>
        <v>831</v>
      </c>
      <c r="F49" s="181"/>
      <c r="G49" s="181"/>
      <c r="H49" s="181">
        <f>'実質公債費比率（分子）の構造'!M$45</f>
        <v>823</v>
      </c>
      <c r="I49" s="181"/>
      <c r="J49" s="181"/>
      <c r="K49" s="181">
        <f>'実質公債費比率（分子）の構造'!N$45</f>
        <v>854</v>
      </c>
      <c r="L49" s="181"/>
      <c r="M49" s="181"/>
      <c r="N49" s="181">
        <f>'実質公債費比率（分子）の構造'!O$45</f>
        <v>777</v>
      </c>
      <c r="O49" s="181"/>
      <c r="P49" s="181"/>
    </row>
    <row r="50" spans="1:16">
      <c r="A50" s="181" t="s">
        <v>71</v>
      </c>
      <c r="B50" s="181" t="e">
        <f>NA()</f>
        <v>#N/A</v>
      </c>
      <c r="C50" s="181">
        <f>IF(ISNUMBER('実質公債費比率（分子）の構造'!K$53),'実質公債費比率（分子）の構造'!K$53,NA())</f>
        <v>441</v>
      </c>
      <c r="D50" s="181" t="e">
        <f>NA()</f>
        <v>#N/A</v>
      </c>
      <c r="E50" s="181" t="e">
        <f>NA()</f>
        <v>#N/A</v>
      </c>
      <c r="F50" s="181">
        <f>IF(ISNUMBER('実質公債費比率（分子）の構造'!L$53),'実質公債費比率（分子）の構造'!L$53,NA())</f>
        <v>411</v>
      </c>
      <c r="G50" s="181" t="e">
        <f>NA()</f>
        <v>#N/A</v>
      </c>
      <c r="H50" s="181" t="e">
        <f>NA()</f>
        <v>#N/A</v>
      </c>
      <c r="I50" s="181">
        <f>IF(ISNUMBER('実質公債費比率（分子）の構造'!M$53),'実質公債費比率（分子）の構造'!M$53,NA())</f>
        <v>408</v>
      </c>
      <c r="J50" s="181" t="e">
        <f>NA()</f>
        <v>#N/A</v>
      </c>
      <c r="K50" s="181" t="e">
        <f>NA()</f>
        <v>#N/A</v>
      </c>
      <c r="L50" s="181">
        <f>IF(ISNUMBER('実質公債費比率（分子）の構造'!N$53),'実質公債費比率（分子）の構造'!N$53,NA())</f>
        <v>452</v>
      </c>
      <c r="M50" s="181" t="e">
        <f>NA()</f>
        <v>#N/A</v>
      </c>
      <c r="N50" s="181" t="e">
        <f>NA()</f>
        <v>#N/A</v>
      </c>
      <c r="O50" s="181">
        <f>IF(ISNUMBER('実質公債費比率（分子）の構造'!O$53),'実質公債費比率（分子）の構造'!O$53,NA())</f>
        <v>434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7476</v>
      </c>
      <c r="E56" s="180"/>
      <c r="F56" s="180"/>
      <c r="G56" s="180">
        <f>'将来負担比率（分子）の構造'!J$52</f>
        <v>7453</v>
      </c>
      <c r="H56" s="180"/>
      <c r="I56" s="180"/>
      <c r="J56" s="180">
        <f>'将来負担比率（分子）の構造'!K$52</f>
        <v>7590</v>
      </c>
      <c r="K56" s="180"/>
      <c r="L56" s="180"/>
      <c r="M56" s="180">
        <f>'将来負担比率（分子）の構造'!L$52</f>
        <v>7256</v>
      </c>
      <c r="N56" s="180"/>
      <c r="O56" s="180"/>
      <c r="P56" s="180">
        <f>'将来負担比率（分子）の構造'!M$52</f>
        <v>7092</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2768</v>
      </c>
      <c r="E58" s="180"/>
      <c r="F58" s="180"/>
      <c r="G58" s="180">
        <f>'将来負担比率（分子）の構造'!J$50</f>
        <v>2891</v>
      </c>
      <c r="H58" s="180"/>
      <c r="I58" s="180"/>
      <c r="J58" s="180">
        <f>'将来負担比率（分子）の構造'!K$50</f>
        <v>2866</v>
      </c>
      <c r="K58" s="180"/>
      <c r="L58" s="180"/>
      <c r="M58" s="180">
        <f>'将来負担比率（分子）の構造'!L$50</f>
        <v>2944</v>
      </c>
      <c r="N58" s="180"/>
      <c r="O58" s="180"/>
      <c r="P58" s="180">
        <f>'将来負担比率（分子）の構造'!M$50</f>
        <v>2938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818</v>
      </c>
      <c r="C62" s="180"/>
      <c r="D62" s="180"/>
      <c r="E62" s="180">
        <f>'将来負担比率（分子）の構造'!J$45</f>
        <v>772</v>
      </c>
      <c r="F62" s="180"/>
      <c r="G62" s="180"/>
      <c r="H62" s="180">
        <f>'将来負担比率（分子）の構造'!K$45</f>
        <v>647</v>
      </c>
      <c r="I62" s="180"/>
      <c r="J62" s="180"/>
      <c r="K62" s="180">
        <f>'将来負担比率（分子）の構造'!L$45</f>
        <v>651</v>
      </c>
      <c r="L62" s="180"/>
      <c r="M62" s="180"/>
      <c r="N62" s="180">
        <f>'将来負担比率（分子）の構造'!M$45</f>
        <v>611</v>
      </c>
      <c r="O62" s="180"/>
      <c r="P62" s="180"/>
    </row>
    <row r="63" spans="1:16">
      <c r="A63" s="180" t="s">
        <v>34</v>
      </c>
      <c r="B63" s="180">
        <f>'将来負担比率（分子）の構造'!I$44</f>
        <v>381</v>
      </c>
      <c r="C63" s="180"/>
      <c r="D63" s="180"/>
      <c r="E63" s="180">
        <f>'将来負担比率（分子）の構造'!J$44</f>
        <v>360</v>
      </c>
      <c r="F63" s="180"/>
      <c r="G63" s="180"/>
      <c r="H63" s="180">
        <f>'将来負担比率（分子）の構造'!K$44</f>
        <v>353</v>
      </c>
      <c r="I63" s="180"/>
      <c r="J63" s="180"/>
      <c r="K63" s="180">
        <f>'将来負担比率（分子）の構造'!L$44</f>
        <v>314</v>
      </c>
      <c r="L63" s="180"/>
      <c r="M63" s="180"/>
      <c r="N63" s="180">
        <f>'将来負担比率（分子）の構造'!M$44</f>
        <v>317</v>
      </c>
      <c r="O63" s="180"/>
      <c r="P63" s="180"/>
    </row>
    <row r="64" spans="1:16">
      <c r="A64" s="180" t="s">
        <v>33</v>
      </c>
      <c r="B64" s="180">
        <f>'将来負担比率（分子）の構造'!I$43</f>
        <v>3331</v>
      </c>
      <c r="C64" s="180"/>
      <c r="D64" s="180"/>
      <c r="E64" s="180">
        <f>'将来負担比率（分子）の構造'!J$43</f>
        <v>3151</v>
      </c>
      <c r="F64" s="180"/>
      <c r="G64" s="180"/>
      <c r="H64" s="180">
        <f>'将来負担比率（分子）の構造'!K$43</f>
        <v>3031</v>
      </c>
      <c r="I64" s="180"/>
      <c r="J64" s="180"/>
      <c r="K64" s="180">
        <f>'将来負担比率（分子）の構造'!L$43</f>
        <v>2928</v>
      </c>
      <c r="L64" s="180"/>
      <c r="M64" s="180"/>
      <c r="N64" s="180">
        <f>'将来負担比率（分子）の構造'!M$43</f>
        <v>2887</v>
      </c>
      <c r="O64" s="180"/>
      <c r="P64" s="180"/>
    </row>
    <row r="65" spans="1:16">
      <c r="A65" s="180" t="s">
        <v>32</v>
      </c>
      <c r="B65" s="180">
        <f>'将来負担比率（分子）の構造'!I$42</f>
        <v>60</v>
      </c>
      <c r="C65" s="180"/>
      <c r="D65" s="180"/>
      <c r="E65" s="180">
        <f>'将来負担比率（分子）の構造'!J$42</f>
        <v>46</v>
      </c>
      <c r="F65" s="180"/>
      <c r="G65" s="180"/>
      <c r="H65" s="180">
        <f>'将来負担比率（分子）の構造'!K$42</f>
        <v>34</v>
      </c>
      <c r="I65" s="180"/>
      <c r="J65" s="180"/>
      <c r="K65" s="180">
        <f>'将来負担比率（分子）の構造'!L$42</f>
        <v>24</v>
      </c>
      <c r="L65" s="180"/>
      <c r="M65" s="180"/>
      <c r="N65" s="180">
        <f>'将来負担比率（分子）の構造'!M$42</f>
        <v>14</v>
      </c>
      <c r="O65" s="180"/>
      <c r="P65" s="180"/>
    </row>
    <row r="66" spans="1:16">
      <c r="A66" s="180" t="s">
        <v>31</v>
      </c>
      <c r="B66" s="180">
        <f>'将来負担比率（分子）の構造'!I$41</f>
        <v>7732</v>
      </c>
      <c r="C66" s="180"/>
      <c r="D66" s="180"/>
      <c r="E66" s="180">
        <f>'将来負担比率（分子）の構造'!J$41</f>
        <v>7823</v>
      </c>
      <c r="F66" s="180"/>
      <c r="G66" s="180"/>
      <c r="H66" s="180">
        <f>'将来負担比率（分子）の構造'!K$41</f>
        <v>8105</v>
      </c>
      <c r="I66" s="180"/>
      <c r="J66" s="180"/>
      <c r="K66" s="180">
        <f>'将来負担比率（分子）の構造'!L$41</f>
        <v>7919</v>
      </c>
      <c r="L66" s="180"/>
      <c r="M66" s="180"/>
      <c r="N66" s="180">
        <f>'将来負担比率（分子）の構造'!M$41</f>
        <v>8215</v>
      </c>
      <c r="O66" s="180"/>
      <c r="P66" s="180"/>
    </row>
    <row r="67" spans="1:16">
      <c r="A67" s="180" t="s">
        <v>75</v>
      </c>
      <c r="B67" s="180" t="e">
        <f>NA()</f>
        <v>#N/A</v>
      </c>
      <c r="C67" s="180">
        <f>IF(ISNUMBER('将来負担比率（分子）の構造'!I$53), IF('将来負担比率（分子）の構造'!I$53 &lt; 0, 0, '将来負担比率（分子）の構造'!I$53), NA())</f>
        <v>2078</v>
      </c>
      <c r="D67" s="180" t="e">
        <f>NA()</f>
        <v>#N/A</v>
      </c>
      <c r="E67" s="180" t="e">
        <f>NA()</f>
        <v>#N/A</v>
      </c>
      <c r="F67" s="180">
        <f>IF(ISNUMBER('将来負担比率（分子）の構造'!J$53), IF('将来負担比率（分子）の構造'!J$53 &lt; 0, 0, '将来負担比率（分子）の構造'!J$53), NA())</f>
        <v>1808</v>
      </c>
      <c r="G67" s="180" t="e">
        <f>NA()</f>
        <v>#N/A</v>
      </c>
      <c r="H67" s="180" t="e">
        <f>NA()</f>
        <v>#N/A</v>
      </c>
      <c r="I67" s="180">
        <f>IF(ISNUMBER('将来負担比率（分子）の構造'!K$53), IF('将来負担比率（分子）の構造'!K$53 &lt; 0, 0, '将来負担比率（分子）の構造'!K$53), NA())</f>
        <v>1713</v>
      </c>
      <c r="J67" s="180" t="e">
        <f>NA()</f>
        <v>#N/A</v>
      </c>
      <c r="K67" s="180" t="e">
        <f>NA()</f>
        <v>#N/A</v>
      </c>
      <c r="L67" s="180">
        <f>IF(ISNUMBER('将来負担比率（分子）の構造'!L$53), IF('将来負担比率（分子）の構造'!L$53 &lt; 0, 0, '将来負担比率（分子）の構造'!L$53), NA())</f>
        <v>1636</v>
      </c>
      <c r="M67" s="180" t="e">
        <f>NA()</f>
        <v>#N/A</v>
      </c>
      <c r="N67" s="180" t="e">
        <f>NA()</f>
        <v>#N/A</v>
      </c>
      <c r="O67" s="180">
        <f>IF(ISNUMBER('将来負担比率（分子）の構造'!M$53), IF('将来負担比率（分子）の構造'!M$53 &lt; 0, 0, '将来負担比率（分子）の構造'!M$53), NA())</f>
        <v>2014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1563</v>
      </c>
      <c r="C72" s="184">
        <f>基金残高に係る経年分析!G55</f>
        <v>1565</v>
      </c>
      <c r="D72" s="184">
        <f>基金残高に係る経年分析!H55</f>
        <v>1568</v>
      </c>
    </row>
    <row r="73" spans="1:16">
      <c r="A73" s="183" t="s">
        <v>78</v>
      </c>
      <c r="B73" s="184">
        <f>基金残高に係る経年分析!F56</f>
        <v>124</v>
      </c>
      <c r="C73" s="184">
        <f>基金残高に係る経年分析!G56</f>
        <v>124</v>
      </c>
      <c r="D73" s="184">
        <f>基金残高に係る経年分析!H56</f>
        <v>124</v>
      </c>
    </row>
    <row r="74" spans="1:16">
      <c r="A74" s="183" t="s">
        <v>79</v>
      </c>
      <c r="B74" s="184">
        <f>基金残高に係る経年分析!F57</f>
        <v>630</v>
      </c>
      <c r="C74" s="184">
        <f>基金残高に係る経年分析!G57</f>
        <v>644</v>
      </c>
      <c r="D74" s="184">
        <f>基金残高に係る経年分析!H57</f>
        <v>726</v>
      </c>
    </row>
  </sheetData>
  <sheetProtection algorithmName="SHA-512" hashValue="dQuc18FOJGpZVcZN4TA1gZlg+wGq+xjxe3b9+i01xt5XvRj+Wbd6h83SCRFhvJTbAChm49duKmme+VPfjicSaQ==" saltValue="cda5+ISWq5uFAUwdyUAS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2020-09-10T05:08:22Z</cp:lastPrinted>
  <dcterms:created xsi:type="dcterms:W3CDTF">2020-02-10T02:31:30Z</dcterms:created>
  <dcterms:modified xsi:type="dcterms:W3CDTF">2020-09-14T01:50:08Z</dcterms:modified>
</cp:coreProperties>
</file>