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 yWindow="-15" windowWidth="28830" windowHeight="12765" tabRatio="86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AM35" i="10"/>
  <c r="CO34" i="10"/>
  <c r="CO35" i="10" s="1"/>
  <c r="BW34" i="10"/>
  <c r="BW35" i="10" s="1"/>
  <c r="BW36" i="10" s="1"/>
  <c r="BW37" i="10" s="1"/>
  <c r="BW38" i="10" s="1"/>
  <c r="BW39" i="10" s="1"/>
  <c r="BW40" i="10" s="1"/>
  <c r="C34" i="10"/>
  <c r="C35"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AM34" i="10"/>
</calcChain>
</file>

<file path=xl/sharedStrings.xml><?xml version="1.0" encoding="utf-8"?>
<sst xmlns="http://schemas.openxmlformats.org/spreadsheetml/2006/main" count="1130" uniqueCount="603">
  <si>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</si>
  <si>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</si>
  <si>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</si>
  <si>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</si>
  <si>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</si>
  <si>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</si>
  <si>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</si>
  <si>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</si>
  <si>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</si>
  <si>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</si>
  <si>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</si>
  <si>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</si>
  <si>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</si>
  <si>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</si>
  <si>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</si>
  <si>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</si>
  <si>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</si>
  <si>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</si>
  <si>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</si>
  <si>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</si>
  <si>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</si>
  <si>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</si>
  <si>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</si>
  <si>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</si>
  <si>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</si>
  <si>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</si>
  <si>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</si>
  <si>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</si>
  <si>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</si>
  <si>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</si>
  <si>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</si>
  <si>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</si>
  <si>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</si>
  <si>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</si>
  <si>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</si>
  <si>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</si>
  <si>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</si>
  <si>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</si>
  <si>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</si>
  <si>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</si>
  <si>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</si>
  <si>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</si>
  <si>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</si>
  <si>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</si>
  <si>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</si>
  <si>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</si>
  <si>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</si>
  <si>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</si>
  <si>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</si>
  <si>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</si>
  <si>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</si>
  <si>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</si>
  <si>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</si>
  <si>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</si>
  <si>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</si>
  <si>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</si>
  <si>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</si>
  <si>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</si>
  <si>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</si>
  <si>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</si>
  <si>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</si>
  <si>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</si>
  <si>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</si>
  <si>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</si>
  <si>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</si>
  <si>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</si>
  <si>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</si>
  <si>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</si>
  <si>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</si>
  <si>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</si>
  <si>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</si>
  <si>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</si>
  <si>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</si>
  <si>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</si>
  <si>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</si>
  <si>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</si>
  <si>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</si>
  <si>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</si>
  <si>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</si>
  <si>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</si>
  <si>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</si>
  <si>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</si>
  <si>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</si>
  <si>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</si>
  <si>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</si>
  <si>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</si>
  <si>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</si>
  <si>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</si>
  <si>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</si>
  <si>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</si>
  <si>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</si>
  <si>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</si>
  <si>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</si>
  <si>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</si>
  <si>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</si>
  <si>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</si>
  <si>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</si>
  <si>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</si>
  <si>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五城目町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</si>
  <si>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</si>
  <si>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</si>
  <si>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</si>
  <si>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</si>
  <si>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</si>
  <si>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</si>
  <si>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</si>
  <si>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</si>
  <si>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</si>
  <si>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</si>
  <si>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</si>
  <si>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</si>
  <si>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</si>
  <si>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</si>
  <si>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</si>
  <si>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</si>
  <si>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</si>
  <si>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</si>
  <si>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</si>
  <si>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</si>
  <si>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</si>
  <si>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</si>
  <si>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</si>
  <si>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</si>
  <si>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</si>
  <si>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</si>
  <si>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</si>
  <si>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</si>
  <si>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</si>
  <si>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</si>
  <si>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</si>
  <si>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</si>
  <si>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</si>
  <si>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</si>
  <si>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</si>
  <si>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</si>
  <si>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</si>
  <si>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</si>
  <si>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</si>
  <si>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</si>
  <si>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</si>
  <si>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</si>
  <si>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</si>
  <si>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</si>
  <si>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</si>
  <si>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</si>
  <si>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</si>
  <si>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</si>
  <si>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</si>
  <si>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</si>
  <si>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</si>
  <si>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</si>
  <si>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</si>
  <si>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</si>
  <si>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</si>
  <si>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</si>
  <si>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</si>
  <si>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</si>
  <si>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</si>
  <si>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</si>
  <si>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</si>
  <si>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</si>
  <si>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</si>
  <si>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</si>
  <si>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</si>
  <si>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</si>
  <si>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</si>
  <si>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</si>
  <si>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</si>
  <si>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</si>
  <si>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</si>
  <si>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</si>
  <si>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</si>
  <si>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</si>
  <si>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</si>
  <si>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</si>
  <si>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</si>
  <si>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</si>
  <si>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</si>
  <si>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</si>
  <si>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</si>
  <si>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</si>
  <si>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</si>
  <si>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</si>
  <si>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</si>
  <si>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</si>
  <si>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</si>
  <si>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</si>
  <si>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</si>
  <si>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</si>
  <si>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</si>
  <si>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</si>
  <si>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</si>
  <si>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</si>
  <si>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</si>
  <si>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</si>
  <si>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</si>
  <si>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</si>
  <si>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</si>
  <si>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</si>
  <si>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</si>
  <si>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</si>
  <si>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</si>
  <si>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</si>
  <si>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</si>
  <si>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</si>
  <si>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</si>
  <si>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</si>
  <si>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</si>
  <si>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</si>
  <si>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</si>
  <si>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</si>
  <si>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秋田県五城目町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</si>
  <si>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</si>
  <si>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</si>
  <si>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</si>
  <si>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</si>
  <si>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</si>
  <si>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</si>
  <si>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</si>
  <si>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</si>
  <si>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</si>
  <si>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</si>
  <si>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</si>
  <si>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</si>
  <si>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</si>
  <si>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</si>
  <si>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</si>
  <si>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</si>
  <si>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</si>
  <si>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</si>
  <si>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</si>
  <si>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</si>
  <si>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</si>
  <si>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</si>
  <si>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</si>
  <si>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</si>
  <si>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</si>
  <si>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</si>
  <si>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</si>
  <si>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</si>
  <si>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</si>
  <si>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</si>
  <si>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</si>
  <si>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</si>
  <si>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</si>
  <si>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</si>
  <si>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</si>
  <si>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</si>
  <si>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</si>
  <si>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</si>
  <si>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</si>
  <si>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</si>
  <si>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</si>
  <si>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</si>
  <si>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</si>
  <si>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</si>
  <si>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</si>
  <si>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</si>
  <si>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</si>
  <si>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</si>
  <si>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</si>
  <si>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</si>
  <si>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</si>
  <si>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</si>
  <si>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</si>
  <si>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</si>
  <si>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</si>
  <si>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</si>
  <si>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</si>
  <si>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</si>
  <si>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</si>
  <si>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</si>
  <si>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</si>
  <si>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</si>
  <si>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</si>
  <si>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</si>
  <si>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</si>
  <si>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</si>
  <si>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</si>
  <si>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</si>
  <si>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</si>
  <si>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</si>
  <si>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</si>
  <si>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</si>
  <si>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</si>
  <si>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</si>
  <si>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</si>
  <si>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</si>
  <si>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</si>
  <si>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</si>
  <si>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</si>
  <si>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</si>
  <si>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</si>
  <si>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</si>
  <si>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</si>
  <si>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</si>
  <si>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</si>
  <si>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</si>
  <si>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</si>
  <si>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</si>
  <si>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</si>
  <si>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</si>
  <si>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</si>
  <si>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</si>
  <si>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</si>
  <si>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</si>
  <si>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</si>
  <si>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</si>
  <si>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</si>
  <si>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</si>
  <si>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</si>
  <si>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</si>
  <si>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</si>
  <si>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</si>
  <si>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</si>
  <si>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</si>
  <si>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</si>
  <si>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</si>
  <si>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</si>
  <si>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</si>
  <si>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</si>
  <si>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</si>
  <si>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</si>
  <si>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</si>
  <si>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</si>
  <si>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</si>
  <si>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</si>
  <si>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</si>
  <si>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</si>
  <si>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</si>
  <si>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</si>
  <si>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</si>
  <si>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</si>
  <si>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</si>
  <si>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</si>
  <si>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</si>
  <si>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</si>
  <si>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</si>
  <si>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</si>
  <si>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</si>
  <si>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</si>
  <si>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</si>
  <si>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</si>
  <si>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</si>
  <si>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</si>
  <si>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</si>
  <si>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</si>
  <si>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</si>
  <si>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</si>
  <si>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</si>
  <si>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</si>
  <si>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</si>
  <si>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</si>
  <si>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</si>
  <si>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</si>
  <si>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</si>
  <si>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</si>
  <si>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</si>
  <si>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</si>
  <si>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</si>
  <si>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</si>
  <si>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</si>
  <si>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</si>
  <si>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秋田県五城目町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</si>
  <si>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</si>
  <si>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</si>
  <si>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</si>
  <si>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</si>
  <si>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</si>
  <si>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</si>
  <si>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</si>
  <si>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</si>
  <si>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</si>
  <si>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</si>
  <si>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</si>
  <si>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</si>
  <si>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</si>
  <si>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</si>
  <si>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</si>
  <si>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</si>
  <si>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</si>
  <si>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</si>
  <si>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</si>
  <si>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</si>
  <si>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障害認定事業特別会計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</si>
  <si>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</si>
  <si>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</si>
  <si>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</si>
  <si>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</si>
  <si>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</si>
  <si>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</si>
  <si>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</si>
  <si>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</si>
  <si>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</si>
  <si>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</si>
  <si>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</si>
  <si>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</si>
  <si>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</si>
  <si>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</si>
  <si>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</si>
  <si>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</si>
  <si>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</si>
  <si>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</si>
  <si>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</si>
  <si>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</si>
  <si>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</si>
  <si>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</si>
  <si>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</si>
  <si>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</si>
  <si>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</si>
  <si>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</si>
  <si>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</si>
  <si>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</si>
  <si>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</si>
  <si>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</si>
  <si>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</si>
  <si>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</si>
  <si>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</si>
  <si>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</si>
  <si>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</si>
  <si>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</si>
  <si>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</si>
  <si>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</si>
  <si>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</si>
  <si>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</si>
  <si>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</si>
  <si>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</si>
  <si>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</si>
  <si>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</si>
  <si>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</si>
  <si>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</si>
  <si>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</si>
  <si>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</si>
  <si>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</si>
  <si>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</si>
  <si>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</si>
  <si>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</si>
  <si>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</si>
  <si>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</si>
  <si>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</si>
  <si>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</si>
  <si>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</si>
  <si>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</si>
  <si>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</si>
  <si>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</si>
  <si>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</si>
  <si>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</si>
  <si>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</si>
  <si>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</si>
  <si>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</si>
  <si>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</si>
  <si>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</si>
  <si>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</si>
  <si>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</si>
  <si>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</si>
  <si>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</si>
  <si>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</si>
  <si>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</si>
  <si>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</si>
  <si>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</si>
  <si>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</si>
  <si>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</si>
  <si>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</si>
  <si>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</si>
  <si>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</si>
  <si>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</si>
  <si>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</si>
  <si>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介護保険特別会計（介護サービス事業勘定）</t>
    <phoneticPr fontId="5"/>
  </si>
  <si>
    <t>(Ｆ)</t>
    <phoneticPr fontId="5"/>
  </si>
  <si>
    <t>介護保険特別会計（保険事業勘定）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</si>
  <si>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</si>
  <si>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</si>
  <si>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</si>
  <si>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</si>
  <si>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</si>
  <si>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</si>
  <si>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</si>
  <si>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</si>
  <si>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</si>
  <si>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</si>
  <si>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</si>
  <si>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</si>
  <si>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</si>
  <si>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</si>
  <si>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</si>
  <si>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</si>
  <si>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</si>
  <si>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</si>
  <si>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</si>
  <si>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</si>
  <si>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</si>
  <si>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</si>
  <si>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</si>
  <si>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</si>
  <si>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</si>
  <si>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</si>
  <si>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</si>
  <si>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</si>
  <si>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</si>
  <si>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</si>
  <si>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</si>
  <si>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</si>
  <si>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</si>
  <si>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</si>
  <si>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</si>
  <si>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</si>
  <si>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</si>
  <si>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</si>
  <si>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</si>
  <si>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</si>
  <si>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</si>
  <si>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</si>
  <si>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</si>
  <si>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</si>
  <si>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</si>
  <si>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</si>
  <si>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</si>
  <si>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</si>
  <si>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</si>
  <si>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</si>
  <si>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</si>
  <si>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</si>
  <si>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</si>
  <si>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</si>
  <si>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</si>
  <si>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</si>
  <si>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</si>
  <si>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</si>
  <si>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</si>
  <si>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</si>
  <si>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</si>
  <si>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</si>
  <si>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</si>
  <si>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</si>
  <si>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</si>
  <si>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</si>
  <si>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</si>
  <si>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</si>
  <si>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</si>
  <si>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</si>
  <si>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</si>
  <si>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</si>
  <si>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</si>
  <si>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</si>
  <si>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</si>
  <si>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</si>
  <si>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</si>
  <si>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</si>
  <si>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</si>
  <si>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</si>
  <si>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</si>
  <si>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</si>
  <si>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</si>
  <si>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</si>
  <si>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3.85</t>
  </si>
  <si>
    <t>▲ 1.24</t>
  </si>
  <si>
    <t>水道事業会計</t>
  </si>
  <si>
    <t>一般会計</t>
  </si>
  <si>
    <t>介護保険特別会計（保険事業勘定）</t>
  </si>
  <si>
    <t>国民健康保険特別会計</t>
  </si>
  <si>
    <t>公共下水道事業特別会計</t>
  </si>
  <si>
    <t>後期高齢者医療特別会計</t>
  </si>
  <si>
    <t>障害認定事業特別会計</t>
  </si>
  <si>
    <t>介護保険特別会計（介護サービス事業勘定）</t>
  </si>
  <si>
    <t>その他会計（赤字）</t>
  </si>
  <si>
    <t>その他会計（黒字）</t>
  </si>
  <si>
    <t>H25末</t>
    <phoneticPr fontId="5"/>
  </si>
  <si>
    <t>H26末</t>
    <phoneticPr fontId="5"/>
  </si>
  <si>
    <t>H27末</t>
    <phoneticPr fontId="5"/>
  </si>
  <si>
    <t>H28末</t>
    <phoneticPr fontId="5"/>
  </si>
  <si>
    <t>H29末</t>
    <phoneticPr fontId="5"/>
  </si>
  <si>
    <t>八郎湖周辺清掃事務組合（一般会計）</t>
    <rPh sb="0" eb="2">
      <t>ハチロウ</t>
    </rPh>
    <rPh sb="2" eb="3">
      <t>コ</t>
    </rPh>
    <rPh sb="3" eb="5">
      <t>シュウヘン</t>
    </rPh>
    <rPh sb="5" eb="7">
      <t>セイソウ</t>
    </rPh>
    <rPh sb="7" eb="9">
      <t>ジム</t>
    </rPh>
    <rPh sb="9" eb="11">
      <t>クミアイ</t>
    </rPh>
    <rPh sb="12" eb="14">
      <t>イッパン</t>
    </rPh>
    <rPh sb="14" eb="16">
      <t>カイケイ</t>
    </rPh>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</si>
  <si>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</si>
  <si>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2">
      <t>ジギョウトウ</t>
    </rPh>
    <rPh sb="22" eb="24">
      <t>トクベツ</t>
    </rPh>
    <rPh sb="24" eb="26">
      <t>カイケイ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</si>
  <si>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</si>
  <si>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</si>
  <si>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</si>
  <si>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あったか五城目</t>
    <rPh sb="4" eb="7">
      <t>ゴジョウメ</t>
    </rPh>
    <phoneticPr fontId="2"/>
  </si>
  <si>
    <t>秋田県青果物基金協会</t>
    <rPh sb="0" eb="3">
      <t>アキタケン</t>
    </rPh>
    <rPh sb="3" eb="6">
      <t>セイカブツ</t>
    </rPh>
    <rPh sb="6" eb="8">
      <t>キキン</t>
    </rPh>
    <rPh sb="8" eb="10">
      <t>キョウカイ</t>
    </rPh>
    <phoneticPr fontId="2"/>
  </si>
  <si>
    <t>-</t>
    <phoneticPr fontId="2"/>
  </si>
  <si>
    <t>-</t>
    <phoneticPr fontId="2"/>
  </si>
  <si>
    <t>-</t>
    <phoneticPr fontId="2"/>
  </si>
  <si>
    <t>教育施設整備基金</t>
    <phoneticPr fontId="2"/>
  </si>
  <si>
    <t>企業立地推進基金</t>
    <phoneticPr fontId="2"/>
  </si>
  <si>
    <t>ふるさと愛郷基金</t>
    <phoneticPr fontId="2"/>
  </si>
  <si>
    <t>災害対策基金</t>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</si>
  <si>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</si>
  <si>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秋田県町村電算システム共同事業組合（一般会計）</t>
    <rPh sb="0" eb="3">
      <t>アキタケン</t>
    </rPh>
    <rPh sb="3" eb="5">
      <t>チョウソン</t>
    </rPh>
    <rPh sb="5" eb="7">
      <t>デンサン</t>
    </rPh>
    <rPh sb="11" eb="13">
      <t>キョウドウ</t>
    </rPh>
    <rPh sb="13" eb="15">
      <t>ジギョウ</t>
    </rPh>
    <rPh sb="15" eb="17">
      <t>クミアイ</t>
    </rPh>
    <rPh sb="18" eb="20">
      <t>イッパン</t>
    </rPh>
    <rPh sb="20" eb="22">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</si>
  <si>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</si>
  <si>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</si>
  <si>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</si>
  <si>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</si>
  <si>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</si>
  <si>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</si>
  <si>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</si>
  <si>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</si>
  <si>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</si>
  <si>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</si>
  <si>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</si>
  <si>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</si>
  <si>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</si>
  <si>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は、平成３０年度まで減少傾向にあったものの生活インフラ施設の改修を控えていることから、町のシミュレートにおいても令和元年度から令和１０年度までの期間は増加が見込まれている。有形固定資産減価償却率は年々高まる一方となっていることから、人口減少に歯止めがかからず、住民のニーズと維持コスト等が不均等になっている現状にあわせて、公共施設等総合管理計画に基づき施設の統廃合、解体を実施することで比率の低下を図りながら、住民生活に不可欠な施設を適切な水準で維持する。</t>
    <rPh sb="1" eb="3">
      <t>ショウライ</t>
    </rPh>
    <rPh sb="3" eb="5">
      <t>フタン</t>
    </rPh>
    <rPh sb="5" eb="7">
      <t>ヒリツ</t>
    </rPh>
    <rPh sb="9" eb="11">
      <t>ヘイセイ</t>
    </rPh>
    <rPh sb="13" eb="15">
      <t>ネンド</t>
    </rPh>
    <rPh sb="17" eb="19">
      <t>ゲンショウ</t>
    </rPh>
    <rPh sb="19" eb="21">
      <t>ケイコウ</t>
    </rPh>
    <rPh sb="28" eb="30">
      <t>セイカツ</t>
    </rPh>
    <rPh sb="34" eb="36">
      <t>シセツ</t>
    </rPh>
    <rPh sb="37" eb="39">
      <t>カイシュウ</t>
    </rPh>
    <rPh sb="40" eb="41">
      <t>ヒカ</t>
    </rPh>
    <rPh sb="50" eb="51">
      <t>マチ</t>
    </rPh>
    <rPh sb="63" eb="64">
      <t>レイ</t>
    </rPh>
    <rPh sb="64" eb="65">
      <t>ワ</t>
    </rPh>
    <rPh sb="65" eb="67">
      <t>ガンネン</t>
    </rPh>
    <rPh sb="67" eb="68">
      <t>ド</t>
    </rPh>
    <rPh sb="70" eb="71">
      <t>レイ</t>
    </rPh>
    <rPh sb="71" eb="72">
      <t>ワ</t>
    </rPh>
    <rPh sb="74" eb="76">
      <t>ネンド</t>
    </rPh>
    <rPh sb="79" eb="81">
      <t>キカン</t>
    </rPh>
    <rPh sb="82" eb="84">
      <t>ゾウカ</t>
    </rPh>
    <rPh sb="85" eb="87">
      <t>ミコ</t>
    </rPh>
    <rPh sb="93" eb="95">
      <t>ユウケイ</t>
    </rPh>
    <rPh sb="95" eb="97">
      <t>コテイ</t>
    </rPh>
    <rPh sb="97" eb="99">
      <t>シサン</t>
    </rPh>
    <rPh sb="99" eb="101">
      <t>ゲンカ</t>
    </rPh>
    <rPh sb="101" eb="104">
      <t>ショウキャクリツ</t>
    </rPh>
    <rPh sb="105" eb="107">
      <t>ネンネン</t>
    </rPh>
    <rPh sb="107" eb="108">
      <t>タカ</t>
    </rPh>
    <rPh sb="110" eb="112">
      <t>イッポウ</t>
    </rPh>
    <rPh sb="123" eb="125">
      <t>ジンコウ</t>
    </rPh>
    <rPh sb="125" eb="127">
      <t>ゲンショウ</t>
    </rPh>
    <rPh sb="128" eb="130">
      <t>ハド</t>
    </rPh>
    <rPh sb="137" eb="139">
      <t>ジュウミン</t>
    </rPh>
    <rPh sb="144" eb="146">
      <t>イジ</t>
    </rPh>
    <rPh sb="149" eb="150">
      <t>トウ</t>
    </rPh>
    <rPh sb="151" eb="152">
      <t>フ</t>
    </rPh>
    <rPh sb="152" eb="154">
      <t>キントウ</t>
    </rPh>
    <rPh sb="160" eb="162">
      <t>ゲンジョウ</t>
    </rPh>
    <rPh sb="168" eb="170">
      <t>コウキョウ</t>
    </rPh>
    <rPh sb="170" eb="172">
      <t>シセツ</t>
    </rPh>
    <rPh sb="172" eb="173">
      <t>トウ</t>
    </rPh>
    <rPh sb="173" eb="175">
      <t>ソウゴウ</t>
    </rPh>
    <rPh sb="175" eb="177">
      <t>カンリ</t>
    </rPh>
    <rPh sb="177" eb="179">
      <t>ケイカク</t>
    </rPh>
    <rPh sb="180" eb="181">
      <t>モト</t>
    </rPh>
    <rPh sb="183" eb="185">
      <t>シセツ</t>
    </rPh>
    <rPh sb="186" eb="189">
      <t>トウハイゴウ</t>
    </rPh>
    <rPh sb="190" eb="192">
      <t>カイタイ</t>
    </rPh>
    <rPh sb="193" eb="195">
      <t>ジッシ</t>
    </rPh>
    <rPh sb="203" eb="205">
      <t>テイカ</t>
    </rPh>
    <rPh sb="206" eb="207">
      <t>ハカ</t>
    </rPh>
    <rPh sb="212" eb="214">
      <t>ジュウミン</t>
    </rPh>
    <rPh sb="214" eb="216">
      <t>セイカツ</t>
    </rPh>
    <rPh sb="217" eb="220">
      <t>フカケツ</t>
    </rPh>
    <rPh sb="221" eb="223">
      <t>シセツ</t>
    </rPh>
    <rPh sb="224" eb="226">
      <t>テキセツ</t>
    </rPh>
    <rPh sb="227" eb="229">
      <t>スイジュン</t>
    </rPh>
    <rPh sb="230" eb="232">
      <t>イジ</t>
    </rPh>
    <phoneticPr fontId="5"/>
  </si>
  <si>
    <t>　平成２９年度、平成３０年度の２年間で防災行政無線の整備を実施したほか、令和元年度以降に小学校改築、斎場、埋め立て処分場の改修が控えていることから、将来負担比率、実質公債費比率いずれも数年間は現状を上回って推移することが想定される。
　しかしながら、これらは生活に欠かせない施設であり、また、広域での連携も見込めないことから、経常経費の節減をはじめ、公共施設等総合管理計画に基づく施設の払い下げにより財源を確保することで、将来負担比率、実質公債費比率の低下に努める。</t>
    <rPh sb="1" eb="3">
      <t>ヘイセイ</t>
    </rPh>
    <rPh sb="5" eb="7">
      <t>ネンド</t>
    </rPh>
    <rPh sb="8" eb="10">
      <t>ヘイセイ</t>
    </rPh>
    <rPh sb="12" eb="14">
      <t>ネンド</t>
    </rPh>
    <rPh sb="16" eb="17">
      <t>ネン</t>
    </rPh>
    <rPh sb="17" eb="18">
      <t>カン</t>
    </rPh>
    <rPh sb="19" eb="21">
      <t>ボウサイ</t>
    </rPh>
    <rPh sb="21" eb="23">
      <t>ギョウセイ</t>
    </rPh>
    <rPh sb="23" eb="25">
      <t>ムセン</t>
    </rPh>
    <rPh sb="26" eb="28">
      <t>セイビ</t>
    </rPh>
    <rPh sb="29" eb="31">
      <t>ジッシ</t>
    </rPh>
    <rPh sb="36" eb="37">
      <t>レイ</t>
    </rPh>
    <rPh sb="37" eb="38">
      <t>ワ</t>
    </rPh>
    <rPh sb="38" eb="40">
      <t>ガンネン</t>
    </rPh>
    <rPh sb="40" eb="41">
      <t>ド</t>
    </rPh>
    <rPh sb="41" eb="43">
      <t>イコウ</t>
    </rPh>
    <rPh sb="44" eb="47">
      <t>ショウガッコウ</t>
    </rPh>
    <rPh sb="47" eb="49">
      <t>カイチク</t>
    </rPh>
    <rPh sb="50" eb="52">
      <t>サイジョウ</t>
    </rPh>
    <rPh sb="53" eb="54">
      <t>ウ</t>
    </rPh>
    <rPh sb="55" eb="56">
      <t>タ</t>
    </rPh>
    <rPh sb="57" eb="60">
      <t>ショブンジョウ</t>
    </rPh>
    <rPh sb="61" eb="63">
      <t>カイシュウ</t>
    </rPh>
    <rPh sb="64" eb="65">
      <t>ヒカ</t>
    </rPh>
    <rPh sb="74" eb="76">
      <t>ショウライ</t>
    </rPh>
    <rPh sb="76" eb="78">
      <t>フタン</t>
    </rPh>
    <rPh sb="78" eb="80">
      <t>ヒリツ</t>
    </rPh>
    <rPh sb="81" eb="83">
      <t>ジッシツ</t>
    </rPh>
    <rPh sb="83" eb="86">
      <t>コウサイヒ</t>
    </rPh>
    <rPh sb="86" eb="88">
      <t>ヒリツ</t>
    </rPh>
    <rPh sb="92" eb="95">
      <t>スウネンカン</t>
    </rPh>
    <rPh sb="96" eb="98">
      <t>ゲンジョウ</t>
    </rPh>
    <rPh sb="99" eb="101">
      <t>ウワマワ</t>
    </rPh>
    <rPh sb="103" eb="105">
      <t>スイイ</t>
    </rPh>
    <rPh sb="110" eb="112">
      <t>ソウテイ</t>
    </rPh>
    <rPh sb="129" eb="131">
      <t>セイカツ</t>
    </rPh>
    <rPh sb="132" eb="133">
      <t>カ</t>
    </rPh>
    <rPh sb="137" eb="139">
      <t>シセツ</t>
    </rPh>
    <rPh sb="146" eb="148">
      <t>コウイキ</t>
    </rPh>
    <rPh sb="150" eb="152">
      <t>レンケイ</t>
    </rPh>
    <rPh sb="153" eb="155">
      <t>ミコ</t>
    </rPh>
    <rPh sb="163" eb="165">
      <t>ケイジョウ</t>
    </rPh>
    <rPh sb="165" eb="167">
      <t>ケイヒ</t>
    </rPh>
    <rPh sb="168" eb="170">
      <t>セツゲン</t>
    </rPh>
    <rPh sb="175" eb="177">
      <t>コウキョウ</t>
    </rPh>
    <rPh sb="177" eb="179">
      <t>シセツ</t>
    </rPh>
    <rPh sb="179" eb="180">
      <t>トウ</t>
    </rPh>
    <rPh sb="180" eb="182">
      <t>ソウゴウ</t>
    </rPh>
    <rPh sb="182" eb="184">
      <t>カンリ</t>
    </rPh>
    <rPh sb="184" eb="186">
      <t>ケイカク</t>
    </rPh>
    <rPh sb="187" eb="188">
      <t>モト</t>
    </rPh>
    <rPh sb="190" eb="192">
      <t>シセツ</t>
    </rPh>
    <rPh sb="193" eb="194">
      <t>ハラ</t>
    </rPh>
    <rPh sb="195" eb="196">
      <t>サ</t>
    </rPh>
    <rPh sb="200" eb="202">
      <t>ザイゲン</t>
    </rPh>
    <rPh sb="203" eb="205">
      <t>カクホ</t>
    </rPh>
    <rPh sb="211" eb="213">
      <t>ショウライ</t>
    </rPh>
    <rPh sb="213" eb="215">
      <t>フタン</t>
    </rPh>
    <rPh sb="215" eb="217">
      <t>ヒリツ</t>
    </rPh>
    <rPh sb="218" eb="220">
      <t>ジッシツ</t>
    </rPh>
    <rPh sb="220" eb="223">
      <t>コウサイヒ</t>
    </rPh>
    <rPh sb="223" eb="225">
      <t>ヒリツ</t>
    </rPh>
    <rPh sb="226" eb="228">
      <t>テイカ</t>
    </rPh>
    <rPh sb="229" eb="230">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</si>
</sst>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109920</c:v>
                </c:pt>
                <c:pt idx="2">
                  <c:v>119882</c:v>
                </c:pt>
                <c:pt idx="3">
                  <c:v>116162</c:v>
                </c:pt>
                <c:pt idx="4">
                  <c:v>121449</c:v>
                </c:pt>
              </c:numCache>
            </c:numRef>
          </c:val>
          <c:smooth val="0"/>
          <c:extLst xmlns:c16r2="http://schemas.microsoft.com/office/drawing/2015/06/chart">
            <c:ext xmlns:c16="http://schemas.microsoft.com/office/drawing/2014/chart" uri="{C3380CC4-5D6E-409C-BE32-E72D297353CC}">
              <c16:uniqueId val="{00000000-71E7-4A4F-8738-A429AD1CE6A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97501</c:v>
                </c:pt>
                <c:pt idx="1">
                  <c:v>74196</c:v>
                </c:pt>
                <c:pt idx="2">
                  <c:v>27177</c:v>
                </c:pt>
                <c:pt idx="3">
                  <c:v>37701</c:v>
                </c:pt>
                <c:pt idx="4">
                  <c:v>51495</c:v>
                </c:pt>
              </c:numCache>
            </c:numRef>
          </c:val>
          <c:smooth val="0"/>
          <c:extLst xmlns:c16r2="http://schemas.microsoft.com/office/drawing/2015/06/chart">
            <c:ext xmlns:c16="http://schemas.microsoft.com/office/drawing/2014/chart" uri="{C3380CC4-5D6E-409C-BE32-E72D297353CC}">
              <c16:uniqueId val="{00000001-71E7-4A4F-8738-A429AD1CE6A1}"/>
            </c:ext>
          </c:extLst>
        </c:ser>
        <c:dLbls>
          <c:showLegendKey val="0"/>
          <c:showVal val="0"/>
          <c:showCatName val="0"/>
          <c:showSerName val="0"/>
          <c:showPercent val="0"/>
          <c:showBubbleSize val="0"/>
        </c:dLbls>
        <c:marker val="1"/>
        <c:smooth val="0"/>
        <c:axId val="264976640"/>
        <c:axId val="264978816"/>
      </c:lineChart>
      <c:catAx>
        <c:axId val="2649766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4978816"/>
        <c:crosses val="autoZero"/>
        <c:auto val="1"/>
        <c:lblAlgn val="ctr"/>
        <c:lblOffset val="100"/>
        <c:tickLblSkip val="1"/>
        <c:tickMarkSkip val="1"/>
        <c:noMultiLvlLbl val="0"/>
      </c:catAx>
      <c:valAx>
        <c:axId val="26497881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4976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6.25</c:v>
                </c:pt>
                <c:pt idx="1">
                  <c:v>5.1100000000000003</c:v>
                </c:pt>
                <c:pt idx="2">
                  <c:v>5.35</c:v>
                </c:pt>
                <c:pt idx="3">
                  <c:v>4.91</c:v>
                </c:pt>
                <c:pt idx="4">
                  <c:v>5.67</c:v>
                </c:pt>
              </c:numCache>
            </c:numRef>
          </c:val>
          <c:extLst xmlns:c16r2="http://schemas.microsoft.com/office/drawing/2015/06/chart">
            <c:ext xmlns:c16="http://schemas.microsoft.com/office/drawing/2014/chart" uri="{C3380CC4-5D6E-409C-BE32-E72D297353CC}">
              <c16:uniqueId val="{00000000-F455-499E-BAD2-108704BC8D6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21.12</c:v>
                </c:pt>
                <c:pt idx="1">
                  <c:v>22.24</c:v>
                </c:pt>
                <c:pt idx="2">
                  <c:v>24.09</c:v>
                </c:pt>
                <c:pt idx="3">
                  <c:v>23.94</c:v>
                </c:pt>
                <c:pt idx="4">
                  <c:v>25.14</c:v>
                </c:pt>
              </c:numCache>
            </c:numRef>
          </c:val>
          <c:extLst xmlns:c16r2="http://schemas.microsoft.com/office/drawing/2015/06/chart">
            <c:ext xmlns:c16="http://schemas.microsoft.com/office/drawing/2014/chart" uri="{C3380CC4-5D6E-409C-BE32-E72D297353CC}">
              <c16:uniqueId val="{00000001-F455-499E-BAD2-108704BC8D68}"/>
            </c:ext>
          </c:extLst>
        </c:ser>
        <c:dLbls>
          <c:showLegendKey val="0"/>
          <c:showVal val="0"/>
          <c:showCatName val="0"/>
          <c:showSerName val="0"/>
          <c:showPercent val="0"/>
          <c:showBubbleSize val="0"/>
        </c:dLbls>
        <c:gapWidth val="250"/>
        <c:overlap val="100"/>
        <c:axId val="273920768"/>
        <c:axId val="273922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-3.85</c:v>
                </c:pt>
                <c:pt idx="1">
                  <c:v>0.72</c:v>
                </c:pt>
                <c:pt idx="2">
                  <c:v>1.36</c:v>
                </c:pt>
                <c:pt idx="3">
                  <c:v>-1.24</c:v>
                </c:pt>
                <c:pt idx="4">
                  <c:v>1.77</c:v>
                </c:pt>
              </c:numCache>
            </c:numRef>
          </c:val>
          <c:smooth val="0"/>
          <c:extLst xmlns:c16r2="http://schemas.microsoft.com/office/drawing/2015/06/chart">
            <c:ext xmlns:c16="http://schemas.microsoft.com/office/drawing/2014/chart" uri="{C3380CC4-5D6E-409C-BE32-E72D297353CC}">
              <c16:uniqueId val="{00000002-F455-499E-BAD2-108704BC8D68}"/>
            </c:ext>
          </c:extLst>
        </c:ser>
        <c:dLbls>
          <c:showLegendKey val="0"/>
          <c:showVal val="0"/>
          <c:showCatName val="0"/>
          <c:showSerName val="0"/>
          <c:showPercent val="0"/>
          <c:showBubbleSize val="0"/>
        </c:dLbls>
        <c:marker val="1"/>
        <c:smooth val="0"/>
        <c:axId val="273920768"/>
        <c:axId val="273922688"/>
      </c:lineChart>
      <c:catAx>
        <c:axId val="27392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3922688"/>
        <c:crosses val="autoZero"/>
        <c:auto val="1"/>
        <c:lblAlgn val="ctr"/>
        <c:lblOffset val="100"/>
        <c:tickLblSkip val="1"/>
        <c:tickMarkSkip val="1"/>
        <c:noMultiLvlLbl val="0"/>
      </c:catAx>
      <c:valAx>
        <c:axId val="273922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3920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0.04</c:v>
                </c:pt>
                <c:pt idx="2">
                  <c:v>#N/A</c:v>
                </c:pt>
                <c:pt idx="3">
                  <c:v>0.05</c:v>
                </c:pt>
                <c:pt idx="4">
                  <c:v>#N/A</c:v>
                </c:pt>
                <c:pt idx="5">
                  <c:v>0.02</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AD3-4C0C-81BD-10AE77597AF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AD3-4C0C-81BD-10AE77597AFD}"/>
            </c:ext>
          </c:extLst>
        </c:ser>
        <c:ser>
          <c:idx val="2"/>
          <c:order val="2"/>
          <c:tx>
            <c:strRef>
              <c:f>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3AD3-4C0C-81BD-10AE77597AFD}"/>
            </c:ext>
          </c:extLst>
        </c:ser>
        <c:ser>
          <c:idx val="3"/>
          <c:order val="3"/>
          <c:tx>
            <c:strRef>
              <c:f>データシート!$A$30</c:f>
              <c:strCache>
                <c:ptCount val="1"/>
                <c:pt idx="0">
                  <c:v>障害認定事業特別会計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3AD3-4C0C-81BD-10AE77597AF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4-3AD3-4C0C-81BD-10AE77597AFD}"/>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c:v>
                </c:pt>
                <c:pt idx="2">
                  <c:v>#N/A</c:v>
                </c:pt>
                <c:pt idx="3">
                  <c:v>0.22</c:v>
                </c:pt>
                <c:pt idx="4">
                  <c:v>#N/A</c:v>
                </c:pt>
                <c:pt idx="5">
                  <c:v>0.08</c:v>
                </c:pt>
                <c:pt idx="6">
                  <c:v>#N/A</c:v>
                </c:pt>
                <c:pt idx="7">
                  <c:v>0.15</c:v>
                </c:pt>
                <c:pt idx="8">
                  <c:v>#N/A</c:v>
                </c:pt>
                <c:pt idx="9">
                  <c:v>0.12</c:v>
                </c:pt>
              </c:numCache>
            </c:numRef>
          </c:val>
          <c:extLst xmlns:c16r2="http://schemas.microsoft.com/office/drawing/2015/06/chart">
            <c:ext xmlns:c16="http://schemas.microsoft.com/office/drawing/2014/chart" uri="{C3380CC4-5D6E-409C-BE32-E72D297353CC}">
              <c16:uniqueId val="{00000005-3AD3-4C0C-81BD-10AE77597AF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1.74</c:v>
                </c:pt>
                <c:pt idx="2">
                  <c:v>#N/A</c:v>
                </c:pt>
                <c:pt idx="3">
                  <c:v>2.2999999999999998</c:v>
                </c:pt>
                <c:pt idx="4">
                  <c:v>#N/A</c:v>
                </c:pt>
                <c:pt idx="5">
                  <c:v>2.4900000000000002</c:v>
                </c:pt>
                <c:pt idx="6">
                  <c:v>#N/A</c:v>
                </c:pt>
                <c:pt idx="7">
                  <c:v>3.25</c:v>
                </c:pt>
                <c:pt idx="8">
                  <c:v>#N/A</c:v>
                </c:pt>
                <c:pt idx="9">
                  <c:v>1.49</c:v>
                </c:pt>
              </c:numCache>
            </c:numRef>
          </c:val>
          <c:extLst xmlns:c16r2="http://schemas.microsoft.com/office/drawing/2015/06/chart">
            <c:ext xmlns:c16="http://schemas.microsoft.com/office/drawing/2014/chart" uri="{C3380CC4-5D6E-409C-BE32-E72D297353CC}">
              <c16:uniqueId val="{00000006-3AD3-4C0C-81BD-10AE77597AFD}"/>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1.45</c:v>
                </c:pt>
                <c:pt idx="2">
                  <c:v>#N/A</c:v>
                </c:pt>
                <c:pt idx="3">
                  <c:v>0.65</c:v>
                </c:pt>
                <c:pt idx="4">
                  <c:v>#N/A</c:v>
                </c:pt>
                <c:pt idx="5">
                  <c:v>1.66</c:v>
                </c:pt>
                <c:pt idx="6">
                  <c:v>#N/A</c:v>
                </c:pt>
                <c:pt idx="7">
                  <c:v>1.7</c:v>
                </c:pt>
                <c:pt idx="8">
                  <c:v>#N/A</c:v>
                </c:pt>
                <c:pt idx="9">
                  <c:v>1.74</c:v>
                </c:pt>
              </c:numCache>
            </c:numRef>
          </c:val>
          <c:extLst xmlns:c16r2="http://schemas.microsoft.com/office/drawing/2015/06/chart">
            <c:ext xmlns:c16="http://schemas.microsoft.com/office/drawing/2014/chart" uri="{C3380CC4-5D6E-409C-BE32-E72D297353CC}">
              <c16:uniqueId val="{00000007-3AD3-4C0C-81BD-10AE77597AF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6.23</c:v>
                </c:pt>
                <c:pt idx="2">
                  <c:v>#N/A</c:v>
                </c:pt>
                <c:pt idx="3">
                  <c:v>5.0999999999999996</c:v>
                </c:pt>
                <c:pt idx="4">
                  <c:v>#N/A</c:v>
                </c:pt>
                <c:pt idx="5">
                  <c:v>5.34</c:v>
                </c:pt>
                <c:pt idx="6">
                  <c:v>#N/A</c:v>
                </c:pt>
                <c:pt idx="7">
                  <c:v>4.8899999999999997</c:v>
                </c:pt>
                <c:pt idx="8">
                  <c:v>#N/A</c:v>
                </c:pt>
                <c:pt idx="9">
                  <c:v>5.64</c:v>
                </c:pt>
              </c:numCache>
            </c:numRef>
          </c:val>
          <c:extLst xmlns:c16r2="http://schemas.microsoft.com/office/drawing/2015/06/chart">
            <c:ext xmlns:c16="http://schemas.microsoft.com/office/drawing/2014/chart" uri="{C3380CC4-5D6E-409C-BE32-E72D297353CC}">
              <c16:uniqueId val="{00000008-3AD3-4C0C-81BD-10AE77597AF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14.56</c:v>
                </c:pt>
                <c:pt idx="2">
                  <c:v>#N/A</c:v>
                </c:pt>
                <c:pt idx="3">
                  <c:v>14.53</c:v>
                </c:pt>
                <c:pt idx="4">
                  <c:v>#N/A</c:v>
                </c:pt>
                <c:pt idx="5">
                  <c:v>15.62</c:v>
                </c:pt>
                <c:pt idx="6">
                  <c:v>#N/A</c:v>
                </c:pt>
                <c:pt idx="7">
                  <c:v>16.54</c:v>
                </c:pt>
                <c:pt idx="8">
                  <c:v>#N/A</c:v>
                </c:pt>
                <c:pt idx="9">
                  <c:v>16.87</c:v>
                </c:pt>
              </c:numCache>
            </c:numRef>
          </c:val>
          <c:extLst xmlns:c16r2="http://schemas.microsoft.com/office/drawing/2015/06/chart">
            <c:ext xmlns:c16="http://schemas.microsoft.com/office/drawing/2014/chart" uri="{C3380CC4-5D6E-409C-BE32-E72D297353CC}">
              <c16:uniqueId val="{00000009-3AD3-4C0C-81BD-10AE77597AFD}"/>
            </c:ext>
          </c:extLst>
        </c:ser>
        <c:dLbls>
          <c:showLegendKey val="0"/>
          <c:showVal val="0"/>
          <c:showCatName val="0"/>
          <c:showSerName val="0"/>
          <c:showPercent val="0"/>
          <c:showBubbleSize val="0"/>
        </c:dLbls>
        <c:gapWidth val="150"/>
        <c:overlap val="100"/>
        <c:axId val="261388928"/>
        <c:axId val="261403008"/>
      </c:barChart>
      <c:catAx>
        <c:axId val="261388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1403008"/>
        <c:crosses val="autoZero"/>
        <c:auto val="1"/>
        <c:lblAlgn val="ctr"/>
        <c:lblOffset val="100"/>
        <c:tickLblSkip val="1"/>
        <c:tickMarkSkip val="1"/>
        <c:noMultiLvlLbl val="0"/>
      </c:catAx>
      <c:valAx>
        <c:axId val="261403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1388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572</c:v>
                </c:pt>
                <c:pt idx="5">
                  <c:v>576</c:v>
                </c:pt>
                <c:pt idx="8">
                  <c:v>541</c:v>
                </c:pt>
                <c:pt idx="11">
                  <c:v>532</c:v>
                </c:pt>
                <c:pt idx="14">
                  <c:v>535</c:v>
                </c:pt>
              </c:numCache>
            </c:numRef>
          </c:val>
          <c:extLst xmlns:c16r2="http://schemas.microsoft.com/office/drawing/2015/06/chart">
            <c:ext xmlns:c16="http://schemas.microsoft.com/office/drawing/2014/chart" uri="{C3380CC4-5D6E-409C-BE32-E72D297353CC}">
              <c16:uniqueId val="{00000000-7F5B-439D-B921-39C19C4DFDE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F5B-439D-B921-39C19C4DFDE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16</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7F5B-439D-B921-39C19C4DFDE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16</c:v>
                </c:pt>
                <c:pt idx="3">
                  <c:v>16</c:v>
                </c:pt>
                <c:pt idx="6">
                  <c:v>16</c:v>
                </c:pt>
                <c:pt idx="9">
                  <c:v>16</c:v>
                </c:pt>
                <c:pt idx="12">
                  <c:v>16</c:v>
                </c:pt>
              </c:numCache>
            </c:numRef>
          </c:val>
          <c:extLst xmlns:c16r2="http://schemas.microsoft.com/office/drawing/2015/06/chart">
            <c:ext xmlns:c16="http://schemas.microsoft.com/office/drawing/2014/chart" uri="{C3380CC4-5D6E-409C-BE32-E72D297353CC}">
              <c16:uniqueId val="{00000003-7F5B-439D-B921-39C19C4DFDE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225</c:v>
                </c:pt>
                <c:pt idx="3">
                  <c:v>225</c:v>
                </c:pt>
                <c:pt idx="6">
                  <c:v>202</c:v>
                </c:pt>
                <c:pt idx="9">
                  <c:v>239</c:v>
                </c:pt>
                <c:pt idx="12">
                  <c:v>220</c:v>
                </c:pt>
              </c:numCache>
            </c:numRef>
          </c:val>
          <c:extLst xmlns:c16r2="http://schemas.microsoft.com/office/drawing/2015/06/chart">
            <c:ext xmlns:c16="http://schemas.microsoft.com/office/drawing/2014/chart" uri="{C3380CC4-5D6E-409C-BE32-E72D297353CC}">
              <c16:uniqueId val="{00000004-7F5B-439D-B921-39C19C4DFDE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F5B-439D-B921-39C19C4DFDE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F5B-439D-B921-39C19C4DFDE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577</c:v>
                </c:pt>
                <c:pt idx="3">
                  <c:v>567</c:v>
                </c:pt>
                <c:pt idx="6">
                  <c:v>533</c:v>
                </c:pt>
                <c:pt idx="9">
                  <c:v>559</c:v>
                </c:pt>
                <c:pt idx="12">
                  <c:v>612</c:v>
                </c:pt>
              </c:numCache>
            </c:numRef>
          </c:val>
          <c:extLst xmlns:c16r2="http://schemas.microsoft.com/office/drawing/2015/06/chart">
            <c:ext xmlns:c16="http://schemas.microsoft.com/office/drawing/2014/chart" uri="{C3380CC4-5D6E-409C-BE32-E72D297353CC}">
              <c16:uniqueId val="{00000007-7F5B-439D-B921-39C19C4DFDEE}"/>
            </c:ext>
          </c:extLst>
        </c:ser>
        <c:dLbls>
          <c:showLegendKey val="0"/>
          <c:showVal val="0"/>
          <c:showCatName val="0"/>
          <c:showSerName val="0"/>
          <c:showPercent val="0"/>
          <c:showBubbleSize val="0"/>
        </c:dLbls>
        <c:gapWidth val="100"/>
        <c:overlap val="100"/>
        <c:axId val="274032512"/>
        <c:axId val="274051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262</c:v>
                </c:pt>
                <c:pt idx="2">
                  <c:v>#N/A</c:v>
                </c:pt>
                <c:pt idx="3">
                  <c:v>#N/A</c:v>
                </c:pt>
                <c:pt idx="4">
                  <c:v>233</c:v>
                </c:pt>
                <c:pt idx="5">
                  <c:v>#N/A</c:v>
                </c:pt>
                <c:pt idx="6">
                  <c:v>#N/A</c:v>
                </c:pt>
                <c:pt idx="7">
                  <c:v>211</c:v>
                </c:pt>
                <c:pt idx="8">
                  <c:v>#N/A</c:v>
                </c:pt>
                <c:pt idx="9">
                  <c:v>#N/A</c:v>
                </c:pt>
                <c:pt idx="10">
                  <c:v>283</c:v>
                </c:pt>
                <c:pt idx="11">
                  <c:v>#N/A</c:v>
                </c:pt>
                <c:pt idx="12">
                  <c:v>#N/A</c:v>
                </c:pt>
                <c:pt idx="13">
                  <c:v>314</c:v>
                </c:pt>
                <c:pt idx="14">
                  <c:v>#N/A</c:v>
                </c:pt>
              </c:numCache>
            </c:numRef>
          </c:val>
          <c:smooth val="0"/>
          <c:extLst xmlns:c16r2="http://schemas.microsoft.com/office/drawing/2015/06/chart">
            <c:ext xmlns:c16="http://schemas.microsoft.com/office/drawing/2014/chart" uri="{C3380CC4-5D6E-409C-BE32-E72D297353CC}">
              <c16:uniqueId val="{00000008-7F5B-439D-B921-39C19C4DFDEE}"/>
            </c:ext>
          </c:extLst>
        </c:ser>
        <c:dLbls>
          <c:showLegendKey val="0"/>
          <c:showVal val="0"/>
          <c:showCatName val="0"/>
          <c:showSerName val="0"/>
          <c:showPercent val="0"/>
          <c:showBubbleSize val="0"/>
        </c:dLbls>
        <c:marker val="1"/>
        <c:smooth val="0"/>
        <c:axId val="274032512"/>
        <c:axId val="274051072"/>
      </c:lineChart>
      <c:catAx>
        <c:axId val="274032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4051072"/>
        <c:crosses val="autoZero"/>
        <c:auto val="1"/>
        <c:lblAlgn val="ctr"/>
        <c:lblOffset val="100"/>
        <c:tickLblSkip val="1"/>
        <c:tickMarkSkip val="1"/>
        <c:noMultiLvlLbl val="0"/>
      </c:catAx>
      <c:valAx>
        <c:axId val="274051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4032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5938</c:v>
                </c:pt>
                <c:pt idx="5">
                  <c:v>5925</c:v>
                </c:pt>
                <c:pt idx="8">
                  <c:v>5791</c:v>
                </c:pt>
                <c:pt idx="11">
                  <c:v>5701</c:v>
                </c:pt>
                <c:pt idx="14">
                  <c:v>5574</c:v>
                </c:pt>
              </c:numCache>
            </c:numRef>
          </c:val>
          <c:extLst xmlns:c16r2="http://schemas.microsoft.com/office/drawing/2015/06/chart">
            <c:ext xmlns:c16="http://schemas.microsoft.com/office/drawing/2014/chart" uri="{C3380CC4-5D6E-409C-BE32-E72D297353CC}">
              <c16:uniqueId val="{00000000-DFAD-479B-AA71-877AAE30C90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c:v>
                </c:pt>
                <c:pt idx="5">
                  <c:v>8</c:v>
                </c:pt>
                <c:pt idx="8">
                  <c:v>5</c:v>
                </c:pt>
                <c:pt idx="11">
                  <c:v>2</c:v>
                </c:pt>
                <c:pt idx="14">
                  <c:v>0</c:v>
                </c:pt>
              </c:numCache>
            </c:numRef>
          </c:val>
          <c:extLst xmlns:c16r2="http://schemas.microsoft.com/office/drawing/2015/06/chart">
            <c:ext xmlns:c16="http://schemas.microsoft.com/office/drawing/2014/chart" uri="{C3380CC4-5D6E-409C-BE32-E72D297353CC}">
              <c16:uniqueId val="{00000001-DFAD-479B-AA71-877AAE30C90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1106</c:v>
                </c:pt>
                <c:pt idx="5">
                  <c:v>1221</c:v>
                </c:pt>
                <c:pt idx="8">
                  <c:v>1321</c:v>
                </c:pt>
                <c:pt idx="11">
                  <c:v>1403</c:v>
                </c:pt>
                <c:pt idx="14">
                  <c:v>1758</c:v>
                </c:pt>
              </c:numCache>
            </c:numRef>
          </c:val>
          <c:extLst xmlns:c16r2="http://schemas.microsoft.com/office/drawing/2015/06/chart">
            <c:ext xmlns:c16="http://schemas.microsoft.com/office/drawing/2014/chart" uri="{C3380CC4-5D6E-409C-BE32-E72D297353CC}">
              <c16:uniqueId val="{00000002-DFAD-479B-AA71-877AAE30C90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FAD-479B-AA71-877AAE30C90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FAD-479B-AA71-877AAE30C90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FAD-479B-AA71-877AAE30C90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1275</c:v>
                </c:pt>
                <c:pt idx="3">
                  <c:v>1122</c:v>
                </c:pt>
                <c:pt idx="6">
                  <c:v>1102</c:v>
                </c:pt>
                <c:pt idx="9">
                  <c:v>954</c:v>
                </c:pt>
                <c:pt idx="12">
                  <c:v>924</c:v>
                </c:pt>
              </c:numCache>
            </c:numRef>
          </c:val>
          <c:extLst xmlns:c16r2="http://schemas.microsoft.com/office/drawing/2015/06/chart">
            <c:ext xmlns:c16="http://schemas.microsoft.com/office/drawing/2014/chart" uri="{C3380CC4-5D6E-409C-BE32-E72D297353CC}">
              <c16:uniqueId val="{00000006-DFAD-479B-AA71-877AAE30C90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224</c:v>
                </c:pt>
                <c:pt idx="3">
                  <c:v>197</c:v>
                </c:pt>
                <c:pt idx="6">
                  <c:v>169</c:v>
                </c:pt>
                <c:pt idx="9">
                  <c:v>141</c:v>
                </c:pt>
                <c:pt idx="12">
                  <c:v>113</c:v>
                </c:pt>
              </c:numCache>
            </c:numRef>
          </c:val>
          <c:extLst xmlns:c16r2="http://schemas.microsoft.com/office/drawing/2015/06/chart">
            <c:ext xmlns:c16="http://schemas.microsoft.com/office/drawing/2014/chart" uri="{C3380CC4-5D6E-409C-BE32-E72D297353CC}">
              <c16:uniqueId val="{00000007-DFAD-479B-AA71-877AAE30C90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3271</c:v>
                </c:pt>
                <c:pt idx="3">
                  <c:v>3121</c:v>
                </c:pt>
                <c:pt idx="6">
                  <c:v>2932</c:v>
                </c:pt>
                <c:pt idx="9">
                  <c:v>2894</c:v>
                </c:pt>
                <c:pt idx="12">
                  <c:v>2816</c:v>
                </c:pt>
              </c:numCache>
            </c:numRef>
          </c:val>
          <c:extLst xmlns:c16r2="http://schemas.microsoft.com/office/drawing/2015/06/chart">
            <c:ext xmlns:c16="http://schemas.microsoft.com/office/drawing/2014/chart" uri="{C3380CC4-5D6E-409C-BE32-E72D297353CC}">
              <c16:uniqueId val="{00000008-DFAD-479B-AA71-877AAE30C90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3</c:v>
                </c:pt>
                <c:pt idx="12">
                  <c:v>3</c:v>
                </c:pt>
              </c:numCache>
            </c:numRef>
          </c:val>
          <c:extLst xmlns:c16r2="http://schemas.microsoft.com/office/drawing/2015/06/chart">
            <c:ext xmlns:c16="http://schemas.microsoft.com/office/drawing/2014/chart" uri="{C3380CC4-5D6E-409C-BE32-E72D297353CC}">
              <c16:uniqueId val="{00000009-DFAD-479B-AA71-877AAE30C90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5730</c:v>
                </c:pt>
                <c:pt idx="3">
                  <c:v>5984</c:v>
                </c:pt>
                <c:pt idx="6">
                  <c:v>5845</c:v>
                </c:pt>
                <c:pt idx="9">
                  <c:v>5755</c:v>
                </c:pt>
                <c:pt idx="12">
                  <c:v>5794</c:v>
                </c:pt>
              </c:numCache>
            </c:numRef>
          </c:val>
          <c:extLst xmlns:c16r2="http://schemas.microsoft.com/office/drawing/2015/06/chart">
            <c:ext xmlns:c16="http://schemas.microsoft.com/office/drawing/2014/chart" uri="{C3380CC4-5D6E-409C-BE32-E72D297353CC}">
              <c16:uniqueId val="{0000000A-DFAD-479B-AA71-877AAE30C902}"/>
            </c:ext>
          </c:extLst>
        </c:ser>
        <c:dLbls>
          <c:showLegendKey val="0"/>
          <c:showVal val="0"/>
          <c:showCatName val="0"/>
          <c:showSerName val="0"/>
          <c:showPercent val="0"/>
          <c:showBubbleSize val="0"/>
        </c:dLbls>
        <c:gapWidth val="100"/>
        <c:overlap val="100"/>
        <c:axId val="274612224"/>
        <c:axId val="274614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3446</c:v>
                </c:pt>
                <c:pt idx="2">
                  <c:v>#N/A</c:v>
                </c:pt>
                <c:pt idx="3">
                  <c:v>#N/A</c:v>
                </c:pt>
                <c:pt idx="4">
                  <c:v>3270</c:v>
                </c:pt>
                <c:pt idx="5">
                  <c:v>#N/A</c:v>
                </c:pt>
                <c:pt idx="6">
                  <c:v>#N/A</c:v>
                </c:pt>
                <c:pt idx="7">
                  <c:v>2931</c:v>
                </c:pt>
                <c:pt idx="8">
                  <c:v>#N/A</c:v>
                </c:pt>
                <c:pt idx="9">
                  <c:v>#N/A</c:v>
                </c:pt>
                <c:pt idx="10">
                  <c:v>2641</c:v>
                </c:pt>
                <c:pt idx="11">
                  <c:v>#N/A</c:v>
                </c:pt>
                <c:pt idx="12">
                  <c:v>#N/A</c:v>
                </c:pt>
                <c:pt idx="13">
                  <c:v>2317</c:v>
                </c:pt>
                <c:pt idx="14">
                  <c:v>#N/A</c:v>
                </c:pt>
              </c:numCache>
            </c:numRef>
          </c:val>
          <c:smooth val="0"/>
          <c:extLst xmlns:c16r2="http://schemas.microsoft.com/office/drawing/2015/06/chart">
            <c:ext xmlns:c16="http://schemas.microsoft.com/office/drawing/2014/chart" uri="{C3380CC4-5D6E-409C-BE32-E72D297353CC}">
              <c16:uniqueId val="{0000000B-DFAD-479B-AA71-877AAE30C902}"/>
            </c:ext>
          </c:extLst>
        </c:ser>
        <c:dLbls>
          <c:showLegendKey val="0"/>
          <c:showVal val="0"/>
          <c:showCatName val="0"/>
          <c:showSerName val="0"/>
          <c:showPercent val="0"/>
          <c:showBubbleSize val="0"/>
        </c:dLbls>
        <c:marker val="1"/>
        <c:smooth val="0"/>
        <c:axId val="274612224"/>
        <c:axId val="274614144"/>
      </c:lineChart>
      <c:catAx>
        <c:axId val="274612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4614144"/>
        <c:crosses val="autoZero"/>
        <c:auto val="1"/>
        <c:lblAlgn val="ctr"/>
        <c:lblOffset val="100"/>
        <c:tickLblSkip val="1"/>
        <c:tickMarkSkip val="1"/>
        <c:noMultiLvlLbl val="0"/>
      </c:catAx>
      <c:valAx>
        <c:axId val="274614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4612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873</c:v>
                </c:pt>
                <c:pt idx="1">
                  <c:v>849</c:v>
                </c:pt>
                <c:pt idx="2">
                  <c:v>886</c:v>
                </c:pt>
              </c:numCache>
            </c:numRef>
          </c:val>
          <c:extLst xmlns:c16r2="http://schemas.microsoft.com/office/drawing/2015/06/chart">
            <c:ext xmlns:c16="http://schemas.microsoft.com/office/drawing/2014/chart" uri="{C3380CC4-5D6E-409C-BE32-E72D297353CC}">
              <c16:uniqueId val="{00000000-32A9-4F4B-8B1C-F33DC7408EE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c:v>
                </c:pt>
                <c:pt idx="1">
                  <c:v>2</c:v>
                </c:pt>
                <c:pt idx="2">
                  <c:v>2</c:v>
                </c:pt>
              </c:numCache>
            </c:numRef>
          </c:val>
          <c:extLst xmlns:c16r2="http://schemas.microsoft.com/office/drawing/2015/06/chart">
            <c:ext xmlns:c16="http://schemas.microsoft.com/office/drawing/2014/chart" uri="{C3380CC4-5D6E-409C-BE32-E72D297353CC}">
              <c16:uniqueId val="{00000001-32A9-4F4B-8B1C-F33DC7408EE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575</c:v>
                </c:pt>
                <c:pt idx="1">
                  <c:v>631</c:v>
                </c:pt>
                <c:pt idx="2">
                  <c:v>689</c:v>
                </c:pt>
              </c:numCache>
            </c:numRef>
          </c:val>
          <c:extLst xmlns:c16r2="http://schemas.microsoft.com/office/drawing/2015/06/chart">
            <c:ext xmlns:c16="http://schemas.microsoft.com/office/drawing/2014/chart" uri="{C3380CC4-5D6E-409C-BE32-E72D297353CC}">
              <c16:uniqueId val="{00000002-32A9-4F4B-8B1C-F33DC7408EE0}"/>
            </c:ext>
          </c:extLst>
        </c:ser>
        <c:dLbls>
          <c:showLegendKey val="0"/>
          <c:showVal val="0"/>
          <c:showCatName val="0"/>
          <c:showSerName val="0"/>
          <c:showPercent val="0"/>
          <c:showBubbleSize val="0"/>
        </c:dLbls>
        <c:gapWidth val="120"/>
        <c:overlap val="100"/>
        <c:axId val="274417536"/>
        <c:axId val="274419072"/>
      </c:barChart>
      <c:catAx>
        <c:axId val="27441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74419072"/>
        <c:crosses val="autoZero"/>
        <c:auto val="1"/>
        <c:lblAlgn val="ctr"/>
        <c:lblOffset val="100"/>
        <c:tickLblSkip val="1"/>
        <c:tickMarkSkip val="1"/>
        <c:noMultiLvlLbl val="0"/>
      </c:catAx>
      <c:valAx>
        <c:axId val="2744190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7441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{5692653D-5469-4A99-A19A-9FB2F4A56ACB}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EA2-4B16-B57B-1CC3C6A51FA1}"/>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{56DA0166-8185-496E-A737-DEEC1AA8A845}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EA2-4B16-B57B-1CC3C6A51FA1}"/>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{1E03516F-C461-42F7-AAC0-C03B80C92EB1}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EA2-4B16-B57B-1CC3C6A51FA1}"/>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{A70BDA4D-8BB6-4AFC-BC71-DBC3DEC9AB8C}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EA2-4B16-B57B-1CC3C6A51FA1}"/>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{586D73E2-6258-4439-9C1C-412098F85CD9}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EA2-4B16-B57B-1CC3C6A51FA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{3458CE6C-A61A-4487-8A7E-BFA11EB30317}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EA2-4B16-B57B-1CC3C6A51FA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{4D770960-3DFF-4393-B6F7-F26232EC00B8}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EA2-4B16-B57B-1CC3C6A51FA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{611FC4D1-C6D7-422B-B08B-51AF900E05E0}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EA2-4B16-B57B-1CC3C6A51FA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{A458819D-BDE8-4AD4-8CE1-8DEF95FF665E}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EA2-4B16-B57B-1CC3C6A51F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81.5</c:v>
                </c:pt>
                <c:pt idx="16">
                  <c:v>83.3</c:v>
                </c:pt>
                <c:pt idx="24">
                  <c:v>84.8</c:v>
                </c:pt>
                <c:pt idx="32">
                  <c:v>85.7</c:v>
                </c:pt>
              </c:numCache>
            </c:numRef>
          </c:xVal>
          <c:yVal>
            <c:numRef>
              <c:f>公会計指標分析・財政指標組合せ分析表!$BP$51:$DC$51</c:f>
              <c:numCache>
                <c:formatCode>#,##0.0;"▲ "#,##0.0</c:formatCode>
                <c:ptCount val="40"/>
                <c:pt idx="8">
                  <c:v>103.7</c:v>
                </c:pt>
                <c:pt idx="16">
                  <c:v>94.9</c:v>
                </c:pt>
                <c:pt idx="24">
                  <c:v>87.4</c:v>
                </c:pt>
                <c:pt idx="32">
                  <c:v>77.5</c:v>
                </c:pt>
              </c:numCache>
            </c:numRef>
          </c:yVal>
          <c:smooth val="0"/>
          <c:extLst xmlns:c16r2="http://schemas.microsoft.com/office/drawing/2015/06/chart">
            <c:ext xmlns:c16="http://schemas.microsoft.com/office/drawing/2014/chart" uri="{C3380CC4-5D6E-409C-BE32-E72D297353CC}">
              <c16:uniqueId val="{00000009-6EA2-4B16-B57B-1CC3C6A51FA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{74E113C0-910E-444F-9F3C-F82BDDE16B17}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EA2-4B16-B57B-1CC3C6A51FA1}"/>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{C789591B-7A9C-4713-8C48-4CBC3382A7E6}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EA2-4B16-B57B-1CC3C6A51FA1}"/>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{B6A613C6-0045-459A-8415-66E333B23035}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EA2-4B16-B57B-1CC3C6A51FA1}"/>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{20449507-6055-4CD6-8B4F-66C9D1936519}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EA2-4B16-B57B-1CC3C6A51FA1}"/>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{862367BB-6D25-4897-AD12-169E940355AA}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EA2-4B16-B57B-1CC3C6A51FA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{79C30C41-1F57-451D-902E-92367949184D}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EA2-4B16-B57B-1CC3C6A51FA1}"/>
                </c:ext>
              </c:extLst>
            </c:dLbl>
            <c:dLbl>
              <c:idx val="16"/>
              <c:layout>
                <c:manualLayout>
                  <c:x val="-3.9490494830307157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{D2AE68D9-BAC7-4F95-93F2-8029F1DE6A4B}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EA2-4B16-B57B-1CC3C6A51FA1}"/>
                </c:ext>
              </c:extLst>
            </c:dLbl>
            <c:dLbl>
              <c:idx val="24"/>
              <c:layout>
                <c:manualLayout>
                  <c:x val="-2.4799906108837446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{724E232C-998F-42C2-A236-0E6112691954}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EA2-4B16-B57B-1CC3C6A51FA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{003A1B98-6AEE-4687-9138-CE310FC0223F}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EA2-4B16-B57B-1CC3C6A51F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58.7</c:v>
                </c:pt>
                <c:pt idx="24">
                  <c:v>59.2</c:v>
                </c:pt>
                <c:pt idx="32">
                  <c:v>60.7</c:v>
                </c:pt>
              </c:numCache>
            </c:numRef>
          </c:xVal>
          <c:yVal>
            <c:numRef>
              <c:f>公会計指標分析・財政指標組合せ分析表!$BP$55:$DC$55</c:f>
              <c:numCache>
                <c:formatCode>#,##0.0;"▲ "#,##0.0</c:formatCode>
                <c:ptCount val="40"/>
                <c:pt idx="8">
                  <c:v>27</c:v>
                </c:pt>
                <c:pt idx="16">
                  <c:v>25.4</c:v>
                </c:pt>
                <c:pt idx="24">
                  <c:v>23.4</c:v>
                </c:pt>
                <c:pt idx="32">
                  <c:v>7.7</c:v>
                </c:pt>
              </c:numCache>
            </c:numRef>
          </c:yVal>
          <c:smooth val="0"/>
          <c:extLst xmlns:c16r2="http://schemas.microsoft.com/office/drawing/2015/06/chart">
            <c:ext xmlns:c16="http://schemas.microsoft.com/office/drawing/2014/chart" uri="{C3380CC4-5D6E-409C-BE32-E72D297353CC}">
              <c16:uniqueId val="{00000013-6EA2-4B16-B57B-1CC3C6A51FA1}"/>
            </c:ext>
          </c:extLst>
        </c:ser>
        <c:dLbls>
          <c:showLegendKey val="0"/>
          <c:showVal val="1"/>
          <c:showCatName val="0"/>
          <c:showSerName val="0"/>
          <c:showPercent val="0"/>
          <c:showBubbleSize val="0"/>
        </c:dLbls>
        <c:axId val="274931072"/>
        <c:axId val="274949632"/>
      </c:scatterChart>
      <c:valAx>
        <c:axId val="274931072"/>
        <c:scaling>
          <c:orientation val="minMax"/>
          <c:max val="89"/>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4949632"/>
        <c:crosses val="autoZero"/>
        <c:crossBetween val="midCat"/>
      </c:valAx>
      <c:valAx>
        <c:axId val="274949632"/>
        <c:scaling>
          <c:orientation val="minMax"/>
          <c:max val="12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74931072"/>
        <c:crosses val="autoZero"/>
        <c:crossBetween val="midCat"/>
        <c:majorUnit val="1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{987B3D64-F565-4CEA-AA6E-5B72FAAE5A7C}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372-4F16-BEF7-3793D8EDA542}"/>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{6BF978CA-9DC8-4082-B2B6-597473F68E74}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372-4F16-BEF7-3793D8EDA542}"/>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{9A19DD78-3367-4A23-9235-F299399ECBD5}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372-4F16-BEF7-3793D8EDA542}"/>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{FB26D91D-3CEB-426D-BD7E-F624F64EC614}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372-4F16-BEF7-3793D8EDA542}"/>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{27A96400-EE0F-47CC-A78E-0052C90A4BF2}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372-4F16-BEF7-3793D8EDA54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{48A6D21A-66F3-4143-BB47-4F3CD688017D}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372-4F16-BEF7-3793D8EDA54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{4B953BB6-F228-4A3D-9A82-58F8D0F8C22D}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372-4F16-BEF7-3793D8EDA54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{830C85A6-BD27-4217-920E-939E28A9E520}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372-4F16-BEF7-3793D8EDA54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{7D016007-A076-4EAE-B146-8BE1FBE9A4FC}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372-4F16-BEF7-3793D8EDA54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8.4</c:v>
                </c:pt>
                <c:pt idx="16">
                  <c:v>7.5</c:v>
                </c:pt>
                <c:pt idx="24">
                  <c:v>7.8</c:v>
                </c:pt>
                <c:pt idx="32">
                  <c:v>8.9</c:v>
                </c:pt>
              </c:numCache>
            </c:numRef>
          </c:xVal>
          <c:yVal>
            <c:numRef>
              <c:f>公会計指標分析・財政指標組合せ分析表!$BP$73:$DC$73</c:f>
              <c:numCache>
                <c:formatCode>#,##0.0;"▲ "#,##0.0</c:formatCode>
                <c:ptCount val="40"/>
                <c:pt idx="0">
                  <c:v>112.7</c:v>
                </c:pt>
                <c:pt idx="8">
                  <c:v>103.7</c:v>
                </c:pt>
                <c:pt idx="16">
                  <c:v>94.9</c:v>
                </c:pt>
                <c:pt idx="24">
                  <c:v>87.4</c:v>
                </c:pt>
                <c:pt idx="32">
                  <c:v>77.5</c:v>
                </c:pt>
              </c:numCache>
            </c:numRef>
          </c:yVal>
          <c:smooth val="0"/>
          <c:extLst xmlns:c16r2="http://schemas.microsoft.com/office/drawing/2015/06/chart">
            <c:ext xmlns:c16="http://schemas.microsoft.com/office/drawing/2014/chart" uri="{C3380CC4-5D6E-409C-BE32-E72D297353CC}">
              <c16:uniqueId val="{00000009-D372-4F16-BEF7-3793D8EDA54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{DFCE8F37-4E20-47ED-8292-B8C2D76C9DFF}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372-4F16-BEF7-3793D8EDA54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{FE240675-9154-4E21-92BB-6A06104BC550}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372-4F16-BEF7-3793D8EDA542}"/>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{D9E2286C-E3A0-4C87-850F-2BB49D9D1F10}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372-4F16-BEF7-3793D8EDA542}"/>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{3EF3046D-4A9A-4597-9303-AA69A8CF4105}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372-4F16-BEF7-3793D8EDA542}"/>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{A8AB0537-687E-4726-9712-AEAD8422ACD8}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372-4F16-BEF7-3793D8EDA54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{7C43A584-E056-4188-B833-E4F82273D1C3}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372-4F16-BEF7-3793D8EDA54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{F253C220-BEDD-46C1-B953-670DF3D2E865}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372-4F16-BEF7-3793D8EDA54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{FB4B7E76-78FD-4034-BDE9-173D1194F1CC}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372-4F16-BEF7-3793D8EDA54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{2742E2E9-E39C-46D1-93F2-282A0D05658D}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372-4F16-BEF7-3793D8EDA54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8.6999999999999993</c:v>
                </c:pt>
                <c:pt idx="16">
                  <c:v>8.6</c:v>
                </c:pt>
                <c:pt idx="24">
                  <c:v>8.5</c:v>
                </c:pt>
                <c:pt idx="32">
                  <c:v>8.6</c:v>
                </c:pt>
              </c:numCache>
            </c:numRef>
          </c:xVal>
          <c:yVal>
            <c:numRef>
              <c:f>公会計指標分析・財政指標組合せ分析表!$BP$77:$DC$77</c:f>
              <c:numCache>
                <c:formatCode>#,##0.0;"▲ "#,##0.0</c:formatCode>
                <c:ptCount val="40"/>
                <c:pt idx="0">
                  <c:v>10.199999999999999</c:v>
                </c:pt>
                <c:pt idx="8">
                  <c:v>27</c:v>
                </c:pt>
                <c:pt idx="16">
                  <c:v>25.4</c:v>
                </c:pt>
                <c:pt idx="24">
                  <c:v>23.4</c:v>
                </c:pt>
                <c:pt idx="32">
                  <c:v>7.7</c:v>
                </c:pt>
              </c:numCache>
            </c:numRef>
          </c:yVal>
          <c:smooth val="0"/>
          <c:extLst xmlns:c16r2="http://schemas.microsoft.com/office/drawing/2015/06/chart">
            <c:ext xmlns:c16="http://schemas.microsoft.com/office/drawing/2014/chart" uri="{C3380CC4-5D6E-409C-BE32-E72D297353CC}">
              <c16:uniqueId val="{00000013-D372-4F16-BEF7-3793D8EDA542}"/>
            </c:ext>
          </c:extLst>
        </c:ser>
        <c:dLbls>
          <c:showLegendKey val="0"/>
          <c:showVal val="1"/>
          <c:showCatName val="0"/>
          <c:showSerName val="0"/>
          <c:showPercent val="0"/>
          <c:showBubbleSize val="0"/>
        </c:dLbls>
        <c:axId val="275024896"/>
        <c:axId val="275047552"/>
      </c:scatterChart>
      <c:valAx>
        <c:axId val="275024896"/>
        <c:scaling>
          <c:orientation val="minMax"/>
          <c:max val="10.1"/>
          <c:min val="7.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5047552"/>
        <c:crosses val="autoZero"/>
        <c:crossBetween val="midCat"/>
      </c:valAx>
      <c:valAx>
        <c:axId val="275047552"/>
        <c:scaling>
          <c:orientation val="minMax"/>
          <c:max val="14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7502489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秋田県五城目町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屋内温水プール整備事業、消防庁舎改築事業、防災行政無線（同報系）整備事業などの元金償還の開始により増加した。今後は、令和元年度から令和２年度実施の小学校改築事業の元金償還の開始により、令和６年度をピークに徐々に増加する見込みである。</a:t>
          </a:r>
        </a:p>
        <a:p>
          <a:r>
            <a:rPr kumimoji="1" lang="ja-JP" altLang="en-US" sz="1400">
              <a:latin typeface="ＭＳ ゴシック" pitchFamily="49" charset="-128"/>
              <a:ea typeface="ＭＳ ゴシック" pitchFamily="49" charset="-128"/>
            </a:rPr>
            <a:t>　地方債の発行を抑えつつ、新規発行にあたっては、事業内容の精査や基準財政需要額算入の有利な地方債の選定により実質公債費比率の抑制に努める。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本町では、満期一括償還の地方債を発行していないため、減債基金残高と減債基金積立相当額に該当する数値はありません。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秋田県五城目町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一般会計等に係る地方債現在高が増加したものの、下水道事業への公営企業債等繰入見込額等の減少などにより、前年度に比べ減少となった。しかし、平成２９年度から平成３０年度実施の防災行政無線（同報系）整備事業及び令和元年度から令和２年度実施の小学校改築事業などによる地方債現在高の増により、将来負担額は令和２年度をピークに増加傾向が見込まれる。</a:t>
          </a:r>
        </a:p>
        <a:p>
          <a:r>
            <a:rPr kumimoji="1" lang="ja-JP" altLang="en-US" sz="1400">
              <a:latin typeface="ＭＳ ゴシック" pitchFamily="49" charset="-128"/>
              <a:ea typeface="ＭＳ ゴシック" pitchFamily="49" charset="-128"/>
            </a:rPr>
            <a:t>　引き続き地方債の発行を抑えつつ、新規発行にあたっては、事業内容の精査や基準財政需要額算入の有利な地方債の発行に努めるとともに、公共施設の維持管理費などの歳出削減による充当可能基金積立に努め、将来負担比率の改善を目指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秋田県五城目町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財政調整基金及び教育施設整備基金に前年度決算剰余金を積み立てたこと等により、基金全体としては残高１，５７７百万円となり、前年度比９６百万円の増となった。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令和元年度から令和２年度に実施する小学校改築事業の財源として、教育施設整備基金６００百万円の取崩を予定しているため、減少する見込みである。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その後は、急激な情勢悪化に対応できるように財政調整基金の増加に努める。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教育施設整備基金：幼児教育及び小、中学校教育の推進に必要な施設整備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企業立地推進基金：町が誘致する企業、又は町長が指定する企業の立地促進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ふるさと愛郷基金：五城目町によせられる寄附を通じて、多様な人びとの参加による豊かで暮らしやすいふるさとづくりを目指す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災害対策基金：防災、災害対策及び救助支援等の実施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教育施設整備基金：令和元年度から令和２年度に実施する小学校改築事業の財源として、５０百万円を積み立てたことにより増加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ふるさと愛郷基金：平成３０年２月から平成３１年１月までに納入のあった「ふるさと納税寄附金」の約４７％を積み立てたことにより増加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教育施設整備基金：令和元年度から令和２年度に実施する小学校改築事業の財源として、６００百万円の取崩予定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ふるさと愛郷基金：毎年度、ふるさと納税寄附金の５０％を積立予定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取り崩しを行わず前年度決算剰余金を積み立てたこと等により、残高８８６百万円となり、前年度比３７百万円の増となった。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急激な情勢悪化に対応できるよう、財政調整基金の増加に努める。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基金運用利息を積み立てているものの、運用金額が小額なことから、昨年度と同額となっている。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今後も適正な基金運用に努める。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秋田県五城目町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9,296
9,278
214.92
5,818,359
5,584,400
199,615
3,523,066
5,793,856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77.5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有形固定資産減価償却率８５．７％と類似団体と比較してもかなり高い比率となっており、実際に老朽化が進むにつれ修繕工事に係る経費が負担となってきている。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小中学校等子どもの安全安心を確保するべく平成２１年度に中学校、令和２年度には小学校の改築を行うこととなっているが、人口減少が続くなか、施設の統廃合や解体も含め、公共施設等総合管理計画に基づく適切な管理運営に努め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164828</xdr:rowOff>
    </xdr:from>
    <xdr:to>
      <xdr:col>23</xdr:col>
      <xdr:colOff>85090</xdr:colOff>
      <xdr:row>35</xdr:row>
      <xdr:rowOff>18959</xdr:rowOff>
    </xdr:to>
    <xdr:cxnSp macro="">
      <xdr:nvCxnSpPr>
        <xdr:cNvPr id="66" name="直線コネクタ 65"/>
        <xdr:cNvCxnSpPr/>
      </xdr:nvCxnSpPr>
      <xdr:spPr>
        <a:xfrm flipV="1">
          <a:off x="4760595" y="5394053"/>
          <a:ext cx="1270" cy="139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67" name="有形固定資産減価償却率最小値テキスト"/>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68" name="直線コネクタ 67"/>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111505</xdr:rowOff>
    </xdr:from>
    <xdr:ext cx="405111" cy="259045"/>
    <xdr:sp macro="" textlink="">
      <xdr:nvSpPr>
        <xdr:cNvPr id="69" name="有形固定資産減価償却率最大値テキスト"/>
        <xdr:cNvSpPr txBox="1"/>
      </xdr:nvSpPr>
      <xdr:spPr>
        <a:xfrm>
          <a:off x="4813300" y="516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164828</xdr:rowOff>
    </xdr:from>
    <xdr:to>
      <xdr:col>23</xdr:col>
      <xdr:colOff>174625</xdr:colOff>
      <xdr:row>26</xdr:row>
      <xdr:rowOff>164828</xdr:rowOff>
    </xdr:to>
    <xdr:cxnSp macro="">
      <xdr:nvCxnSpPr>
        <xdr:cNvPr id="70" name="直線コネクタ 69"/>
        <xdr:cNvCxnSpPr/>
      </xdr:nvCxnSpPr>
      <xdr:spPr>
        <a:xfrm>
          <a:off x="4673600" y="539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6276</xdr:rowOff>
    </xdr:from>
    <xdr:ext cx="405111" cy="259045"/>
    <xdr:sp macro="" textlink="">
      <xdr:nvSpPr>
        <xdr:cNvPr id="71" name="有形固定資産減価償却率平均値テキスト"/>
        <xdr:cNvSpPr txBox="1"/>
      </xdr:nvSpPr>
      <xdr:spPr>
        <a:xfrm>
          <a:off x="4813300" y="6092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72" name="フローチャート: 判断 71"/>
        <xdr:cNvSpPr/>
      </xdr:nvSpPr>
      <xdr:spPr>
        <a:xfrm>
          <a:off x="47117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74114</xdr:rowOff>
    </xdr:from>
    <xdr:to>
      <xdr:col>19</xdr:col>
      <xdr:colOff>187325</xdr:colOff>
      <xdr:row>32</xdr:row>
      <xdr:rowOff>4264</xdr:rowOff>
    </xdr:to>
    <xdr:sp macro="" textlink="">
      <xdr:nvSpPr>
        <xdr:cNvPr id="73" name="フローチャート: 判断 72"/>
        <xdr:cNvSpPr/>
      </xdr:nvSpPr>
      <xdr:spPr>
        <a:xfrm>
          <a:off x="4000500" y="616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89535</xdr:rowOff>
    </xdr:from>
    <xdr:to>
      <xdr:col>15</xdr:col>
      <xdr:colOff>187325</xdr:colOff>
      <xdr:row>32</xdr:row>
      <xdr:rowOff>19685</xdr:rowOff>
    </xdr:to>
    <xdr:sp macro="" textlink="">
      <xdr:nvSpPr>
        <xdr:cNvPr id="74" name="フローチャート: 判断 73"/>
        <xdr:cNvSpPr/>
      </xdr:nvSpPr>
      <xdr:spPr>
        <a:xfrm>
          <a:off x="3238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135799</xdr:rowOff>
    </xdr:from>
    <xdr:to>
      <xdr:col>11</xdr:col>
      <xdr:colOff>187325</xdr:colOff>
      <xdr:row>32</xdr:row>
      <xdr:rowOff>65949</xdr:rowOff>
    </xdr:to>
    <xdr:sp macro="" textlink="">
      <xdr:nvSpPr>
        <xdr:cNvPr id="75" name="フローチャート: 判断 74"/>
        <xdr:cNvSpPr/>
      </xdr:nvSpPr>
      <xdr:spPr>
        <a:xfrm>
          <a:off x="2476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114028</xdr:rowOff>
    </xdr:from>
    <xdr:to>
      <xdr:col>23</xdr:col>
      <xdr:colOff>136525</xdr:colOff>
      <xdr:row>27</xdr:row>
      <xdr:rowOff>44178</xdr:rowOff>
    </xdr:to>
    <xdr:sp macro="" textlink="">
      <xdr:nvSpPr>
        <xdr:cNvPr id="81" name="楕円 80"/>
        <xdr:cNvSpPr/>
      </xdr:nvSpPr>
      <xdr:spPr>
        <a:xfrm>
          <a:off x="4711700" y="534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67055</xdr:rowOff>
    </xdr:from>
    <xdr:ext cx="405111" cy="259045"/>
    <xdr:sp macro="" textlink="">
      <xdr:nvSpPr>
        <xdr:cNvPr id="82" name="有形固定資産減価償却率該当値テキスト"/>
        <xdr:cNvSpPr txBox="1"/>
      </xdr:nvSpPr>
      <xdr:spPr>
        <a:xfrm>
          <a:off x="4813300" y="529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141786</xdr:rowOff>
    </xdr:from>
    <xdr:to>
      <xdr:col>19</xdr:col>
      <xdr:colOff>187325</xdr:colOff>
      <xdr:row>27</xdr:row>
      <xdr:rowOff>71936</xdr:rowOff>
    </xdr:to>
    <xdr:sp macro="" textlink="">
      <xdr:nvSpPr>
        <xdr:cNvPr id="83" name="楕円 82"/>
        <xdr:cNvSpPr/>
      </xdr:nvSpPr>
      <xdr:spPr>
        <a:xfrm>
          <a:off x="4000500" y="537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164828</xdr:rowOff>
    </xdr:from>
    <xdr:to>
      <xdr:col>23</xdr:col>
      <xdr:colOff>85725</xdr:colOff>
      <xdr:row>27</xdr:row>
      <xdr:rowOff>21136</xdr:rowOff>
    </xdr:to>
    <xdr:cxnSp macro="">
      <xdr:nvCxnSpPr>
        <xdr:cNvPr id="84" name="直線コネクタ 83"/>
        <xdr:cNvCxnSpPr/>
      </xdr:nvCxnSpPr>
      <xdr:spPr>
        <a:xfrm flipV="1">
          <a:off x="4051300" y="5394053"/>
          <a:ext cx="711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16601</xdr:rowOff>
    </xdr:from>
    <xdr:to>
      <xdr:col>15</xdr:col>
      <xdr:colOff>187325</xdr:colOff>
      <xdr:row>27</xdr:row>
      <xdr:rowOff>118201</xdr:rowOff>
    </xdr:to>
    <xdr:sp macro="" textlink="">
      <xdr:nvSpPr>
        <xdr:cNvPr id="85" name="楕円 84"/>
        <xdr:cNvSpPr/>
      </xdr:nvSpPr>
      <xdr:spPr>
        <a:xfrm>
          <a:off x="3238500" y="541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21136</xdr:rowOff>
    </xdr:from>
    <xdr:to>
      <xdr:col>19</xdr:col>
      <xdr:colOff>136525</xdr:colOff>
      <xdr:row>27</xdr:row>
      <xdr:rowOff>67401</xdr:rowOff>
    </xdr:to>
    <xdr:cxnSp macro="">
      <xdr:nvCxnSpPr>
        <xdr:cNvPr id="86" name="直線コネクタ 85"/>
        <xdr:cNvCxnSpPr/>
      </xdr:nvCxnSpPr>
      <xdr:spPr>
        <a:xfrm flipV="1">
          <a:off x="3289300" y="5421811"/>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72118</xdr:rowOff>
    </xdr:from>
    <xdr:to>
      <xdr:col>11</xdr:col>
      <xdr:colOff>187325</xdr:colOff>
      <xdr:row>28</xdr:row>
      <xdr:rowOff>2268</xdr:rowOff>
    </xdr:to>
    <xdr:sp macro="" textlink="">
      <xdr:nvSpPr>
        <xdr:cNvPr id="87" name="楕円 86"/>
        <xdr:cNvSpPr/>
      </xdr:nvSpPr>
      <xdr:spPr>
        <a:xfrm>
          <a:off x="2476500" y="547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67401</xdr:rowOff>
    </xdr:from>
    <xdr:to>
      <xdr:col>15</xdr:col>
      <xdr:colOff>136525</xdr:colOff>
      <xdr:row>27</xdr:row>
      <xdr:rowOff>122918</xdr:rowOff>
    </xdr:to>
    <xdr:cxnSp macro="">
      <xdr:nvCxnSpPr>
        <xdr:cNvPr id="88" name="直線コネクタ 87"/>
        <xdr:cNvCxnSpPr/>
      </xdr:nvCxnSpPr>
      <xdr:spPr>
        <a:xfrm flipV="1">
          <a:off x="2527300" y="5468076"/>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166841</xdr:rowOff>
    </xdr:from>
    <xdr:ext cx="405111" cy="259045"/>
    <xdr:sp macro="" textlink="">
      <xdr:nvSpPr>
        <xdr:cNvPr id="89" name="n_1aveValue有形固定資産減価償却率"/>
        <xdr:cNvSpPr txBox="1"/>
      </xdr:nvSpPr>
      <xdr:spPr>
        <a:xfrm>
          <a:off x="3836044" y="625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10812</xdr:rowOff>
    </xdr:from>
    <xdr:ext cx="405111" cy="259045"/>
    <xdr:sp macro="" textlink="">
      <xdr:nvSpPr>
        <xdr:cNvPr id="90" name="n_2aveValue有形固定資産減価償却率"/>
        <xdr:cNvSpPr txBox="1"/>
      </xdr:nvSpPr>
      <xdr:spPr>
        <a:xfrm>
          <a:off x="30867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57076</xdr:rowOff>
    </xdr:from>
    <xdr:ext cx="405111" cy="259045"/>
    <xdr:sp macro="" textlink="">
      <xdr:nvSpPr>
        <xdr:cNvPr id="91" name="n_3aveValue有形固定資産減価償却率"/>
        <xdr:cNvSpPr txBox="1"/>
      </xdr:nvSpPr>
      <xdr:spPr>
        <a:xfrm>
          <a:off x="2324744"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88463</xdr:rowOff>
    </xdr:from>
    <xdr:ext cx="405111" cy="259045"/>
    <xdr:sp macro="" textlink="">
      <xdr:nvSpPr>
        <xdr:cNvPr id="92" name="n_1mainValue有形固定資産減価償却率"/>
        <xdr:cNvSpPr txBox="1"/>
      </xdr:nvSpPr>
      <xdr:spPr>
        <a:xfrm>
          <a:off x="3836044" y="5146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134728</xdr:rowOff>
    </xdr:from>
    <xdr:ext cx="405111" cy="259045"/>
    <xdr:sp macro="" textlink="">
      <xdr:nvSpPr>
        <xdr:cNvPr id="93" name="n_2mainValue有形固定資産減価償却率"/>
        <xdr:cNvSpPr txBox="1"/>
      </xdr:nvSpPr>
      <xdr:spPr>
        <a:xfrm>
          <a:off x="3086744" y="5192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18795</xdr:rowOff>
    </xdr:from>
    <xdr:ext cx="405111" cy="259045"/>
    <xdr:sp macro="" textlink="">
      <xdr:nvSpPr>
        <xdr:cNvPr id="94" name="n_3mainValue有形固定資産減価償却率"/>
        <xdr:cNvSpPr txBox="1"/>
      </xdr:nvSpPr>
      <xdr:spPr>
        <a:xfrm>
          <a:off x="2324744" y="5248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債務償還比率は前年度と比較し低下しており類似団体平均に近づきつつあるものの、依然として高い状況にある。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令和元年度以降生活インフラとして欠かせない斎場や埋め立て処分場の改修を控えていることから、数年間は比率が高まることが想定されるが、適切な管理を行うことで施設の延命化を図りつつ、基金運用等により自主財源の確保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165770</xdr:rowOff>
    </xdr:from>
    <xdr:to>
      <xdr:col>76</xdr:col>
      <xdr:colOff>21589</xdr:colOff>
      <xdr:row>34</xdr:row>
      <xdr:rowOff>151342</xdr:rowOff>
    </xdr:to>
    <xdr:cxnSp macro="">
      <xdr:nvCxnSpPr>
        <xdr:cNvPr id="123" name="直線コネクタ 122"/>
        <xdr:cNvCxnSpPr/>
      </xdr:nvCxnSpPr>
      <xdr:spPr>
        <a:xfrm flipV="1">
          <a:off x="14793595" y="5394995"/>
          <a:ext cx="1269" cy="13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112447</xdr:rowOff>
    </xdr:from>
    <xdr:ext cx="560923" cy="259045"/>
    <xdr:sp macro="" textlink="">
      <xdr:nvSpPr>
        <xdr:cNvPr id="126" name="債務償還比率最大値テキスト"/>
        <xdr:cNvSpPr txBox="1"/>
      </xdr:nvSpPr>
      <xdr:spPr>
        <a:xfrm>
          <a:off x="14846300" y="5170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165770</xdr:rowOff>
    </xdr:from>
    <xdr:to>
      <xdr:col>76</xdr:col>
      <xdr:colOff>111125</xdr:colOff>
      <xdr:row>26</xdr:row>
      <xdr:rowOff>165770</xdr:rowOff>
    </xdr:to>
    <xdr:cxnSp macro="">
      <xdr:nvCxnSpPr>
        <xdr:cNvPr id="127" name="直線コネクタ 126"/>
        <xdr:cNvCxnSpPr/>
      </xdr:nvCxnSpPr>
      <xdr:spPr>
        <a:xfrm>
          <a:off x="14706600" y="53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133021</xdr:rowOff>
    </xdr:from>
    <xdr:ext cx="469744" cy="259045"/>
    <xdr:sp macro="" textlink="">
      <xdr:nvSpPr>
        <xdr:cNvPr id="128" name="債務償還比率平均値テキスト"/>
        <xdr:cNvSpPr txBox="1"/>
      </xdr:nvSpPr>
      <xdr:spPr>
        <a:xfrm>
          <a:off x="14846300" y="604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154594</xdr:rowOff>
    </xdr:from>
    <xdr:to>
      <xdr:col>76</xdr:col>
      <xdr:colOff>73025</xdr:colOff>
      <xdr:row>31</xdr:row>
      <xdr:rowOff>84744</xdr:rowOff>
    </xdr:to>
    <xdr:sp macro="" textlink="">
      <xdr:nvSpPr>
        <xdr:cNvPr id="129" name="フローチャート: 判断 128"/>
        <xdr:cNvSpPr/>
      </xdr:nvSpPr>
      <xdr:spPr>
        <a:xfrm>
          <a:off x="14744700" y="606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105297</xdr:rowOff>
    </xdr:from>
    <xdr:to>
      <xdr:col>72</xdr:col>
      <xdr:colOff>123825</xdr:colOff>
      <xdr:row>31</xdr:row>
      <xdr:rowOff>35447</xdr:rowOff>
    </xdr:to>
    <xdr:sp macro="" textlink="">
      <xdr:nvSpPr>
        <xdr:cNvPr id="130" name="フローチャート: 判断 129"/>
        <xdr:cNvSpPr/>
      </xdr:nvSpPr>
      <xdr:spPr>
        <a:xfrm>
          <a:off x="14033500" y="602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170166</xdr:rowOff>
    </xdr:from>
    <xdr:to>
      <xdr:col>76</xdr:col>
      <xdr:colOff>73025</xdr:colOff>
      <xdr:row>29</xdr:row>
      <xdr:rowOff>100316</xdr:rowOff>
    </xdr:to>
    <xdr:sp macro="" textlink="">
      <xdr:nvSpPr>
        <xdr:cNvPr id="136" name="楕円 135"/>
        <xdr:cNvSpPr/>
      </xdr:nvSpPr>
      <xdr:spPr>
        <a:xfrm>
          <a:off x="14744700" y="574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21593</xdr:rowOff>
    </xdr:from>
    <xdr:ext cx="469744" cy="259045"/>
    <xdr:sp macro="" textlink="">
      <xdr:nvSpPr>
        <xdr:cNvPr id="137" name="債務償還比率該当値テキスト"/>
        <xdr:cNvSpPr txBox="1"/>
      </xdr:nvSpPr>
      <xdr:spPr>
        <a:xfrm>
          <a:off x="14846300" y="559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85845</xdr:rowOff>
    </xdr:from>
    <xdr:to>
      <xdr:col>72</xdr:col>
      <xdr:colOff>123825</xdr:colOff>
      <xdr:row>29</xdr:row>
      <xdr:rowOff>15995</xdr:rowOff>
    </xdr:to>
    <xdr:sp macro="" textlink="">
      <xdr:nvSpPr>
        <xdr:cNvPr id="138" name="楕円 137"/>
        <xdr:cNvSpPr/>
      </xdr:nvSpPr>
      <xdr:spPr>
        <a:xfrm>
          <a:off x="14033500" y="565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136645</xdr:rowOff>
    </xdr:from>
    <xdr:to>
      <xdr:col>76</xdr:col>
      <xdr:colOff>22225</xdr:colOff>
      <xdr:row>29</xdr:row>
      <xdr:rowOff>49516</xdr:rowOff>
    </xdr:to>
    <xdr:cxnSp macro="">
      <xdr:nvCxnSpPr>
        <xdr:cNvPr id="139" name="直線コネクタ 138"/>
        <xdr:cNvCxnSpPr/>
      </xdr:nvCxnSpPr>
      <xdr:spPr>
        <a:xfrm>
          <a:off x="14084300" y="5708770"/>
          <a:ext cx="711200" cy="8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26574</xdr:rowOff>
    </xdr:from>
    <xdr:ext cx="469744" cy="259045"/>
    <xdr:sp macro="" textlink="">
      <xdr:nvSpPr>
        <xdr:cNvPr id="140" name="n_1aveValue債務償還比率"/>
        <xdr:cNvSpPr txBox="1"/>
      </xdr:nvSpPr>
      <xdr:spPr>
        <a:xfrm>
          <a:off x="13836727" y="611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32522</xdr:rowOff>
    </xdr:from>
    <xdr:ext cx="469744" cy="259045"/>
    <xdr:sp macro="" textlink="">
      <xdr:nvSpPr>
        <xdr:cNvPr id="141" name="n_1mainValue債務償還比率"/>
        <xdr:cNvSpPr txBox="1"/>
      </xdr:nvSpPr>
      <xdr:spPr>
        <a:xfrm>
          <a:off x="13836727" y="543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秋田県五城目町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9,296
9,278
214.92
5,818,359
5,584,400
199,615
3,523,066
5,793,856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77.5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37011</xdr:rowOff>
    </xdr:from>
    <xdr:to>
      <xdr:col>24</xdr:col>
      <xdr:colOff>62865</xdr:colOff>
      <xdr:row>42</xdr:row>
      <xdr:rowOff>58238</xdr:rowOff>
    </xdr:to>
    <xdr:cxnSp macro="">
      <xdr:nvCxnSpPr>
        <xdr:cNvPr id="57" name="直線コネクタ 56"/>
        <xdr:cNvCxnSpPr/>
      </xdr:nvCxnSpPr>
      <xdr:spPr>
        <a:xfrm flipV="1">
          <a:off x="4634865" y="569486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62065</xdr:rowOff>
    </xdr:from>
    <xdr:ext cx="340478" cy="259045"/>
    <xdr:sp macro="" textlink="">
      <xdr:nvSpPr>
        <xdr:cNvPr id="58" name="【道路】&#10;有形固定資産減価償却率最小値テキスト"/>
        <xdr:cNvSpPr txBox="1"/>
      </xdr:nvSpPr>
      <xdr:spPr>
        <a:xfrm>
          <a:off x="4673600" y="726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58238</xdr:rowOff>
    </xdr:from>
    <xdr:to>
      <xdr:col>24</xdr:col>
      <xdr:colOff>152400</xdr:colOff>
      <xdr:row>42</xdr:row>
      <xdr:rowOff>58238</xdr:rowOff>
    </xdr:to>
    <xdr:cxnSp macro="">
      <xdr:nvCxnSpPr>
        <xdr:cNvPr id="59" name="直線コネクタ 58"/>
        <xdr:cNvCxnSpPr/>
      </xdr:nvCxnSpPr>
      <xdr:spPr>
        <a:xfrm>
          <a:off x="4546600" y="725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155138</xdr:rowOff>
    </xdr:from>
    <xdr:ext cx="405111" cy="259045"/>
    <xdr:sp macro="" textlink="">
      <xdr:nvSpPr>
        <xdr:cNvPr id="60" name="【道路】&#10;有形固定資産減価償却率最大値テキスト"/>
        <xdr:cNvSpPr txBox="1"/>
      </xdr:nvSpPr>
      <xdr:spPr>
        <a:xfrm>
          <a:off x="4673600"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37011</xdr:rowOff>
    </xdr:from>
    <xdr:to>
      <xdr:col>24</xdr:col>
      <xdr:colOff>152400</xdr:colOff>
      <xdr:row>33</xdr:row>
      <xdr:rowOff>37011</xdr:rowOff>
    </xdr:to>
    <xdr:cxnSp macro="">
      <xdr:nvCxnSpPr>
        <xdr:cNvPr id="61" name="直線コネクタ 60"/>
        <xdr:cNvCxnSpPr/>
      </xdr:nvCxnSpPr>
      <xdr:spPr>
        <a:xfrm>
          <a:off x="4546600" y="56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49547</xdr:rowOff>
    </xdr:from>
    <xdr:ext cx="405111" cy="259045"/>
    <xdr:sp macro="" textlink="">
      <xdr:nvSpPr>
        <xdr:cNvPr id="62" name="【道路】&#10;有形固定資産減価償却率平均値テキスト"/>
        <xdr:cNvSpPr txBox="1"/>
      </xdr:nvSpPr>
      <xdr:spPr>
        <a:xfrm>
          <a:off x="4673600" y="622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3" name="フローチャート: 判断 62"/>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46627</xdr:rowOff>
    </xdr:from>
    <xdr:to>
      <xdr:col>20</xdr:col>
      <xdr:colOff>38100</xdr:colOff>
      <xdr:row>36</xdr:row>
      <xdr:rowOff>148227</xdr:rowOff>
    </xdr:to>
    <xdr:sp macro="" textlink="">
      <xdr:nvSpPr>
        <xdr:cNvPr id="64" name="フローチャート: 判断 63"/>
        <xdr:cNvSpPr/>
      </xdr:nvSpPr>
      <xdr:spPr>
        <a:xfrm>
          <a:off x="3746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5" name="フローチャート: 判断 64"/>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87449</xdr:rowOff>
    </xdr:from>
    <xdr:to>
      <xdr:col>10</xdr:col>
      <xdr:colOff>165100</xdr:colOff>
      <xdr:row>37</xdr:row>
      <xdr:rowOff>17599</xdr:rowOff>
    </xdr:to>
    <xdr:sp macro="" textlink="">
      <xdr:nvSpPr>
        <xdr:cNvPr id="66" name="フローチャート: 判断 65"/>
        <xdr:cNvSpPr/>
      </xdr:nvSpPr>
      <xdr:spPr>
        <a:xfrm>
          <a:off x="1968500" y="625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167458</xdr:rowOff>
    </xdr:from>
    <xdr:to>
      <xdr:col>24</xdr:col>
      <xdr:colOff>114300</xdr:colOff>
      <xdr:row>33</xdr:row>
      <xdr:rowOff>97608</xdr:rowOff>
    </xdr:to>
    <xdr:sp macro="" textlink="">
      <xdr:nvSpPr>
        <xdr:cNvPr id="72" name="楕円 71"/>
        <xdr:cNvSpPr/>
      </xdr:nvSpPr>
      <xdr:spPr>
        <a:xfrm>
          <a:off x="4584700" y="565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110688</xdr:rowOff>
    </xdr:from>
    <xdr:ext cx="405111" cy="259045"/>
    <xdr:sp macro="" textlink="">
      <xdr:nvSpPr>
        <xdr:cNvPr id="73" name="【道路】&#10;有形固定資産減価償却率該当値テキスト"/>
        <xdr:cNvSpPr txBox="1"/>
      </xdr:nvSpPr>
      <xdr:spPr>
        <a:xfrm>
          <a:off x="4673600" y="559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9072</xdr:rowOff>
    </xdr:from>
    <xdr:to>
      <xdr:col>20</xdr:col>
      <xdr:colOff>38100</xdr:colOff>
      <xdr:row>33</xdr:row>
      <xdr:rowOff>110672</xdr:rowOff>
    </xdr:to>
    <xdr:sp macro="" textlink="">
      <xdr:nvSpPr>
        <xdr:cNvPr id="74" name="楕円 73"/>
        <xdr:cNvSpPr/>
      </xdr:nvSpPr>
      <xdr:spPr>
        <a:xfrm>
          <a:off x="3746500" y="566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46808</xdr:rowOff>
    </xdr:from>
    <xdr:to>
      <xdr:col>24</xdr:col>
      <xdr:colOff>63500</xdr:colOff>
      <xdr:row>33</xdr:row>
      <xdr:rowOff>59872</xdr:rowOff>
    </xdr:to>
    <xdr:cxnSp macro="">
      <xdr:nvCxnSpPr>
        <xdr:cNvPr id="75" name="直線コネクタ 74"/>
        <xdr:cNvCxnSpPr/>
      </xdr:nvCxnSpPr>
      <xdr:spPr>
        <a:xfrm flipV="1">
          <a:off x="3797300" y="5704658"/>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18869</xdr:rowOff>
    </xdr:from>
    <xdr:to>
      <xdr:col>15</xdr:col>
      <xdr:colOff>101600</xdr:colOff>
      <xdr:row>33</xdr:row>
      <xdr:rowOff>120469</xdr:rowOff>
    </xdr:to>
    <xdr:sp macro="" textlink="">
      <xdr:nvSpPr>
        <xdr:cNvPr id="76" name="楕円 75"/>
        <xdr:cNvSpPr/>
      </xdr:nvSpPr>
      <xdr:spPr>
        <a:xfrm>
          <a:off x="2857500" y="567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59872</xdr:rowOff>
    </xdr:from>
    <xdr:to>
      <xdr:col>19</xdr:col>
      <xdr:colOff>177800</xdr:colOff>
      <xdr:row>33</xdr:row>
      <xdr:rowOff>69669</xdr:rowOff>
    </xdr:to>
    <xdr:cxnSp macro="">
      <xdr:nvCxnSpPr>
        <xdr:cNvPr id="77" name="直線コネクタ 76"/>
        <xdr:cNvCxnSpPr/>
      </xdr:nvCxnSpPr>
      <xdr:spPr>
        <a:xfrm flipV="1">
          <a:off x="2908300" y="571772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33564</xdr:rowOff>
    </xdr:from>
    <xdr:to>
      <xdr:col>10</xdr:col>
      <xdr:colOff>165100</xdr:colOff>
      <xdr:row>33</xdr:row>
      <xdr:rowOff>135164</xdr:rowOff>
    </xdr:to>
    <xdr:sp macro="" textlink="">
      <xdr:nvSpPr>
        <xdr:cNvPr id="78" name="楕円 77"/>
        <xdr:cNvSpPr/>
      </xdr:nvSpPr>
      <xdr:spPr>
        <a:xfrm>
          <a:off x="1968500" y="569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69669</xdr:rowOff>
    </xdr:from>
    <xdr:to>
      <xdr:col>15</xdr:col>
      <xdr:colOff>50800</xdr:colOff>
      <xdr:row>33</xdr:row>
      <xdr:rowOff>84364</xdr:rowOff>
    </xdr:to>
    <xdr:cxnSp macro="">
      <xdr:nvCxnSpPr>
        <xdr:cNvPr id="79" name="直線コネクタ 78"/>
        <xdr:cNvCxnSpPr/>
      </xdr:nvCxnSpPr>
      <xdr:spPr>
        <a:xfrm flipV="1">
          <a:off x="2019300" y="572751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139354</xdr:rowOff>
    </xdr:from>
    <xdr:ext cx="405111" cy="259045"/>
    <xdr:sp macro="" textlink="">
      <xdr:nvSpPr>
        <xdr:cNvPr id="80" name="n_1aveValue【道路】&#10;有形固定資産減価償却率"/>
        <xdr:cNvSpPr txBox="1"/>
      </xdr:nvSpPr>
      <xdr:spPr>
        <a:xfrm>
          <a:off x="3582044" y="631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5460</xdr:rowOff>
    </xdr:from>
    <xdr:ext cx="405111" cy="259045"/>
    <xdr:sp macro="" textlink="">
      <xdr:nvSpPr>
        <xdr:cNvPr id="81" name="n_2aveValue【道路】&#10;有形固定資産減価償却率"/>
        <xdr:cNvSpPr txBox="1"/>
      </xdr:nvSpPr>
      <xdr:spPr>
        <a:xfrm>
          <a:off x="2705744" y="634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8726</xdr:rowOff>
    </xdr:from>
    <xdr:ext cx="405111" cy="259045"/>
    <xdr:sp macro="" textlink="">
      <xdr:nvSpPr>
        <xdr:cNvPr id="82" name="n_3aveValue【道路】&#10;有形固定資産減価償却率"/>
        <xdr:cNvSpPr txBox="1"/>
      </xdr:nvSpPr>
      <xdr:spPr>
        <a:xfrm>
          <a:off x="1816744" y="635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127199</xdr:rowOff>
    </xdr:from>
    <xdr:ext cx="405111" cy="259045"/>
    <xdr:sp macro="" textlink="">
      <xdr:nvSpPr>
        <xdr:cNvPr id="83" name="n_1mainValue【道路】&#10;有形固定資産減価償却率"/>
        <xdr:cNvSpPr txBox="1"/>
      </xdr:nvSpPr>
      <xdr:spPr>
        <a:xfrm>
          <a:off x="3582044" y="5442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136996</xdr:rowOff>
    </xdr:from>
    <xdr:ext cx="405111" cy="259045"/>
    <xdr:sp macro="" textlink="">
      <xdr:nvSpPr>
        <xdr:cNvPr id="84" name="n_2mainValue【道路】&#10;有形固定資産減価償却率"/>
        <xdr:cNvSpPr txBox="1"/>
      </xdr:nvSpPr>
      <xdr:spPr>
        <a:xfrm>
          <a:off x="2705744" y="5451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151691</xdr:rowOff>
    </xdr:from>
    <xdr:ext cx="405111" cy="259045"/>
    <xdr:sp macro="" textlink="">
      <xdr:nvSpPr>
        <xdr:cNvPr id="85" name="n_3mainValue【道路】&#10;有形固定資産減価償却率"/>
        <xdr:cNvSpPr txBox="1"/>
      </xdr:nvSpPr>
      <xdr:spPr>
        <a:xfrm>
          <a:off x="1816744" y="546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116822</xdr:rowOff>
    </xdr:from>
    <xdr:to>
      <xdr:col>54</xdr:col>
      <xdr:colOff>189865</xdr:colOff>
      <xdr:row>42</xdr:row>
      <xdr:rowOff>23900</xdr:rowOff>
    </xdr:to>
    <xdr:cxnSp macro="">
      <xdr:nvCxnSpPr>
        <xdr:cNvPr id="109" name="直線コネクタ 108"/>
        <xdr:cNvCxnSpPr/>
      </xdr:nvCxnSpPr>
      <xdr:spPr>
        <a:xfrm flipV="1">
          <a:off x="10476865" y="5603222"/>
          <a:ext cx="0" cy="162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27727</xdr:rowOff>
    </xdr:from>
    <xdr:ext cx="469744" cy="259045"/>
    <xdr:sp macro="" textlink="">
      <xdr:nvSpPr>
        <xdr:cNvPr id="110" name="【道路】&#10;一人当たり延長最小値テキスト"/>
        <xdr:cNvSpPr txBox="1"/>
      </xdr:nvSpPr>
      <xdr:spPr>
        <a:xfrm>
          <a:off x="10515600" y="722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23900</xdr:rowOff>
    </xdr:from>
    <xdr:to>
      <xdr:col>55</xdr:col>
      <xdr:colOff>88900</xdr:colOff>
      <xdr:row>42</xdr:row>
      <xdr:rowOff>23900</xdr:rowOff>
    </xdr:to>
    <xdr:cxnSp macro="">
      <xdr:nvCxnSpPr>
        <xdr:cNvPr id="111" name="直線コネクタ 110"/>
        <xdr:cNvCxnSpPr/>
      </xdr:nvCxnSpPr>
      <xdr:spPr>
        <a:xfrm>
          <a:off x="10388600" y="722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63499</xdr:rowOff>
    </xdr:from>
    <xdr:ext cx="599010" cy="259045"/>
    <xdr:sp macro="" textlink="">
      <xdr:nvSpPr>
        <xdr:cNvPr id="112" name="【道路】&#10;一人当たり延長最大値テキスト"/>
        <xdr:cNvSpPr txBox="1"/>
      </xdr:nvSpPr>
      <xdr:spPr>
        <a:xfrm>
          <a:off x="10515600" y="53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116822</xdr:rowOff>
    </xdr:from>
    <xdr:to>
      <xdr:col>55</xdr:col>
      <xdr:colOff>88900</xdr:colOff>
      <xdr:row>32</xdr:row>
      <xdr:rowOff>116822</xdr:rowOff>
    </xdr:to>
    <xdr:cxnSp macro="">
      <xdr:nvCxnSpPr>
        <xdr:cNvPr id="113" name="直線コネクタ 112"/>
        <xdr:cNvCxnSpPr/>
      </xdr:nvCxnSpPr>
      <xdr:spPr>
        <a:xfrm>
          <a:off x="10388600" y="560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27920</xdr:rowOff>
    </xdr:from>
    <xdr:ext cx="534377" cy="259045"/>
    <xdr:sp macro="" textlink="">
      <xdr:nvSpPr>
        <xdr:cNvPr id="114" name="【道路】&#10;一人当たり延長平均値テキスト"/>
        <xdr:cNvSpPr txBox="1"/>
      </xdr:nvSpPr>
      <xdr:spPr>
        <a:xfrm>
          <a:off x="10515600" y="688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5043</xdr:rowOff>
    </xdr:from>
    <xdr:to>
      <xdr:col>55</xdr:col>
      <xdr:colOff>50800</xdr:colOff>
      <xdr:row>41</xdr:row>
      <xdr:rowOff>106643</xdr:rowOff>
    </xdr:to>
    <xdr:sp macro="" textlink="">
      <xdr:nvSpPr>
        <xdr:cNvPr id="115" name="フローチャート: 判断 114"/>
        <xdr:cNvSpPr/>
      </xdr:nvSpPr>
      <xdr:spPr>
        <a:xfrm>
          <a:off x="10426700" y="703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33820</xdr:rowOff>
    </xdr:from>
    <xdr:to>
      <xdr:col>50</xdr:col>
      <xdr:colOff>165100</xdr:colOff>
      <xdr:row>41</xdr:row>
      <xdr:rowOff>135420</xdr:rowOff>
    </xdr:to>
    <xdr:sp macro="" textlink="">
      <xdr:nvSpPr>
        <xdr:cNvPr id="116" name="フローチャート: 判断 115"/>
        <xdr:cNvSpPr/>
      </xdr:nvSpPr>
      <xdr:spPr>
        <a:xfrm>
          <a:off x="9588500" y="70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20077</xdr:rowOff>
    </xdr:from>
    <xdr:to>
      <xdr:col>46</xdr:col>
      <xdr:colOff>38100</xdr:colOff>
      <xdr:row>41</xdr:row>
      <xdr:rowOff>121677</xdr:rowOff>
    </xdr:to>
    <xdr:sp macro="" textlink="">
      <xdr:nvSpPr>
        <xdr:cNvPr id="117" name="フローチャート: 判断 116"/>
        <xdr:cNvSpPr/>
      </xdr:nvSpPr>
      <xdr:spPr>
        <a:xfrm>
          <a:off x="8699500" y="704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59606</xdr:rowOff>
    </xdr:from>
    <xdr:to>
      <xdr:col>41</xdr:col>
      <xdr:colOff>101600</xdr:colOff>
      <xdr:row>41</xdr:row>
      <xdr:rowOff>161206</xdr:rowOff>
    </xdr:to>
    <xdr:sp macro="" textlink="">
      <xdr:nvSpPr>
        <xdr:cNvPr id="118" name="フローチャート: 判断 117"/>
        <xdr:cNvSpPr/>
      </xdr:nvSpPr>
      <xdr:spPr>
        <a:xfrm>
          <a:off x="7810500" y="70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41756</xdr:rowOff>
    </xdr:from>
    <xdr:to>
      <xdr:col>55</xdr:col>
      <xdr:colOff>50800</xdr:colOff>
      <xdr:row>41</xdr:row>
      <xdr:rowOff>143356</xdr:rowOff>
    </xdr:to>
    <xdr:sp macro="" textlink="">
      <xdr:nvSpPr>
        <xdr:cNvPr id="124" name="楕円 123"/>
        <xdr:cNvSpPr/>
      </xdr:nvSpPr>
      <xdr:spPr>
        <a:xfrm>
          <a:off x="10426700" y="707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154920</xdr:rowOff>
    </xdr:from>
    <xdr:ext cx="534377" cy="259045"/>
    <xdr:sp macro="" textlink="">
      <xdr:nvSpPr>
        <xdr:cNvPr id="125" name="【道路】&#10;一人当たり延長該当値テキスト"/>
        <xdr:cNvSpPr txBox="1"/>
      </xdr:nvSpPr>
      <xdr:spPr>
        <a:xfrm>
          <a:off x="10515600" y="701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48085</xdr:rowOff>
    </xdr:from>
    <xdr:to>
      <xdr:col>50</xdr:col>
      <xdr:colOff>165100</xdr:colOff>
      <xdr:row>41</xdr:row>
      <xdr:rowOff>149685</xdr:rowOff>
    </xdr:to>
    <xdr:sp macro="" textlink="">
      <xdr:nvSpPr>
        <xdr:cNvPr id="126" name="楕円 125"/>
        <xdr:cNvSpPr/>
      </xdr:nvSpPr>
      <xdr:spPr>
        <a:xfrm>
          <a:off x="9588500" y="707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92556</xdr:rowOff>
    </xdr:from>
    <xdr:to>
      <xdr:col>55</xdr:col>
      <xdr:colOff>0</xdr:colOff>
      <xdr:row>41</xdr:row>
      <xdr:rowOff>98885</xdr:rowOff>
    </xdr:to>
    <xdr:cxnSp macro="">
      <xdr:nvCxnSpPr>
        <xdr:cNvPr id="127" name="直線コネクタ 126"/>
        <xdr:cNvCxnSpPr/>
      </xdr:nvCxnSpPr>
      <xdr:spPr>
        <a:xfrm flipV="1">
          <a:off x="9639300" y="7122006"/>
          <a:ext cx="838200" cy="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51319</xdr:rowOff>
    </xdr:from>
    <xdr:to>
      <xdr:col>46</xdr:col>
      <xdr:colOff>38100</xdr:colOff>
      <xdr:row>41</xdr:row>
      <xdr:rowOff>152919</xdr:rowOff>
    </xdr:to>
    <xdr:sp macro="" textlink="">
      <xdr:nvSpPr>
        <xdr:cNvPr id="128" name="楕円 127"/>
        <xdr:cNvSpPr/>
      </xdr:nvSpPr>
      <xdr:spPr>
        <a:xfrm>
          <a:off x="8699500" y="708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98885</xdr:rowOff>
    </xdr:from>
    <xdr:to>
      <xdr:col>50</xdr:col>
      <xdr:colOff>114300</xdr:colOff>
      <xdr:row>41</xdr:row>
      <xdr:rowOff>102119</xdr:rowOff>
    </xdr:to>
    <xdr:cxnSp macro="">
      <xdr:nvCxnSpPr>
        <xdr:cNvPr id="129" name="直線コネクタ 128"/>
        <xdr:cNvCxnSpPr/>
      </xdr:nvCxnSpPr>
      <xdr:spPr>
        <a:xfrm flipV="1">
          <a:off x="8750300" y="7128335"/>
          <a:ext cx="889000" cy="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53632</xdr:rowOff>
    </xdr:from>
    <xdr:to>
      <xdr:col>41</xdr:col>
      <xdr:colOff>101600</xdr:colOff>
      <xdr:row>41</xdr:row>
      <xdr:rowOff>155232</xdr:rowOff>
    </xdr:to>
    <xdr:sp macro="" textlink="">
      <xdr:nvSpPr>
        <xdr:cNvPr id="130" name="楕円 129"/>
        <xdr:cNvSpPr/>
      </xdr:nvSpPr>
      <xdr:spPr>
        <a:xfrm>
          <a:off x="7810500" y="708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102119</xdr:rowOff>
    </xdr:from>
    <xdr:to>
      <xdr:col>45</xdr:col>
      <xdr:colOff>177800</xdr:colOff>
      <xdr:row>41</xdr:row>
      <xdr:rowOff>104432</xdr:rowOff>
    </xdr:to>
    <xdr:cxnSp macro="">
      <xdr:nvCxnSpPr>
        <xdr:cNvPr id="131" name="直線コネクタ 130"/>
        <xdr:cNvCxnSpPr/>
      </xdr:nvCxnSpPr>
      <xdr:spPr>
        <a:xfrm flipV="1">
          <a:off x="7861300" y="7131569"/>
          <a:ext cx="889000" cy="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151947</xdr:rowOff>
    </xdr:from>
    <xdr:ext cx="534377" cy="259045"/>
    <xdr:sp macro="" textlink="">
      <xdr:nvSpPr>
        <xdr:cNvPr id="132" name="n_1aveValue【道路】&#10;一人当たり延長"/>
        <xdr:cNvSpPr txBox="1"/>
      </xdr:nvSpPr>
      <xdr:spPr>
        <a:xfrm>
          <a:off x="9359411" y="683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138204</xdr:rowOff>
    </xdr:from>
    <xdr:ext cx="534377" cy="259045"/>
    <xdr:sp macro="" textlink="">
      <xdr:nvSpPr>
        <xdr:cNvPr id="133" name="n_2aveValue【道路】&#10;一人当たり延長"/>
        <xdr:cNvSpPr txBox="1"/>
      </xdr:nvSpPr>
      <xdr:spPr>
        <a:xfrm>
          <a:off x="8483111" y="682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152333</xdr:rowOff>
    </xdr:from>
    <xdr:ext cx="534377" cy="259045"/>
    <xdr:sp macro="" textlink="">
      <xdr:nvSpPr>
        <xdr:cNvPr id="134" name="n_3aveValue【道路】&#10;一人当たり延長"/>
        <xdr:cNvSpPr txBox="1"/>
      </xdr:nvSpPr>
      <xdr:spPr>
        <a:xfrm>
          <a:off x="7594111" y="718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140812</xdr:rowOff>
    </xdr:from>
    <xdr:ext cx="534377" cy="259045"/>
    <xdr:sp macro="" textlink="">
      <xdr:nvSpPr>
        <xdr:cNvPr id="135" name="n_1mainValue【道路】&#10;一人当たり延長"/>
        <xdr:cNvSpPr txBox="1"/>
      </xdr:nvSpPr>
      <xdr:spPr>
        <a:xfrm>
          <a:off x="9359411" y="717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144046</xdr:rowOff>
    </xdr:from>
    <xdr:ext cx="534377" cy="259045"/>
    <xdr:sp macro="" textlink="">
      <xdr:nvSpPr>
        <xdr:cNvPr id="136" name="n_2mainValue【道路】&#10;一人当たり延長"/>
        <xdr:cNvSpPr txBox="1"/>
      </xdr:nvSpPr>
      <xdr:spPr>
        <a:xfrm>
          <a:off x="8483111" y="717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309</xdr:rowOff>
    </xdr:from>
    <xdr:ext cx="534377" cy="259045"/>
    <xdr:sp macro="" textlink="">
      <xdr:nvSpPr>
        <xdr:cNvPr id="137" name="n_3mainValue【道路】&#10;一人当たり延長"/>
        <xdr:cNvSpPr txBox="1"/>
      </xdr:nvSpPr>
      <xdr:spPr>
        <a:xfrm>
          <a:off x="7594111" y="685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58783</xdr:rowOff>
    </xdr:from>
    <xdr:to>
      <xdr:col>24</xdr:col>
      <xdr:colOff>62865</xdr:colOff>
      <xdr:row>64</xdr:row>
      <xdr:rowOff>128996</xdr:rowOff>
    </xdr:to>
    <xdr:cxnSp macro="">
      <xdr:nvCxnSpPr>
        <xdr:cNvPr id="163" name="直線コネクタ 162"/>
        <xdr:cNvCxnSpPr/>
      </xdr:nvCxnSpPr>
      <xdr:spPr>
        <a:xfrm flipV="1">
          <a:off x="4634865" y="9659983"/>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340478" cy="259045"/>
    <xdr:sp macro="" textlink="">
      <xdr:nvSpPr>
        <xdr:cNvPr id="164" name="【橋りょう・トンネル】&#10;有形固定資産減価償却率最小値テキスト"/>
        <xdr:cNvSpPr txBox="1"/>
      </xdr:nvSpPr>
      <xdr:spPr>
        <a:xfrm>
          <a:off x="4673600" y="1110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5" name="直線コネクタ 16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5460</xdr:rowOff>
    </xdr:from>
    <xdr:ext cx="405111" cy="259045"/>
    <xdr:sp macro="" textlink="">
      <xdr:nvSpPr>
        <xdr:cNvPr id="166" name="【橋りょう・トンネル】&#10;有形固定資産減価償却率最大値テキスト"/>
        <xdr:cNvSpPr txBox="1"/>
      </xdr:nvSpPr>
      <xdr:spPr>
        <a:xfrm>
          <a:off x="4673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58783</xdr:rowOff>
    </xdr:from>
    <xdr:to>
      <xdr:col>24</xdr:col>
      <xdr:colOff>152400</xdr:colOff>
      <xdr:row>56</xdr:row>
      <xdr:rowOff>58783</xdr:rowOff>
    </xdr:to>
    <xdr:cxnSp macro="">
      <xdr:nvCxnSpPr>
        <xdr:cNvPr id="167" name="直線コネクタ 166"/>
        <xdr:cNvCxnSpPr/>
      </xdr:nvCxnSpPr>
      <xdr:spPr>
        <a:xfrm>
          <a:off x="4546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50092</xdr:rowOff>
    </xdr:from>
    <xdr:ext cx="405111" cy="259045"/>
    <xdr:sp macro="" textlink="">
      <xdr:nvSpPr>
        <xdr:cNvPr id="168" name="【橋りょう・トンネル】&#10;有形固定資産減価償却率平均値テキスト"/>
        <xdr:cNvSpPr txBox="1"/>
      </xdr:nvSpPr>
      <xdr:spPr>
        <a:xfrm>
          <a:off x="4673600" y="9994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69" name="フローチャート: 判断 168"/>
        <xdr:cNvSpPr/>
      </xdr:nvSpPr>
      <xdr:spPr>
        <a:xfrm>
          <a:off x="4584700" y="100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70031</xdr:rowOff>
    </xdr:from>
    <xdr:to>
      <xdr:col>20</xdr:col>
      <xdr:colOff>38100</xdr:colOff>
      <xdr:row>59</xdr:row>
      <xdr:rowOff>181</xdr:rowOff>
    </xdr:to>
    <xdr:sp macro="" textlink="">
      <xdr:nvSpPr>
        <xdr:cNvPr id="170" name="フローチャート: 判断 169"/>
        <xdr:cNvSpPr/>
      </xdr:nvSpPr>
      <xdr:spPr>
        <a:xfrm>
          <a:off x="3746500" y="1001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110853</xdr:rowOff>
    </xdr:from>
    <xdr:to>
      <xdr:col>15</xdr:col>
      <xdr:colOff>101600</xdr:colOff>
      <xdr:row>59</xdr:row>
      <xdr:rowOff>41003</xdr:rowOff>
    </xdr:to>
    <xdr:sp macro="" textlink="">
      <xdr:nvSpPr>
        <xdr:cNvPr id="171" name="フローチャート: 判断 170"/>
        <xdr:cNvSpPr/>
      </xdr:nvSpPr>
      <xdr:spPr>
        <a:xfrm>
          <a:off x="28575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72" name="フローチャート: 判断 171"/>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65133</xdr:rowOff>
    </xdr:from>
    <xdr:to>
      <xdr:col>24</xdr:col>
      <xdr:colOff>114300</xdr:colOff>
      <xdr:row>56</xdr:row>
      <xdr:rowOff>166733</xdr:rowOff>
    </xdr:to>
    <xdr:sp macro="" textlink="">
      <xdr:nvSpPr>
        <xdr:cNvPr id="178" name="楕円 177"/>
        <xdr:cNvSpPr/>
      </xdr:nvSpPr>
      <xdr:spPr>
        <a:xfrm>
          <a:off x="4584700" y="966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151510</xdr:rowOff>
    </xdr:from>
    <xdr:ext cx="405111" cy="259045"/>
    <xdr:sp macro="" textlink="">
      <xdr:nvSpPr>
        <xdr:cNvPr id="179" name="【橋りょう・トンネル】&#10;有形固定資産減価償却率該当値テキスト"/>
        <xdr:cNvSpPr txBox="1"/>
      </xdr:nvSpPr>
      <xdr:spPr>
        <a:xfrm>
          <a:off x="4673600" y="9581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3084</xdr:rowOff>
    </xdr:from>
    <xdr:to>
      <xdr:col>20</xdr:col>
      <xdr:colOff>38100</xdr:colOff>
      <xdr:row>56</xdr:row>
      <xdr:rowOff>104684</xdr:rowOff>
    </xdr:to>
    <xdr:sp macro="" textlink="">
      <xdr:nvSpPr>
        <xdr:cNvPr id="180" name="楕円 179"/>
        <xdr:cNvSpPr/>
      </xdr:nvSpPr>
      <xdr:spPr>
        <a:xfrm>
          <a:off x="3746500" y="960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53884</xdr:rowOff>
    </xdr:from>
    <xdr:to>
      <xdr:col>24</xdr:col>
      <xdr:colOff>63500</xdr:colOff>
      <xdr:row>56</xdr:row>
      <xdr:rowOff>115933</xdr:rowOff>
    </xdr:to>
    <xdr:cxnSp macro="">
      <xdr:nvCxnSpPr>
        <xdr:cNvPr id="181" name="直線コネクタ 180"/>
        <xdr:cNvCxnSpPr/>
      </xdr:nvCxnSpPr>
      <xdr:spPr>
        <a:xfrm>
          <a:off x="3797300" y="9655084"/>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22678</xdr:rowOff>
    </xdr:from>
    <xdr:to>
      <xdr:col>15</xdr:col>
      <xdr:colOff>101600</xdr:colOff>
      <xdr:row>56</xdr:row>
      <xdr:rowOff>124278</xdr:rowOff>
    </xdr:to>
    <xdr:sp macro="" textlink="">
      <xdr:nvSpPr>
        <xdr:cNvPr id="182" name="楕円 181"/>
        <xdr:cNvSpPr/>
      </xdr:nvSpPr>
      <xdr:spPr>
        <a:xfrm>
          <a:off x="2857500" y="962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53884</xdr:rowOff>
    </xdr:from>
    <xdr:to>
      <xdr:col>19</xdr:col>
      <xdr:colOff>177800</xdr:colOff>
      <xdr:row>56</xdr:row>
      <xdr:rowOff>73478</xdr:rowOff>
    </xdr:to>
    <xdr:cxnSp macro="">
      <xdr:nvCxnSpPr>
        <xdr:cNvPr id="183" name="直線コネクタ 182"/>
        <xdr:cNvCxnSpPr/>
      </xdr:nvCxnSpPr>
      <xdr:spPr>
        <a:xfrm flipV="1">
          <a:off x="2908300" y="965508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47172</xdr:rowOff>
    </xdr:from>
    <xdr:to>
      <xdr:col>10</xdr:col>
      <xdr:colOff>165100</xdr:colOff>
      <xdr:row>56</xdr:row>
      <xdr:rowOff>148772</xdr:rowOff>
    </xdr:to>
    <xdr:sp macro="" textlink="">
      <xdr:nvSpPr>
        <xdr:cNvPr id="184" name="楕円 183"/>
        <xdr:cNvSpPr/>
      </xdr:nvSpPr>
      <xdr:spPr>
        <a:xfrm>
          <a:off x="1968500" y="964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73478</xdr:rowOff>
    </xdr:from>
    <xdr:to>
      <xdr:col>15</xdr:col>
      <xdr:colOff>50800</xdr:colOff>
      <xdr:row>56</xdr:row>
      <xdr:rowOff>97972</xdr:rowOff>
    </xdr:to>
    <xdr:cxnSp macro="">
      <xdr:nvCxnSpPr>
        <xdr:cNvPr id="185" name="直線コネクタ 184"/>
        <xdr:cNvCxnSpPr/>
      </xdr:nvCxnSpPr>
      <xdr:spPr>
        <a:xfrm flipV="1">
          <a:off x="2019300" y="9674678"/>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162758</xdr:rowOff>
    </xdr:from>
    <xdr:ext cx="405111" cy="259045"/>
    <xdr:sp macro="" textlink="">
      <xdr:nvSpPr>
        <xdr:cNvPr id="186" name="n_1aveValue【橋りょう・トンネル】&#10;有形固定資産減価償却率"/>
        <xdr:cNvSpPr txBox="1"/>
      </xdr:nvSpPr>
      <xdr:spPr>
        <a:xfrm>
          <a:off x="3582044" y="10106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32130</xdr:rowOff>
    </xdr:from>
    <xdr:ext cx="405111" cy="259045"/>
    <xdr:sp macro="" textlink="">
      <xdr:nvSpPr>
        <xdr:cNvPr id="187" name="n_2aveValue【橋りょう・トンネル】&#10;有形固定資産減価償却率"/>
        <xdr:cNvSpPr txBox="1"/>
      </xdr:nvSpPr>
      <xdr:spPr>
        <a:xfrm>
          <a:off x="2705744" y="1014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169290</xdr:rowOff>
    </xdr:from>
    <xdr:ext cx="405111" cy="259045"/>
    <xdr:sp macro="" textlink="">
      <xdr:nvSpPr>
        <xdr:cNvPr id="188" name="n_3aveValue【橋りょう・トンネル】&#10;有形固定資産減価償却率"/>
        <xdr:cNvSpPr txBox="1"/>
      </xdr:nvSpPr>
      <xdr:spPr>
        <a:xfrm>
          <a:off x="18167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121211</xdr:rowOff>
    </xdr:from>
    <xdr:ext cx="405111" cy="259045"/>
    <xdr:sp macro="" textlink="">
      <xdr:nvSpPr>
        <xdr:cNvPr id="189" name="n_1mainValue【橋りょう・トンネル】&#10;有形固定資産減価償却率"/>
        <xdr:cNvSpPr txBox="1"/>
      </xdr:nvSpPr>
      <xdr:spPr>
        <a:xfrm>
          <a:off x="3582044" y="937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140805</xdr:rowOff>
    </xdr:from>
    <xdr:ext cx="405111" cy="259045"/>
    <xdr:sp macro="" textlink="">
      <xdr:nvSpPr>
        <xdr:cNvPr id="190" name="n_2mainValue【橋りょう・トンネル】&#10;有形固定資産減価償却率"/>
        <xdr:cNvSpPr txBox="1"/>
      </xdr:nvSpPr>
      <xdr:spPr>
        <a:xfrm>
          <a:off x="2705744" y="9399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165299</xdr:rowOff>
    </xdr:from>
    <xdr:ext cx="405111" cy="259045"/>
    <xdr:sp macro="" textlink="">
      <xdr:nvSpPr>
        <xdr:cNvPr id="191" name="n_3mainValue【橋りょう・トンネル】&#10;有形固定資産減価償却率"/>
        <xdr:cNvSpPr txBox="1"/>
      </xdr:nvSpPr>
      <xdr:spPr>
        <a:xfrm>
          <a:off x="1816744" y="942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5" name="テキスト ボックス 204"/>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7" name="テキスト ボックス 20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9" name="テキスト ボックス 20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64972</xdr:rowOff>
    </xdr:from>
    <xdr:to>
      <xdr:col>54</xdr:col>
      <xdr:colOff>189865</xdr:colOff>
      <xdr:row>64</xdr:row>
      <xdr:rowOff>76128</xdr:rowOff>
    </xdr:to>
    <xdr:cxnSp macro="">
      <xdr:nvCxnSpPr>
        <xdr:cNvPr id="215" name="直線コネクタ 214"/>
        <xdr:cNvCxnSpPr/>
      </xdr:nvCxnSpPr>
      <xdr:spPr>
        <a:xfrm flipV="1">
          <a:off x="10476865" y="9666172"/>
          <a:ext cx="0"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79955</xdr:rowOff>
    </xdr:from>
    <xdr:ext cx="378565" cy="259045"/>
    <xdr:sp macro="" textlink="">
      <xdr:nvSpPr>
        <xdr:cNvPr id="216" name="【橋りょう・トンネル】&#10;一人当たり有形固定資産（償却資産）額最小値テキスト"/>
        <xdr:cNvSpPr txBox="1"/>
      </xdr:nvSpPr>
      <xdr:spPr>
        <a:xfrm>
          <a:off x="10515600" y="1105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76128</xdr:rowOff>
    </xdr:from>
    <xdr:to>
      <xdr:col>55</xdr:col>
      <xdr:colOff>88900</xdr:colOff>
      <xdr:row>64</xdr:row>
      <xdr:rowOff>76128</xdr:rowOff>
    </xdr:to>
    <xdr:cxnSp macro="">
      <xdr:nvCxnSpPr>
        <xdr:cNvPr id="217" name="直線コネクタ 216"/>
        <xdr:cNvCxnSpPr/>
      </xdr:nvCxnSpPr>
      <xdr:spPr>
        <a:xfrm>
          <a:off x="10388600" y="1104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11649</xdr:rowOff>
    </xdr:from>
    <xdr:ext cx="690189" cy="259045"/>
    <xdr:sp macro="" textlink="">
      <xdr:nvSpPr>
        <xdr:cNvPr id="218" name="【橋りょう・トンネル】&#10;一人当たり有形固定資産（償却資産）額最大値テキスト"/>
        <xdr:cNvSpPr txBox="1"/>
      </xdr:nvSpPr>
      <xdr:spPr>
        <a:xfrm>
          <a:off x="10515600" y="9441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64972</xdr:rowOff>
    </xdr:from>
    <xdr:to>
      <xdr:col>55</xdr:col>
      <xdr:colOff>88900</xdr:colOff>
      <xdr:row>56</xdr:row>
      <xdr:rowOff>64972</xdr:rowOff>
    </xdr:to>
    <xdr:cxnSp macro="">
      <xdr:nvCxnSpPr>
        <xdr:cNvPr id="219" name="直線コネクタ 218"/>
        <xdr:cNvCxnSpPr/>
      </xdr:nvCxnSpPr>
      <xdr:spPr>
        <a:xfrm>
          <a:off x="10388600" y="966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167149</xdr:rowOff>
    </xdr:from>
    <xdr:ext cx="599010" cy="259045"/>
    <xdr:sp macro="" textlink="">
      <xdr:nvSpPr>
        <xdr:cNvPr id="220" name="【橋りょう・トンネル】&#10;一人当たり有形固定資産（償却資産）額平均値テキスト"/>
        <xdr:cNvSpPr txBox="1"/>
      </xdr:nvSpPr>
      <xdr:spPr>
        <a:xfrm>
          <a:off x="10515600" y="107970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17272</xdr:rowOff>
    </xdr:from>
    <xdr:to>
      <xdr:col>55</xdr:col>
      <xdr:colOff>50800</xdr:colOff>
      <xdr:row>63</xdr:row>
      <xdr:rowOff>118872</xdr:rowOff>
    </xdr:to>
    <xdr:sp macro="" textlink="">
      <xdr:nvSpPr>
        <xdr:cNvPr id="221" name="フローチャート: 判断 220"/>
        <xdr:cNvSpPr/>
      </xdr:nvSpPr>
      <xdr:spPr>
        <a:xfrm>
          <a:off x="10426700" y="1081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3337</xdr:rowOff>
    </xdr:from>
    <xdr:to>
      <xdr:col>50</xdr:col>
      <xdr:colOff>165100</xdr:colOff>
      <xdr:row>63</xdr:row>
      <xdr:rowOff>104937</xdr:rowOff>
    </xdr:to>
    <xdr:sp macro="" textlink="">
      <xdr:nvSpPr>
        <xdr:cNvPr id="222" name="フローチャート: 判断 221"/>
        <xdr:cNvSpPr/>
      </xdr:nvSpPr>
      <xdr:spPr>
        <a:xfrm>
          <a:off x="9588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167370</xdr:rowOff>
    </xdr:from>
    <xdr:to>
      <xdr:col>46</xdr:col>
      <xdr:colOff>38100</xdr:colOff>
      <xdr:row>63</xdr:row>
      <xdr:rowOff>97520</xdr:rowOff>
    </xdr:to>
    <xdr:sp macro="" textlink="">
      <xdr:nvSpPr>
        <xdr:cNvPr id="223" name="フローチャート: 判断 222"/>
        <xdr:cNvSpPr/>
      </xdr:nvSpPr>
      <xdr:spPr>
        <a:xfrm>
          <a:off x="8699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33293</xdr:rowOff>
    </xdr:from>
    <xdr:to>
      <xdr:col>41</xdr:col>
      <xdr:colOff>101600</xdr:colOff>
      <xdr:row>63</xdr:row>
      <xdr:rowOff>134893</xdr:rowOff>
    </xdr:to>
    <xdr:sp macro="" textlink="">
      <xdr:nvSpPr>
        <xdr:cNvPr id="224" name="フローチャート: 判断 223"/>
        <xdr:cNvSpPr/>
      </xdr:nvSpPr>
      <xdr:spPr>
        <a:xfrm>
          <a:off x="7810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150773</xdr:rowOff>
    </xdr:from>
    <xdr:to>
      <xdr:col>55</xdr:col>
      <xdr:colOff>50800</xdr:colOff>
      <xdr:row>63</xdr:row>
      <xdr:rowOff>80923</xdr:rowOff>
    </xdr:to>
    <xdr:sp macro="" textlink="">
      <xdr:nvSpPr>
        <xdr:cNvPr id="230" name="楕円 229"/>
        <xdr:cNvSpPr/>
      </xdr:nvSpPr>
      <xdr:spPr>
        <a:xfrm>
          <a:off x="10426700" y="1078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2200</xdr:rowOff>
    </xdr:from>
    <xdr:ext cx="599010" cy="259045"/>
    <xdr:sp macro="" textlink="">
      <xdr:nvSpPr>
        <xdr:cNvPr id="231" name="【橋りょう・トンネル】&#10;一人当たり有形固定資産（償却資産）額該当値テキスト"/>
        <xdr:cNvSpPr txBox="1"/>
      </xdr:nvSpPr>
      <xdr:spPr>
        <a:xfrm>
          <a:off x="10515600" y="10632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167951</xdr:rowOff>
    </xdr:from>
    <xdr:to>
      <xdr:col>50</xdr:col>
      <xdr:colOff>165100</xdr:colOff>
      <xdr:row>63</xdr:row>
      <xdr:rowOff>98101</xdr:rowOff>
    </xdr:to>
    <xdr:sp macro="" textlink="">
      <xdr:nvSpPr>
        <xdr:cNvPr id="232" name="楕円 231"/>
        <xdr:cNvSpPr/>
      </xdr:nvSpPr>
      <xdr:spPr>
        <a:xfrm>
          <a:off x="9588500" y="1079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30123</xdr:rowOff>
    </xdr:from>
    <xdr:to>
      <xdr:col>55</xdr:col>
      <xdr:colOff>0</xdr:colOff>
      <xdr:row>63</xdr:row>
      <xdr:rowOff>47301</xdr:rowOff>
    </xdr:to>
    <xdr:cxnSp macro="">
      <xdr:nvCxnSpPr>
        <xdr:cNvPr id="233" name="直線コネクタ 232"/>
        <xdr:cNvCxnSpPr/>
      </xdr:nvCxnSpPr>
      <xdr:spPr>
        <a:xfrm flipV="1">
          <a:off x="9639300" y="10831473"/>
          <a:ext cx="838200" cy="1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1942</xdr:rowOff>
    </xdr:from>
    <xdr:to>
      <xdr:col>46</xdr:col>
      <xdr:colOff>38100</xdr:colOff>
      <xdr:row>63</xdr:row>
      <xdr:rowOff>103542</xdr:rowOff>
    </xdr:to>
    <xdr:sp macro="" textlink="">
      <xdr:nvSpPr>
        <xdr:cNvPr id="234" name="楕円 233"/>
        <xdr:cNvSpPr/>
      </xdr:nvSpPr>
      <xdr:spPr>
        <a:xfrm>
          <a:off x="8699500" y="1080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47301</xdr:rowOff>
    </xdr:from>
    <xdr:to>
      <xdr:col>50</xdr:col>
      <xdr:colOff>114300</xdr:colOff>
      <xdr:row>63</xdr:row>
      <xdr:rowOff>52742</xdr:rowOff>
    </xdr:to>
    <xdr:cxnSp macro="">
      <xdr:nvCxnSpPr>
        <xdr:cNvPr id="235" name="直線コネクタ 234"/>
        <xdr:cNvCxnSpPr/>
      </xdr:nvCxnSpPr>
      <xdr:spPr>
        <a:xfrm flipV="1">
          <a:off x="8750300" y="10848651"/>
          <a:ext cx="8890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6002</xdr:rowOff>
    </xdr:from>
    <xdr:to>
      <xdr:col>41</xdr:col>
      <xdr:colOff>101600</xdr:colOff>
      <xdr:row>63</xdr:row>
      <xdr:rowOff>107602</xdr:rowOff>
    </xdr:to>
    <xdr:sp macro="" textlink="">
      <xdr:nvSpPr>
        <xdr:cNvPr id="236" name="楕円 235"/>
        <xdr:cNvSpPr/>
      </xdr:nvSpPr>
      <xdr:spPr>
        <a:xfrm>
          <a:off x="7810500" y="1080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52742</xdr:rowOff>
    </xdr:from>
    <xdr:to>
      <xdr:col>45</xdr:col>
      <xdr:colOff>177800</xdr:colOff>
      <xdr:row>63</xdr:row>
      <xdr:rowOff>56802</xdr:rowOff>
    </xdr:to>
    <xdr:cxnSp macro="">
      <xdr:nvCxnSpPr>
        <xdr:cNvPr id="237" name="直線コネクタ 236"/>
        <xdr:cNvCxnSpPr/>
      </xdr:nvCxnSpPr>
      <xdr:spPr>
        <a:xfrm flipV="1">
          <a:off x="7861300" y="10854092"/>
          <a:ext cx="889000" cy="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96064</xdr:rowOff>
    </xdr:from>
    <xdr:ext cx="599010" cy="259045"/>
    <xdr:sp macro="" textlink="">
      <xdr:nvSpPr>
        <xdr:cNvPr id="238" name="n_1aveValue【橋りょう・トンネル】&#10;一人当たり有形固定資産（償却資産）額"/>
        <xdr:cNvSpPr txBox="1"/>
      </xdr:nvSpPr>
      <xdr:spPr>
        <a:xfrm>
          <a:off x="9327095" y="10897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114047</xdr:rowOff>
    </xdr:from>
    <xdr:ext cx="599010" cy="259045"/>
    <xdr:sp macro="" textlink="">
      <xdr:nvSpPr>
        <xdr:cNvPr id="239" name="n_2aveValue【橋りょう・トンネル】&#10;一人当たり有形固定資産（償却資産）額"/>
        <xdr:cNvSpPr txBox="1"/>
      </xdr:nvSpPr>
      <xdr:spPr>
        <a:xfrm>
          <a:off x="8450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126020</xdr:rowOff>
    </xdr:from>
    <xdr:ext cx="599010" cy="259045"/>
    <xdr:sp macro="" textlink="">
      <xdr:nvSpPr>
        <xdr:cNvPr id="240" name="n_3aveValue【橋りょう・トンネル】&#10;一人当たり有形固定資産（償却資産）額"/>
        <xdr:cNvSpPr txBox="1"/>
      </xdr:nvSpPr>
      <xdr:spPr>
        <a:xfrm>
          <a:off x="7561795" y="1092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114628</xdr:rowOff>
    </xdr:from>
    <xdr:ext cx="599010" cy="259045"/>
    <xdr:sp macro="" textlink="">
      <xdr:nvSpPr>
        <xdr:cNvPr id="241" name="n_1mainValue【橋りょう・トンネル】&#10;一人当たり有形固定資産（償却資産）額"/>
        <xdr:cNvSpPr txBox="1"/>
      </xdr:nvSpPr>
      <xdr:spPr>
        <a:xfrm>
          <a:off x="9327095" y="1057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94669</xdr:rowOff>
    </xdr:from>
    <xdr:ext cx="599010" cy="259045"/>
    <xdr:sp macro="" textlink="">
      <xdr:nvSpPr>
        <xdr:cNvPr id="242" name="n_2mainValue【橋りょう・トンネル】&#10;一人当たり有形固定資産（償却資産）額"/>
        <xdr:cNvSpPr txBox="1"/>
      </xdr:nvSpPr>
      <xdr:spPr>
        <a:xfrm>
          <a:off x="8450795" y="1089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124129</xdr:rowOff>
    </xdr:from>
    <xdr:ext cx="599010" cy="259045"/>
    <xdr:sp macro="" textlink="">
      <xdr:nvSpPr>
        <xdr:cNvPr id="243" name="n_3mainValue【橋りょう・トンネル】&#10;一人当たり有形固定資産（償却資産）額"/>
        <xdr:cNvSpPr txBox="1"/>
      </xdr:nvSpPr>
      <xdr:spPr>
        <a:xfrm>
          <a:off x="7561795" y="1058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66675</xdr:rowOff>
    </xdr:to>
    <xdr:cxnSp macro="">
      <xdr:nvCxnSpPr>
        <xdr:cNvPr id="268" name="直線コネクタ 267"/>
        <xdr:cNvCxnSpPr/>
      </xdr:nvCxnSpPr>
      <xdr:spPr>
        <a:xfrm flipV="1">
          <a:off x="4634865" y="1333500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69" name="【公営住宅】&#10;有形固定資産減価償却率最小値テキスト"/>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70" name="直線コネクタ 269"/>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73" name="【公営住宅】&#10;有形固定資産減価償却率平均値テキスト"/>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74" name="フローチャート: 判断 273"/>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126364</xdr:rowOff>
    </xdr:from>
    <xdr:to>
      <xdr:col>20</xdr:col>
      <xdr:colOff>38100</xdr:colOff>
      <xdr:row>82</xdr:row>
      <xdr:rowOff>56514</xdr:rowOff>
    </xdr:to>
    <xdr:sp macro="" textlink="">
      <xdr:nvSpPr>
        <xdr:cNvPr id="275" name="フローチャート: 判断 274"/>
        <xdr:cNvSpPr/>
      </xdr:nvSpPr>
      <xdr:spPr>
        <a:xfrm>
          <a:off x="3746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135889</xdr:rowOff>
    </xdr:from>
    <xdr:to>
      <xdr:col>15</xdr:col>
      <xdr:colOff>101600</xdr:colOff>
      <xdr:row>82</xdr:row>
      <xdr:rowOff>66039</xdr:rowOff>
    </xdr:to>
    <xdr:sp macro="" textlink="">
      <xdr:nvSpPr>
        <xdr:cNvPr id="276" name="フローチャート: 判断 275"/>
        <xdr:cNvSpPr/>
      </xdr:nvSpPr>
      <xdr:spPr>
        <a:xfrm>
          <a:off x="2857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151130</xdr:rowOff>
    </xdr:from>
    <xdr:to>
      <xdr:col>10</xdr:col>
      <xdr:colOff>165100</xdr:colOff>
      <xdr:row>81</xdr:row>
      <xdr:rowOff>81280</xdr:rowOff>
    </xdr:to>
    <xdr:sp macro="" textlink="">
      <xdr:nvSpPr>
        <xdr:cNvPr id="277" name="フローチャート: 判断 276"/>
        <xdr:cNvSpPr/>
      </xdr:nvSpPr>
      <xdr:spPr>
        <a:xfrm>
          <a:off x="19685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135889</xdr:rowOff>
    </xdr:from>
    <xdr:to>
      <xdr:col>24</xdr:col>
      <xdr:colOff>114300</xdr:colOff>
      <xdr:row>78</xdr:row>
      <xdr:rowOff>66039</xdr:rowOff>
    </xdr:to>
    <xdr:sp macro="" textlink="">
      <xdr:nvSpPr>
        <xdr:cNvPr id="283" name="楕円 282"/>
        <xdr:cNvSpPr/>
      </xdr:nvSpPr>
      <xdr:spPr>
        <a:xfrm>
          <a:off x="45847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50816</xdr:rowOff>
    </xdr:from>
    <xdr:ext cx="405111" cy="259045"/>
    <xdr:sp macro="" textlink="">
      <xdr:nvSpPr>
        <xdr:cNvPr id="284" name="【公営住宅】&#10;有形固定資産減価償却率該当値テキスト"/>
        <xdr:cNvSpPr txBox="1"/>
      </xdr:nvSpPr>
      <xdr:spPr>
        <a:xfrm>
          <a:off x="4673600" y="13252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2539</xdr:rowOff>
    </xdr:from>
    <xdr:to>
      <xdr:col>20</xdr:col>
      <xdr:colOff>38100</xdr:colOff>
      <xdr:row>78</xdr:row>
      <xdr:rowOff>104139</xdr:rowOff>
    </xdr:to>
    <xdr:sp macro="" textlink="">
      <xdr:nvSpPr>
        <xdr:cNvPr id="285" name="楕円 284"/>
        <xdr:cNvSpPr/>
      </xdr:nvSpPr>
      <xdr:spPr>
        <a:xfrm>
          <a:off x="3746500" y="1337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15239</xdr:rowOff>
    </xdr:from>
    <xdr:to>
      <xdr:col>24</xdr:col>
      <xdr:colOff>63500</xdr:colOff>
      <xdr:row>78</xdr:row>
      <xdr:rowOff>53339</xdr:rowOff>
    </xdr:to>
    <xdr:cxnSp macro="">
      <xdr:nvCxnSpPr>
        <xdr:cNvPr id="286" name="直線コネクタ 285"/>
        <xdr:cNvCxnSpPr/>
      </xdr:nvCxnSpPr>
      <xdr:spPr>
        <a:xfrm flipV="1">
          <a:off x="3797300" y="133883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46355</xdr:rowOff>
    </xdr:from>
    <xdr:to>
      <xdr:col>15</xdr:col>
      <xdr:colOff>101600</xdr:colOff>
      <xdr:row>78</xdr:row>
      <xdr:rowOff>147955</xdr:rowOff>
    </xdr:to>
    <xdr:sp macro="" textlink="">
      <xdr:nvSpPr>
        <xdr:cNvPr id="287" name="楕円 286"/>
        <xdr:cNvSpPr/>
      </xdr:nvSpPr>
      <xdr:spPr>
        <a:xfrm>
          <a:off x="2857500" y="134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53339</xdr:rowOff>
    </xdr:from>
    <xdr:to>
      <xdr:col>19</xdr:col>
      <xdr:colOff>177800</xdr:colOff>
      <xdr:row>78</xdr:row>
      <xdr:rowOff>97155</xdr:rowOff>
    </xdr:to>
    <xdr:cxnSp macro="">
      <xdr:nvCxnSpPr>
        <xdr:cNvPr id="288" name="直線コネクタ 287"/>
        <xdr:cNvCxnSpPr/>
      </xdr:nvCxnSpPr>
      <xdr:spPr>
        <a:xfrm flipV="1">
          <a:off x="2908300" y="1342643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95886</xdr:rowOff>
    </xdr:from>
    <xdr:to>
      <xdr:col>10</xdr:col>
      <xdr:colOff>165100</xdr:colOff>
      <xdr:row>79</xdr:row>
      <xdr:rowOff>26036</xdr:rowOff>
    </xdr:to>
    <xdr:sp macro="" textlink="">
      <xdr:nvSpPr>
        <xdr:cNvPr id="289" name="楕円 288"/>
        <xdr:cNvSpPr/>
      </xdr:nvSpPr>
      <xdr:spPr>
        <a:xfrm>
          <a:off x="1968500" y="1346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97155</xdr:rowOff>
    </xdr:from>
    <xdr:to>
      <xdr:col>15</xdr:col>
      <xdr:colOff>50800</xdr:colOff>
      <xdr:row>78</xdr:row>
      <xdr:rowOff>146686</xdr:rowOff>
    </xdr:to>
    <xdr:cxnSp macro="">
      <xdr:nvCxnSpPr>
        <xdr:cNvPr id="290" name="直線コネクタ 289"/>
        <xdr:cNvCxnSpPr/>
      </xdr:nvCxnSpPr>
      <xdr:spPr>
        <a:xfrm flipV="1">
          <a:off x="2019300" y="13470255"/>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47641</xdr:rowOff>
    </xdr:from>
    <xdr:ext cx="405111" cy="259045"/>
    <xdr:sp macro="" textlink="">
      <xdr:nvSpPr>
        <xdr:cNvPr id="291" name="n_1aveValue【公営住宅】&#10;有形固定資産減価償却率"/>
        <xdr:cNvSpPr txBox="1"/>
      </xdr:nvSpPr>
      <xdr:spPr>
        <a:xfrm>
          <a:off x="35820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57166</xdr:rowOff>
    </xdr:from>
    <xdr:ext cx="405111" cy="259045"/>
    <xdr:sp macro="" textlink="">
      <xdr:nvSpPr>
        <xdr:cNvPr id="292" name="n_2aveValue【公営住宅】&#10;有形固定資産減価償却率"/>
        <xdr:cNvSpPr txBox="1"/>
      </xdr:nvSpPr>
      <xdr:spPr>
        <a:xfrm>
          <a:off x="2705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72407</xdr:rowOff>
    </xdr:from>
    <xdr:ext cx="405111" cy="259045"/>
    <xdr:sp macro="" textlink="">
      <xdr:nvSpPr>
        <xdr:cNvPr id="293" name="n_3aveValue【公営住宅】&#10;有形固定資産減価償却率"/>
        <xdr:cNvSpPr txBox="1"/>
      </xdr:nvSpPr>
      <xdr:spPr>
        <a:xfrm>
          <a:off x="1816744" y="1395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120666</xdr:rowOff>
    </xdr:from>
    <xdr:ext cx="405111" cy="259045"/>
    <xdr:sp macro="" textlink="">
      <xdr:nvSpPr>
        <xdr:cNvPr id="294" name="n_1mainValue【公営住宅】&#10;有形固定資産減価償却率"/>
        <xdr:cNvSpPr txBox="1"/>
      </xdr:nvSpPr>
      <xdr:spPr>
        <a:xfrm>
          <a:off x="3582044" y="1315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164482</xdr:rowOff>
    </xdr:from>
    <xdr:ext cx="405111" cy="259045"/>
    <xdr:sp macro="" textlink="">
      <xdr:nvSpPr>
        <xdr:cNvPr id="295" name="n_2mainValue【公営住宅】&#10;有形固定資産減価償却率"/>
        <xdr:cNvSpPr txBox="1"/>
      </xdr:nvSpPr>
      <xdr:spPr>
        <a:xfrm>
          <a:off x="2705744" y="1319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42563</xdr:rowOff>
    </xdr:from>
    <xdr:ext cx="405111" cy="259045"/>
    <xdr:sp macro="" textlink="">
      <xdr:nvSpPr>
        <xdr:cNvPr id="296" name="n_3mainValue【公営住宅】&#10;有形固定資産減価償却率"/>
        <xdr:cNvSpPr txBox="1"/>
      </xdr:nvSpPr>
      <xdr:spPr>
        <a:xfrm>
          <a:off x="1816744" y="1324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48577</xdr:rowOff>
    </xdr:from>
    <xdr:to>
      <xdr:col>54</xdr:col>
      <xdr:colOff>189865</xdr:colOff>
      <xdr:row>86</xdr:row>
      <xdr:rowOff>111252</xdr:rowOff>
    </xdr:to>
    <xdr:cxnSp macro="">
      <xdr:nvCxnSpPr>
        <xdr:cNvPr id="320" name="直線コネクタ 319"/>
        <xdr:cNvCxnSpPr/>
      </xdr:nvCxnSpPr>
      <xdr:spPr>
        <a:xfrm flipV="1">
          <a:off x="10476865" y="13421677"/>
          <a:ext cx="0" cy="1434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166704</xdr:rowOff>
    </xdr:from>
    <xdr:ext cx="469744" cy="259045"/>
    <xdr:sp macro="" textlink="">
      <xdr:nvSpPr>
        <xdr:cNvPr id="323" name="【公営住宅】&#10;一人当たり面積最大値テキスト"/>
        <xdr:cNvSpPr txBox="1"/>
      </xdr:nvSpPr>
      <xdr:spPr>
        <a:xfrm>
          <a:off x="10515600" y="1319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48577</xdr:rowOff>
    </xdr:from>
    <xdr:to>
      <xdr:col>55</xdr:col>
      <xdr:colOff>88900</xdr:colOff>
      <xdr:row>78</xdr:row>
      <xdr:rowOff>48577</xdr:rowOff>
    </xdr:to>
    <xdr:cxnSp macro="">
      <xdr:nvCxnSpPr>
        <xdr:cNvPr id="324" name="直線コネクタ 323"/>
        <xdr:cNvCxnSpPr/>
      </xdr:nvCxnSpPr>
      <xdr:spPr>
        <a:xfrm>
          <a:off x="10388600" y="1342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86568</xdr:rowOff>
    </xdr:from>
    <xdr:ext cx="469744" cy="259045"/>
    <xdr:sp macro="" textlink="">
      <xdr:nvSpPr>
        <xdr:cNvPr id="325" name="【公営住宅】&#10;一人当たり面積平均値テキスト"/>
        <xdr:cNvSpPr txBox="1"/>
      </xdr:nvSpPr>
      <xdr:spPr>
        <a:xfrm>
          <a:off x="10515600" y="1431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63691</xdr:rowOff>
    </xdr:from>
    <xdr:to>
      <xdr:col>55</xdr:col>
      <xdr:colOff>50800</xdr:colOff>
      <xdr:row>84</xdr:row>
      <xdr:rowOff>165291</xdr:rowOff>
    </xdr:to>
    <xdr:sp macro="" textlink="">
      <xdr:nvSpPr>
        <xdr:cNvPr id="326" name="フローチャート: 判断 325"/>
        <xdr:cNvSpPr/>
      </xdr:nvSpPr>
      <xdr:spPr>
        <a:xfrm>
          <a:off x="10426700" y="1446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74358</xdr:rowOff>
    </xdr:from>
    <xdr:to>
      <xdr:col>50</xdr:col>
      <xdr:colOff>165100</xdr:colOff>
      <xdr:row>85</xdr:row>
      <xdr:rowOff>4508</xdr:rowOff>
    </xdr:to>
    <xdr:sp macro="" textlink="">
      <xdr:nvSpPr>
        <xdr:cNvPr id="327" name="フローチャート: 判断 326"/>
        <xdr:cNvSpPr/>
      </xdr:nvSpPr>
      <xdr:spPr>
        <a:xfrm>
          <a:off x="9588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102363</xdr:rowOff>
    </xdr:from>
    <xdr:to>
      <xdr:col>46</xdr:col>
      <xdr:colOff>38100</xdr:colOff>
      <xdr:row>85</xdr:row>
      <xdr:rowOff>32513</xdr:rowOff>
    </xdr:to>
    <xdr:sp macro="" textlink="">
      <xdr:nvSpPr>
        <xdr:cNvPr id="328" name="フローチャート: 判断 327"/>
        <xdr:cNvSpPr/>
      </xdr:nvSpPr>
      <xdr:spPr>
        <a:xfrm>
          <a:off x="8699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29" name="フローチャート: 判断 328"/>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70929</xdr:rowOff>
    </xdr:from>
    <xdr:to>
      <xdr:col>55</xdr:col>
      <xdr:colOff>50800</xdr:colOff>
      <xdr:row>86</xdr:row>
      <xdr:rowOff>1079</xdr:rowOff>
    </xdr:to>
    <xdr:sp macro="" textlink="">
      <xdr:nvSpPr>
        <xdr:cNvPr id="335" name="楕円 334"/>
        <xdr:cNvSpPr/>
      </xdr:nvSpPr>
      <xdr:spPr>
        <a:xfrm>
          <a:off x="10426700" y="1464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49356</xdr:rowOff>
    </xdr:from>
    <xdr:ext cx="469744" cy="259045"/>
    <xdr:sp macro="" textlink="">
      <xdr:nvSpPr>
        <xdr:cNvPr id="336" name="【公営住宅】&#10;一人当たり面積該当値テキスト"/>
        <xdr:cNvSpPr txBox="1"/>
      </xdr:nvSpPr>
      <xdr:spPr>
        <a:xfrm>
          <a:off x="10515600" y="1462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74549</xdr:rowOff>
    </xdr:from>
    <xdr:to>
      <xdr:col>50</xdr:col>
      <xdr:colOff>165100</xdr:colOff>
      <xdr:row>86</xdr:row>
      <xdr:rowOff>4699</xdr:rowOff>
    </xdr:to>
    <xdr:sp macro="" textlink="">
      <xdr:nvSpPr>
        <xdr:cNvPr id="337" name="楕円 336"/>
        <xdr:cNvSpPr/>
      </xdr:nvSpPr>
      <xdr:spPr>
        <a:xfrm>
          <a:off x="9588500" y="1464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121729</xdr:rowOff>
    </xdr:from>
    <xdr:to>
      <xdr:col>55</xdr:col>
      <xdr:colOff>0</xdr:colOff>
      <xdr:row>85</xdr:row>
      <xdr:rowOff>125349</xdr:rowOff>
    </xdr:to>
    <xdr:cxnSp macro="">
      <xdr:nvCxnSpPr>
        <xdr:cNvPr id="338" name="直線コネクタ 337"/>
        <xdr:cNvCxnSpPr/>
      </xdr:nvCxnSpPr>
      <xdr:spPr>
        <a:xfrm flipV="1">
          <a:off x="9639300" y="14694979"/>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78550</xdr:rowOff>
    </xdr:from>
    <xdr:to>
      <xdr:col>46</xdr:col>
      <xdr:colOff>38100</xdr:colOff>
      <xdr:row>86</xdr:row>
      <xdr:rowOff>8700</xdr:rowOff>
    </xdr:to>
    <xdr:sp macro="" textlink="">
      <xdr:nvSpPr>
        <xdr:cNvPr id="339" name="楕円 338"/>
        <xdr:cNvSpPr/>
      </xdr:nvSpPr>
      <xdr:spPr>
        <a:xfrm>
          <a:off x="8699500" y="1465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125349</xdr:rowOff>
    </xdr:from>
    <xdr:to>
      <xdr:col>50</xdr:col>
      <xdr:colOff>114300</xdr:colOff>
      <xdr:row>85</xdr:row>
      <xdr:rowOff>129350</xdr:rowOff>
    </xdr:to>
    <xdr:cxnSp macro="">
      <xdr:nvCxnSpPr>
        <xdr:cNvPr id="340" name="直線コネクタ 339"/>
        <xdr:cNvCxnSpPr/>
      </xdr:nvCxnSpPr>
      <xdr:spPr>
        <a:xfrm flipV="1">
          <a:off x="8750300" y="14698599"/>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81978</xdr:rowOff>
    </xdr:from>
    <xdr:to>
      <xdr:col>41</xdr:col>
      <xdr:colOff>101600</xdr:colOff>
      <xdr:row>86</xdr:row>
      <xdr:rowOff>12128</xdr:rowOff>
    </xdr:to>
    <xdr:sp macro="" textlink="">
      <xdr:nvSpPr>
        <xdr:cNvPr id="341" name="楕円 340"/>
        <xdr:cNvSpPr/>
      </xdr:nvSpPr>
      <xdr:spPr>
        <a:xfrm>
          <a:off x="7810500" y="1465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129350</xdr:rowOff>
    </xdr:from>
    <xdr:to>
      <xdr:col>45</xdr:col>
      <xdr:colOff>177800</xdr:colOff>
      <xdr:row>85</xdr:row>
      <xdr:rowOff>132778</xdr:rowOff>
    </xdr:to>
    <xdr:cxnSp macro="">
      <xdr:nvCxnSpPr>
        <xdr:cNvPr id="342" name="直線コネクタ 341"/>
        <xdr:cNvCxnSpPr/>
      </xdr:nvCxnSpPr>
      <xdr:spPr>
        <a:xfrm flipV="1">
          <a:off x="7861300" y="14702600"/>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21035</xdr:rowOff>
    </xdr:from>
    <xdr:ext cx="469744" cy="259045"/>
    <xdr:sp macro="" textlink="">
      <xdr:nvSpPr>
        <xdr:cNvPr id="343" name="n_1aveValue【公営住宅】&#10;一人当たり面積"/>
        <xdr:cNvSpPr txBox="1"/>
      </xdr:nvSpPr>
      <xdr:spPr>
        <a:xfrm>
          <a:off x="93917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49040</xdr:rowOff>
    </xdr:from>
    <xdr:ext cx="469744" cy="259045"/>
    <xdr:sp macro="" textlink="">
      <xdr:nvSpPr>
        <xdr:cNvPr id="344" name="n_2aveValue【公営住宅】&#10;一人当たり面積"/>
        <xdr:cNvSpPr txBox="1"/>
      </xdr:nvSpPr>
      <xdr:spPr>
        <a:xfrm>
          <a:off x="8515427" y="14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345" name="n_3aveValue【公営住宅】&#10;一人当たり面積"/>
        <xdr:cNvSpPr txBox="1"/>
      </xdr:nvSpPr>
      <xdr:spPr>
        <a:xfrm>
          <a:off x="7626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167276</xdr:rowOff>
    </xdr:from>
    <xdr:ext cx="469744" cy="259045"/>
    <xdr:sp macro="" textlink="">
      <xdr:nvSpPr>
        <xdr:cNvPr id="346" name="n_1mainValue【公営住宅】&#10;一人当たり面積"/>
        <xdr:cNvSpPr txBox="1"/>
      </xdr:nvSpPr>
      <xdr:spPr>
        <a:xfrm>
          <a:off x="9391727" y="1474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171277</xdr:rowOff>
    </xdr:from>
    <xdr:ext cx="469744" cy="259045"/>
    <xdr:sp macro="" textlink="">
      <xdr:nvSpPr>
        <xdr:cNvPr id="347" name="n_2mainValue【公営住宅】&#10;一人当たり面積"/>
        <xdr:cNvSpPr txBox="1"/>
      </xdr:nvSpPr>
      <xdr:spPr>
        <a:xfrm>
          <a:off x="8515427" y="1474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3255</xdr:rowOff>
    </xdr:from>
    <xdr:ext cx="469744" cy="259045"/>
    <xdr:sp macro="" textlink="">
      <xdr:nvSpPr>
        <xdr:cNvPr id="348" name="n_3mainValue【公営住宅】&#10;一人当たり面積"/>
        <xdr:cNvSpPr txBox="1"/>
      </xdr:nvSpPr>
      <xdr:spPr>
        <a:xfrm>
          <a:off x="7626427" y="1474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3" name="正方形/長方形 37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4" name="正方形/長方形 37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5" name="正方形/長方形 37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6" name="正方形/長方形 37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7" name="正方形/長方形 37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8" name="正方形/長方形 37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9" name="正方形/長方形 37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0" name="正方形/長方形 37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1" name="正方形/長方形 3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2" name="正方形/長方形 3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3" name="正方形/長方形 3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4" name="正方形/長方形 3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5" name="正方形/長方形 3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6" name="正方形/長方形 3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7" name="正方形/長方形 3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8" name="正方形/長方形 3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9" name="テキスト ボックス 3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0" name="直線コネクタ 3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91" name="直線コネクタ 39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2" name="テキスト ボックス 39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3" name="直線コネクタ 39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4" name="テキスト ボックス 39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5" name="直線コネクタ 39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6" name="テキスト ボックス 39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7" name="直線コネクタ 39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8" name="テキスト ボックス 39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9" name="直線コネクタ 39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0" name="テキスト ボックス 39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1" name="直線コネクタ 40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2" name="テキスト ボックス 40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3" name="直線コネクタ 4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4" name="テキスト ボックス 40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155122</xdr:rowOff>
    </xdr:from>
    <xdr:to>
      <xdr:col>85</xdr:col>
      <xdr:colOff>126364</xdr:colOff>
      <xdr:row>64</xdr:row>
      <xdr:rowOff>19594</xdr:rowOff>
    </xdr:to>
    <xdr:cxnSp macro="">
      <xdr:nvCxnSpPr>
        <xdr:cNvPr id="406" name="直線コネクタ 405"/>
        <xdr:cNvCxnSpPr/>
      </xdr:nvCxnSpPr>
      <xdr:spPr>
        <a:xfrm flipV="1">
          <a:off x="16318864" y="95848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340478" cy="259045"/>
    <xdr:sp macro="" textlink="">
      <xdr:nvSpPr>
        <xdr:cNvPr id="407" name="【学校施設】&#10;有形固定資産減価償却率最小値テキスト"/>
        <xdr:cNvSpPr txBox="1"/>
      </xdr:nvSpPr>
      <xdr:spPr>
        <a:xfrm>
          <a:off x="16357600" y="1099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08" name="直線コネクタ 407"/>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101799</xdr:rowOff>
    </xdr:from>
    <xdr:ext cx="405111" cy="259045"/>
    <xdr:sp macro="" textlink="">
      <xdr:nvSpPr>
        <xdr:cNvPr id="409" name="【学校施設】&#10;有形固定資産減価償却率最大値テキスト"/>
        <xdr:cNvSpPr txBox="1"/>
      </xdr:nvSpPr>
      <xdr:spPr>
        <a:xfrm>
          <a:off x="16357600" y="936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155122</xdr:rowOff>
    </xdr:from>
    <xdr:to>
      <xdr:col>86</xdr:col>
      <xdr:colOff>25400</xdr:colOff>
      <xdr:row>55</xdr:row>
      <xdr:rowOff>155122</xdr:rowOff>
    </xdr:to>
    <xdr:cxnSp macro="">
      <xdr:nvCxnSpPr>
        <xdr:cNvPr id="410" name="直線コネクタ 409"/>
        <xdr:cNvCxnSpPr/>
      </xdr:nvCxnSpPr>
      <xdr:spPr>
        <a:xfrm>
          <a:off x="16230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3101</xdr:rowOff>
    </xdr:from>
    <xdr:ext cx="405111" cy="259045"/>
    <xdr:sp macro="" textlink="">
      <xdr:nvSpPr>
        <xdr:cNvPr id="411" name="【学校施設】&#10;有形固定資産減価償却率平均値テキスト"/>
        <xdr:cNvSpPr txBox="1"/>
      </xdr:nvSpPr>
      <xdr:spPr>
        <a:xfrm>
          <a:off x="16357600" y="9947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412" name="フローチャート: 判断 411"/>
        <xdr:cNvSpPr/>
      </xdr:nvSpPr>
      <xdr:spPr>
        <a:xfrm>
          <a:off x="162687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146776</xdr:rowOff>
    </xdr:from>
    <xdr:to>
      <xdr:col>81</xdr:col>
      <xdr:colOff>101600</xdr:colOff>
      <xdr:row>59</xdr:row>
      <xdr:rowOff>76926</xdr:rowOff>
    </xdr:to>
    <xdr:sp macro="" textlink="">
      <xdr:nvSpPr>
        <xdr:cNvPr id="413" name="フローチャート: 判断 412"/>
        <xdr:cNvSpPr/>
      </xdr:nvSpPr>
      <xdr:spPr>
        <a:xfrm>
          <a:off x="15430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153307</xdr:rowOff>
    </xdr:from>
    <xdr:to>
      <xdr:col>76</xdr:col>
      <xdr:colOff>165100</xdr:colOff>
      <xdr:row>59</xdr:row>
      <xdr:rowOff>83457</xdr:rowOff>
    </xdr:to>
    <xdr:sp macro="" textlink="">
      <xdr:nvSpPr>
        <xdr:cNvPr id="414" name="フローチャート: 判断 413"/>
        <xdr:cNvSpPr/>
      </xdr:nvSpPr>
      <xdr:spPr>
        <a:xfrm>
          <a:off x="14541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415" name="フローチャート: 判断 414"/>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42273</xdr:rowOff>
    </xdr:from>
    <xdr:to>
      <xdr:col>85</xdr:col>
      <xdr:colOff>177800</xdr:colOff>
      <xdr:row>59</xdr:row>
      <xdr:rowOff>143873</xdr:rowOff>
    </xdr:to>
    <xdr:sp macro="" textlink="">
      <xdr:nvSpPr>
        <xdr:cNvPr id="421" name="楕円 420"/>
        <xdr:cNvSpPr/>
      </xdr:nvSpPr>
      <xdr:spPr>
        <a:xfrm>
          <a:off x="162687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20700</xdr:rowOff>
    </xdr:from>
    <xdr:ext cx="405111" cy="259045"/>
    <xdr:sp macro="" textlink="">
      <xdr:nvSpPr>
        <xdr:cNvPr id="422" name="【学校施設】&#10;有形固定資産減価償却率該当値テキスト"/>
        <xdr:cNvSpPr txBox="1"/>
      </xdr:nvSpPr>
      <xdr:spPr>
        <a:xfrm>
          <a:off x="16357600" y="1013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68399</xdr:rowOff>
    </xdr:from>
    <xdr:to>
      <xdr:col>81</xdr:col>
      <xdr:colOff>101600</xdr:colOff>
      <xdr:row>59</xdr:row>
      <xdr:rowOff>169999</xdr:rowOff>
    </xdr:to>
    <xdr:sp macro="" textlink="">
      <xdr:nvSpPr>
        <xdr:cNvPr id="423" name="楕円 422"/>
        <xdr:cNvSpPr/>
      </xdr:nvSpPr>
      <xdr:spPr>
        <a:xfrm>
          <a:off x="15430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93073</xdr:rowOff>
    </xdr:from>
    <xdr:to>
      <xdr:col>85</xdr:col>
      <xdr:colOff>127000</xdr:colOff>
      <xdr:row>59</xdr:row>
      <xdr:rowOff>119199</xdr:rowOff>
    </xdr:to>
    <xdr:cxnSp macro="">
      <xdr:nvCxnSpPr>
        <xdr:cNvPr id="424" name="直線コネクタ 423"/>
        <xdr:cNvCxnSpPr/>
      </xdr:nvCxnSpPr>
      <xdr:spPr>
        <a:xfrm flipV="1">
          <a:off x="15481300" y="1020862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84727</xdr:rowOff>
    </xdr:from>
    <xdr:to>
      <xdr:col>76</xdr:col>
      <xdr:colOff>165100</xdr:colOff>
      <xdr:row>60</xdr:row>
      <xdr:rowOff>14877</xdr:rowOff>
    </xdr:to>
    <xdr:sp macro="" textlink="">
      <xdr:nvSpPr>
        <xdr:cNvPr id="425" name="楕円 424"/>
        <xdr:cNvSpPr/>
      </xdr:nvSpPr>
      <xdr:spPr>
        <a:xfrm>
          <a:off x="14541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119199</xdr:rowOff>
    </xdr:from>
    <xdr:to>
      <xdr:col>81</xdr:col>
      <xdr:colOff>50800</xdr:colOff>
      <xdr:row>59</xdr:row>
      <xdr:rowOff>135527</xdr:rowOff>
    </xdr:to>
    <xdr:cxnSp macro="">
      <xdr:nvCxnSpPr>
        <xdr:cNvPr id="426" name="直線コネクタ 425"/>
        <xdr:cNvCxnSpPr/>
      </xdr:nvCxnSpPr>
      <xdr:spPr>
        <a:xfrm flipV="1">
          <a:off x="14592300" y="1023474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105954</xdr:rowOff>
    </xdr:from>
    <xdr:to>
      <xdr:col>72</xdr:col>
      <xdr:colOff>38100</xdr:colOff>
      <xdr:row>60</xdr:row>
      <xdr:rowOff>36104</xdr:rowOff>
    </xdr:to>
    <xdr:sp macro="" textlink="">
      <xdr:nvSpPr>
        <xdr:cNvPr id="427" name="楕円 426"/>
        <xdr:cNvSpPr/>
      </xdr:nvSpPr>
      <xdr:spPr>
        <a:xfrm>
          <a:off x="136525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135527</xdr:rowOff>
    </xdr:from>
    <xdr:to>
      <xdr:col>76</xdr:col>
      <xdr:colOff>114300</xdr:colOff>
      <xdr:row>59</xdr:row>
      <xdr:rowOff>156754</xdr:rowOff>
    </xdr:to>
    <xdr:cxnSp macro="">
      <xdr:nvCxnSpPr>
        <xdr:cNvPr id="428" name="直線コネクタ 427"/>
        <xdr:cNvCxnSpPr/>
      </xdr:nvCxnSpPr>
      <xdr:spPr>
        <a:xfrm flipV="1">
          <a:off x="13703300" y="1025107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93453</xdr:rowOff>
    </xdr:from>
    <xdr:ext cx="405111" cy="259045"/>
    <xdr:sp macro="" textlink="">
      <xdr:nvSpPr>
        <xdr:cNvPr id="429" name="n_1aveValue【学校施設】&#10;有形固定資産減価償却率"/>
        <xdr:cNvSpPr txBox="1"/>
      </xdr:nvSpPr>
      <xdr:spPr>
        <a:xfrm>
          <a:off x="152660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99984</xdr:rowOff>
    </xdr:from>
    <xdr:ext cx="405111" cy="259045"/>
    <xdr:sp macro="" textlink="">
      <xdr:nvSpPr>
        <xdr:cNvPr id="430" name="n_2aveValue【学校施設】&#10;有形固定資産減価償却率"/>
        <xdr:cNvSpPr txBox="1"/>
      </xdr:nvSpPr>
      <xdr:spPr>
        <a:xfrm>
          <a:off x="14389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163665</xdr:rowOff>
    </xdr:from>
    <xdr:ext cx="405111" cy="259045"/>
    <xdr:sp macro="" textlink="">
      <xdr:nvSpPr>
        <xdr:cNvPr id="431" name="n_3aveValue【学校施設】&#10;有形固定資産減価償却率"/>
        <xdr:cNvSpPr txBox="1"/>
      </xdr:nvSpPr>
      <xdr:spPr>
        <a:xfrm>
          <a:off x="13500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161126</xdr:rowOff>
    </xdr:from>
    <xdr:ext cx="405111" cy="259045"/>
    <xdr:sp macro="" textlink="">
      <xdr:nvSpPr>
        <xdr:cNvPr id="432" name="n_1mainValue【学校施設】&#10;有形固定資産減価償却率"/>
        <xdr:cNvSpPr txBox="1"/>
      </xdr:nvSpPr>
      <xdr:spPr>
        <a:xfrm>
          <a:off x="152660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6004</xdr:rowOff>
    </xdr:from>
    <xdr:ext cx="405111" cy="259045"/>
    <xdr:sp macro="" textlink="">
      <xdr:nvSpPr>
        <xdr:cNvPr id="433" name="n_2mainValue【学校施設】&#10;有形固定資産減価償却率"/>
        <xdr:cNvSpPr txBox="1"/>
      </xdr:nvSpPr>
      <xdr:spPr>
        <a:xfrm>
          <a:off x="14389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27231</xdr:rowOff>
    </xdr:from>
    <xdr:ext cx="405111" cy="259045"/>
    <xdr:sp macro="" textlink="">
      <xdr:nvSpPr>
        <xdr:cNvPr id="434" name="n_3mainValue【学校施設】&#10;有形固定資産減価償却率"/>
        <xdr:cNvSpPr txBox="1"/>
      </xdr:nvSpPr>
      <xdr:spPr>
        <a:xfrm>
          <a:off x="13500744" y="1031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5" name="正方形/長方形 4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6" name="正方形/長方形 4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7" name="正方形/長方形 4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8" name="正方形/長方形 4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9" name="正方形/長方形 4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0" name="正方形/長方形 4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1" name="正方形/長方形 4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2" name="正方形/長方形 4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3" name="テキスト ボックス 4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4" name="直線コネクタ 4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45" name="直線コネクタ 44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46" name="テキスト ボックス 44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47" name="直線コネクタ 44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48" name="テキスト ボックス 44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49" name="直線コネクタ 44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0" name="テキスト ボックス 44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1" name="直線コネクタ 45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52" name="テキスト ボックス 45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53" name="直線コネクタ 45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54" name="テキスト ボックス 453"/>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55" name="直線コネクタ 45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56" name="テキスト ボックス 45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7" name="直線コネクタ 45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58" name="テキスト ボックス 45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123553</xdr:rowOff>
    </xdr:from>
    <xdr:to>
      <xdr:col>116</xdr:col>
      <xdr:colOff>62864</xdr:colOff>
      <xdr:row>64</xdr:row>
      <xdr:rowOff>38753</xdr:rowOff>
    </xdr:to>
    <xdr:cxnSp macro="">
      <xdr:nvCxnSpPr>
        <xdr:cNvPr id="460" name="直線コネクタ 459"/>
        <xdr:cNvCxnSpPr/>
      </xdr:nvCxnSpPr>
      <xdr:spPr>
        <a:xfrm flipV="1">
          <a:off x="22160864" y="9553303"/>
          <a:ext cx="0" cy="145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42580</xdr:rowOff>
    </xdr:from>
    <xdr:ext cx="469744" cy="259045"/>
    <xdr:sp macro="" textlink="">
      <xdr:nvSpPr>
        <xdr:cNvPr id="461" name="【学校施設】&#10;一人当たり面積最小値テキスト"/>
        <xdr:cNvSpPr txBox="1"/>
      </xdr:nvSpPr>
      <xdr:spPr>
        <a:xfrm>
          <a:off x="22199600" y="110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38753</xdr:rowOff>
    </xdr:from>
    <xdr:to>
      <xdr:col>116</xdr:col>
      <xdr:colOff>152400</xdr:colOff>
      <xdr:row>64</xdr:row>
      <xdr:rowOff>38753</xdr:rowOff>
    </xdr:to>
    <xdr:cxnSp macro="">
      <xdr:nvCxnSpPr>
        <xdr:cNvPr id="462" name="直線コネクタ 461"/>
        <xdr:cNvCxnSpPr/>
      </xdr:nvCxnSpPr>
      <xdr:spPr>
        <a:xfrm>
          <a:off x="22072600" y="1101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70230</xdr:rowOff>
    </xdr:from>
    <xdr:ext cx="534377" cy="259045"/>
    <xdr:sp macro="" textlink="">
      <xdr:nvSpPr>
        <xdr:cNvPr id="463" name="【学校施設】&#10;一人当たり面積最大値テキスト"/>
        <xdr:cNvSpPr txBox="1"/>
      </xdr:nvSpPr>
      <xdr:spPr>
        <a:xfrm>
          <a:off x="22199600" y="93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123553</xdr:rowOff>
    </xdr:from>
    <xdr:to>
      <xdr:col>116</xdr:col>
      <xdr:colOff>152400</xdr:colOff>
      <xdr:row>55</xdr:row>
      <xdr:rowOff>123553</xdr:rowOff>
    </xdr:to>
    <xdr:cxnSp macro="">
      <xdr:nvCxnSpPr>
        <xdr:cNvPr id="464" name="直線コネクタ 463"/>
        <xdr:cNvCxnSpPr/>
      </xdr:nvCxnSpPr>
      <xdr:spPr>
        <a:xfrm>
          <a:off x="22072600" y="955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168346</xdr:rowOff>
    </xdr:from>
    <xdr:ext cx="469744" cy="259045"/>
    <xdr:sp macro="" textlink="">
      <xdr:nvSpPr>
        <xdr:cNvPr id="465" name="【学校施設】&#10;一人当たり面積平均値テキスト"/>
        <xdr:cNvSpPr txBox="1"/>
      </xdr:nvSpPr>
      <xdr:spPr>
        <a:xfrm>
          <a:off x="22199600" y="10626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145469</xdr:rowOff>
    </xdr:from>
    <xdr:to>
      <xdr:col>116</xdr:col>
      <xdr:colOff>114300</xdr:colOff>
      <xdr:row>63</xdr:row>
      <xdr:rowOff>75619</xdr:rowOff>
    </xdr:to>
    <xdr:sp macro="" textlink="">
      <xdr:nvSpPr>
        <xdr:cNvPr id="466" name="フローチャート: 判断 465"/>
        <xdr:cNvSpPr/>
      </xdr:nvSpPr>
      <xdr:spPr>
        <a:xfrm>
          <a:off x="22110700" y="1077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167567</xdr:rowOff>
    </xdr:from>
    <xdr:to>
      <xdr:col>112</xdr:col>
      <xdr:colOff>38100</xdr:colOff>
      <xdr:row>63</xdr:row>
      <xdr:rowOff>97717</xdr:rowOff>
    </xdr:to>
    <xdr:sp macro="" textlink="">
      <xdr:nvSpPr>
        <xdr:cNvPr id="467" name="フローチャート: 判断 466"/>
        <xdr:cNvSpPr/>
      </xdr:nvSpPr>
      <xdr:spPr>
        <a:xfrm>
          <a:off x="212725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168656</xdr:rowOff>
    </xdr:from>
    <xdr:to>
      <xdr:col>107</xdr:col>
      <xdr:colOff>101600</xdr:colOff>
      <xdr:row>63</xdr:row>
      <xdr:rowOff>98806</xdr:rowOff>
    </xdr:to>
    <xdr:sp macro="" textlink="">
      <xdr:nvSpPr>
        <xdr:cNvPr id="468" name="フローチャート: 判断 467"/>
        <xdr:cNvSpPr/>
      </xdr:nvSpPr>
      <xdr:spPr>
        <a:xfrm>
          <a:off x="20383500" y="107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165173</xdr:rowOff>
    </xdr:from>
    <xdr:to>
      <xdr:col>102</xdr:col>
      <xdr:colOff>165100</xdr:colOff>
      <xdr:row>63</xdr:row>
      <xdr:rowOff>95323</xdr:rowOff>
    </xdr:to>
    <xdr:sp macro="" textlink="">
      <xdr:nvSpPr>
        <xdr:cNvPr id="469" name="フローチャート: 判断 468"/>
        <xdr:cNvSpPr/>
      </xdr:nvSpPr>
      <xdr:spPr>
        <a:xfrm>
          <a:off x="19494500" y="1079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0" name="テキスト ボックス 46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1" name="テキスト ボックス 47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2" name="テキスト ボックス 47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3" name="テキスト ボックス 47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4" name="テキスト ボックス 47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92891</xdr:rowOff>
    </xdr:from>
    <xdr:to>
      <xdr:col>116</xdr:col>
      <xdr:colOff>114300</xdr:colOff>
      <xdr:row>64</xdr:row>
      <xdr:rowOff>23041</xdr:rowOff>
    </xdr:to>
    <xdr:sp macro="" textlink="">
      <xdr:nvSpPr>
        <xdr:cNvPr id="475" name="楕円 474"/>
        <xdr:cNvSpPr/>
      </xdr:nvSpPr>
      <xdr:spPr>
        <a:xfrm>
          <a:off x="22110700" y="1089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7818</xdr:rowOff>
    </xdr:from>
    <xdr:ext cx="469744" cy="259045"/>
    <xdr:sp macro="" textlink="">
      <xdr:nvSpPr>
        <xdr:cNvPr id="476" name="【学校施設】&#10;一人当たり面積該当値テキスト"/>
        <xdr:cNvSpPr txBox="1"/>
      </xdr:nvSpPr>
      <xdr:spPr>
        <a:xfrm>
          <a:off x="22199600" y="10809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96701</xdr:rowOff>
    </xdr:from>
    <xdr:to>
      <xdr:col>112</xdr:col>
      <xdr:colOff>38100</xdr:colOff>
      <xdr:row>64</xdr:row>
      <xdr:rowOff>26851</xdr:rowOff>
    </xdr:to>
    <xdr:sp macro="" textlink="">
      <xdr:nvSpPr>
        <xdr:cNvPr id="477" name="楕円 476"/>
        <xdr:cNvSpPr/>
      </xdr:nvSpPr>
      <xdr:spPr>
        <a:xfrm>
          <a:off x="21272500" y="1089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143691</xdr:rowOff>
    </xdr:from>
    <xdr:to>
      <xdr:col>116</xdr:col>
      <xdr:colOff>63500</xdr:colOff>
      <xdr:row>63</xdr:row>
      <xdr:rowOff>147501</xdr:rowOff>
    </xdr:to>
    <xdr:cxnSp macro="">
      <xdr:nvCxnSpPr>
        <xdr:cNvPr id="478" name="直線コネクタ 477"/>
        <xdr:cNvCxnSpPr/>
      </xdr:nvCxnSpPr>
      <xdr:spPr>
        <a:xfrm flipV="1">
          <a:off x="21323300" y="10945041"/>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100620</xdr:rowOff>
    </xdr:from>
    <xdr:to>
      <xdr:col>107</xdr:col>
      <xdr:colOff>101600</xdr:colOff>
      <xdr:row>64</xdr:row>
      <xdr:rowOff>30770</xdr:rowOff>
    </xdr:to>
    <xdr:sp macro="" textlink="">
      <xdr:nvSpPr>
        <xdr:cNvPr id="479" name="楕円 478"/>
        <xdr:cNvSpPr/>
      </xdr:nvSpPr>
      <xdr:spPr>
        <a:xfrm>
          <a:off x="20383500" y="109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147501</xdr:rowOff>
    </xdr:from>
    <xdr:to>
      <xdr:col>111</xdr:col>
      <xdr:colOff>177800</xdr:colOff>
      <xdr:row>63</xdr:row>
      <xdr:rowOff>151420</xdr:rowOff>
    </xdr:to>
    <xdr:cxnSp macro="">
      <xdr:nvCxnSpPr>
        <xdr:cNvPr id="480" name="直線コネクタ 479"/>
        <xdr:cNvCxnSpPr/>
      </xdr:nvCxnSpPr>
      <xdr:spPr>
        <a:xfrm flipV="1">
          <a:off x="20434300" y="10948851"/>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103777</xdr:rowOff>
    </xdr:from>
    <xdr:to>
      <xdr:col>102</xdr:col>
      <xdr:colOff>165100</xdr:colOff>
      <xdr:row>64</xdr:row>
      <xdr:rowOff>33927</xdr:rowOff>
    </xdr:to>
    <xdr:sp macro="" textlink="">
      <xdr:nvSpPr>
        <xdr:cNvPr id="481" name="楕円 480"/>
        <xdr:cNvSpPr/>
      </xdr:nvSpPr>
      <xdr:spPr>
        <a:xfrm>
          <a:off x="19494500" y="1090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151420</xdr:rowOff>
    </xdr:from>
    <xdr:to>
      <xdr:col>107</xdr:col>
      <xdr:colOff>50800</xdr:colOff>
      <xdr:row>63</xdr:row>
      <xdr:rowOff>154577</xdr:rowOff>
    </xdr:to>
    <xdr:cxnSp macro="">
      <xdr:nvCxnSpPr>
        <xdr:cNvPr id="482" name="直線コネクタ 481"/>
        <xdr:cNvCxnSpPr/>
      </xdr:nvCxnSpPr>
      <xdr:spPr>
        <a:xfrm flipV="1">
          <a:off x="19545300" y="10952770"/>
          <a:ext cx="889000" cy="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114244</xdr:rowOff>
    </xdr:from>
    <xdr:ext cx="469744" cy="259045"/>
    <xdr:sp macro="" textlink="">
      <xdr:nvSpPr>
        <xdr:cNvPr id="483" name="n_1aveValue【学校施設】&#10;一人当たり面積"/>
        <xdr:cNvSpPr txBox="1"/>
      </xdr:nvSpPr>
      <xdr:spPr>
        <a:xfrm>
          <a:off x="21075727" y="1057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115333</xdr:rowOff>
    </xdr:from>
    <xdr:ext cx="469744" cy="259045"/>
    <xdr:sp macro="" textlink="">
      <xdr:nvSpPr>
        <xdr:cNvPr id="484" name="n_2aveValue【学校施設】&#10;一人当たり面積"/>
        <xdr:cNvSpPr txBox="1"/>
      </xdr:nvSpPr>
      <xdr:spPr>
        <a:xfrm>
          <a:off x="20199427" y="1057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111850</xdr:rowOff>
    </xdr:from>
    <xdr:ext cx="469744" cy="259045"/>
    <xdr:sp macro="" textlink="">
      <xdr:nvSpPr>
        <xdr:cNvPr id="485" name="n_3aveValue【学校施設】&#10;一人当たり面積"/>
        <xdr:cNvSpPr txBox="1"/>
      </xdr:nvSpPr>
      <xdr:spPr>
        <a:xfrm>
          <a:off x="19310427" y="1057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17978</xdr:rowOff>
    </xdr:from>
    <xdr:ext cx="469744" cy="259045"/>
    <xdr:sp macro="" textlink="">
      <xdr:nvSpPr>
        <xdr:cNvPr id="486" name="n_1mainValue【学校施設】&#10;一人当たり面積"/>
        <xdr:cNvSpPr txBox="1"/>
      </xdr:nvSpPr>
      <xdr:spPr>
        <a:xfrm>
          <a:off x="21075727" y="1099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21897</xdr:rowOff>
    </xdr:from>
    <xdr:ext cx="469744" cy="259045"/>
    <xdr:sp macro="" textlink="">
      <xdr:nvSpPr>
        <xdr:cNvPr id="487" name="n_2mainValue【学校施設】&#10;一人当たり面積"/>
        <xdr:cNvSpPr txBox="1"/>
      </xdr:nvSpPr>
      <xdr:spPr>
        <a:xfrm>
          <a:off x="20199427" y="109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25054</xdr:rowOff>
    </xdr:from>
    <xdr:ext cx="469744" cy="259045"/>
    <xdr:sp macro="" textlink="">
      <xdr:nvSpPr>
        <xdr:cNvPr id="488" name="n_3mainValue【学校施設】&#10;一人当たり面積"/>
        <xdr:cNvSpPr txBox="1"/>
      </xdr:nvSpPr>
      <xdr:spPr>
        <a:xfrm>
          <a:off x="19310427" y="1099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9" name="正方形/長方形 4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0" name="正方形/長方形 4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1" name="正方形/長方形 4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2" name="正方形/長方形 4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3" name="正方形/長方形 4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4" name="正方形/長方形 4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5" name="正方形/長方形 4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6" name="正方形/長方形 49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7" name="正方形/長方形 49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8" name="正方形/長方形 49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9" name="正方形/長方形 49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0" name="正方形/長方形 49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1" name="正方形/長方形 50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2" name="正方形/長方形 50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3" name="正方形/長方形 50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4" name="正方形/長方形 50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5" name="正方形/長方形 50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6" name="正方形/長方形 50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7" name="正方形/長方形 50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8" name="正方形/長方形 50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9" name="正方形/長方形 50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0" name="正方形/長方形 50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1" name="正方形/長方形 51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2" name="正方形/長方形 51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3" name="テキスト ボックス 51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4" name="直線コネクタ 51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15" name="テキスト ボックス 51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16" name="直線コネクタ 51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17" name="テキスト ボックス 51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18" name="直線コネクタ 51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19" name="テキスト ボックス 51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0" name="直線コネクタ 51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1" name="テキスト ボックス 52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2" name="直線コネクタ 52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3" name="テキスト ボックス 52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4" name="直線コネクタ 52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25" name="テキスト ボックス 52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6" name="直線コネクタ 5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7" name="テキスト ボックス 52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87630</xdr:rowOff>
    </xdr:to>
    <xdr:cxnSp macro="">
      <xdr:nvCxnSpPr>
        <xdr:cNvPr id="529" name="直線コネクタ 528"/>
        <xdr:cNvCxnSpPr/>
      </xdr:nvCxnSpPr>
      <xdr:spPr>
        <a:xfrm flipV="1">
          <a:off x="16318864" y="171450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91457</xdr:rowOff>
    </xdr:from>
    <xdr:ext cx="405111" cy="259045"/>
    <xdr:sp macro="" textlink="">
      <xdr:nvSpPr>
        <xdr:cNvPr id="530" name="【公民館】&#10;有形固定資産減価償却率最小値テキスト"/>
        <xdr:cNvSpPr txBox="1"/>
      </xdr:nvSpPr>
      <xdr:spPr>
        <a:xfrm>
          <a:off x="163576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87630</xdr:rowOff>
    </xdr:from>
    <xdr:to>
      <xdr:col>86</xdr:col>
      <xdr:colOff>25400</xdr:colOff>
      <xdr:row>107</xdr:row>
      <xdr:rowOff>87630</xdr:rowOff>
    </xdr:to>
    <xdr:cxnSp macro="">
      <xdr:nvCxnSpPr>
        <xdr:cNvPr id="531" name="直線コネクタ 530"/>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32"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33" name="直線コネクタ 53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131463</xdr:rowOff>
    </xdr:from>
    <xdr:ext cx="405111" cy="259045"/>
    <xdr:sp macro="" textlink="">
      <xdr:nvSpPr>
        <xdr:cNvPr id="534" name="【公民館】&#10;有形固定資産減価償却率平均値テキスト"/>
        <xdr:cNvSpPr txBox="1"/>
      </xdr:nvSpPr>
      <xdr:spPr>
        <a:xfrm>
          <a:off x="163576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153036</xdr:rowOff>
    </xdr:from>
    <xdr:to>
      <xdr:col>85</xdr:col>
      <xdr:colOff>177800</xdr:colOff>
      <xdr:row>103</xdr:row>
      <xdr:rowOff>83186</xdr:rowOff>
    </xdr:to>
    <xdr:sp macro="" textlink="">
      <xdr:nvSpPr>
        <xdr:cNvPr id="535" name="フローチャート: 判断 534"/>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536" name="フローチャート: 判断 535"/>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133986</xdr:rowOff>
    </xdr:from>
    <xdr:to>
      <xdr:col>76</xdr:col>
      <xdr:colOff>165100</xdr:colOff>
      <xdr:row>103</xdr:row>
      <xdr:rowOff>64136</xdr:rowOff>
    </xdr:to>
    <xdr:sp macro="" textlink="">
      <xdr:nvSpPr>
        <xdr:cNvPr id="537" name="フローチャート: 判断 536"/>
        <xdr:cNvSpPr/>
      </xdr:nvSpPr>
      <xdr:spPr>
        <a:xfrm>
          <a:off x="145415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97789</xdr:rowOff>
    </xdr:from>
    <xdr:to>
      <xdr:col>72</xdr:col>
      <xdr:colOff>38100</xdr:colOff>
      <xdr:row>104</xdr:row>
      <xdr:rowOff>27939</xdr:rowOff>
    </xdr:to>
    <xdr:sp macro="" textlink="">
      <xdr:nvSpPr>
        <xdr:cNvPr id="538" name="フローチャート: 判断 537"/>
        <xdr:cNvSpPr/>
      </xdr:nvSpPr>
      <xdr:spPr>
        <a:xfrm>
          <a:off x="13652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9" name="テキスト ボックス 5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0" name="テキスト ボックス 5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1" name="テキスト ボックス 5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2" name="テキスト ボックス 5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3" name="テキスト ボックス 5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114936</xdr:rowOff>
    </xdr:from>
    <xdr:to>
      <xdr:col>85</xdr:col>
      <xdr:colOff>177800</xdr:colOff>
      <xdr:row>102</xdr:row>
      <xdr:rowOff>45086</xdr:rowOff>
    </xdr:to>
    <xdr:sp macro="" textlink="">
      <xdr:nvSpPr>
        <xdr:cNvPr id="544" name="楕円 543"/>
        <xdr:cNvSpPr/>
      </xdr:nvSpPr>
      <xdr:spPr>
        <a:xfrm>
          <a:off x="16268700" y="1743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137813</xdr:rowOff>
    </xdr:from>
    <xdr:ext cx="405111" cy="259045"/>
    <xdr:sp macro="" textlink="">
      <xdr:nvSpPr>
        <xdr:cNvPr id="545" name="【公民館】&#10;有形固定資産減価償却率該当値テキスト"/>
        <xdr:cNvSpPr txBox="1"/>
      </xdr:nvSpPr>
      <xdr:spPr>
        <a:xfrm>
          <a:off x="16357600" y="1728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154939</xdr:rowOff>
    </xdr:from>
    <xdr:to>
      <xdr:col>81</xdr:col>
      <xdr:colOff>101600</xdr:colOff>
      <xdr:row>102</xdr:row>
      <xdr:rowOff>85089</xdr:rowOff>
    </xdr:to>
    <xdr:sp macro="" textlink="">
      <xdr:nvSpPr>
        <xdr:cNvPr id="546" name="楕円 545"/>
        <xdr:cNvSpPr/>
      </xdr:nvSpPr>
      <xdr:spPr>
        <a:xfrm>
          <a:off x="15430500" y="1747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165736</xdr:rowOff>
    </xdr:from>
    <xdr:to>
      <xdr:col>85</xdr:col>
      <xdr:colOff>127000</xdr:colOff>
      <xdr:row>102</xdr:row>
      <xdr:rowOff>34289</xdr:rowOff>
    </xdr:to>
    <xdr:cxnSp macro="">
      <xdr:nvCxnSpPr>
        <xdr:cNvPr id="547" name="直線コネクタ 546"/>
        <xdr:cNvCxnSpPr/>
      </xdr:nvCxnSpPr>
      <xdr:spPr>
        <a:xfrm flipV="1">
          <a:off x="15481300" y="1748218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23495</xdr:rowOff>
    </xdr:from>
    <xdr:to>
      <xdr:col>76</xdr:col>
      <xdr:colOff>165100</xdr:colOff>
      <xdr:row>102</xdr:row>
      <xdr:rowOff>125095</xdr:rowOff>
    </xdr:to>
    <xdr:sp macro="" textlink="">
      <xdr:nvSpPr>
        <xdr:cNvPr id="548" name="楕円 547"/>
        <xdr:cNvSpPr/>
      </xdr:nvSpPr>
      <xdr:spPr>
        <a:xfrm>
          <a:off x="14541500" y="1751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34289</xdr:rowOff>
    </xdr:from>
    <xdr:to>
      <xdr:col>81</xdr:col>
      <xdr:colOff>50800</xdr:colOff>
      <xdr:row>102</xdr:row>
      <xdr:rowOff>74295</xdr:rowOff>
    </xdr:to>
    <xdr:cxnSp macro="">
      <xdr:nvCxnSpPr>
        <xdr:cNvPr id="549" name="直線コネクタ 548"/>
        <xdr:cNvCxnSpPr/>
      </xdr:nvCxnSpPr>
      <xdr:spPr>
        <a:xfrm flipV="1">
          <a:off x="14592300" y="175221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73025</xdr:rowOff>
    </xdr:from>
    <xdr:to>
      <xdr:col>72</xdr:col>
      <xdr:colOff>38100</xdr:colOff>
      <xdr:row>103</xdr:row>
      <xdr:rowOff>3175</xdr:rowOff>
    </xdr:to>
    <xdr:sp macro="" textlink="">
      <xdr:nvSpPr>
        <xdr:cNvPr id="550" name="楕円 549"/>
        <xdr:cNvSpPr/>
      </xdr:nvSpPr>
      <xdr:spPr>
        <a:xfrm>
          <a:off x="13652500" y="1756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74295</xdr:rowOff>
    </xdr:from>
    <xdr:to>
      <xdr:col>76</xdr:col>
      <xdr:colOff>114300</xdr:colOff>
      <xdr:row>102</xdr:row>
      <xdr:rowOff>123825</xdr:rowOff>
    </xdr:to>
    <xdr:cxnSp macro="">
      <xdr:nvCxnSpPr>
        <xdr:cNvPr id="551" name="直線コネクタ 550"/>
        <xdr:cNvCxnSpPr/>
      </xdr:nvCxnSpPr>
      <xdr:spPr>
        <a:xfrm flipV="1">
          <a:off x="13703300" y="175621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552" name="n_1aveValue【公民館】&#10;有形固定資産減価償却率"/>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55263</xdr:rowOff>
    </xdr:from>
    <xdr:ext cx="405111" cy="259045"/>
    <xdr:sp macro="" textlink="">
      <xdr:nvSpPr>
        <xdr:cNvPr id="553" name="n_2aveValue【公民館】&#10;有形固定資産減価償却率"/>
        <xdr:cNvSpPr txBox="1"/>
      </xdr:nvSpPr>
      <xdr:spPr>
        <a:xfrm>
          <a:off x="14389744" y="1771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19066</xdr:rowOff>
    </xdr:from>
    <xdr:ext cx="405111" cy="259045"/>
    <xdr:sp macro="" textlink="">
      <xdr:nvSpPr>
        <xdr:cNvPr id="554" name="n_3aveValue【公民館】&#10;有形固定資産減価償却率"/>
        <xdr:cNvSpPr txBox="1"/>
      </xdr:nvSpPr>
      <xdr:spPr>
        <a:xfrm>
          <a:off x="135007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101616</xdr:rowOff>
    </xdr:from>
    <xdr:ext cx="405111" cy="259045"/>
    <xdr:sp macro="" textlink="">
      <xdr:nvSpPr>
        <xdr:cNvPr id="555" name="n_1mainValue【公民館】&#10;有形固定資産減価償却率"/>
        <xdr:cNvSpPr txBox="1"/>
      </xdr:nvSpPr>
      <xdr:spPr>
        <a:xfrm>
          <a:off x="15266044" y="1724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141622</xdr:rowOff>
    </xdr:from>
    <xdr:ext cx="405111" cy="259045"/>
    <xdr:sp macro="" textlink="">
      <xdr:nvSpPr>
        <xdr:cNvPr id="556" name="n_2mainValue【公民館】&#10;有形固定資産減価償却率"/>
        <xdr:cNvSpPr txBox="1"/>
      </xdr:nvSpPr>
      <xdr:spPr>
        <a:xfrm>
          <a:off x="14389744" y="1728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19702</xdr:rowOff>
    </xdr:from>
    <xdr:ext cx="405111" cy="259045"/>
    <xdr:sp macro="" textlink="">
      <xdr:nvSpPr>
        <xdr:cNvPr id="557" name="n_3mainValue【公民館】&#10;有形固定資産減価償却率"/>
        <xdr:cNvSpPr txBox="1"/>
      </xdr:nvSpPr>
      <xdr:spPr>
        <a:xfrm>
          <a:off x="13500744" y="1733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8" name="正方形/長方形 5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9" name="正方形/長方形 5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0" name="正方形/長方形 5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1" name="正方形/長方形 5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2" name="正方形/長方形 5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3" name="正方形/長方形 5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4" name="正方形/長方形 5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5" name="正方形/長方形 5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6" name="テキスト ボックス 5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7" name="直線コネクタ 5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8" name="直線コネクタ 56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9" name="テキスト ボックス 56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70" name="直線コネクタ 56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71" name="テキスト ボックス 57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72" name="直線コネクタ 57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3" name="テキスト ボックス 57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4" name="直線コネクタ 57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5" name="テキスト ボックス 57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6" name="直線コネクタ 57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7" name="テキスト ボックス 57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8" name="直線コネクタ 5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9" name="テキスト ボックス 5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143511</xdr:rowOff>
    </xdr:from>
    <xdr:to>
      <xdr:col>116</xdr:col>
      <xdr:colOff>62864</xdr:colOff>
      <xdr:row>108</xdr:row>
      <xdr:rowOff>71120</xdr:rowOff>
    </xdr:to>
    <xdr:cxnSp macro="">
      <xdr:nvCxnSpPr>
        <xdr:cNvPr id="581" name="直線コネクタ 580"/>
        <xdr:cNvCxnSpPr/>
      </xdr:nvCxnSpPr>
      <xdr:spPr>
        <a:xfrm flipV="1">
          <a:off x="22160864" y="171170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74947</xdr:rowOff>
    </xdr:from>
    <xdr:ext cx="469744" cy="259045"/>
    <xdr:sp macro="" textlink="">
      <xdr:nvSpPr>
        <xdr:cNvPr id="582" name="【公民館】&#10;一人当たり面積最小値テキスト"/>
        <xdr:cNvSpPr txBox="1"/>
      </xdr:nvSpPr>
      <xdr:spPr>
        <a:xfrm>
          <a:off x="22199600" y="1859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71120</xdr:rowOff>
    </xdr:from>
    <xdr:to>
      <xdr:col>116</xdr:col>
      <xdr:colOff>152400</xdr:colOff>
      <xdr:row>108</xdr:row>
      <xdr:rowOff>71120</xdr:rowOff>
    </xdr:to>
    <xdr:cxnSp macro="">
      <xdr:nvCxnSpPr>
        <xdr:cNvPr id="583" name="直線コネクタ 582"/>
        <xdr:cNvCxnSpPr/>
      </xdr:nvCxnSpPr>
      <xdr:spPr>
        <a:xfrm>
          <a:off x="22072600" y="185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90188</xdr:rowOff>
    </xdr:from>
    <xdr:ext cx="469744" cy="259045"/>
    <xdr:sp macro="" textlink="">
      <xdr:nvSpPr>
        <xdr:cNvPr id="584" name="【公民館】&#10;一人当たり面積最大値テキスト"/>
        <xdr:cNvSpPr txBox="1"/>
      </xdr:nvSpPr>
      <xdr:spPr>
        <a:xfrm>
          <a:off x="22199600"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143511</xdr:rowOff>
    </xdr:from>
    <xdr:to>
      <xdr:col>116</xdr:col>
      <xdr:colOff>152400</xdr:colOff>
      <xdr:row>99</xdr:row>
      <xdr:rowOff>143511</xdr:rowOff>
    </xdr:to>
    <xdr:cxnSp macro="">
      <xdr:nvCxnSpPr>
        <xdr:cNvPr id="585" name="直線コネクタ 584"/>
        <xdr:cNvCxnSpPr/>
      </xdr:nvCxnSpPr>
      <xdr:spPr>
        <a:xfrm>
          <a:off x="22072600" y="1711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60977</xdr:rowOff>
    </xdr:from>
    <xdr:ext cx="469744" cy="259045"/>
    <xdr:sp macro="" textlink="">
      <xdr:nvSpPr>
        <xdr:cNvPr id="586" name="【公民館】&#10;一人当たり面積平均値テキスト"/>
        <xdr:cNvSpPr txBox="1"/>
      </xdr:nvSpPr>
      <xdr:spPr>
        <a:xfrm>
          <a:off x="22199600" y="1806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587" name="フローチャート: 判断 586"/>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588" name="フローチャート: 判断 587"/>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7620</xdr:rowOff>
    </xdr:from>
    <xdr:to>
      <xdr:col>107</xdr:col>
      <xdr:colOff>101600</xdr:colOff>
      <xdr:row>106</xdr:row>
      <xdr:rowOff>109220</xdr:rowOff>
    </xdr:to>
    <xdr:sp macro="" textlink="">
      <xdr:nvSpPr>
        <xdr:cNvPr id="589" name="フローチャート: 判断 588"/>
        <xdr:cNvSpPr/>
      </xdr:nvSpPr>
      <xdr:spPr>
        <a:xfrm>
          <a:off x="20383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156211</xdr:rowOff>
    </xdr:from>
    <xdr:to>
      <xdr:col>102</xdr:col>
      <xdr:colOff>165100</xdr:colOff>
      <xdr:row>106</xdr:row>
      <xdr:rowOff>86361</xdr:rowOff>
    </xdr:to>
    <xdr:sp macro="" textlink="">
      <xdr:nvSpPr>
        <xdr:cNvPr id="590" name="フローチャート: 判断 589"/>
        <xdr:cNvSpPr/>
      </xdr:nvSpPr>
      <xdr:spPr>
        <a:xfrm>
          <a:off x="19494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1" name="テキスト ボックス 5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2" name="テキスト ボックス 5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3" name="テキスト ボックス 5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4" name="テキスト ボックス 5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5" name="テキスト ボックス 5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46989</xdr:rowOff>
    </xdr:from>
    <xdr:to>
      <xdr:col>116</xdr:col>
      <xdr:colOff>114300</xdr:colOff>
      <xdr:row>104</xdr:row>
      <xdr:rowOff>148589</xdr:rowOff>
    </xdr:to>
    <xdr:sp macro="" textlink="">
      <xdr:nvSpPr>
        <xdr:cNvPr id="596" name="楕円 595"/>
        <xdr:cNvSpPr/>
      </xdr:nvSpPr>
      <xdr:spPr>
        <a:xfrm>
          <a:off x="22110700" y="1787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69866</xdr:rowOff>
    </xdr:from>
    <xdr:ext cx="469744" cy="259045"/>
    <xdr:sp macro="" textlink="">
      <xdr:nvSpPr>
        <xdr:cNvPr id="597" name="【公民館】&#10;一人当たり面積該当値テキスト"/>
        <xdr:cNvSpPr txBox="1"/>
      </xdr:nvSpPr>
      <xdr:spPr>
        <a:xfrm>
          <a:off x="22199600" y="177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64770</xdr:rowOff>
    </xdr:from>
    <xdr:to>
      <xdr:col>112</xdr:col>
      <xdr:colOff>38100</xdr:colOff>
      <xdr:row>104</xdr:row>
      <xdr:rowOff>166370</xdr:rowOff>
    </xdr:to>
    <xdr:sp macro="" textlink="">
      <xdr:nvSpPr>
        <xdr:cNvPr id="598" name="楕円 597"/>
        <xdr:cNvSpPr/>
      </xdr:nvSpPr>
      <xdr:spPr>
        <a:xfrm>
          <a:off x="21272500" y="1789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97789</xdr:rowOff>
    </xdr:from>
    <xdr:to>
      <xdr:col>116</xdr:col>
      <xdr:colOff>63500</xdr:colOff>
      <xdr:row>104</xdr:row>
      <xdr:rowOff>115570</xdr:rowOff>
    </xdr:to>
    <xdr:cxnSp macro="">
      <xdr:nvCxnSpPr>
        <xdr:cNvPr id="599" name="直線コネクタ 598"/>
        <xdr:cNvCxnSpPr/>
      </xdr:nvCxnSpPr>
      <xdr:spPr>
        <a:xfrm flipV="1">
          <a:off x="21323300" y="17928589"/>
          <a:ext cx="8382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83820</xdr:rowOff>
    </xdr:from>
    <xdr:to>
      <xdr:col>107</xdr:col>
      <xdr:colOff>101600</xdr:colOff>
      <xdr:row>105</xdr:row>
      <xdr:rowOff>13970</xdr:rowOff>
    </xdr:to>
    <xdr:sp macro="" textlink="">
      <xdr:nvSpPr>
        <xdr:cNvPr id="600" name="楕円 599"/>
        <xdr:cNvSpPr/>
      </xdr:nvSpPr>
      <xdr:spPr>
        <a:xfrm>
          <a:off x="20383500" y="1791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115570</xdr:rowOff>
    </xdr:from>
    <xdr:to>
      <xdr:col>111</xdr:col>
      <xdr:colOff>177800</xdr:colOff>
      <xdr:row>104</xdr:row>
      <xdr:rowOff>134620</xdr:rowOff>
    </xdr:to>
    <xdr:cxnSp macro="">
      <xdr:nvCxnSpPr>
        <xdr:cNvPr id="601" name="直線コネクタ 600"/>
        <xdr:cNvCxnSpPr/>
      </xdr:nvCxnSpPr>
      <xdr:spPr>
        <a:xfrm flipV="1">
          <a:off x="20434300" y="179463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99061</xdr:rowOff>
    </xdr:from>
    <xdr:to>
      <xdr:col>102</xdr:col>
      <xdr:colOff>165100</xdr:colOff>
      <xdr:row>105</xdr:row>
      <xdr:rowOff>29211</xdr:rowOff>
    </xdr:to>
    <xdr:sp macro="" textlink="">
      <xdr:nvSpPr>
        <xdr:cNvPr id="602" name="楕円 601"/>
        <xdr:cNvSpPr/>
      </xdr:nvSpPr>
      <xdr:spPr>
        <a:xfrm>
          <a:off x="19494500" y="179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134620</xdr:rowOff>
    </xdr:from>
    <xdr:to>
      <xdr:col>107</xdr:col>
      <xdr:colOff>50800</xdr:colOff>
      <xdr:row>104</xdr:row>
      <xdr:rowOff>149861</xdr:rowOff>
    </xdr:to>
    <xdr:cxnSp macro="">
      <xdr:nvCxnSpPr>
        <xdr:cNvPr id="603" name="直線コネクタ 602"/>
        <xdr:cNvCxnSpPr/>
      </xdr:nvCxnSpPr>
      <xdr:spPr>
        <a:xfrm flipV="1">
          <a:off x="19545300" y="179654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53357</xdr:rowOff>
    </xdr:from>
    <xdr:ext cx="469744" cy="259045"/>
    <xdr:sp macro="" textlink="">
      <xdr:nvSpPr>
        <xdr:cNvPr id="604" name="n_1aveValue【公民館】&#10;一人当たり面積"/>
        <xdr:cNvSpPr txBox="1"/>
      </xdr:nvSpPr>
      <xdr:spPr>
        <a:xfrm>
          <a:off x="21075727"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100347</xdr:rowOff>
    </xdr:from>
    <xdr:ext cx="469744" cy="259045"/>
    <xdr:sp macro="" textlink="">
      <xdr:nvSpPr>
        <xdr:cNvPr id="605" name="n_2aveValue【公民館】&#10;一人当たり面積"/>
        <xdr:cNvSpPr txBox="1"/>
      </xdr:nvSpPr>
      <xdr:spPr>
        <a:xfrm>
          <a:off x="20199427" y="182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77488</xdr:rowOff>
    </xdr:from>
    <xdr:ext cx="469744" cy="259045"/>
    <xdr:sp macro="" textlink="">
      <xdr:nvSpPr>
        <xdr:cNvPr id="606" name="n_3aveValue【公民館】&#10;一人当たり面積"/>
        <xdr:cNvSpPr txBox="1"/>
      </xdr:nvSpPr>
      <xdr:spPr>
        <a:xfrm>
          <a:off x="19310427" y="1825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11447</xdr:rowOff>
    </xdr:from>
    <xdr:ext cx="469744" cy="259045"/>
    <xdr:sp macro="" textlink="">
      <xdr:nvSpPr>
        <xdr:cNvPr id="607" name="n_1mainValue【公民館】&#10;一人当たり面積"/>
        <xdr:cNvSpPr txBox="1"/>
      </xdr:nvSpPr>
      <xdr:spPr>
        <a:xfrm>
          <a:off x="21075727" y="17670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30497</xdr:rowOff>
    </xdr:from>
    <xdr:ext cx="469744" cy="259045"/>
    <xdr:sp macro="" textlink="">
      <xdr:nvSpPr>
        <xdr:cNvPr id="608" name="n_2mainValue【公民館】&#10;一人当たり面積"/>
        <xdr:cNvSpPr txBox="1"/>
      </xdr:nvSpPr>
      <xdr:spPr>
        <a:xfrm>
          <a:off x="20199427" y="1768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45738</xdr:rowOff>
    </xdr:from>
    <xdr:ext cx="469744" cy="259045"/>
    <xdr:sp macro="" textlink="">
      <xdr:nvSpPr>
        <xdr:cNvPr id="609" name="n_3mainValue【公民館】&#10;一人当たり面積"/>
        <xdr:cNvSpPr txBox="1"/>
      </xdr:nvSpPr>
      <xdr:spPr>
        <a:xfrm>
          <a:off x="19310427" y="17705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0" name="正方形/長方形 6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1" name="正方形/長方形 6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2" name="テキスト ボックス 6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については５６６路線のほとんどの路線が耐用年数となる１０年を経過しており、橋りょうについても１１３橋のうちおよそ半数が４５年の耐用年数を経過している。公営住宅についても１３１戸のうち約８割が２２年の耐用年数を経過している。こうした現状からいずれの有形固定資産減価償却率とも県平均、類似団体と比較してかなり高い現状となっている。インフラとして欠かせない資産であることから、日々の目視確認や情報収集による早期の補修や道路破損の一因となっている植樹帯の樹木の計画的な伐採等を実施することで適切な維持管理に努める。また、公営住宅については入居者への払い下げを含め維持管理費の低減化について検討し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学校施設については小学校の統廃合を進め平成２６年度に１校としたこと、また、平成２１年度に中学校を改築したことから、有形固定資産減価償却率については類似団体と同水準となっている。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公民館施設についても有形固定資産減価償却率が高くなっているが、避難所としても活用されていることから、統合を視野に入れ適切な運用を図ることで、必要とされる機能を保ちながら維持管理を図る。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秋田県五城目町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9,296
9,278
214.92
5,818,359
5,584,400
199,615
3,523,066
5,793,856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77.5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34290</xdr:rowOff>
    </xdr:to>
    <xdr:cxnSp macro="">
      <xdr:nvCxnSpPr>
        <xdr:cNvPr id="72" name="直線コネクタ 71"/>
        <xdr:cNvCxnSpPr/>
      </xdr:nvCxnSpPr>
      <xdr:spPr>
        <a:xfrm flipV="1">
          <a:off x="4634865" y="952500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73" name="【体育館・プー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74" name="直線コネクタ 73"/>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165752</xdr:rowOff>
    </xdr:from>
    <xdr:ext cx="405111" cy="259045"/>
    <xdr:sp macro="" textlink="">
      <xdr:nvSpPr>
        <xdr:cNvPr id="77" name="【体育館・プール】&#10;有形固定資産減価償却率平均値テキスト"/>
        <xdr:cNvSpPr txBox="1"/>
      </xdr:nvSpPr>
      <xdr:spPr>
        <a:xfrm>
          <a:off x="4673600" y="10109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78" name="フローチャート: 判断 77"/>
        <xdr:cNvSpPr/>
      </xdr:nvSpPr>
      <xdr:spPr>
        <a:xfrm>
          <a:off x="45847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90170</xdr:rowOff>
    </xdr:from>
    <xdr:to>
      <xdr:col>20</xdr:col>
      <xdr:colOff>38100</xdr:colOff>
      <xdr:row>60</xdr:row>
      <xdr:rowOff>20320</xdr:rowOff>
    </xdr:to>
    <xdr:sp macro="" textlink="">
      <xdr:nvSpPr>
        <xdr:cNvPr id="79" name="フローチャート: 判断 78"/>
        <xdr:cNvSpPr/>
      </xdr:nvSpPr>
      <xdr:spPr>
        <a:xfrm>
          <a:off x="3746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11447</xdr:rowOff>
    </xdr:from>
    <xdr:ext cx="405111" cy="259045"/>
    <xdr:sp macro="" textlink="">
      <xdr:nvSpPr>
        <xdr:cNvPr id="80" name="n_1aveValue【体育館・プール】&#10;有形固定資産減価償却率"/>
        <xdr:cNvSpPr txBox="1"/>
      </xdr:nvSpPr>
      <xdr:spPr>
        <a:xfrm>
          <a:off x="35820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139700</xdr:rowOff>
    </xdr:from>
    <xdr:to>
      <xdr:col>15</xdr:col>
      <xdr:colOff>101600</xdr:colOff>
      <xdr:row>60</xdr:row>
      <xdr:rowOff>69850</xdr:rowOff>
    </xdr:to>
    <xdr:sp macro="" textlink="">
      <xdr:nvSpPr>
        <xdr:cNvPr id="81" name="フローチャート: 判断 80"/>
        <xdr:cNvSpPr/>
      </xdr:nvSpPr>
      <xdr:spPr>
        <a:xfrm>
          <a:off x="2857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60977</xdr:rowOff>
    </xdr:from>
    <xdr:ext cx="405111" cy="259045"/>
    <xdr:sp macro="" textlink="">
      <xdr:nvSpPr>
        <xdr:cNvPr id="82" name="n_2aveValue【体育館・プール】&#10;有形固定資産減価償却率"/>
        <xdr:cNvSpPr txBox="1"/>
      </xdr:nvSpPr>
      <xdr:spPr>
        <a:xfrm>
          <a:off x="2705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168275</xdr:rowOff>
    </xdr:from>
    <xdr:to>
      <xdr:col>10</xdr:col>
      <xdr:colOff>165100</xdr:colOff>
      <xdr:row>60</xdr:row>
      <xdr:rowOff>98425</xdr:rowOff>
    </xdr:to>
    <xdr:sp macro="" textlink="">
      <xdr:nvSpPr>
        <xdr:cNvPr id="83" name="フローチャート: 判断 82"/>
        <xdr:cNvSpPr/>
      </xdr:nvSpPr>
      <xdr:spPr>
        <a:xfrm>
          <a:off x="1968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89552</xdr:rowOff>
    </xdr:from>
    <xdr:ext cx="405111" cy="259045"/>
    <xdr:sp macro="" textlink="">
      <xdr:nvSpPr>
        <xdr:cNvPr id="84" name="n_3aveValue【体育館・プール】&#10;有形固定資産減価償却率"/>
        <xdr:cNvSpPr txBox="1"/>
      </xdr:nvSpPr>
      <xdr:spPr>
        <a:xfrm>
          <a:off x="1816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113030</xdr:rowOff>
    </xdr:from>
    <xdr:to>
      <xdr:col>24</xdr:col>
      <xdr:colOff>114300</xdr:colOff>
      <xdr:row>57</xdr:row>
      <xdr:rowOff>43180</xdr:rowOff>
    </xdr:to>
    <xdr:sp macro="" textlink="">
      <xdr:nvSpPr>
        <xdr:cNvPr id="90" name="楕円 89"/>
        <xdr:cNvSpPr/>
      </xdr:nvSpPr>
      <xdr:spPr>
        <a:xfrm>
          <a:off x="45847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135907</xdr:rowOff>
    </xdr:from>
    <xdr:ext cx="405111" cy="259045"/>
    <xdr:sp macro="" textlink="">
      <xdr:nvSpPr>
        <xdr:cNvPr id="91" name="【体育館・プール】&#10;有形固定資産減価償却率該当値テキスト"/>
        <xdr:cNvSpPr txBox="1"/>
      </xdr:nvSpPr>
      <xdr:spPr>
        <a:xfrm>
          <a:off x="4673600"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156845</xdr:rowOff>
    </xdr:from>
    <xdr:to>
      <xdr:col>20</xdr:col>
      <xdr:colOff>38100</xdr:colOff>
      <xdr:row>57</xdr:row>
      <xdr:rowOff>86995</xdr:rowOff>
    </xdr:to>
    <xdr:sp macro="" textlink="">
      <xdr:nvSpPr>
        <xdr:cNvPr id="92" name="楕円 91"/>
        <xdr:cNvSpPr/>
      </xdr:nvSpPr>
      <xdr:spPr>
        <a:xfrm>
          <a:off x="3746500" y="97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163830</xdr:rowOff>
    </xdr:from>
    <xdr:to>
      <xdr:col>24</xdr:col>
      <xdr:colOff>63500</xdr:colOff>
      <xdr:row>57</xdr:row>
      <xdr:rowOff>36195</xdr:rowOff>
    </xdr:to>
    <xdr:cxnSp macro="">
      <xdr:nvCxnSpPr>
        <xdr:cNvPr id="93" name="直線コネクタ 92"/>
        <xdr:cNvCxnSpPr/>
      </xdr:nvCxnSpPr>
      <xdr:spPr>
        <a:xfrm flipV="1">
          <a:off x="3797300" y="976503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118745</xdr:rowOff>
    </xdr:from>
    <xdr:to>
      <xdr:col>15</xdr:col>
      <xdr:colOff>101600</xdr:colOff>
      <xdr:row>57</xdr:row>
      <xdr:rowOff>48895</xdr:rowOff>
    </xdr:to>
    <xdr:sp macro="" textlink="">
      <xdr:nvSpPr>
        <xdr:cNvPr id="94" name="楕円 93"/>
        <xdr:cNvSpPr/>
      </xdr:nvSpPr>
      <xdr:spPr>
        <a:xfrm>
          <a:off x="2857500" y="97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169545</xdr:rowOff>
    </xdr:from>
    <xdr:to>
      <xdr:col>19</xdr:col>
      <xdr:colOff>177800</xdr:colOff>
      <xdr:row>57</xdr:row>
      <xdr:rowOff>36195</xdr:rowOff>
    </xdr:to>
    <xdr:cxnSp macro="">
      <xdr:nvCxnSpPr>
        <xdr:cNvPr id="95" name="直線コネクタ 94"/>
        <xdr:cNvCxnSpPr/>
      </xdr:nvCxnSpPr>
      <xdr:spPr>
        <a:xfrm>
          <a:off x="2908300" y="97707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4445</xdr:rowOff>
    </xdr:from>
    <xdr:to>
      <xdr:col>10</xdr:col>
      <xdr:colOff>165100</xdr:colOff>
      <xdr:row>57</xdr:row>
      <xdr:rowOff>106045</xdr:rowOff>
    </xdr:to>
    <xdr:sp macro="" textlink="">
      <xdr:nvSpPr>
        <xdr:cNvPr id="96" name="楕円 95"/>
        <xdr:cNvSpPr/>
      </xdr:nvSpPr>
      <xdr:spPr>
        <a:xfrm>
          <a:off x="1968500" y="97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169545</xdr:rowOff>
    </xdr:from>
    <xdr:to>
      <xdr:col>15</xdr:col>
      <xdr:colOff>50800</xdr:colOff>
      <xdr:row>57</xdr:row>
      <xdr:rowOff>55245</xdr:rowOff>
    </xdr:to>
    <xdr:cxnSp macro="">
      <xdr:nvCxnSpPr>
        <xdr:cNvPr id="97" name="直線コネクタ 96"/>
        <xdr:cNvCxnSpPr/>
      </xdr:nvCxnSpPr>
      <xdr:spPr>
        <a:xfrm flipV="1">
          <a:off x="2019300" y="97707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103522</xdr:rowOff>
    </xdr:from>
    <xdr:ext cx="405111" cy="259045"/>
    <xdr:sp macro="" textlink="">
      <xdr:nvSpPr>
        <xdr:cNvPr id="98" name="n_1mainValue【体育館・プール】&#10;有形固定資産減価償却率"/>
        <xdr:cNvSpPr txBox="1"/>
      </xdr:nvSpPr>
      <xdr:spPr>
        <a:xfrm>
          <a:off x="3582044" y="953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65422</xdr:rowOff>
    </xdr:from>
    <xdr:ext cx="405111" cy="259045"/>
    <xdr:sp macro="" textlink="">
      <xdr:nvSpPr>
        <xdr:cNvPr id="99" name="n_2mainValue【体育館・プール】&#10;有形固定資産減価償却率"/>
        <xdr:cNvSpPr txBox="1"/>
      </xdr:nvSpPr>
      <xdr:spPr>
        <a:xfrm>
          <a:off x="2705744" y="949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122572</xdr:rowOff>
    </xdr:from>
    <xdr:ext cx="405111" cy="259045"/>
    <xdr:sp macro="" textlink="">
      <xdr:nvSpPr>
        <xdr:cNvPr id="100" name="n_3mainValue【体育館・プール】&#10;有形固定資産減価償却率"/>
        <xdr:cNvSpPr txBox="1"/>
      </xdr:nvSpPr>
      <xdr:spPr>
        <a:xfrm>
          <a:off x="1816744" y="955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1" name="直線コネクタ 11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2" name="テキスト ボックス 11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3" name="直線コネクタ 11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86377</xdr:rowOff>
    </xdr:from>
    <xdr:ext cx="531299" cy="259045"/>
    <xdr:sp macro="" textlink="">
      <xdr:nvSpPr>
        <xdr:cNvPr id="114" name="テキスト ボックス 113"/>
        <xdr:cNvSpPr txBox="1"/>
      </xdr:nvSpPr>
      <xdr:spPr>
        <a:xfrm>
          <a:off x="6072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5" name="直線コネクタ 11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16" name="テキスト ボックス 115"/>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7" name="直線コネクタ 11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18" name="テキスト ボックス 117"/>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0" name="テキスト ボックス 119"/>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80284</xdr:rowOff>
    </xdr:from>
    <xdr:to>
      <xdr:col>54</xdr:col>
      <xdr:colOff>189865</xdr:colOff>
      <xdr:row>63</xdr:row>
      <xdr:rowOff>171084</xdr:rowOff>
    </xdr:to>
    <xdr:cxnSp macro="">
      <xdr:nvCxnSpPr>
        <xdr:cNvPr id="122" name="直線コネクタ 121"/>
        <xdr:cNvCxnSpPr/>
      </xdr:nvCxnSpPr>
      <xdr:spPr>
        <a:xfrm flipV="1">
          <a:off x="10476865" y="9681484"/>
          <a:ext cx="0" cy="129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6689</xdr:rowOff>
    </xdr:from>
    <xdr:ext cx="469744" cy="259045"/>
    <xdr:sp macro="" textlink="">
      <xdr:nvSpPr>
        <xdr:cNvPr id="123" name="【体育館・プール】&#10;一人当たり面積最小値テキスト"/>
        <xdr:cNvSpPr txBox="1"/>
      </xdr:nvSpPr>
      <xdr:spPr>
        <a:xfrm>
          <a:off x="10515600" y="1097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171084</xdr:rowOff>
    </xdr:from>
    <xdr:to>
      <xdr:col>55</xdr:col>
      <xdr:colOff>88900</xdr:colOff>
      <xdr:row>63</xdr:row>
      <xdr:rowOff>171084</xdr:rowOff>
    </xdr:to>
    <xdr:cxnSp macro="">
      <xdr:nvCxnSpPr>
        <xdr:cNvPr id="124" name="直線コネクタ 123"/>
        <xdr:cNvCxnSpPr/>
      </xdr:nvCxnSpPr>
      <xdr:spPr>
        <a:xfrm>
          <a:off x="10388600" y="10972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26961</xdr:rowOff>
    </xdr:from>
    <xdr:ext cx="534377" cy="259045"/>
    <xdr:sp macro="" textlink="">
      <xdr:nvSpPr>
        <xdr:cNvPr id="125" name="【体育館・プール】&#10;一人当たり面積最大値テキスト"/>
        <xdr:cNvSpPr txBox="1"/>
      </xdr:nvSpPr>
      <xdr:spPr>
        <a:xfrm>
          <a:off x="10515600" y="94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80284</xdr:rowOff>
    </xdr:from>
    <xdr:to>
      <xdr:col>55</xdr:col>
      <xdr:colOff>88900</xdr:colOff>
      <xdr:row>56</xdr:row>
      <xdr:rowOff>80284</xdr:rowOff>
    </xdr:to>
    <xdr:cxnSp macro="">
      <xdr:nvCxnSpPr>
        <xdr:cNvPr id="126" name="直線コネクタ 125"/>
        <xdr:cNvCxnSpPr/>
      </xdr:nvCxnSpPr>
      <xdr:spPr>
        <a:xfrm>
          <a:off x="10388600" y="968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95590</xdr:rowOff>
    </xdr:from>
    <xdr:ext cx="469744" cy="259045"/>
    <xdr:sp macro="" textlink="">
      <xdr:nvSpPr>
        <xdr:cNvPr id="127" name="【体育館・プール】&#10;一人当たり面積平均値テキスト"/>
        <xdr:cNvSpPr txBox="1"/>
      </xdr:nvSpPr>
      <xdr:spPr>
        <a:xfrm>
          <a:off x="10515600" y="10725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72713</xdr:rowOff>
    </xdr:from>
    <xdr:to>
      <xdr:col>55</xdr:col>
      <xdr:colOff>50800</xdr:colOff>
      <xdr:row>64</xdr:row>
      <xdr:rowOff>2863</xdr:rowOff>
    </xdr:to>
    <xdr:sp macro="" textlink="">
      <xdr:nvSpPr>
        <xdr:cNvPr id="128" name="フローチャート: 判断 127"/>
        <xdr:cNvSpPr/>
      </xdr:nvSpPr>
      <xdr:spPr>
        <a:xfrm>
          <a:off x="10426700" y="108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103528</xdr:rowOff>
    </xdr:from>
    <xdr:to>
      <xdr:col>50</xdr:col>
      <xdr:colOff>165100</xdr:colOff>
      <xdr:row>64</xdr:row>
      <xdr:rowOff>33678</xdr:rowOff>
    </xdr:to>
    <xdr:sp macro="" textlink="">
      <xdr:nvSpPr>
        <xdr:cNvPr id="129" name="フローチャート: 判断 128"/>
        <xdr:cNvSpPr/>
      </xdr:nvSpPr>
      <xdr:spPr>
        <a:xfrm>
          <a:off x="9588500" y="1090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24805</xdr:rowOff>
    </xdr:from>
    <xdr:ext cx="469744" cy="259045"/>
    <xdr:sp macro="" textlink="">
      <xdr:nvSpPr>
        <xdr:cNvPr id="130" name="n_1aveValue【体育館・プール】&#10;一人当たり面積"/>
        <xdr:cNvSpPr txBox="1"/>
      </xdr:nvSpPr>
      <xdr:spPr>
        <a:xfrm>
          <a:off x="9391727" y="1099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108374</xdr:rowOff>
    </xdr:from>
    <xdr:to>
      <xdr:col>46</xdr:col>
      <xdr:colOff>38100</xdr:colOff>
      <xdr:row>64</xdr:row>
      <xdr:rowOff>38524</xdr:rowOff>
    </xdr:to>
    <xdr:sp macro="" textlink="">
      <xdr:nvSpPr>
        <xdr:cNvPr id="131" name="フローチャート: 判断 130"/>
        <xdr:cNvSpPr/>
      </xdr:nvSpPr>
      <xdr:spPr>
        <a:xfrm>
          <a:off x="8699500" y="1090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64</xdr:row>
      <xdr:rowOff>29651</xdr:rowOff>
    </xdr:from>
    <xdr:ext cx="469744" cy="259045"/>
    <xdr:sp macro="" textlink="">
      <xdr:nvSpPr>
        <xdr:cNvPr id="132" name="n_2aveValue【体育館・プール】&#10;一人当たり面積"/>
        <xdr:cNvSpPr txBox="1"/>
      </xdr:nvSpPr>
      <xdr:spPr>
        <a:xfrm>
          <a:off x="8515427" y="1100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110294</xdr:rowOff>
    </xdr:from>
    <xdr:to>
      <xdr:col>41</xdr:col>
      <xdr:colOff>101600</xdr:colOff>
      <xdr:row>64</xdr:row>
      <xdr:rowOff>40444</xdr:rowOff>
    </xdr:to>
    <xdr:sp macro="" textlink="">
      <xdr:nvSpPr>
        <xdr:cNvPr id="133" name="フローチャート: 判断 132"/>
        <xdr:cNvSpPr/>
      </xdr:nvSpPr>
      <xdr:spPr>
        <a:xfrm>
          <a:off x="7810500" y="1091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64</xdr:row>
      <xdr:rowOff>31571</xdr:rowOff>
    </xdr:from>
    <xdr:ext cx="469744" cy="259045"/>
    <xdr:sp macro="" textlink="">
      <xdr:nvSpPr>
        <xdr:cNvPr id="134" name="n_3aveValue【体育館・プール】&#10;一人当たり面積"/>
        <xdr:cNvSpPr txBox="1"/>
      </xdr:nvSpPr>
      <xdr:spPr>
        <a:xfrm>
          <a:off x="7626427" y="1100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5" name="テキスト ボックス 1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98910</xdr:rowOff>
    </xdr:from>
    <xdr:to>
      <xdr:col>55</xdr:col>
      <xdr:colOff>50800</xdr:colOff>
      <xdr:row>64</xdr:row>
      <xdr:rowOff>29060</xdr:rowOff>
    </xdr:to>
    <xdr:sp macro="" textlink="">
      <xdr:nvSpPr>
        <xdr:cNvPr id="140" name="楕円 139"/>
        <xdr:cNvSpPr/>
      </xdr:nvSpPr>
      <xdr:spPr>
        <a:xfrm>
          <a:off x="10426700" y="109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51139</xdr:rowOff>
    </xdr:from>
    <xdr:ext cx="469744" cy="259045"/>
    <xdr:sp macro="" textlink="">
      <xdr:nvSpPr>
        <xdr:cNvPr id="141" name="【体育館・プール】&#10;一人当たり面積該当値テキスト"/>
        <xdr:cNvSpPr txBox="1"/>
      </xdr:nvSpPr>
      <xdr:spPr>
        <a:xfrm>
          <a:off x="10515600" y="1085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101059</xdr:rowOff>
    </xdr:from>
    <xdr:to>
      <xdr:col>50</xdr:col>
      <xdr:colOff>165100</xdr:colOff>
      <xdr:row>64</xdr:row>
      <xdr:rowOff>31209</xdr:rowOff>
    </xdr:to>
    <xdr:sp macro="" textlink="">
      <xdr:nvSpPr>
        <xdr:cNvPr id="142" name="楕円 141"/>
        <xdr:cNvSpPr/>
      </xdr:nvSpPr>
      <xdr:spPr>
        <a:xfrm>
          <a:off x="9588500" y="1090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149710</xdr:rowOff>
    </xdr:from>
    <xdr:to>
      <xdr:col>55</xdr:col>
      <xdr:colOff>0</xdr:colOff>
      <xdr:row>63</xdr:row>
      <xdr:rowOff>151859</xdr:rowOff>
    </xdr:to>
    <xdr:cxnSp macro="">
      <xdr:nvCxnSpPr>
        <xdr:cNvPr id="143" name="直線コネクタ 142"/>
        <xdr:cNvCxnSpPr/>
      </xdr:nvCxnSpPr>
      <xdr:spPr>
        <a:xfrm flipV="1">
          <a:off x="9639300" y="10951060"/>
          <a:ext cx="8382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104968</xdr:rowOff>
    </xdr:from>
    <xdr:to>
      <xdr:col>46</xdr:col>
      <xdr:colOff>38100</xdr:colOff>
      <xdr:row>64</xdr:row>
      <xdr:rowOff>35118</xdr:rowOff>
    </xdr:to>
    <xdr:sp macro="" textlink="">
      <xdr:nvSpPr>
        <xdr:cNvPr id="144" name="楕円 143"/>
        <xdr:cNvSpPr/>
      </xdr:nvSpPr>
      <xdr:spPr>
        <a:xfrm>
          <a:off x="8699500" y="1090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151859</xdr:rowOff>
    </xdr:from>
    <xdr:to>
      <xdr:col>50</xdr:col>
      <xdr:colOff>114300</xdr:colOff>
      <xdr:row>63</xdr:row>
      <xdr:rowOff>155768</xdr:rowOff>
    </xdr:to>
    <xdr:cxnSp macro="">
      <xdr:nvCxnSpPr>
        <xdr:cNvPr id="145" name="直線コネクタ 144"/>
        <xdr:cNvCxnSpPr/>
      </xdr:nvCxnSpPr>
      <xdr:spPr>
        <a:xfrm flipV="1">
          <a:off x="8750300" y="10953209"/>
          <a:ext cx="889000" cy="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107049</xdr:rowOff>
    </xdr:from>
    <xdr:to>
      <xdr:col>41</xdr:col>
      <xdr:colOff>101600</xdr:colOff>
      <xdr:row>64</xdr:row>
      <xdr:rowOff>37199</xdr:rowOff>
    </xdr:to>
    <xdr:sp macro="" textlink="">
      <xdr:nvSpPr>
        <xdr:cNvPr id="146" name="楕円 145"/>
        <xdr:cNvSpPr/>
      </xdr:nvSpPr>
      <xdr:spPr>
        <a:xfrm>
          <a:off x="7810500" y="1090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155768</xdr:rowOff>
    </xdr:from>
    <xdr:to>
      <xdr:col>45</xdr:col>
      <xdr:colOff>177800</xdr:colOff>
      <xdr:row>63</xdr:row>
      <xdr:rowOff>157849</xdr:rowOff>
    </xdr:to>
    <xdr:cxnSp macro="">
      <xdr:nvCxnSpPr>
        <xdr:cNvPr id="147" name="直線コネクタ 146"/>
        <xdr:cNvCxnSpPr/>
      </xdr:nvCxnSpPr>
      <xdr:spPr>
        <a:xfrm flipV="1">
          <a:off x="7861300" y="10957118"/>
          <a:ext cx="889000" cy="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47736</xdr:rowOff>
    </xdr:from>
    <xdr:ext cx="469744" cy="259045"/>
    <xdr:sp macro="" textlink="">
      <xdr:nvSpPr>
        <xdr:cNvPr id="148" name="n_1mainValue【体育館・プール】&#10;一人当たり面積"/>
        <xdr:cNvSpPr txBox="1"/>
      </xdr:nvSpPr>
      <xdr:spPr>
        <a:xfrm>
          <a:off x="9391727" y="10677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51645</xdr:rowOff>
    </xdr:from>
    <xdr:ext cx="469744" cy="259045"/>
    <xdr:sp macro="" textlink="">
      <xdr:nvSpPr>
        <xdr:cNvPr id="149" name="n_2mainValue【体育館・プール】&#10;一人当たり面積"/>
        <xdr:cNvSpPr txBox="1"/>
      </xdr:nvSpPr>
      <xdr:spPr>
        <a:xfrm>
          <a:off x="8515427" y="1068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53726</xdr:rowOff>
    </xdr:from>
    <xdr:ext cx="469744" cy="259045"/>
    <xdr:sp macro="" textlink="">
      <xdr:nvSpPr>
        <xdr:cNvPr id="150" name="n_3mainValue【体育館・プール】&#10;一人当たり面積"/>
        <xdr:cNvSpPr txBox="1"/>
      </xdr:nvSpPr>
      <xdr:spPr>
        <a:xfrm>
          <a:off x="7626427" y="1068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1" name="正方形/長方形 15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2" name="正方形/長方形 15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3" name="正方形/長方形 15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4" name="正方形/長方形 15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5" name="正方形/長方形 15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6" name="正方形/長方形 15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7" name="正方形/長方形 15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8" name="正方形/長方形 15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9" name="正方形/長方形 15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0" name="正方形/長方形 15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1" name="正方形/長方形 16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2" name="正方形/長方形 16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3" name="正方形/長方形 16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4" name="正方形/長方形 16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5" name="正方形/長方形 16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6" name="正方形/長方形 16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7" name="正方形/長方形 1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8" name="正方形/長方形 1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9" name="正方形/長方形 1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0" name="正方形/長方形 1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1" name="正方形/長方形 1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2" name="正方形/長方形 1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3" name="正方形/長方形 1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4" name="正方形/長方形 1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5" name="正方形/長方形 1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6" name="正方形/長方形 1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77" name="正方形/長方形 1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8" name="正方形/長方形 1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9" name="正方形/長方形 1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0" name="正方形/長方形 1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81" name="正方形/長方形 1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2" name="正方形/長方形 1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3" name="正方形/長方形 1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4" name="正方形/長方形 1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5" name="正方形/長方形 1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6" name="正方形/長方形 1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87" name="正方形/長方形 1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8" name="正方形/長方形 1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9" name="正方形/長方形 1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0" name="正方形/長方形 1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91" name="テキスト ボックス 1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92" name="直線コネクタ 1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193" name="直線コネクタ 19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194" name="テキスト ボックス 19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95" name="直線コネクタ 19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96" name="テキスト ボックス 19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97" name="直線コネクタ 19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98" name="テキスト ボックス 19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99" name="直線コネクタ 19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00" name="テキスト ボックス 19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01" name="直線コネクタ 20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02" name="テキスト ボックス 20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03" name="直線コネクタ 20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04" name="テキスト ボックス 20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05" name="直線コネクタ 2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06" name="テキスト ボックス 20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0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17417</xdr:rowOff>
    </xdr:to>
    <xdr:cxnSp macro="">
      <xdr:nvCxnSpPr>
        <xdr:cNvPr id="208" name="直線コネクタ 207"/>
        <xdr:cNvCxnSpPr/>
      </xdr:nvCxnSpPr>
      <xdr:spPr>
        <a:xfrm flipV="1">
          <a:off x="16318864" y="5660572"/>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21244</xdr:rowOff>
    </xdr:from>
    <xdr:ext cx="340478" cy="259045"/>
    <xdr:sp macro="" textlink="">
      <xdr:nvSpPr>
        <xdr:cNvPr id="209" name="【一般廃棄物処理施設】&#10;有形固定資産減価償却率最小値テキスト"/>
        <xdr:cNvSpPr txBox="1"/>
      </xdr:nvSpPr>
      <xdr:spPr>
        <a:xfrm>
          <a:off x="16357600" y="72221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17417</xdr:rowOff>
    </xdr:from>
    <xdr:to>
      <xdr:col>86</xdr:col>
      <xdr:colOff>25400</xdr:colOff>
      <xdr:row>42</xdr:row>
      <xdr:rowOff>17417</xdr:rowOff>
    </xdr:to>
    <xdr:cxnSp macro="">
      <xdr:nvCxnSpPr>
        <xdr:cNvPr id="210" name="直線コネクタ 209"/>
        <xdr:cNvCxnSpPr/>
      </xdr:nvCxnSpPr>
      <xdr:spPr>
        <a:xfrm>
          <a:off x="16230600" y="721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11"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12" name="直線コネクタ 21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5823</xdr:rowOff>
    </xdr:from>
    <xdr:ext cx="405111" cy="259045"/>
    <xdr:sp macro="" textlink="">
      <xdr:nvSpPr>
        <xdr:cNvPr id="213" name="【一般廃棄物処理施設】&#10;有形固定資産減価償却率平均値テキスト"/>
        <xdr:cNvSpPr txBox="1"/>
      </xdr:nvSpPr>
      <xdr:spPr>
        <a:xfrm>
          <a:off x="16357600" y="61780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154396</xdr:rowOff>
    </xdr:from>
    <xdr:to>
      <xdr:col>85</xdr:col>
      <xdr:colOff>177800</xdr:colOff>
      <xdr:row>37</xdr:row>
      <xdr:rowOff>84546</xdr:rowOff>
    </xdr:to>
    <xdr:sp macro="" textlink="">
      <xdr:nvSpPr>
        <xdr:cNvPr id="214" name="フローチャート: 判断 213"/>
        <xdr:cNvSpPr/>
      </xdr:nvSpPr>
      <xdr:spPr>
        <a:xfrm>
          <a:off x="162687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159294</xdr:rowOff>
    </xdr:from>
    <xdr:to>
      <xdr:col>81</xdr:col>
      <xdr:colOff>101600</xdr:colOff>
      <xdr:row>37</xdr:row>
      <xdr:rowOff>89444</xdr:rowOff>
    </xdr:to>
    <xdr:sp macro="" textlink="">
      <xdr:nvSpPr>
        <xdr:cNvPr id="215" name="フローチャート: 判断 214"/>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80571</xdr:rowOff>
    </xdr:from>
    <xdr:ext cx="405111" cy="259045"/>
    <xdr:sp macro="" textlink="">
      <xdr:nvSpPr>
        <xdr:cNvPr id="216" name="n_1aveValue【一般廃棄物処理施設】&#10;有形固定資産減価償却率"/>
        <xdr:cNvSpPr txBox="1"/>
      </xdr:nvSpPr>
      <xdr:spPr>
        <a:xfrm>
          <a:off x="152660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160927</xdr:rowOff>
    </xdr:from>
    <xdr:to>
      <xdr:col>76</xdr:col>
      <xdr:colOff>165100</xdr:colOff>
      <xdr:row>37</xdr:row>
      <xdr:rowOff>91077</xdr:rowOff>
    </xdr:to>
    <xdr:sp macro="" textlink="">
      <xdr:nvSpPr>
        <xdr:cNvPr id="217" name="フローチャート: 判断 216"/>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82204</xdr:rowOff>
    </xdr:from>
    <xdr:ext cx="405111" cy="259045"/>
    <xdr:sp macro="" textlink="">
      <xdr:nvSpPr>
        <xdr:cNvPr id="218" name="n_2aveValue【一般廃棄物処理施設】&#10;有形固定資産減価償却率"/>
        <xdr:cNvSpPr txBox="1"/>
      </xdr:nvSpPr>
      <xdr:spPr>
        <a:xfrm>
          <a:off x="14389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907</xdr:rowOff>
    </xdr:from>
    <xdr:to>
      <xdr:col>72</xdr:col>
      <xdr:colOff>38100</xdr:colOff>
      <xdr:row>36</xdr:row>
      <xdr:rowOff>102507</xdr:rowOff>
    </xdr:to>
    <xdr:sp macro="" textlink="">
      <xdr:nvSpPr>
        <xdr:cNvPr id="219" name="フローチャート: 判断 218"/>
        <xdr:cNvSpPr/>
      </xdr:nvSpPr>
      <xdr:spPr>
        <a:xfrm>
          <a:off x="13652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119034</xdr:rowOff>
    </xdr:from>
    <xdr:ext cx="405111" cy="259045"/>
    <xdr:sp macro="" textlink="">
      <xdr:nvSpPr>
        <xdr:cNvPr id="220" name="n_3aveValue【一般廃棄物処理施設】&#10;有形固定資産減価償却率"/>
        <xdr:cNvSpPr txBox="1"/>
      </xdr:nvSpPr>
      <xdr:spPr>
        <a:xfrm>
          <a:off x="13500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21" name="テキスト ボックス 2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22" name="テキスト ボックス 2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23" name="テキスト ボックス 2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4" name="テキスト ボックス 2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5" name="テキスト ボックス 2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62956</xdr:rowOff>
    </xdr:from>
    <xdr:to>
      <xdr:col>85</xdr:col>
      <xdr:colOff>177800</xdr:colOff>
      <xdr:row>38</xdr:row>
      <xdr:rowOff>164556</xdr:rowOff>
    </xdr:to>
    <xdr:sp macro="" textlink="">
      <xdr:nvSpPr>
        <xdr:cNvPr id="226" name="楕円 225"/>
        <xdr:cNvSpPr/>
      </xdr:nvSpPr>
      <xdr:spPr>
        <a:xfrm>
          <a:off x="16268700" y="65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41383</xdr:rowOff>
    </xdr:from>
    <xdr:ext cx="405111" cy="259045"/>
    <xdr:sp macro="" textlink="">
      <xdr:nvSpPr>
        <xdr:cNvPr id="227" name="【一般廃棄物処理施設】&#10;有形固定資産減価償却率該当値テキスト"/>
        <xdr:cNvSpPr txBox="1"/>
      </xdr:nvSpPr>
      <xdr:spPr>
        <a:xfrm>
          <a:off x="16357600" y="655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90714</xdr:rowOff>
    </xdr:from>
    <xdr:to>
      <xdr:col>81</xdr:col>
      <xdr:colOff>101600</xdr:colOff>
      <xdr:row>36</xdr:row>
      <xdr:rowOff>20864</xdr:rowOff>
    </xdr:to>
    <xdr:sp macro="" textlink="">
      <xdr:nvSpPr>
        <xdr:cNvPr id="228" name="楕円 227"/>
        <xdr:cNvSpPr/>
      </xdr:nvSpPr>
      <xdr:spPr>
        <a:xfrm>
          <a:off x="15430500" y="609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141514</xdr:rowOff>
    </xdr:from>
    <xdr:to>
      <xdr:col>85</xdr:col>
      <xdr:colOff>127000</xdr:colOff>
      <xdr:row>38</xdr:row>
      <xdr:rowOff>113756</xdr:rowOff>
    </xdr:to>
    <xdr:cxnSp macro="">
      <xdr:nvCxnSpPr>
        <xdr:cNvPr id="229" name="直線コネクタ 228"/>
        <xdr:cNvCxnSpPr/>
      </xdr:nvCxnSpPr>
      <xdr:spPr>
        <a:xfrm>
          <a:off x="15481300" y="6142264"/>
          <a:ext cx="838200" cy="48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133169</xdr:rowOff>
    </xdr:from>
    <xdr:to>
      <xdr:col>76</xdr:col>
      <xdr:colOff>165100</xdr:colOff>
      <xdr:row>36</xdr:row>
      <xdr:rowOff>63319</xdr:rowOff>
    </xdr:to>
    <xdr:sp macro="" textlink="">
      <xdr:nvSpPr>
        <xdr:cNvPr id="230" name="楕円 229"/>
        <xdr:cNvSpPr/>
      </xdr:nvSpPr>
      <xdr:spPr>
        <a:xfrm>
          <a:off x="14541500" y="613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141514</xdr:rowOff>
    </xdr:from>
    <xdr:to>
      <xdr:col>81</xdr:col>
      <xdr:colOff>50800</xdr:colOff>
      <xdr:row>36</xdr:row>
      <xdr:rowOff>12519</xdr:rowOff>
    </xdr:to>
    <xdr:cxnSp macro="">
      <xdr:nvCxnSpPr>
        <xdr:cNvPr id="231" name="直線コネクタ 230"/>
        <xdr:cNvCxnSpPr/>
      </xdr:nvCxnSpPr>
      <xdr:spPr>
        <a:xfrm flipV="1">
          <a:off x="14592300" y="614226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4173</xdr:rowOff>
    </xdr:from>
    <xdr:to>
      <xdr:col>72</xdr:col>
      <xdr:colOff>38100</xdr:colOff>
      <xdr:row>36</xdr:row>
      <xdr:rowOff>105773</xdr:rowOff>
    </xdr:to>
    <xdr:sp macro="" textlink="">
      <xdr:nvSpPr>
        <xdr:cNvPr id="232" name="楕円 231"/>
        <xdr:cNvSpPr/>
      </xdr:nvSpPr>
      <xdr:spPr>
        <a:xfrm>
          <a:off x="13652500" y="61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12519</xdr:rowOff>
    </xdr:from>
    <xdr:to>
      <xdr:col>76</xdr:col>
      <xdr:colOff>114300</xdr:colOff>
      <xdr:row>36</xdr:row>
      <xdr:rowOff>54973</xdr:rowOff>
    </xdr:to>
    <xdr:cxnSp macro="">
      <xdr:nvCxnSpPr>
        <xdr:cNvPr id="233" name="直線コネクタ 232"/>
        <xdr:cNvCxnSpPr/>
      </xdr:nvCxnSpPr>
      <xdr:spPr>
        <a:xfrm flipV="1">
          <a:off x="13703300" y="618471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37391</xdr:rowOff>
    </xdr:from>
    <xdr:ext cx="405111" cy="259045"/>
    <xdr:sp macro="" textlink="">
      <xdr:nvSpPr>
        <xdr:cNvPr id="234" name="n_1mainValue【一般廃棄物処理施設】&#10;有形固定資産減価償却率"/>
        <xdr:cNvSpPr txBox="1"/>
      </xdr:nvSpPr>
      <xdr:spPr>
        <a:xfrm>
          <a:off x="15266044" y="586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79846</xdr:rowOff>
    </xdr:from>
    <xdr:ext cx="405111" cy="259045"/>
    <xdr:sp macro="" textlink="">
      <xdr:nvSpPr>
        <xdr:cNvPr id="235" name="n_2mainValue【一般廃棄物処理施設】&#10;有形固定資産減価償却率"/>
        <xdr:cNvSpPr txBox="1"/>
      </xdr:nvSpPr>
      <xdr:spPr>
        <a:xfrm>
          <a:off x="14389744" y="590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96900</xdr:rowOff>
    </xdr:from>
    <xdr:ext cx="405111" cy="259045"/>
    <xdr:sp macro="" textlink="">
      <xdr:nvSpPr>
        <xdr:cNvPr id="236" name="n_3mainValue【一般廃棄物処理施設】&#10;有形固定資産減価償却率"/>
        <xdr:cNvSpPr txBox="1"/>
      </xdr:nvSpPr>
      <xdr:spPr>
        <a:xfrm>
          <a:off x="13500744" y="6269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37" name="正方形/長方形 2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38" name="正方形/長方形 2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39" name="正方形/長方形 2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40" name="正方形/長方形 2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41" name="正方形/長方形 2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42" name="正方形/長方形 2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43" name="正方形/長方形 2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44" name="正方形/長方形 2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45" name="テキスト ボックス 2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46" name="直線コネクタ 2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47" name="直線コネクタ 24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48" name="テキスト ボックス 24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49" name="直線コネクタ 24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50" name="テキスト ボックス 24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51" name="直線コネクタ 25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52" name="テキスト ボックス 25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53" name="直線コネクタ 25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254" name="テキスト ボックス 25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55" name="直線コネクタ 2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56" name="テキスト ボックス 25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5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137305</xdr:rowOff>
    </xdr:from>
    <xdr:to>
      <xdr:col>116</xdr:col>
      <xdr:colOff>62864</xdr:colOff>
      <xdr:row>41</xdr:row>
      <xdr:rowOff>132200</xdr:rowOff>
    </xdr:to>
    <xdr:cxnSp macro="">
      <xdr:nvCxnSpPr>
        <xdr:cNvPr id="258" name="直線コネクタ 257"/>
        <xdr:cNvCxnSpPr/>
      </xdr:nvCxnSpPr>
      <xdr:spPr>
        <a:xfrm flipV="1">
          <a:off x="22160864" y="5795155"/>
          <a:ext cx="0" cy="1366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136027</xdr:rowOff>
    </xdr:from>
    <xdr:ext cx="378565" cy="259045"/>
    <xdr:sp macro="" textlink="">
      <xdr:nvSpPr>
        <xdr:cNvPr id="259" name="【一般廃棄物処理施設】&#10;一人当たり有形固定資産（償却資産）額最小値テキスト"/>
        <xdr:cNvSpPr txBox="1"/>
      </xdr:nvSpPr>
      <xdr:spPr>
        <a:xfrm>
          <a:off x="22199600" y="7165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132200</xdr:rowOff>
    </xdr:from>
    <xdr:to>
      <xdr:col>116</xdr:col>
      <xdr:colOff>152400</xdr:colOff>
      <xdr:row>41</xdr:row>
      <xdr:rowOff>132200</xdr:rowOff>
    </xdr:to>
    <xdr:cxnSp macro="">
      <xdr:nvCxnSpPr>
        <xdr:cNvPr id="260" name="直線コネクタ 259"/>
        <xdr:cNvCxnSpPr/>
      </xdr:nvCxnSpPr>
      <xdr:spPr>
        <a:xfrm>
          <a:off x="22072600" y="71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83982</xdr:rowOff>
    </xdr:from>
    <xdr:ext cx="599010" cy="259045"/>
    <xdr:sp macro="" textlink="">
      <xdr:nvSpPr>
        <xdr:cNvPr id="261" name="【一般廃棄物処理施設】&#10;一人当たり有形固定資産（償却資産）額最大値テキスト"/>
        <xdr:cNvSpPr txBox="1"/>
      </xdr:nvSpPr>
      <xdr:spPr>
        <a:xfrm>
          <a:off x="22199600" y="55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137305</xdr:rowOff>
    </xdr:from>
    <xdr:to>
      <xdr:col>116</xdr:col>
      <xdr:colOff>152400</xdr:colOff>
      <xdr:row>33</xdr:row>
      <xdr:rowOff>137305</xdr:rowOff>
    </xdr:to>
    <xdr:cxnSp macro="">
      <xdr:nvCxnSpPr>
        <xdr:cNvPr id="262" name="直線コネクタ 261"/>
        <xdr:cNvCxnSpPr/>
      </xdr:nvCxnSpPr>
      <xdr:spPr>
        <a:xfrm>
          <a:off x="22072600" y="57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139465</xdr:rowOff>
    </xdr:from>
    <xdr:ext cx="599010" cy="259045"/>
    <xdr:sp macro="" textlink="">
      <xdr:nvSpPr>
        <xdr:cNvPr id="263" name="【一般廃棄物処理施設】&#10;一人当たり有形固定資産（償却資産）額平均値テキスト"/>
        <xdr:cNvSpPr txBox="1"/>
      </xdr:nvSpPr>
      <xdr:spPr>
        <a:xfrm>
          <a:off x="22199600" y="6654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116588</xdr:rowOff>
    </xdr:from>
    <xdr:to>
      <xdr:col>116</xdr:col>
      <xdr:colOff>114300</xdr:colOff>
      <xdr:row>40</xdr:row>
      <xdr:rowOff>46738</xdr:rowOff>
    </xdr:to>
    <xdr:sp macro="" textlink="">
      <xdr:nvSpPr>
        <xdr:cNvPr id="264" name="フローチャート: 判断 263"/>
        <xdr:cNvSpPr/>
      </xdr:nvSpPr>
      <xdr:spPr>
        <a:xfrm>
          <a:off x="22110700" y="680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116132</xdr:rowOff>
    </xdr:from>
    <xdr:to>
      <xdr:col>112</xdr:col>
      <xdr:colOff>38100</xdr:colOff>
      <xdr:row>40</xdr:row>
      <xdr:rowOff>46282</xdr:rowOff>
    </xdr:to>
    <xdr:sp macro="" textlink="">
      <xdr:nvSpPr>
        <xdr:cNvPr id="265" name="フローチャート: 判断 264"/>
        <xdr:cNvSpPr/>
      </xdr:nvSpPr>
      <xdr:spPr>
        <a:xfrm>
          <a:off x="21272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62809</xdr:rowOff>
    </xdr:from>
    <xdr:ext cx="599010" cy="259045"/>
    <xdr:sp macro="" textlink="">
      <xdr:nvSpPr>
        <xdr:cNvPr id="266" name="n_1aveValue【一般廃棄物処理施設】&#10;一人当たり有形固定資産（償却資産）額"/>
        <xdr:cNvSpPr txBox="1"/>
      </xdr:nvSpPr>
      <xdr:spPr>
        <a:xfrm>
          <a:off x="210110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162832</xdr:rowOff>
    </xdr:from>
    <xdr:to>
      <xdr:col>107</xdr:col>
      <xdr:colOff>101600</xdr:colOff>
      <xdr:row>40</xdr:row>
      <xdr:rowOff>92982</xdr:rowOff>
    </xdr:to>
    <xdr:sp macro="" textlink="">
      <xdr:nvSpPr>
        <xdr:cNvPr id="267" name="フローチャート: 判断 266"/>
        <xdr:cNvSpPr/>
      </xdr:nvSpPr>
      <xdr:spPr>
        <a:xfrm>
          <a:off x="20383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109509</xdr:rowOff>
    </xdr:from>
    <xdr:ext cx="599010" cy="259045"/>
    <xdr:sp macro="" textlink="">
      <xdr:nvSpPr>
        <xdr:cNvPr id="268" name="n_2aveValue【一般廃棄物処理施設】&#10;一人当たり有形固定資産（償却資産）額"/>
        <xdr:cNvSpPr txBox="1"/>
      </xdr:nvSpPr>
      <xdr:spPr>
        <a:xfrm>
          <a:off x="20134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19443</xdr:rowOff>
    </xdr:from>
    <xdr:to>
      <xdr:col>102</xdr:col>
      <xdr:colOff>165100</xdr:colOff>
      <xdr:row>40</xdr:row>
      <xdr:rowOff>121043</xdr:rowOff>
    </xdr:to>
    <xdr:sp macro="" textlink="">
      <xdr:nvSpPr>
        <xdr:cNvPr id="269" name="フローチャート: 判断 268"/>
        <xdr:cNvSpPr/>
      </xdr:nvSpPr>
      <xdr:spPr>
        <a:xfrm>
          <a:off x="19494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137570</xdr:rowOff>
    </xdr:from>
    <xdr:ext cx="599010" cy="259045"/>
    <xdr:sp macro="" textlink="">
      <xdr:nvSpPr>
        <xdr:cNvPr id="270" name="n_3aveValue【一般廃棄物処理施設】&#10;一人当たり有形固定資産（償却資産）額"/>
        <xdr:cNvSpPr txBox="1"/>
      </xdr:nvSpPr>
      <xdr:spPr>
        <a:xfrm>
          <a:off x="19245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71" name="テキスト ボックス 2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72" name="テキスト ボックス 2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73" name="テキスト ボックス 2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74" name="テキスト ボックス 2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75" name="テキスト ボックス 2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63663</xdr:rowOff>
    </xdr:from>
    <xdr:to>
      <xdr:col>116</xdr:col>
      <xdr:colOff>114300</xdr:colOff>
      <xdr:row>41</xdr:row>
      <xdr:rowOff>165263</xdr:rowOff>
    </xdr:to>
    <xdr:sp macro="" textlink="">
      <xdr:nvSpPr>
        <xdr:cNvPr id="276" name="楕円 275"/>
        <xdr:cNvSpPr/>
      </xdr:nvSpPr>
      <xdr:spPr>
        <a:xfrm>
          <a:off x="22110700" y="709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150040</xdr:rowOff>
    </xdr:from>
    <xdr:ext cx="469744" cy="259045"/>
    <xdr:sp macro="" textlink="">
      <xdr:nvSpPr>
        <xdr:cNvPr id="277" name="【一般廃棄物処理施設】&#10;一人当たり有形固定資産（償却資産）額該当値テキスト"/>
        <xdr:cNvSpPr txBox="1"/>
      </xdr:nvSpPr>
      <xdr:spPr>
        <a:xfrm>
          <a:off x="22199600" y="7008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160425</xdr:rowOff>
    </xdr:from>
    <xdr:to>
      <xdr:col>112</xdr:col>
      <xdr:colOff>38100</xdr:colOff>
      <xdr:row>41</xdr:row>
      <xdr:rowOff>90575</xdr:rowOff>
    </xdr:to>
    <xdr:sp macro="" textlink="">
      <xdr:nvSpPr>
        <xdr:cNvPr id="278" name="楕円 277"/>
        <xdr:cNvSpPr/>
      </xdr:nvSpPr>
      <xdr:spPr>
        <a:xfrm>
          <a:off x="21272500" y="70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39775</xdr:rowOff>
    </xdr:from>
    <xdr:to>
      <xdr:col>116</xdr:col>
      <xdr:colOff>63500</xdr:colOff>
      <xdr:row>41</xdr:row>
      <xdr:rowOff>114463</xdr:rowOff>
    </xdr:to>
    <xdr:cxnSp macro="">
      <xdr:nvCxnSpPr>
        <xdr:cNvPr id="279" name="直線コネクタ 278"/>
        <xdr:cNvCxnSpPr/>
      </xdr:nvCxnSpPr>
      <xdr:spPr>
        <a:xfrm>
          <a:off x="21323300" y="7069225"/>
          <a:ext cx="838200" cy="7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162837</xdr:rowOff>
    </xdr:from>
    <xdr:to>
      <xdr:col>107</xdr:col>
      <xdr:colOff>101600</xdr:colOff>
      <xdr:row>41</xdr:row>
      <xdr:rowOff>92987</xdr:rowOff>
    </xdr:to>
    <xdr:sp macro="" textlink="">
      <xdr:nvSpPr>
        <xdr:cNvPr id="280" name="楕円 279"/>
        <xdr:cNvSpPr/>
      </xdr:nvSpPr>
      <xdr:spPr>
        <a:xfrm>
          <a:off x="20383500" y="702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39775</xdr:rowOff>
    </xdr:from>
    <xdr:to>
      <xdr:col>111</xdr:col>
      <xdr:colOff>177800</xdr:colOff>
      <xdr:row>41</xdr:row>
      <xdr:rowOff>42187</xdr:rowOff>
    </xdr:to>
    <xdr:cxnSp macro="">
      <xdr:nvCxnSpPr>
        <xdr:cNvPr id="281" name="直線コネクタ 280"/>
        <xdr:cNvCxnSpPr/>
      </xdr:nvCxnSpPr>
      <xdr:spPr>
        <a:xfrm flipV="1">
          <a:off x="20434300" y="7069225"/>
          <a:ext cx="889000" cy="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164846</xdr:rowOff>
    </xdr:from>
    <xdr:to>
      <xdr:col>102</xdr:col>
      <xdr:colOff>165100</xdr:colOff>
      <xdr:row>41</xdr:row>
      <xdr:rowOff>94996</xdr:rowOff>
    </xdr:to>
    <xdr:sp macro="" textlink="">
      <xdr:nvSpPr>
        <xdr:cNvPr id="282" name="楕円 281"/>
        <xdr:cNvSpPr/>
      </xdr:nvSpPr>
      <xdr:spPr>
        <a:xfrm>
          <a:off x="19494500" y="702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42187</xdr:rowOff>
    </xdr:from>
    <xdr:to>
      <xdr:col>107</xdr:col>
      <xdr:colOff>50800</xdr:colOff>
      <xdr:row>41</xdr:row>
      <xdr:rowOff>44196</xdr:rowOff>
    </xdr:to>
    <xdr:cxnSp macro="">
      <xdr:nvCxnSpPr>
        <xdr:cNvPr id="283" name="直線コネクタ 282"/>
        <xdr:cNvCxnSpPr/>
      </xdr:nvCxnSpPr>
      <xdr:spPr>
        <a:xfrm flipV="1">
          <a:off x="19545300" y="7071637"/>
          <a:ext cx="889000" cy="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81702</xdr:rowOff>
    </xdr:from>
    <xdr:ext cx="534377" cy="259045"/>
    <xdr:sp macro="" textlink="">
      <xdr:nvSpPr>
        <xdr:cNvPr id="284" name="n_1mainValue【一般廃棄物処理施設】&#10;一人当たり有形固定資産（償却資産）額"/>
        <xdr:cNvSpPr txBox="1"/>
      </xdr:nvSpPr>
      <xdr:spPr>
        <a:xfrm>
          <a:off x="21043411" y="711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84114</xdr:rowOff>
    </xdr:from>
    <xdr:ext cx="534377" cy="259045"/>
    <xdr:sp macro="" textlink="">
      <xdr:nvSpPr>
        <xdr:cNvPr id="285" name="n_2mainValue【一般廃棄物処理施設】&#10;一人当たり有形固定資産（償却資産）額"/>
        <xdr:cNvSpPr txBox="1"/>
      </xdr:nvSpPr>
      <xdr:spPr>
        <a:xfrm>
          <a:off x="20167111" y="711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86123</xdr:rowOff>
    </xdr:from>
    <xdr:ext cx="534377" cy="259045"/>
    <xdr:sp macro="" textlink="">
      <xdr:nvSpPr>
        <xdr:cNvPr id="286" name="n_3mainValue【一般廃棄物処理施設】&#10;一人当たり有形固定資産（償却資産）額"/>
        <xdr:cNvSpPr txBox="1"/>
      </xdr:nvSpPr>
      <xdr:spPr>
        <a:xfrm>
          <a:off x="19278111" y="71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87" name="正方形/長方形 2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88" name="正方形/長方形 2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9" name="正方形/長方形 2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0" name="正方形/長方形 2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1" name="正方形/長方形 2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2" name="正方形/長方形 2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3" name="正方形/長方形 2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4" name="正方形/長方形 29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95" name="正方形/長方形 2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96" name="正方形/長方形 2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97" name="正方形/長方形 2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98" name="正方形/長方形 2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99" name="正方形/長方形 2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0" name="正方形/長方形 2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01" name="正方形/長方形 3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02" name="正方形/長方形 30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03" name="正方形/長方形 3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04" name="正方形/長方形 30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05" name="正方形/長方形 30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06" name="正方形/長方形 30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07" name="正方形/長方形 30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08" name="正方形/長方形 30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09" name="正方形/長方形 30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10" name="正方形/長方形 30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11" name="テキスト ボックス 31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12" name="直線コネクタ 31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13" name="直線コネクタ 31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14" name="テキスト ボックス 31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15" name="直線コネクタ 31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16" name="テキスト ボックス 31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17" name="直線コネクタ 31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18" name="テキスト ボックス 31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19" name="直線コネクタ 31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20" name="テキスト ボックス 31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21" name="直線コネクタ 32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22" name="テキスト ボックス 32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23" name="直線コネクタ 32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24" name="テキスト ボックス 32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25" name="直線コネクタ 32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26" name="テキスト ボックス 32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2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57694</xdr:rowOff>
    </xdr:to>
    <xdr:cxnSp macro="">
      <xdr:nvCxnSpPr>
        <xdr:cNvPr id="328" name="直線コネクタ 327"/>
        <xdr:cNvCxnSpPr/>
      </xdr:nvCxnSpPr>
      <xdr:spPr>
        <a:xfrm flipV="1">
          <a:off x="16318864" y="13280571"/>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340478" cy="259045"/>
    <xdr:sp macro="" textlink="">
      <xdr:nvSpPr>
        <xdr:cNvPr id="329" name="【消防施設】&#10;有形固定資産減価償却率最小値テキスト"/>
        <xdr:cNvSpPr txBox="1"/>
      </xdr:nvSpPr>
      <xdr:spPr>
        <a:xfrm>
          <a:off x="16357600" y="1480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330" name="直線コネクタ 329"/>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31"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32" name="直線コネクタ 33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xdr:rowOff>
    </xdr:from>
    <xdr:ext cx="405111" cy="259045"/>
    <xdr:sp macro="" textlink="">
      <xdr:nvSpPr>
        <xdr:cNvPr id="333" name="【消防施設】&#10;有形固定資産減価償却率平均値テキスト"/>
        <xdr:cNvSpPr txBox="1"/>
      </xdr:nvSpPr>
      <xdr:spPr>
        <a:xfrm>
          <a:off x="16357600" y="1388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334" name="フローチャート: 判断 333"/>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335" name="フローチャート: 判断 334"/>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127379</xdr:rowOff>
    </xdr:from>
    <xdr:ext cx="405111" cy="259045"/>
    <xdr:sp macro="" textlink="">
      <xdr:nvSpPr>
        <xdr:cNvPr id="336" name="n_1aveValue【消防施設】&#10;有形固定資産減価償却率"/>
        <xdr:cNvSpPr txBox="1"/>
      </xdr:nvSpPr>
      <xdr:spPr>
        <a:xfrm>
          <a:off x="152660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1995</xdr:rowOff>
    </xdr:from>
    <xdr:to>
      <xdr:col>76</xdr:col>
      <xdr:colOff>165100</xdr:colOff>
      <xdr:row>81</xdr:row>
      <xdr:rowOff>103595</xdr:rowOff>
    </xdr:to>
    <xdr:sp macro="" textlink="">
      <xdr:nvSpPr>
        <xdr:cNvPr id="337" name="フローチャート: 判断 336"/>
        <xdr:cNvSpPr/>
      </xdr:nvSpPr>
      <xdr:spPr>
        <a:xfrm>
          <a:off x="14541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120122</xdr:rowOff>
    </xdr:from>
    <xdr:ext cx="405111" cy="259045"/>
    <xdr:sp macro="" textlink="">
      <xdr:nvSpPr>
        <xdr:cNvPr id="338" name="n_2aveValue【消防施設】&#10;有形固定資産減価償却率"/>
        <xdr:cNvSpPr txBox="1"/>
      </xdr:nvSpPr>
      <xdr:spPr>
        <a:xfrm>
          <a:off x="143897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3629</xdr:rowOff>
    </xdr:from>
    <xdr:to>
      <xdr:col>72</xdr:col>
      <xdr:colOff>38100</xdr:colOff>
      <xdr:row>81</xdr:row>
      <xdr:rowOff>105229</xdr:rowOff>
    </xdr:to>
    <xdr:sp macro="" textlink="">
      <xdr:nvSpPr>
        <xdr:cNvPr id="339" name="フローチャート: 判断 338"/>
        <xdr:cNvSpPr/>
      </xdr:nvSpPr>
      <xdr:spPr>
        <a:xfrm>
          <a:off x="13652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121756</xdr:rowOff>
    </xdr:from>
    <xdr:ext cx="405111" cy="259045"/>
    <xdr:sp macro="" textlink="">
      <xdr:nvSpPr>
        <xdr:cNvPr id="340" name="n_3aveValue【消防施設】&#10;有形固定資産減価償却率"/>
        <xdr:cNvSpPr txBox="1"/>
      </xdr:nvSpPr>
      <xdr:spPr>
        <a:xfrm>
          <a:off x="13500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41" name="テキスト ボックス 34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42" name="テキスト ボックス 34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43" name="テキスト ボックス 34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44" name="テキスト ボックス 34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45" name="テキスト ボックス 34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16692</xdr:rowOff>
    </xdr:from>
    <xdr:to>
      <xdr:col>85</xdr:col>
      <xdr:colOff>177800</xdr:colOff>
      <xdr:row>81</xdr:row>
      <xdr:rowOff>118292</xdr:rowOff>
    </xdr:to>
    <xdr:sp macro="" textlink="">
      <xdr:nvSpPr>
        <xdr:cNvPr id="346" name="楕円 345"/>
        <xdr:cNvSpPr/>
      </xdr:nvSpPr>
      <xdr:spPr>
        <a:xfrm>
          <a:off x="16268700" y="139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39569</xdr:rowOff>
    </xdr:from>
    <xdr:ext cx="405111" cy="259045"/>
    <xdr:sp macro="" textlink="">
      <xdr:nvSpPr>
        <xdr:cNvPr id="347" name="【消防施設】&#10;有形固定資産減価償却率該当値テキスト"/>
        <xdr:cNvSpPr txBox="1"/>
      </xdr:nvSpPr>
      <xdr:spPr>
        <a:xfrm>
          <a:off x="16357600" y="13755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34652</xdr:rowOff>
    </xdr:from>
    <xdr:to>
      <xdr:col>81</xdr:col>
      <xdr:colOff>101600</xdr:colOff>
      <xdr:row>81</xdr:row>
      <xdr:rowOff>136252</xdr:rowOff>
    </xdr:to>
    <xdr:sp macro="" textlink="">
      <xdr:nvSpPr>
        <xdr:cNvPr id="348" name="楕円 347"/>
        <xdr:cNvSpPr/>
      </xdr:nvSpPr>
      <xdr:spPr>
        <a:xfrm>
          <a:off x="15430500" y="139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67492</xdr:rowOff>
    </xdr:from>
    <xdr:to>
      <xdr:col>85</xdr:col>
      <xdr:colOff>127000</xdr:colOff>
      <xdr:row>81</xdr:row>
      <xdr:rowOff>85452</xdr:rowOff>
    </xdr:to>
    <xdr:cxnSp macro="">
      <xdr:nvCxnSpPr>
        <xdr:cNvPr id="349" name="直線コネクタ 348"/>
        <xdr:cNvCxnSpPr/>
      </xdr:nvCxnSpPr>
      <xdr:spPr>
        <a:xfrm flipV="1">
          <a:off x="15481300" y="13954942"/>
          <a:ext cx="8382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57513</xdr:rowOff>
    </xdr:from>
    <xdr:to>
      <xdr:col>76</xdr:col>
      <xdr:colOff>165100</xdr:colOff>
      <xdr:row>81</xdr:row>
      <xdr:rowOff>159113</xdr:rowOff>
    </xdr:to>
    <xdr:sp macro="" textlink="">
      <xdr:nvSpPr>
        <xdr:cNvPr id="350" name="楕円 349"/>
        <xdr:cNvSpPr/>
      </xdr:nvSpPr>
      <xdr:spPr>
        <a:xfrm>
          <a:off x="14541500" y="139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85452</xdr:rowOff>
    </xdr:from>
    <xdr:to>
      <xdr:col>81</xdr:col>
      <xdr:colOff>50800</xdr:colOff>
      <xdr:row>81</xdr:row>
      <xdr:rowOff>108313</xdr:rowOff>
    </xdr:to>
    <xdr:cxnSp macro="">
      <xdr:nvCxnSpPr>
        <xdr:cNvPr id="351" name="直線コネクタ 350"/>
        <xdr:cNvCxnSpPr/>
      </xdr:nvCxnSpPr>
      <xdr:spPr>
        <a:xfrm flipV="1">
          <a:off x="14592300" y="1397290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113030</xdr:rowOff>
    </xdr:from>
    <xdr:to>
      <xdr:col>72</xdr:col>
      <xdr:colOff>38100</xdr:colOff>
      <xdr:row>82</xdr:row>
      <xdr:rowOff>43180</xdr:rowOff>
    </xdr:to>
    <xdr:sp macro="" textlink="">
      <xdr:nvSpPr>
        <xdr:cNvPr id="352" name="楕円 351"/>
        <xdr:cNvSpPr/>
      </xdr:nvSpPr>
      <xdr:spPr>
        <a:xfrm>
          <a:off x="13652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108313</xdr:rowOff>
    </xdr:from>
    <xdr:to>
      <xdr:col>76</xdr:col>
      <xdr:colOff>114300</xdr:colOff>
      <xdr:row>81</xdr:row>
      <xdr:rowOff>163830</xdr:rowOff>
    </xdr:to>
    <xdr:cxnSp macro="">
      <xdr:nvCxnSpPr>
        <xdr:cNvPr id="353" name="直線コネクタ 352"/>
        <xdr:cNvCxnSpPr/>
      </xdr:nvCxnSpPr>
      <xdr:spPr>
        <a:xfrm flipV="1">
          <a:off x="13703300" y="1399576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152779</xdr:rowOff>
    </xdr:from>
    <xdr:ext cx="405111" cy="259045"/>
    <xdr:sp macro="" textlink="">
      <xdr:nvSpPr>
        <xdr:cNvPr id="354" name="n_1mainValue【消防施設】&#10;有形固定資産減価償却率"/>
        <xdr:cNvSpPr txBox="1"/>
      </xdr:nvSpPr>
      <xdr:spPr>
        <a:xfrm>
          <a:off x="152660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150240</xdr:rowOff>
    </xdr:from>
    <xdr:ext cx="405111" cy="259045"/>
    <xdr:sp macro="" textlink="">
      <xdr:nvSpPr>
        <xdr:cNvPr id="355" name="n_2mainValue【消防施設】&#10;有形固定資産減価償却率"/>
        <xdr:cNvSpPr txBox="1"/>
      </xdr:nvSpPr>
      <xdr:spPr>
        <a:xfrm>
          <a:off x="14389744" y="140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34307</xdr:rowOff>
    </xdr:from>
    <xdr:ext cx="405111" cy="259045"/>
    <xdr:sp macro="" textlink="">
      <xdr:nvSpPr>
        <xdr:cNvPr id="356" name="n_3mainValue【消防施設】&#10;有形固定資産減価償却率"/>
        <xdr:cNvSpPr txBox="1"/>
      </xdr:nvSpPr>
      <xdr:spPr>
        <a:xfrm>
          <a:off x="13500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57" name="正方形/長方形 3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58" name="正方形/長方形 3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59" name="正方形/長方形 3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60" name="正方形/長方形 3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61" name="正方形/長方形 3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62" name="正方形/長方形 3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63" name="正方形/長方形 3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64" name="正方形/長方形 36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65" name="テキスト ボックス 36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66" name="直線コネクタ 36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67" name="直線コネクタ 36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68" name="テキスト ボックス 36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69" name="直線コネクタ 36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70" name="テキスト ボックス 36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71" name="直線コネクタ 37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72" name="テキスト ボックス 37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73" name="直線コネクタ 37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74" name="テキスト ボックス 37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75" name="直線コネクタ 37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76" name="テキスト ボックス 37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7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87934</xdr:rowOff>
    </xdr:from>
    <xdr:to>
      <xdr:col>116</xdr:col>
      <xdr:colOff>62864</xdr:colOff>
      <xdr:row>86</xdr:row>
      <xdr:rowOff>33986</xdr:rowOff>
    </xdr:to>
    <xdr:cxnSp macro="">
      <xdr:nvCxnSpPr>
        <xdr:cNvPr id="378" name="直線コネクタ 377"/>
        <xdr:cNvCxnSpPr/>
      </xdr:nvCxnSpPr>
      <xdr:spPr>
        <a:xfrm flipV="1">
          <a:off x="22160864" y="13461034"/>
          <a:ext cx="0" cy="1317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37813</xdr:rowOff>
    </xdr:from>
    <xdr:ext cx="469744" cy="259045"/>
    <xdr:sp macro="" textlink="">
      <xdr:nvSpPr>
        <xdr:cNvPr id="379" name="【消防施設】&#10;一人当たり面積最小値テキスト"/>
        <xdr:cNvSpPr txBox="1"/>
      </xdr:nvSpPr>
      <xdr:spPr>
        <a:xfrm>
          <a:off x="22199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33986</xdr:rowOff>
    </xdr:from>
    <xdr:to>
      <xdr:col>116</xdr:col>
      <xdr:colOff>152400</xdr:colOff>
      <xdr:row>86</xdr:row>
      <xdr:rowOff>33986</xdr:rowOff>
    </xdr:to>
    <xdr:cxnSp macro="">
      <xdr:nvCxnSpPr>
        <xdr:cNvPr id="380" name="直線コネクタ 379"/>
        <xdr:cNvCxnSpPr/>
      </xdr:nvCxnSpPr>
      <xdr:spPr>
        <a:xfrm>
          <a:off x="22072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34611</xdr:rowOff>
    </xdr:from>
    <xdr:ext cx="469744" cy="259045"/>
    <xdr:sp macro="" textlink="">
      <xdr:nvSpPr>
        <xdr:cNvPr id="381" name="【消防施設】&#10;一人当たり面積最大値テキスト"/>
        <xdr:cNvSpPr txBox="1"/>
      </xdr:nvSpPr>
      <xdr:spPr>
        <a:xfrm>
          <a:off x="22199600" y="13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87934</xdr:rowOff>
    </xdr:from>
    <xdr:to>
      <xdr:col>116</xdr:col>
      <xdr:colOff>152400</xdr:colOff>
      <xdr:row>78</xdr:row>
      <xdr:rowOff>87934</xdr:rowOff>
    </xdr:to>
    <xdr:cxnSp macro="">
      <xdr:nvCxnSpPr>
        <xdr:cNvPr id="382" name="直線コネクタ 381"/>
        <xdr:cNvCxnSpPr/>
      </xdr:nvCxnSpPr>
      <xdr:spPr>
        <a:xfrm>
          <a:off x="22072600" y="1346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39336</xdr:rowOff>
    </xdr:from>
    <xdr:ext cx="469744" cy="259045"/>
    <xdr:sp macro="" textlink="">
      <xdr:nvSpPr>
        <xdr:cNvPr id="383" name="【消防施設】&#10;一人当たり面積平均値テキスト"/>
        <xdr:cNvSpPr txBox="1"/>
      </xdr:nvSpPr>
      <xdr:spPr>
        <a:xfrm>
          <a:off x="22199600" y="14612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60909</xdr:rowOff>
    </xdr:from>
    <xdr:to>
      <xdr:col>116</xdr:col>
      <xdr:colOff>114300</xdr:colOff>
      <xdr:row>85</xdr:row>
      <xdr:rowOff>162509</xdr:rowOff>
    </xdr:to>
    <xdr:sp macro="" textlink="">
      <xdr:nvSpPr>
        <xdr:cNvPr id="384" name="フローチャート: 判断 383"/>
        <xdr:cNvSpPr/>
      </xdr:nvSpPr>
      <xdr:spPr>
        <a:xfrm>
          <a:off x="221107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94742</xdr:rowOff>
    </xdr:from>
    <xdr:to>
      <xdr:col>112</xdr:col>
      <xdr:colOff>38100</xdr:colOff>
      <xdr:row>86</xdr:row>
      <xdr:rowOff>24892</xdr:rowOff>
    </xdr:to>
    <xdr:sp macro="" textlink="">
      <xdr:nvSpPr>
        <xdr:cNvPr id="385" name="フローチャート: 判断 384"/>
        <xdr:cNvSpPr/>
      </xdr:nvSpPr>
      <xdr:spPr>
        <a:xfrm>
          <a:off x="21272500" y="146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16019</xdr:rowOff>
    </xdr:from>
    <xdr:ext cx="469744" cy="259045"/>
    <xdr:sp macro="" textlink="">
      <xdr:nvSpPr>
        <xdr:cNvPr id="386" name="n_1aveValue【消防施設】&#10;一人当たり面積"/>
        <xdr:cNvSpPr txBox="1"/>
      </xdr:nvSpPr>
      <xdr:spPr>
        <a:xfrm>
          <a:off x="210757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100228</xdr:rowOff>
    </xdr:from>
    <xdr:to>
      <xdr:col>107</xdr:col>
      <xdr:colOff>101600</xdr:colOff>
      <xdr:row>86</xdr:row>
      <xdr:rowOff>30378</xdr:rowOff>
    </xdr:to>
    <xdr:sp macro="" textlink="">
      <xdr:nvSpPr>
        <xdr:cNvPr id="387" name="フローチャート: 判断 386"/>
        <xdr:cNvSpPr/>
      </xdr:nvSpPr>
      <xdr:spPr>
        <a:xfrm>
          <a:off x="20383500" y="14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21505</xdr:rowOff>
    </xdr:from>
    <xdr:ext cx="469744" cy="259045"/>
    <xdr:sp macro="" textlink="">
      <xdr:nvSpPr>
        <xdr:cNvPr id="388" name="n_2aveValue【消防施設】&#10;一人当たり面積"/>
        <xdr:cNvSpPr txBox="1"/>
      </xdr:nvSpPr>
      <xdr:spPr>
        <a:xfrm>
          <a:off x="20199427" y="1476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101600</xdr:rowOff>
    </xdr:from>
    <xdr:to>
      <xdr:col>102</xdr:col>
      <xdr:colOff>165100</xdr:colOff>
      <xdr:row>86</xdr:row>
      <xdr:rowOff>31750</xdr:rowOff>
    </xdr:to>
    <xdr:sp macro="" textlink="">
      <xdr:nvSpPr>
        <xdr:cNvPr id="389" name="フローチャート: 判断 388"/>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22877</xdr:rowOff>
    </xdr:from>
    <xdr:ext cx="469744" cy="259045"/>
    <xdr:sp macro="" textlink="">
      <xdr:nvSpPr>
        <xdr:cNvPr id="390" name="n_3aveValue【消防施設】&#10;一人当たり面積"/>
        <xdr:cNvSpPr txBox="1"/>
      </xdr:nvSpPr>
      <xdr:spPr>
        <a:xfrm>
          <a:off x="19310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91" name="テキスト ボックス 39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92" name="テキスト ボックス 39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93" name="テキスト ボックス 39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94" name="テキスト ボックス 39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95" name="テキスト ボックス 39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26619</xdr:rowOff>
    </xdr:from>
    <xdr:to>
      <xdr:col>116</xdr:col>
      <xdr:colOff>114300</xdr:colOff>
      <xdr:row>85</xdr:row>
      <xdr:rowOff>128219</xdr:rowOff>
    </xdr:to>
    <xdr:sp macro="" textlink="">
      <xdr:nvSpPr>
        <xdr:cNvPr id="396" name="楕円 395"/>
        <xdr:cNvSpPr/>
      </xdr:nvSpPr>
      <xdr:spPr>
        <a:xfrm>
          <a:off x="22110700" y="1459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49496</xdr:rowOff>
    </xdr:from>
    <xdr:ext cx="469744" cy="259045"/>
    <xdr:sp macro="" textlink="">
      <xdr:nvSpPr>
        <xdr:cNvPr id="397" name="【消防施設】&#10;一人当たり面積該当値テキスト"/>
        <xdr:cNvSpPr txBox="1"/>
      </xdr:nvSpPr>
      <xdr:spPr>
        <a:xfrm>
          <a:off x="22199600" y="1445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29363</xdr:rowOff>
    </xdr:from>
    <xdr:to>
      <xdr:col>112</xdr:col>
      <xdr:colOff>38100</xdr:colOff>
      <xdr:row>85</xdr:row>
      <xdr:rowOff>130963</xdr:rowOff>
    </xdr:to>
    <xdr:sp macro="" textlink="">
      <xdr:nvSpPr>
        <xdr:cNvPr id="398" name="楕円 397"/>
        <xdr:cNvSpPr/>
      </xdr:nvSpPr>
      <xdr:spPr>
        <a:xfrm>
          <a:off x="21272500" y="1460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77419</xdr:rowOff>
    </xdr:from>
    <xdr:to>
      <xdr:col>116</xdr:col>
      <xdr:colOff>63500</xdr:colOff>
      <xdr:row>85</xdr:row>
      <xdr:rowOff>80163</xdr:rowOff>
    </xdr:to>
    <xdr:cxnSp macro="">
      <xdr:nvCxnSpPr>
        <xdr:cNvPr id="399" name="直線コネクタ 398"/>
        <xdr:cNvCxnSpPr/>
      </xdr:nvCxnSpPr>
      <xdr:spPr>
        <a:xfrm flipV="1">
          <a:off x="21323300" y="14650669"/>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48564</xdr:rowOff>
    </xdr:from>
    <xdr:to>
      <xdr:col>107</xdr:col>
      <xdr:colOff>101600</xdr:colOff>
      <xdr:row>85</xdr:row>
      <xdr:rowOff>150164</xdr:rowOff>
    </xdr:to>
    <xdr:sp macro="" textlink="">
      <xdr:nvSpPr>
        <xdr:cNvPr id="400" name="楕円 399"/>
        <xdr:cNvSpPr/>
      </xdr:nvSpPr>
      <xdr:spPr>
        <a:xfrm>
          <a:off x="20383500" y="1462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80163</xdr:rowOff>
    </xdr:from>
    <xdr:to>
      <xdr:col>111</xdr:col>
      <xdr:colOff>177800</xdr:colOff>
      <xdr:row>85</xdr:row>
      <xdr:rowOff>99364</xdr:rowOff>
    </xdr:to>
    <xdr:cxnSp macro="">
      <xdr:nvCxnSpPr>
        <xdr:cNvPr id="401" name="直線コネクタ 400"/>
        <xdr:cNvCxnSpPr/>
      </xdr:nvCxnSpPr>
      <xdr:spPr>
        <a:xfrm flipV="1">
          <a:off x="20434300" y="14653413"/>
          <a:ext cx="889000" cy="1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31192</xdr:rowOff>
    </xdr:from>
    <xdr:to>
      <xdr:col>102</xdr:col>
      <xdr:colOff>165100</xdr:colOff>
      <xdr:row>85</xdr:row>
      <xdr:rowOff>132792</xdr:rowOff>
    </xdr:to>
    <xdr:sp macro="" textlink="">
      <xdr:nvSpPr>
        <xdr:cNvPr id="402" name="楕円 401"/>
        <xdr:cNvSpPr/>
      </xdr:nvSpPr>
      <xdr:spPr>
        <a:xfrm>
          <a:off x="19494500" y="1460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81992</xdr:rowOff>
    </xdr:from>
    <xdr:to>
      <xdr:col>107</xdr:col>
      <xdr:colOff>50800</xdr:colOff>
      <xdr:row>85</xdr:row>
      <xdr:rowOff>99364</xdr:rowOff>
    </xdr:to>
    <xdr:cxnSp macro="">
      <xdr:nvCxnSpPr>
        <xdr:cNvPr id="403" name="直線コネクタ 402"/>
        <xdr:cNvCxnSpPr/>
      </xdr:nvCxnSpPr>
      <xdr:spPr>
        <a:xfrm>
          <a:off x="19545300" y="14655242"/>
          <a:ext cx="889000" cy="1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147490</xdr:rowOff>
    </xdr:from>
    <xdr:ext cx="469744" cy="259045"/>
    <xdr:sp macro="" textlink="">
      <xdr:nvSpPr>
        <xdr:cNvPr id="404" name="n_1mainValue【消防施設】&#10;一人当たり面積"/>
        <xdr:cNvSpPr txBox="1"/>
      </xdr:nvSpPr>
      <xdr:spPr>
        <a:xfrm>
          <a:off x="21075727" y="143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166691</xdr:rowOff>
    </xdr:from>
    <xdr:ext cx="469744" cy="259045"/>
    <xdr:sp macro="" textlink="">
      <xdr:nvSpPr>
        <xdr:cNvPr id="405" name="n_2mainValue【消防施設】&#10;一人当たり面積"/>
        <xdr:cNvSpPr txBox="1"/>
      </xdr:nvSpPr>
      <xdr:spPr>
        <a:xfrm>
          <a:off x="20199427" y="1439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149319</xdr:rowOff>
    </xdr:from>
    <xdr:ext cx="469744" cy="259045"/>
    <xdr:sp macro="" textlink="">
      <xdr:nvSpPr>
        <xdr:cNvPr id="406" name="n_3mainValue【消防施設】&#10;一人当たり面積"/>
        <xdr:cNvSpPr txBox="1"/>
      </xdr:nvSpPr>
      <xdr:spPr>
        <a:xfrm>
          <a:off x="19310427" y="14379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07" name="正方形/長方形 4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08" name="正方形/長方形 40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09" name="正方形/長方形 40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0" name="正方形/長方形 40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1" name="正方形/長方形 41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2" name="正方形/長方形 41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3" name="正方形/長方形 41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4" name="正方形/長方形 41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15" name="テキスト ボックス 41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16" name="直線コネクタ 41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17" name="テキスト ボックス 41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18" name="直線コネクタ 41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19" name="テキスト ボックス 41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20" name="直線コネクタ 41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21" name="テキスト ボックス 42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22" name="直線コネクタ 42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23" name="テキスト ボックス 42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24" name="直線コネクタ 42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25" name="テキスト ボックス 42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26" name="直線コネクタ 42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27" name="テキスト ボックス 42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28" name="直線コネクタ 42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29" name="テキスト ボックス 42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3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53339</xdr:rowOff>
    </xdr:to>
    <xdr:cxnSp macro="">
      <xdr:nvCxnSpPr>
        <xdr:cNvPr id="431" name="直線コネクタ 430"/>
        <xdr:cNvCxnSpPr/>
      </xdr:nvCxnSpPr>
      <xdr:spPr>
        <a:xfrm flipV="1">
          <a:off x="16318864" y="17145000"/>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432" name="【庁舎】&#10;有形固定資産減価償却率最小値テキスト"/>
        <xdr:cNvSpPr txBox="1"/>
      </xdr:nvSpPr>
      <xdr:spPr>
        <a:xfrm>
          <a:off x="16357600" y="1874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433" name="直線コネクタ 432"/>
        <xdr:cNvCxnSpPr/>
      </xdr:nvCxnSpPr>
      <xdr:spPr>
        <a:xfrm>
          <a:off x="16230600" y="1874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434"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35" name="直線コネクタ 434"/>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436" name="【庁舎】&#10;有形固定資産減価償却率平均値テキスト"/>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437" name="フローチャート: 判断 436"/>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105411</xdr:rowOff>
    </xdr:from>
    <xdr:to>
      <xdr:col>81</xdr:col>
      <xdr:colOff>101600</xdr:colOff>
      <xdr:row>105</xdr:row>
      <xdr:rowOff>35561</xdr:rowOff>
    </xdr:to>
    <xdr:sp macro="" textlink="">
      <xdr:nvSpPr>
        <xdr:cNvPr id="438" name="フローチャート: 判断 437"/>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26688</xdr:rowOff>
    </xdr:from>
    <xdr:ext cx="405111" cy="259045"/>
    <xdr:sp macro="" textlink="">
      <xdr:nvSpPr>
        <xdr:cNvPr id="439" name="n_1aveValue【庁舎】&#10;有形固定資産減価償却率"/>
        <xdr:cNvSpPr txBox="1"/>
      </xdr:nvSpPr>
      <xdr:spPr>
        <a:xfrm>
          <a:off x="15266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53975</xdr:rowOff>
    </xdr:from>
    <xdr:to>
      <xdr:col>76</xdr:col>
      <xdr:colOff>165100</xdr:colOff>
      <xdr:row>104</xdr:row>
      <xdr:rowOff>155575</xdr:rowOff>
    </xdr:to>
    <xdr:sp macro="" textlink="">
      <xdr:nvSpPr>
        <xdr:cNvPr id="440" name="フローチャート: 判断 439"/>
        <xdr:cNvSpPr/>
      </xdr:nvSpPr>
      <xdr:spPr>
        <a:xfrm>
          <a:off x="14541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146702</xdr:rowOff>
    </xdr:from>
    <xdr:ext cx="405111" cy="259045"/>
    <xdr:sp macro="" textlink="">
      <xdr:nvSpPr>
        <xdr:cNvPr id="441" name="n_2aveValue【庁舎】&#10;有形固定資産減価償却率"/>
        <xdr:cNvSpPr txBox="1"/>
      </xdr:nvSpPr>
      <xdr:spPr>
        <a:xfrm>
          <a:off x="14389744"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124461</xdr:rowOff>
    </xdr:from>
    <xdr:to>
      <xdr:col>72</xdr:col>
      <xdr:colOff>38100</xdr:colOff>
      <xdr:row>105</xdr:row>
      <xdr:rowOff>54611</xdr:rowOff>
    </xdr:to>
    <xdr:sp macro="" textlink="">
      <xdr:nvSpPr>
        <xdr:cNvPr id="442" name="フローチャート: 判断 441"/>
        <xdr:cNvSpPr/>
      </xdr:nvSpPr>
      <xdr:spPr>
        <a:xfrm>
          <a:off x="1365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105</xdr:row>
      <xdr:rowOff>45738</xdr:rowOff>
    </xdr:from>
    <xdr:ext cx="405111" cy="259045"/>
    <xdr:sp macro="" textlink="">
      <xdr:nvSpPr>
        <xdr:cNvPr id="443" name="n_3aveValue【庁舎】&#10;有形固定資産減価償却率"/>
        <xdr:cNvSpPr txBox="1"/>
      </xdr:nvSpPr>
      <xdr:spPr>
        <a:xfrm>
          <a:off x="13500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44" name="テキスト ボックス 4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5" name="テキスト ボックス 4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46" name="テキスト ボックス 4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47" name="テキスト ボックス 4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48" name="テキスト ボックス 4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6350</xdr:rowOff>
    </xdr:from>
    <xdr:to>
      <xdr:col>85</xdr:col>
      <xdr:colOff>177800</xdr:colOff>
      <xdr:row>103</xdr:row>
      <xdr:rowOff>107950</xdr:rowOff>
    </xdr:to>
    <xdr:sp macro="" textlink="">
      <xdr:nvSpPr>
        <xdr:cNvPr id="449" name="楕円 448"/>
        <xdr:cNvSpPr/>
      </xdr:nvSpPr>
      <xdr:spPr>
        <a:xfrm>
          <a:off x="162687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29227</xdr:rowOff>
    </xdr:from>
    <xdr:ext cx="405111" cy="259045"/>
    <xdr:sp macro="" textlink="">
      <xdr:nvSpPr>
        <xdr:cNvPr id="450" name="【庁舎】&#10;有形固定資産減価償却率該当値テキスト"/>
        <xdr:cNvSpPr txBox="1"/>
      </xdr:nvSpPr>
      <xdr:spPr>
        <a:xfrm>
          <a:off x="16357600"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44450</xdr:rowOff>
    </xdr:from>
    <xdr:to>
      <xdr:col>81</xdr:col>
      <xdr:colOff>101600</xdr:colOff>
      <xdr:row>103</xdr:row>
      <xdr:rowOff>146050</xdr:rowOff>
    </xdr:to>
    <xdr:sp macro="" textlink="">
      <xdr:nvSpPr>
        <xdr:cNvPr id="451" name="楕円 450"/>
        <xdr:cNvSpPr/>
      </xdr:nvSpPr>
      <xdr:spPr>
        <a:xfrm>
          <a:off x="15430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57150</xdr:rowOff>
    </xdr:from>
    <xdr:to>
      <xdr:col>85</xdr:col>
      <xdr:colOff>127000</xdr:colOff>
      <xdr:row>103</xdr:row>
      <xdr:rowOff>95250</xdr:rowOff>
    </xdr:to>
    <xdr:cxnSp macro="">
      <xdr:nvCxnSpPr>
        <xdr:cNvPr id="452" name="直線コネクタ 451"/>
        <xdr:cNvCxnSpPr/>
      </xdr:nvCxnSpPr>
      <xdr:spPr>
        <a:xfrm flipV="1">
          <a:off x="15481300" y="17716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82550</xdr:rowOff>
    </xdr:from>
    <xdr:to>
      <xdr:col>76</xdr:col>
      <xdr:colOff>165100</xdr:colOff>
      <xdr:row>104</xdr:row>
      <xdr:rowOff>12700</xdr:rowOff>
    </xdr:to>
    <xdr:sp macro="" textlink="">
      <xdr:nvSpPr>
        <xdr:cNvPr id="453" name="楕円 452"/>
        <xdr:cNvSpPr/>
      </xdr:nvSpPr>
      <xdr:spPr>
        <a:xfrm>
          <a:off x="14541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95250</xdr:rowOff>
    </xdr:from>
    <xdr:to>
      <xdr:col>81</xdr:col>
      <xdr:colOff>50800</xdr:colOff>
      <xdr:row>103</xdr:row>
      <xdr:rowOff>133350</xdr:rowOff>
    </xdr:to>
    <xdr:cxnSp macro="">
      <xdr:nvCxnSpPr>
        <xdr:cNvPr id="454" name="直線コネクタ 453"/>
        <xdr:cNvCxnSpPr/>
      </xdr:nvCxnSpPr>
      <xdr:spPr>
        <a:xfrm flipV="1">
          <a:off x="14592300" y="1775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455" name="楕円 454"/>
        <xdr:cNvSpPr/>
      </xdr:nvSpPr>
      <xdr:spPr>
        <a:xfrm>
          <a:off x="13652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133350</xdr:rowOff>
    </xdr:from>
    <xdr:to>
      <xdr:col>76</xdr:col>
      <xdr:colOff>114300</xdr:colOff>
      <xdr:row>104</xdr:row>
      <xdr:rowOff>0</xdr:rowOff>
    </xdr:to>
    <xdr:cxnSp macro="">
      <xdr:nvCxnSpPr>
        <xdr:cNvPr id="456" name="直線コネクタ 455"/>
        <xdr:cNvCxnSpPr/>
      </xdr:nvCxnSpPr>
      <xdr:spPr>
        <a:xfrm flipV="1">
          <a:off x="13703300" y="1779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162577</xdr:rowOff>
    </xdr:from>
    <xdr:ext cx="405111" cy="259045"/>
    <xdr:sp macro="" textlink="">
      <xdr:nvSpPr>
        <xdr:cNvPr id="457" name="n_1mainValue【庁舎】&#10;有形固定資産減価償却率"/>
        <xdr:cNvSpPr txBox="1"/>
      </xdr:nvSpPr>
      <xdr:spPr>
        <a:xfrm>
          <a:off x="15266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29227</xdr:rowOff>
    </xdr:from>
    <xdr:ext cx="405111" cy="259045"/>
    <xdr:sp macro="" textlink="">
      <xdr:nvSpPr>
        <xdr:cNvPr id="458" name="n_2mainValue【庁舎】&#10;有形固定資産減価償却率"/>
        <xdr:cNvSpPr txBox="1"/>
      </xdr:nvSpPr>
      <xdr:spPr>
        <a:xfrm>
          <a:off x="14389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459" name="n_3mainValue【庁舎】&#10;有形固定資産減価償却率"/>
        <xdr:cNvSpPr txBox="1"/>
      </xdr:nvSpPr>
      <xdr:spPr>
        <a:xfrm>
          <a:off x="13500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60" name="正方形/長方形 4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61" name="正方形/長方形 4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62" name="正方形/長方形 4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63" name="正方形/長方形 4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64" name="正方形/長方形 4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65" name="正方形/長方形 4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66" name="正方形/長方形 4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67" name="正方形/長方形 4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68" name="テキスト ボックス 4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69" name="直線コネクタ 4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70" name="直線コネクタ 46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71" name="テキスト ボックス 47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72" name="直線コネクタ 47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104</xdr:row>
      <xdr:rowOff>162577</xdr:rowOff>
    </xdr:from>
    <xdr:ext cx="595419" cy="259045"/>
    <xdr:sp macro="" textlink="">
      <xdr:nvSpPr>
        <xdr:cNvPr id="473" name="テキスト ボックス 472"/>
        <xdr:cNvSpPr txBox="1"/>
      </xdr:nvSpPr>
      <xdr:spPr>
        <a:xfrm>
          <a:off x="17692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74" name="直線コネクタ 47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102</xdr:row>
      <xdr:rowOff>48277</xdr:rowOff>
    </xdr:from>
    <xdr:ext cx="595419" cy="259045"/>
    <xdr:sp macro="" textlink="">
      <xdr:nvSpPr>
        <xdr:cNvPr id="475" name="テキスト ボックス 474"/>
        <xdr:cNvSpPr txBox="1"/>
      </xdr:nvSpPr>
      <xdr:spPr>
        <a:xfrm>
          <a:off x="17692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76" name="直線コネクタ 47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99</xdr:row>
      <xdr:rowOff>105427</xdr:rowOff>
    </xdr:from>
    <xdr:ext cx="595419" cy="259045"/>
    <xdr:sp macro="" textlink="">
      <xdr:nvSpPr>
        <xdr:cNvPr id="477" name="テキスト ボックス 476"/>
        <xdr:cNvSpPr txBox="1"/>
      </xdr:nvSpPr>
      <xdr:spPr>
        <a:xfrm>
          <a:off x="17692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78" name="直線コネクタ 4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96</xdr:row>
      <xdr:rowOff>162577</xdr:rowOff>
    </xdr:from>
    <xdr:ext cx="595419" cy="259045"/>
    <xdr:sp macro="" textlink="">
      <xdr:nvSpPr>
        <xdr:cNvPr id="479" name="テキスト ボックス 478"/>
        <xdr:cNvSpPr txBox="1"/>
      </xdr:nvSpPr>
      <xdr:spPr>
        <a:xfrm>
          <a:off x="17692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8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66480</xdr:rowOff>
    </xdr:from>
    <xdr:to>
      <xdr:col>116</xdr:col>
      <xdr:colOff>62864</xdr:colOff>
      <xdr:row>108</xdr:row>
      <xdr:rowOff>75381</xdr:rowOff>
    </xdr:to>
    <xdr:cxnSp macro="">
      <xdr:nvCxnSpPr>
        <xdr:cNvPr id="481" name="直線コネクタ 480"/>
        <xdr:cNvCxnSpPr/>
      </xdr:nvCxnSpPr>
      <xdr:spPr>
        <a:xfrm flipV="1">
          <a:off x="22160864" y="17211480"/>
          <a:ext cx="0" cy="138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92883</xdr:rowOff>
    </xdr:from>
    <xdr:ext cx="469744" cy="259045"/>
    <xdr:sp macro="" textlink="">
      <xdr:nvSpPr>
        <xdr:cNvPr id="482" name="【庁舎】&#10;一人当たり面積最小値テキスト"/>
        <xdr:cNvSpPr txBox="1"/>
      </xdr:nvSpPr>
      <xdr:spPr>
        <a:xfrm>
          <a:off x="22199600" y="186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75381</xdr:rowOff>
    </xdr:from>
    <xdr:to>
      <xdr:col>116</xdr:col>
      <xdr:colOff>152400</xdr:colOff>
      <xdr:row>108</xdr:row>
      <xdr:rowOff>75381</xdr:rowOff>
    </xdr:to>
    <xdr:cxnSp macro="">
      <xdr:nvCxnSpPr>
        <xdr:cNvPr id="483" name="直線コネクタ 482"/>
        <xdr:cNvCxnSpPr/>
      </xdr:nvCxnSpPr>
      <xdr:spPr>
        <a:xfrm>
          <a:off x="22072600" y="1859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13157</xdr:rowOff>
    </xdr:from>
    <xdr:ext cx="599010" cy="259045"/>
    <xdr:sp macro="" textlink="">
      <xdr:nvSpPr>
        <xdr:cNvPr id="484" name="【庁舎】&#10;一人当たり面積最大値テキスト"/>
        <xdr:cNvSpPr txBox="1"/>
      </xdr:nvSpPr>
      <xdr:spPr>
        <a:xfrm>
          <a:off x="22199600" y="1698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66480</xdr:rowOff>
    </xdr:from>
    <xdr:to>
      <xdr:col>116</xdr:col>
      <xdr:colOff>152400</xdr:colOff>
      <xdr:row>100</xdr:row>
      <xdr:rowOff>66480</xdr:rowOff>
    </xdr:to>
    <xdr:cxnSp macro="">
      <xdr:nvCxnSpPr>
        <xdr:cNvPr id="485" name="直線コネクタ 484"/>
        <xdr:cNvCxnSpPr/>
      </xdr:nvCxnSpPr>
      <xdr:spPr>
        <a:xfrm>
          <a:off x="22072600" y="1721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10334</xdr:rowOff>
    </xdr:from>
    <xdr:ext cx="469744" cy="259045"/>
    <xdr:sp macro="" textlink="">
      <xdr:nvSpPr>
        <xdr:cNvPr id="486" name="【庁舎】&#10;一人当たり面積平均値テキスト"/>
        <xdr:cNvSpPr txBox="1"/>
      </xdr:nvSpPr>
      <xdr:spPr>
        <a:xfrm>
          <a:off x="22199600" y="18355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158907</xdr:rowOff>
    </xdr:from>
    <xdr:to>
      <xdr:col>116</xdr:col>
      <xdr:colOff>114300</xdr:colOff>
      <xdr:row>108</xdr:row>
      <xdr:rowOff>89057</xdr:rowOff>
    </xdr:to>
    <xdr:sp macro="" textlink="">
      <xdr:nvSpPr>
        <xdr:cNvPr id="487" name="フローチャート: 判断 486"/>
        <xdr:cNvSpPr/>
      </xdr:nvSpPr>
      <xdr:spPr>
        <a:xfrm>
          <a:off x="22110700" y="185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22337</xdr:rowOff>
    </xdr:from>
    <xdr:to>
      <xdr:col>112</xdr:col>
      <xdr:colOff>38100</xdr:colOff>
      <xdr:row>108</xdr:row>
      <xdr:rowOff>123937</xdr:rowOff>
    </xdr:to>
    <xdr:sp macro="" textlink="">
      <xdr:nvSpPr>
        <xdr:cNvPr id="488" name="フローチャート: 判断 487"/>
        <xdr:cNvSpPr/>
      </xdr:nvSpPr>
      <xdr:spPr>
        <a:xfrm>
          <a:off x="21272500" y="1853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115064</xdr:rowOff>
    </xdr:from>
    <xdr:ext cx="469744" cy="259045"/>
    <xdr:sp macro="" textlink="">
      <xdr:nvSpPr>
        <xdr:cNvPr id="489" name="n_1aveValue【庁舎】&#10;一人当たり面積"/>
        <xdr:cNvSpPr txBox="1"/>
      </xdr:nvSpPr>
      <xdr:spPr>
        <a:xfrm>
          <a:off x="21075727" y="1863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23096</xdr:rowOff>
    </xdr:from>
    <xdr:to>
      <xdr:col>107</xdr:col>
      <xdr:colOff>101600</xdr:colOff>
      <xdr:row>108</xdr:row>
      <xdr:rowOff>124696</xdr:rowOff>
    </xdr:to>
    <xdr:sp macro="" textlink="">
      <xdr:nvSpPr>
        <xdr:cNvPr id="490" name="フローチャート: 判断 489"/>
        <xdr:cNvSpPr/>
      </xdr:nvSpPr>
      <xdr:spPr>
        <a:xfrm>
          <a:off x="20383500" y="1853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115823</xdr:rowOff>
    </xdr:from>
    <xdr:ext cx="469744" cy="259045"/>
    <xdr:sp macro="" textlink="">
      <xdr:nvSpPr>
        <xdr:cNvPr id="491" name="n_2aveValue【庁舎】&#10;一人当たり面積"/>
        <xdr:cNvSpPr txBox="1"/>
      </xdr:nvSpPr>
      <xdr:spPr>
        <a:xfrm>
          <a:off x="20199427" y="1863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23174</xdr:rowOff>
    </xdr:from>
    <xdr:to>
      <xdr:col>102</xdr:col>
      <xdr:colOff>165100</xdr:colOff>
      <xdr:row>108</xdr:row>
      <xdr:rowOff>124774</xdr:rowOff>
    </xdr:to>
    <xdr:sp macro="" textlink="">
      <xdr:nvSpPr>
        <xdr:cNvPr id="492" name="フローチャート: 判断 491"/>
        <xdr:cNvSpPr/>
      </xdr:nvSpPr>
      <xdr:spPr>
        <a:xfrm>
          <a:off x="19494500" y="18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108</xdr:row>
      <xdr:rowOff>115901</xdr:rowOff>
    </xdr:from>
    <xdr:ext cx="469744" cy="259045"/>
    <xdr:sp macro="" textlink="">
      <xdr:nvSpPr>
        <xdr:cNvPr id="493" name="n_3aveValue【庁舎】&#10;一人当たり面積"/>
        <xdr:cNvSpPr txBox="1"/>
      </xdr:nvSpPr>
      <xdr:spPr>
        <a:xfrm>
          <a:off x="19310427" y="186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94" name="テキスト ボックス 4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95" name="テキスト ボックス 4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96" name="テキスト ボックス 4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97" name="テキスト ボックス 4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98" name="テキスト ボックス 4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21436</xdr:rowOff>
    </xdr:from>
    <xdr:to>
      <xdr:col>116</xdr:col>
      <xdr:colOff>114300</xdr:colOff>
      <xdr:row>108</xdr:row>
      <xdr:rowOff>123036</xdr:rowOff>
    </xdr:to>
    <xdr:sp macro="" textlink="">
      <xdr:nvSpPr>
        <xdr:cNvPr id="499" name="楕円 498"/>
        <xdr:cNvSpPr/>
      </xdr:nvSpPr>
      <xdr:spPr>
        <a:xfrm>
          <a:off x="22110700" y="185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137334</xdr:rowOff>
    </xdr:from>
    <xdr:ext cx="469744" cy="259045"/>
    <xdr:sp macro="" textlink="">
      <xdr:nvSpPr>
        <xdr:cNvPr id="500" name="【庁舎】&#10;一人当たり面積該当値テキスト"/>
        <xdr:cNvSpPr txBox="1"/>
      </xdr:nvSpPr>
      <xdr:spPr>
        <a:xfrm>
          <a:off x="22199600" y="1848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21532</xdr:rowOff>
    </xdr:from>
    <xdr:to>
      <xdr:col>112</xdr:col>
      <xdr:colOff>38100</xdr:colOff>
      <xdr:row>108</xdr:row>
      <xdr:rowOff>123132</xdr:rowOff>
    </xdr:to>
    <xdr:sp macro="" textlink="">
      <xdr:nvSpPr>
        <xdr:cNvPr id="501" name="楕円 500"/>
        <xdr:cNvSpPr/>
      </xdr:nvSpPr>
      <xdr:spPr>
        <a:xfrm>
          <a:off x="21272500" y="1853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72236</xdr:rowOff>
    </xdr:from>
    <xdr:to>
      <xdr:col>116</xdr:col>
      <xdr:colOff>63500</xdr:colOff>
      <xdr:row>108</xdr:row>
      <xdr:rowOff>72332</xdr:rowOff>
    </xdr:to>
    <xdr:cxnSp macro="">
      <xdr:nvCxnSpPr>
        <xdr:cNvPr id="502" name="直線コネクタ 501"/>
        <xdr:cNvCxnSpPr/>
      </xdr:nvCxnSpPr>
      <xdr:spPr>
        <a:xfrm flipV="1">
          <a:off x="21323300" y="18588836"/>
          <a:ext cx="8382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21633</xdr:rowOff>
    </xdr:from>
    <xdr:to>
      <xdr:col>107</xdr:col>
      <xdr:colOff>101600</xdr:colOff>
      <xdr:row>108</xdr:row>
      <xdr:rowOff>123233</xdr:rowOff>
    </xdr:to>
    <xdr:sp macro="" textlink="">
      <xdr:nvSpPr>
        <xdr:cNvPr id="503" name="楕円 502"/>
        <xdr:cNvSpPr/>
      </xdr:nvSpPr>
      <xdr:spPr>
        <a:xfrm>
          <a:off x="20383500" y="1853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72332</xdr:rowOff>
    </xdr:from>
    <xdr:to>
      <xdr:col>111</xdr:col>
      <xdr:colOff>177800</xdr:colOff>
      <xdr:row>108</xdr:row>
      <xdr:rowOff>72433</xdr:rowOff>
    </xdr:to>
    <xdr:cxnSp macro="">
      <xdr:nvCxnSpPr>
        <xdr:cNvPr id="504" name="直線コネクタ 503"/>
        <xdr:cNvCxnSpPr/>
      </xdr:nvCxnSpPr>
      <xdr:spPr>
        <a:xfrm flipV="1">
          <a:off x="20434300" y="18588932"/>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21710</xdr:rowOff>
    </xdr:from>
    <xdr:to>
      <xdr:col>102</xdr:col>
      <xdr:colOff>165100</xdr:colOff>
      <xdr:row>108</xdr:row>
      <xdr:rowOff>123310</xdr:rowOff>
    </xdr:to>
    <xdr:sp macro="" textlink="">
      <xdr:nvSpPr>
        <xdr:cNvPr id="505" name="楕円 504"/>
        <xdr:cNvSpPr/>
      </xdr:nvSpPr>
      <xdr:spPr>
        <a:xfrm>
          <a:off x="19494500" y="1853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72433</xdr:rowOff>
    </xdr:from>
    <xdr:to>
      <xdr:col>107</xdr:col>
      <xdr:colOff>50800</xdr:colOff>
      <xdr:row>108</xdr:row>
      <xdr:rowOff>72510</xdr:rowOff>
    </xdr:to>
    <xdr:cxnSp macro="">
      <xdr:nvCxnSpPr>
        <xdr:cNvPr id="506" name="直線コネクタ 505"/>
        <xdr:cNvCxnSpPr/>
      </xdr:nvCxnSpPr>
      <xdr:spPr>
        <a:xfrm flipV="1">
          <a:off x="19545300" y="18589033"/>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139659</xdr:rowOff>
    </xdr:from>
    <xdr:ext cx="469744" cy="259045"/>
    <xdr:sp macro="" textlink="">
      <xdr:nvSpPr>
        <xdr:cNvPr id="507" name="n_1mainValue【庁舎】&#10;一人当たり面積"/>
        <xdr:cNvSpPr txBox="1"/>
      </xdr:nvSpPr>
      <xdr:spPr>
        <a:xfrm>
          <a:off x="21075727" y="1831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139760</xdr:rowOff>
    </xdr:from>
    <xdr:ext cx="469744" cy="259045"/>
    <xdr:sp macro="" textlink="">
      <xdr:nvSpPr>
        <xdr:cNvPr id="508" name="n_2mainValue【庁舎】&#10;一人当たり面積"/>
        <xdr:cNvSpPr txBox="1"/>
      </xdr:nvSpPr>
      <xdr:spPr>
        <a:xfrm>
          <a:off x="20199427" y="1831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139837</xdr:rowOff>
    </xdr:from>
    <xdr:ext cx="469744" cy="259045"/>
    <xdr:sp macro="" textlink="">
      <xdr:nvSpPr>
        <xdr:cNvPr id="509" name="n_3mainValue【庁舎】&#10;一人当たり面積"/>
        <xdr:cNvSpPr txBox="1"/>
      </xdr:nvSpPr>
      <xdr:spPr>
        <a:xfrm>
          <a:off x="19310427" y="1831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10" name="正方形/長方形 5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11" name="正方形/長方形 5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12" name="テキスト ボックス 5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廃棄物処理施設における有形固定資産減価償却率について改善が認められるのはし尿処理施設の解体が実施されたことによるもので、他施設についてはすべて県平均、類似団体を上回っている。これらの施設については、小学校改築や消防庁舎建設、消防分団の統合等が進められていることから、小学校については令和３年度に解体が実施されることが見込まれ、有形固定資産減価償却率についても改善がみられるものと想定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今後も、解体が見込まれる施設を含め各施設について機器の日常点検や定期点検により適切な維持管理を実施することで、延命化を図りながら利用者にとって快適な利用環境を整備する。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秋田県五城目町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9,296
9,278
214.92
5,818,359
5,584,400
199,615
3,523,066
5,793,856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77.5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人口減少や全国平均を上回る高齢化率（</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平成３０年度末４５．１％</a:t>
          </a:r>
          <a:r>
            <a:rPr kumimoji="1" lang="ja-JP" altLang="en-US" sz="1200">
              <a:latin typeface="ＭＳ Ｐゴシック" panose="020B0600070205080204" pitchFamily="50" charset="-128"/>
              <a:ea typeface="ＭＳ Ｐゴシック" panose="020B0600070205080204" pitchFamily="50" charset="-128"/>
            </a:rPr>
            <a:t>）に加え、地域経済を強力にけん引する企業や基幹となる産業を欠いているため、税収入等が少なく脆弱な財政基盤となっている。また、道路などのインフラ整備や維持管理、農林業振興や後継者不足対策などの多様な行政需要を抱えているため、財政力指数は類似団体平均を大幅に下回っている。</a:t>
          </a:r>
        </a:p>
        <a:p>
          <a:r>
            <a:rPr kumimoji="1" lang="ja-JP" altLang="en-US" sz="1200">
              <a:latin typeface="ＭＳ Ｐゴシック" panose="020B0600070205080204" pitchFamily="50" charset="-128"/>
              <a:ea typeface="ＭＳ Ｐゴシック" panose="020B0600070205080204" pitchFamily="50" charset="-128"/>
            </a:rPr>
            <a:t>　自主財源である町税の徴収強化による歳入の確保や公共施設の見直しに伴う施設の廃止・売却（１０年で総床面積の１０％の減）、事務事業の検証作業により歳出の抑制に努める。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15724</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flipV="1">
          <a:off x="4114800" y="754803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15724</xdr:rowOff>
    </xdr:from>
    <xdr:to>
      <xdr:col>19</xdr:col>
      <xdr:colOff>133350</xdr:colOff>
      <xdr:row>44</xdr:row>
      <xdr:rowOff>15724</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3225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15724</xdr:rowOff>
    </xdr:from>
    <xdr:to>
      <xdr:col>15</xdr:col>
      <xdr:colOff>82550</xdr:colOff>
      <xdr:row>44</xdr:row>
      <xdr:rowOff>15724</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a:off x="2336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15724</xdr:rowOff>
    </xdr:from>
    <xdr:to>
      <xdr:col>11</xdr:col>
      <xdr:colOff>31750</xdr:colOff>
      <xdr:row>44</xdr:row>
      <xdr:rowOff>27215</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flipV="1">
          <a:off x="1447800" y="75595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136374</xdr:rowOff>
    </xdr:from>
    <xdr:to>
      <xdr:col>19</xdr:col>
      <xdr:colOff>184150</xdr:colOff>
      <xdr:row>44</xdr:row>
      <xdr:rowOff>66524</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51301</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75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136374</xdr:rowOff>
    </xdr:from>
    <xdr:to>
      <xdr:col>15</xdr:col>
      <xdr:colOff>133350</xdr:colOff>
      <xdr:row>44</xdr:row>
      <xdr:rowOff>66524</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51301</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136374</xdr:rowOff>
    </xdr:from>
    <xdr:to>
      <xdr:col>11</xdr:col>
      <xdr:colOff>82550</xdr:colOff>
      <xdr:row>44</xdr:row>
      <xdr:rowOff>66524</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51301</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歳入では、地方税（前年度比９，０５４千円減）や地方交付税（前年度比</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１５，６４４</a:t>
          </a:r>
          <a:r>
            <a:rPr kumimoji="1" lang="ja-JP" altLang="en-US" sz="1200">
              <a:latin typeface="ＭＳ Ｐゴシック" panose="020B0600070205080204" pitchFamily="50" charset="-128"/>
              <a:ea typeface="ＭＳ Ｐゴシック" panose="020B0600070205080204" pitchFamily="50" charset="-128"/>
            </a:rPr>
            <a:t>千円減）が減少した。歳出では、人件費（前年度比２８，８８１千円減）が減少したものの、公債費（前年度比５６，２６２千円増）で屋内温水プール整備事業、消防庁舎建設事業、防災行政無線（同報系）整備事業などの元利償還のため大幅に増加となった。そのため、経常収支比率は前年度対比０．４ポイント増となった。</a:t>
          </a:r>
        </a:p>
        <a:p>
          <a:r>
            <a:rPr kumimoji="1" lang="ja-JP" altLang="en-US" sz="1200">
              <a:latin typeface="ＭＳ Ｐゴシック" panose="020B0600070205080204" pitchFamily="50" charset="-128"/>
              <a:ea typeface="ＭＳ Ｐゴシック" panose="020B0600070205080204" pitchFamily="50" charset="-128"/>
            </a:rPr>
            <a:t>　自主財源である町税の更なる徴収強化や公共施設等総合管理計画に基づき、各公共施設の統廃合などの見直しを図りながら経常収支比率の改善に努める。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xmlns=""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a:extLst>
            <a:ext uri="{FF2B5EF4-FFF2-40B4-BE49-F238E27FC236}">
              <a16:creationId xmlns:a16="http://schemas.microsoft.com/office/drawing/2014/main" xmlns="" id="{00000000-0008-0000-0300-00007F000000}"/>
            </a:ext>
          </a:extLst>
        </xdr:cNvPr>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a:extLst>
            <a:ext uri="{FF2B5EF4-FFF2-40B4-BE49-F238E27FC236}">
              <a16:creationId xmlns:a16="http://schemas.microsoft.com/office/drawing/2014/main" xmlns="" id="{00000000-0008-0000-0300-000081000000}"/>
            </a:ext>
          </a:extLst>
        </xdr:cNvPr>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72898</xdr:rowOff>
    </xdr:from>
    <xdr:to>
      <xdr:col>23</xdr:col>
      <xdr:colOff>133350</xdr:colOff>
      <xdr:row>66</xdr:row>
      <xdr:rowOff>82550</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114800" y="1138859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118381</xdr:rowOff>
    </xdr:from>
    <xdr:ext cx="762000" cy="259045"/>
    <xdr:sp macro="" textlink="">
      <xdr:nvSpPr>
        <xdr:cNvPr id="132" name="財政構造の弾力性平均値テキスト">
          <a:extLst>
            <a:ext uri="{FF2B5EF4-FFF2-40B4-BE49-F238E27FC236}">
              <a16:creationId xmlns:a16="http://schemas.microsoft.com/office/drawing/2014/main" xmlns="" id="{00000000-0008-0000-0300-000084000000}"/>
            </a:ext>
          </a:extLst>
        </xdr:cNvPr>
        <xdr:cNvSpPr txBox="1"/>
      </xdr:nvSpPr>
      <xdr:spPr>
        <a:xfrm>
          <a:off x="5041900" y="11091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159893</xdr:rowOff>
    </xdr:from>
    <xdr:to>
      <xdr:col>19</xdr:col>
      <xdr:colOff>133350</xdr:colOff>
      <xdr:row>66</xdr:row>
      <xdr:rowOff>72898</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3225800" y="11304143"/>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25290</xdr:rowOff>
    </xdr:from>
    <xdr:ext cx="7366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3733800" y="10998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145415</xdr:rowOff>
    </xdr:from>
    <xdr:to>
      <xdr:col>15</xdr:col>
      <xdr:colOff>82550</xdr:colOff>
      <xdr:row>65</xdr:row>
      <xdr:rowOff>159893</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2336800" y="1128966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155719</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2844800" y="1095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140589</xdr:rowOff>
    </xdr:from>
    <xdr:to>
      <xdr:col>11</xdr:col>
      <xdr:colOff>31750</xdr:colOff>
      <xdr:row>65</xdr:row>
      <xdr:rowOff>145415</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a:off x="1447800" y="11284839"/>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112285</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955800" y="1091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7747</xdr:rowOff>
    </xdr:from>
    <xdr:to>
      <xdr:col>7</xdr:col>
      <xdr:colOff>31750</xdr:colOff>
      <xdr:row>65</xdr:row>
      <xdr:rowOff>109347</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1397000" y="1115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119524</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066800" y="1092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31750</xdr:rowOff>
    </xdr:from>
    <xdr:to>
      <xdr:col>23</xdr:col>
      <xdr:colOff>184150</xdr:colOff>
      <xdr:row>66</xdr:row>
      <xdr:rowOff>133350</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9022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3827</xdr:rowOff>
    </xdr:from>
    <xdr:ext cx="762000" cy="259045"/>
    <xdr:sp macro="" textlink="">
      <xdr:nvSpPr>
        <xdr:cNvPr id="151" name="財政構造の弾力性該当値テキスト">
          <a:extLst>
            <a:ext uri="{FF2B5EF4-FFF2-40B4-BE49-F238E27FC236}">
              <a16:creationId xmlns:a16="http://schemas.microsoft.com/office/drawing/2014/main" xmlns="" id="{00000000-0008-0000-0300-000097000000}"/>
            </a:ext>
          </a:extLst>
        </xdr:cNvPr>
        <xdr:cNvSpPr txBox="1"/>
      </xdr:nvSpPr>
      <xdr:spPr>
        <a:xfrm>
          <a:off x="5041900" y="1131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22098</xdr:rowOff>
    </xdr:from>
    <xdr:to>
      <xdr:col>19</xdr:col>
      <xdr:colOff>184150</xdr:colOff>
      <xdr:row>66</xdr:row>
      <xdr:rowOff>123698</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064000" y="113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108475</xdr:rowOff>
    </xdr:from>
    <xdr:ext cx="7366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3733800" y="11424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109093</xdr:rowOff>
    </xdr:from>
    <xdr:to>
      <xdr:col>15</xdr:col>
      <xdr:colOff>133350</xdr:colOff>
      <xdr:row>66</xdr:row>
      <xdr:rowOff>39243</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3175000" y="1125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24020</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2844800" y="1133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94615</xdr:rowOff>
    </xdr:from>
    <xdr:to>
      <xdr:col>11</xdr:col>
      <xdr:colOff>82550</xdr:colOff>
      <xdr:row>66</xdr:row>
      <xdr:rowOff>24765</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2286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9542</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955800" y="1132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89789</xdr:rowOff>
    </xdr:from>
    <xdr:to>
      <xdr:col>7</xdr:col>
      <xdr:colOff>31750</xdr:colOff>
      <xdr:row>66</xdr:row>
      <xdr:rowOff>19939</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1397000" y="1123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4716</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066800" y="1132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前年度比２０，２４４円減となり、類似団体平均より低くなっている。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クリーンセンター解体事業を実施したものの、農業基盤整備促進事業（繰越）の事業終了により、物件費の決算額が大きく減少したことが主な要因である。物件費は減少したが、引き続き公共施設の解体事業を予定していることから、今後、物件費の増加が見込ま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人件費については、定年退職者数の増及び新規採用者数の抑制により減少した。</a:t>
          </a:r>
        </a:p>
        <a:p>
          <a:r>
            <a:rPr kumimoji="1" lang="ja-JP" altLang="en-US" sz="1100">
              <a:latin typeface="ＭＳ Ｐゴシック" panose="020B0600070205080204" pitchFamily="50" charset="-128"/>
              <a:ea typeface="ＭＳ Ｐゴシック" panose="020B0600070205080204" pitchFamily="50" charset="-128"/>
            </a:rPr>
            <a:t>　引き続き新規採用者数の抑制や公共施設等総合管理計画に基づき、各公共施設の統廃合などの見直しを図りながら、人件費・物件費等の抑制に努める。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xmlns=""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a:extLst>
            <a:ext uri="{FF2B5EF4-FFF2-40B4-BE49-F238E27FC236}">
              <a16:creationId xmlns:a16="http://schemas.microsoft.com/office/drawing/2014/main" xmlns="" id="{00000000-0008-0000-0300-0000BE000000}"/>
            </a:ext>
          </a:extLst>
        </xdr:cNvPr>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a:extLst>
            <a:ext uri="{FF2B5EF4-FFF2-40B4-BE49-F238E27FC236}">
              <a16:creationId xmlns:a16="http://schemas.microsoft.com/office/drawing/2014/main" xmlns="" id="{00000000-0008-0000-0300-0000C0000000}"/>
            </a:ext>
          </a:extLst>
        </xdr:cNvPr>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99450</xdr:rowOff>
    </xdr:from>
    <xdr:to>
      <xdr:col>23</xdr:col>
      <xdr:colOff>133350</xdr:colOff>
      <xdr:row>83</xdr:row>
      <xdr:rowOff>9415</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flipV="1">
          <a:off x="4114800" y="14158350"/>
          <a:ext cx="838200" cy="8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53325</xdr:rowOff>
    </xdr:from>
    <xdr:ext cx="762000" cy="259045"/>
    <xdr:sp macro="" textlink="">
      <xdr:nvSpPr>
        <xdr:cNvPr id="195" name="人件費・物件費等の状況平均値テキスト">
          <a:extLst>
            <a:ext uri="{FF2B5EF4-FFF2-40B4-BE49-F238E27FC236}">
              <a16:creationId xmlns:a16="http://schemas.microsoft.com/office/drawing/2014/main" xmlns="" id="{00000000-0008-0000-0300-0000C3000000}"/>
            </a:ext>
          </a:extLst>
        </xdr:cNvPr>
        <xdr:cNvSpPr txBox="1"/>
      </xdr:nvSpPr>
      <xdr:spPr>
        <a:xfrm>
          <a:off x="5041900" y="14283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a:extLst>
            <a:ext uri="{FF2B5EF4-FFF2-40B4-BE49-F238E27FC236}">
              <a16:creationId xmlns:a16="http://schemas.microsoft.com/office/drawing/2014/main" xmlns="" id="{00000000-0008-0000-0300-0000C4000000}"/>
            </a:ext>
          </a:extLst>
        </xdr:cNvPr>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109942</xdr:rowOff>
    </xdr:from>
    <xdr:to>
      <xdr:col>19</xdr:col>
      <xdr:colOff>133350</xdr:colOff>
      <xdr:row>83</xdr:row>
      <xdr:rowOff>9415</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3225800" y="14168842"/>
          <a:ext cx="889000" cy="7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168952</xdr:rowOff>
    </xdr:from>
    <xdr:ext cx="7366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3733800" y="14399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73076</xdr:rowOff>
    </xdr:from>
    <xdr:to>
      <xdr:col>15</xdr:col>
      <xdr:colOff>82550</xdr:colOff>
      <xdr:row>82</xdr:row>
      <xdr:rowOff>109942</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2336800" y="14131976"/>
          <a:ext cx="889000" cy="3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138848</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2844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73076</xdr:rowOff>
    </xdr:from>
    <xdr:to>
      <xdr:col>11</xdr:col>
      <xdr:colOff>31750</xdr:colOff>
      <xdr:row>82</xdr:row>
      <xdr:rowOff>76691</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flipV="1">
          <a:off x="1447800" y="14131976"/>
          <a:ext cx="889000" cy="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84802</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1955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56632</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066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48650</xdr:rowOff>
    </xdr:from>
    <xdr:to>
      <xdr:col>23</xdr:col>
      <xdr:colOff>184150</xdr:colOff>
      <xdr:row>82</xdr:row>
      <xdr:rowOff>150250</xdr:rowOff>
    </xdr:to>
    <xdr:sp macro="" textlink="">
      <xdr:nvSpPr>
        <xdr:cNvPr id="213" name="楕円 212">
          <a:extLst>
            <a:ext uri="{FF2B5EF4-FFF2-40B4-BE49-F238E27FC236}">
              <a16:creationId xmlns:a16="http://schemas.microsoft.com/office/drawing/2014/main" xmlns="" id="{00000000-0008-0000-0300-0000D5000000}"/>
            </a:ext>
          </a:extLst>
        </xdr:cNvPr>
        <xdr:cNvSpPr/>
      </xdr:nvSpPr>
      <xdr:spPr>
        <a:xfrm>
          <a:off x="4902200" y="141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65177</xdr:rowOff>
    </xdr:from>
    <xdr:ext cx="762000" cy="259045"/>
    <xdr:sp macro="" textlink="">
      <xdr:nvSpPr>
        <xdr:cNvPr id="214" name="人件費・物件費等の状況該当値テキスト">
          <a:extLst>
            <a:ext uri="{FF2B5EF4-FFF2-40B4-BE49-F238E27FC236}">
              <a16:creationId xmlns:a16="http://schemas.microsoft.com/office/drawing/2014/main" xmlns="" id="{00000000-0008-0000-0300-0000D6000000}"/>
            </a:ext>
          </a:extLst>
        </xdr:cNvPr>
        <xdr:cNvSpPr txBox="1"/>
      </xdr:nvSpPr>
      <xdr:spPr>
        <a:xfrm>
          <a:off x="5041900" y="1395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130065</xdr:rowOff>
    </xdr:from>
    <xdr:to>
      <xdr:col>19</xdr:col>
      <xdr:colOff>184150</xdr:colOff>
      <xdr:row>83</xdr:row>
      <xdr:rowOff>60215</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4064000" y="1418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70392</xdr:rowOff>
    </xdr:from>
    <xdr:ext cx="7366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3733800" y="13957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59142</xdr:rowOff>
    </xdr:from>
    <xdr:to>
      <xdr:col>15</xdr:col>
      <xdr:colOff>133350</xdr:colOff>
      <xdr:row>82</xdr:row>
      <xdr:rowOff>160742</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3175000" y="1411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170919</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2844800" y="13886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22276</xdr:rowOff>
    </xdr:from>
    <xdr:to>
      <xdr:col>11</xdr:col>
      <xdr:colOff>82550</xdr:colOff>
      <xdr:row>82</xdr:row>
      <xdr:rowOff>123876</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2286000" y="1408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134053</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955800" y="1385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25891</xdr:rowOff>
    </xdr:from>
    <xdr:to>
      <xdr:col>7</xdr:col>
      <xdr:colOff>31750</xdr:colOff>
      <xdr:row>82</xdr:row>
      <xdr:rowOff>127491</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1397000" y="1408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112268</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066800" y="1417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本町職員の給与水準は従来より縮減と抑制が実施されており、類似団体平均と比較して低水準である。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今後も住民の理解を得られるような給与体系を保ち、適正な給与水準の維持に努める。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xmlns=""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xmlns=""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a:extLst>
            <a:ext uri="{FF2B5EF4-FFF2-40B4-BE49-F238E27FC236}">
              <a16:creationId xmlns:a16="http://schemas.microsoft.com/office/drawing/2014/main" xmlns="" id="{00000000-0008-0000-0300-000000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65314</xdr:rowOff>
    </xdr:from>
    <xdr:to>
      <xdr:col>81</xdr:col>
      <xdr:colOff>44450</xdr:colOff>
      <xdr:row>84</xdr:row>
      <xdr:rowOff>145748</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flipV="1">
          <a:off x="16179800" y="14467114"/>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170439</xdr:rowOff>
    </xdr:from>
    <xdr:ext cx="762000" cy="259045"/>
    <xdr:sp macro="" textlink="">
      <xdr:nvSpPr>
        <xdr:cNvPr id="259" name="給与水準   （国との比較）平均値テキスト">
          <a:extLst>
            <a:ext uri="{FF2B5EF4-FFF2-40B4-BE49-F238E27FC236}">
              <a16:creationId xmlns:a16="http://schemas.microsoft.com/office/drawing/2014/main" xmlns="" id="{00000000-0008-0000-0300-000003010000}"/>
            </a:ext>
          </a:extLst>
        </xdr:cNvPr>
        <xdr:cNvSpPr txBox="1"/>
      </xdr:nvSpPr>
      <xdr:spPr>
        <a:xfrm>
          <a:off x="17106900" y="14572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a:extLst>
            <a:ext uri="{FF2B5EF4-FFF2-40B4-BE49-F238E27FC236}">
              <a16:creationId xmlns:a16="http://schemas.microsoft.com/office/drawing/2014/main" xmlns="" id="{00000000-0008-0000-0300-000004010000}"/>
            </a:ext>
          </a:extLst>
        </xdr:cNvPr>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7862</xdr:rowOff>
    </xdr:from>
    <xdr:to>
      <xdr:col>77</xdr:col>
      <xdr:colOff>44450</xdr:colOff>
      <xdr:row>84</xdr:row>
      <xdr:rowOff>145748</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5290800" y="14409662"/>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166914</xdr:rowOff>
    </xdr:from>
    <xdr:to>
      <xdr:col>72</xdr:col>
      <xdr:colOff>203200</xdr:colOff>
      <xdr:row>84</xdr:row>
      <xdr:rowOff>7862</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a:off x="14401800" y="14225814"/>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74991</xdr:rowOff>
    </xdr:from>
    <xdr:to>
      <xdr:col>68</xdr:col>
      <xdr:colOff>152400</xdr:colOff>
      <xdr:row>82</xdr:row>
      <xdr:rowOff>166914</xdr:rowOff>
    </xdr:to>
    <xdr:cxnSp macro="">
      <xdr:nvCxnSpPr>
        <xdr:cNvPr id="267" name="直線コネクタ 266">
          <a:extLst>
            <a:ext uri="{FF2B5EF4-FFF2-40B4-BE49-F238E27FC236}">
              <a16:creationId xmlns:a16="http://schemas.microsoft.com/office/drawing/2014/main" xmlns="" id="{00000000-0008-0000-0300-00000B010000}"/>
            </a:ext>
          </a:extLst>
        </xdr:cNvPr>
        <xdr:cNvCxnSpPr/>
      </xdr:nvCxnSpPr>
      <xdr:spPr>
        <a:xfrm>
          <a:off x="13512800" y="14133891"/>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124779</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020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77" name="楕円 276">
          <a:extLst>
            <a:ext uri="{FF2B5EF4-FFF2-40B4-BE49-F238E27FC236}">
              <a16:creationId xmlns:a16="http://schemas.microsoft.com/office/drawing/2014/main" xmlns="" id="{00000000-0008-0000-0300-000015010000}"/>
            </a:ext>
          </a:extLst>
        </xdr:cNvPr>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31041</xdr:rowOff>
    </xdr:from>
    <xdr:ext cx="762000" cy="259045"/>
    <xdr:sp macro="" textlink="">
      <xdr:nvSpPr>
        <xdr:cNvPr id="278" name="給与水準   （国との比較）該当値テキスト">
          <a:extLst>
            <a:ext uri="{FF2B5EF4-FFF2-40B4-BE49-F238E27FC236}">
              <a16:creationId xmlns:a16="http://schemas.microsoft.com/office/drawing/2014/main" xmlns="" id="{00000000-0008-0000-0300-000016010000}"/>
            </a:ext>
          </a:extLst>
        </xdr:cNvPr>
        <xdr:cNvSpPr txBox="1"/>
      </xdr:nvSpPr>
      <xdr:spPr>
        <a:xfrm>
          <a:off x="171069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94948</xdr:rowOff>
    </xdr:from>
    <xdr:to>
      <xdr:col>77</xdr:col>
      <xdr:colOff>95250</xdr:colOff>
      <xdr:row>85</xdr:row>
      <xdr:rowOff>25098</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129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35275</xdr:rowOff>
    </xdr:from>
    <xdr:ext cx="7366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5798800" y="1426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128512</xdr:rowOff>
    </xdr:from>
    <xdr:to>
      <xdr:col>73</xdr:col>
      <xdr:colOff>44450</xdr:colOff>
      <xdr:row>84</xdr:row>
      <xdr:rowOff>58662</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5240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68839</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4909800" y="141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116114</xdr:rowOff>
    </xdr:from>
    <xdr:to>
      <xdr:col>68</xdr:col>
      <xdr:colOff>203200</xdr:colOff>
      <xdr:row>83</xdr:row>
      <xdr:rowOff>46264</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4351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56441</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020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24191</xdr:rowOff>
    </xdr:from>
    <xdr:to>
      <xdr:col>64</xdr:col>
      <xdr:colOff>152400</xdr:colOff>
      <xdr:row>82</xdr:row>
      <xdr:rowOff>125791</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34620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135968</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3131800" y="1385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定年退職者数の増及び新規採用者数の抑制により、職員数は減少傾向にあるものの、人口減少が進んでいるため、人口千人当たり職員数は増加傾向にある。また、</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町単独で消防署（定員２９人）を運営していることも、職員数が多い要因となっている。令和元年度に消防広域化に向けた関係機関との協議が行われており、秋田県消防広域化推進計画の策定が進められているところ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今後も職員数は同水準で推移することが予想されるため、新規採用者数の抑制を図りながら定員管理に努める。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xmlns=""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xmlns=""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106559</xdr:rowOff>
    </xdr:from>
    <xdr:to>
      <xdr:col>81</xdr:col>
      <xdr:colOff>44450</xdr:colOff>
      <xdr:row>67</xdr:row>
      <xdr:rowOff>85755</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flipV="1">
          <a:off x="17018000" y="9879209"/>
          <a:ext cx="0" cy="1693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57832</xdr:rowOff>
    </xdr:from>
    <xdr:ext cx="762000" cy="259045"/>
    <xdr:sp macro="" textlink="">
      <xdr:nvSpPr>
        <xdr:cNvPr id="319" name="定員管理の状況最小値テキスト">
          <a:extLst>
            <a:ext uri="{FF2B5EF4-FFF2-40B4-BE49-F238E27FC236}">
              <a16:creationId xmlns:a16="http://schemas.microsoft.com/office/drawing/2014/main" xmlns="" id="{00000000-0008-0000-0300-00003F010000}"/>
            </a:ext>
          </a:extLst>
        </xdr:cNvPr>
        <xdr:cNvSpPr txBox="1"/>
      </xdr:nvSpPr>
      <xdr:spPr>
        <a:xfrm>
          <a:off x="17106900" y="115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85755</xdr:rowOff>
    </xdr:from>
    <xdr:to>
      <xdr:col>81</xdr:col>
      <xdr:colOff>133350</xdr:colOff>
      <xdr:row>67</xdr:row>
      <xdr:rowOff>85755</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929100" y="1157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21486</xdr:rowOff>
    </xdr:from>
    <xdr:ext cx="762000" cy="259045"/>
    <xdr:sp macro="" textlink="">
      <xdr:nvSpPr>
        <xdr:cNvPr id="321" name="定員管理の状況最大値テキスト">
          <a:extLst>
            <a:ext uri="{FF2B5EF4-FFF2-40B4-BE49-F238E27FC236}">
              <a16:creationId xmlns:a16="http://schemas.microsoft.com/office/drawing/2014/main" xmlns="" id="{00000000-0008-0000-0300-000041010000}"/>
            </a:ext>
          </a:extLst>
        </xdr:cNvPr>
        <xdr:cNvSpPr txBox="1"/>
      </xdr:nvSpPr>
      <xdr:spPr>
        <a:xfrm>
          <a:off x="17106900" y="96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106559</xdr:rowOff>
    </xdr:from>
    <xdr:to>
      <xdr:col>81</xdr:col>
      <xdr:colOff>133350</xdr:colOff>
      <xdr:row>57</xdr:row>
      <xdr:rowOff>106559</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929100" y="987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35741</xdr:rowOff>
    </xdr:from>
    <xdr:to>
      <xdr:col>81</xdr:col>
      <xdr:colOff>44450</xdr:colOff>
      <xdr:row>60</xdr:row>
      <xdr:rowOff>95492</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179800" y="10322741"/>
          <a:ext cx="838200" cy="5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114438</xdr:rowOff>
    </xdr:from>
    <xdr:ext cx="762000" cy="259045"/>
    <xdr:sp macro="" textlink="">
      <xdr:nvSpPr>
        <xdr:cNvPr id="324" name="定員管理の状況平均値テキスト">
          <a:extLst>
            <a:ext uri="{FF2B5EF4-FFF2-40B4-BE49-F238E27FC236}">
              <a16:creationId xmlns:a16="http://schemas.microsoft.com/office/drawing/2014/main" xmlns="" id="{00000000-0008-0000-0300-000044010000}"/>
            </a:ext>
          </a:extLst>
        </xdr:cNvPr>
        <xdr:cNvSpPr txBox="1"/>
      </xdr:nvSpPr>
      <xdr:spPr>
        <a:xfrm>
          <a:off x="17106900" y="10401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6967200" y="1042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35741</xdr:rowOff>
    </xdr:from>
    <xdr:to>
      <xdr:col>77</xdr:col>
      <xdr:colOff>44450</xdr:colOff>
      <xdr:row>60</xdr:row>
      <xdr:rowOff>46083</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flipV="1">
          <a:off x="15290800" y="1032274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149255</xdr:rowOff>
    </xdr:from>
    <xdr:to>
      <xdr:col>77</xdr:col>
      <xdr:colOff>95250</xdr:colOff>
      <xdr:row>61</xdr:row>
      <xdr:rowOff>79405</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6129000" y="1043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64182</xdr:rowOff>
    </xdr:from>
    <xdr:ext cx="7366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5798800" y="10522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16208</xdr:rowOff>
    </xdr:from>
    <xdr:to>
      <xdr:col>72</xdr:col>
      <xdr:colOff>203200</xdr:colOff>
      <xdr:row>60</xdr:row>
      <xdr:rowOff>46083</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4401800" y="10303208"/>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105591</xdr:rowOff>
    </xdr:from>
    <xdr:to>
      <xdr:col>73</xdr:col>
      <xdr:colOff>44450</xdr:colOff>
      <xdr:row>61</xdr:row>
      <xdr:rowOff>35741</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20518</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909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9313</xdr:rowOff>
    </xdr:from>
    <xdr:to>
      <xdr:col>68</xdr:col>
      <xdr:colOff>152400</xdr:colOff>
      <xdr:row>60</xdr:row>
      <xdr:rowOff>16208</xdr:rowOff>
    </xdr:to>
    <xdr:cxnSp macro="">
      <xdr:nvCxnSpPr>
        <xdr:cNvPr id="332" name="直線コネクタ 331">
          <a:extLst>
            <a:ext uri="{FF2B5EF4-FFF2-40B4-BE49-F238E27FC236}">
              <a16:creationId xmlns:a16="http://schemas.microsoft.com/office/drawing/2014/main" xmlns="" id="{00000000-0008-0000-0300-00004C010000}"/>
            </a:ext>
          </a:extLst>
        </xdr:cNvPr>
        <xdr:cNvCxnSpPr/>
      </xdr:nvCxnSpPr>
      <xdr:spPr>
        <a:xfrm>
          <a:off x="13512800" y="10296313"/>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96883</xdr:rowOff>
    </xdr:from>
    <xdr:to>
      <xdr:col>64</xdr:col>
      <xdr:colOff>152400</xdr:colOff>
      <xdr:row>59</xdr:row>
      <xdr:rowOff>27033</xdr:rowOff>
    </xdr:to>
    <xdr:sp macro="" textlink="">
      <xdr:nvSpPr>
        <xdr:cNvPr id="335" name="フローチャート: 判断 334">
          <a:extLst>
            <a:ext uri="{FF2B5EF4-FFF2-40B4-BE49-F238E27FC236}">
              <a16:creationId xmlns:a16="http://schemas.microsoft.com/office/drawing/2014/main" xmlns="" id="{00000000-0008-0000-0300-00004F010000}"/>
            </a:ext>
          </a:extLst>
        </xdr:cNvPr>
        <xdr:cNvSpPr/>
      </xdr:nvSpPr>
      <xdr:spPr>
        <a:xfrm>
          <a:off x="13462000" y="1004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37210</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3131800" y="980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44692</xdr:rowOff>
    </xdr:from>
    <xdr:to>
      <xdr:col>81</xdr:col>
      <xdr:colOff>95250</xdr:colOff>
      <xdr:row>60</xdr:row>
      <xdr:rowOff>146292</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6967200" y="103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61219</xdr:rowOff>
    </xdr:from>
    <xdr:ext cx="762000" cy="259045"/>
    <xdr:sp macro="" textlink="">
      <xdr:nvSpPr>
        <xdr:cNvPr id="343" name="定員管理の状況該当値テキスト">
          <a:extLst>
            <a:ext uri="{FF2B5EF4-FFF2-40B4-BE49-F238E27FC236}">
              <a16:creationId xmlns:a16="http://schemas.microsoft.com/office/drawing/2014/main" xmlns="" id="{00000000-0008-0000-0300-000057010000}"/>
            </a:ext>
          </a:extLst>
        </xdr:cNvPr>
        <xdr:cNvSpPr txBox="1"/>
      </xdr:nvSpPr>
      <xdr:spPr>
        <a:xfrm>
          <a:off x="17106900" y="1017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156391</xdr:rowOff>
    </xdr:from>
    <xdr:to>
      <xdr:col>77</xdr:col>
      <xdr:colOff>95250</xdr:colOff>
      <xdr:row>60</xdr:row>
      <xdr:rowOff>86541</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61290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96718</xdr:rowOff>
    </xdr:from>
    <xdr:ext cx="7366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5798800" y="10040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166733</xdr:rowOff>
    </xdr:from>
    <xdr:to>
      <xdr:col>73</xdr:col>
      <xdr:colOff>44450</xdr:colOff>
      <xdr:row>60</xdr:row>
      <xdr:rowOff>96883</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5240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107060</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4909800" y="1005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136858</xdr:rowOff>
    </xdr:from>
    <xdr:to>
      <xdr:col>68</xdr:col>
      <xdr:colOff>203200</xdr:colOff>
      <xdr:row>60</xdr:row>
      <xdr:rowOff>67008</xdr:rowOff>
    </xdr:to>
    <xdr:sp macro="" textlink="">
      <xdr:nvSpPr>
        <xdr:cNvPr id="348" name="楕円 347">
          <a:extLst>
            <a:ext uri="{FF2B5EF4-FFF2-40B4-BE49-F238E27FC236}">
              <a16:creationId xmlns:a16="http://schemas.microsoft.com/office/drawing/2014/main" xmlns="" id="{00000000-0008-0000-0300-00005C010000}"/>
            </a:ext>
          </a:extLst>
        </xdr:cNvPr>
        <xdr:cNvSpPr/>
      </xdr:nvSpPr>
      <xdr:spPr>
        <a:xfrm>
          <a:off x="14351000" y="1025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77185</xdr:rowOff>
    </xdr:from>
    <xdr:ext cx="762000" cy="259045"/>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4020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129963</xdr:rowOff>
    </xdr:from>
    <xdr:to>
      <xdr:col>64</xdr:col>
      <xdr:colOff>152400</xdr:colOff>
      <xdr:row>60</xdr:row>
      <xdr:rowOff>60113</xdr:rowOff>
    </xdr:to>
    <xdr:sp macro="" textlink="">
      <xdr:nvSpPr>
        <xdr:cNvPr id="350" name="楕円 349">
          <a:extLst>
            <a:ext uri="{FF2B5EF4-FFF2-40B4-BE49-F238E27FC236}">
              <a16:creationId xmlns:a16="http://schemas.microsoft.com/office/drawing/2014/main" xmlns="" id="{00000000-0008-0000-0300-00005E010000}"/>
            </a:ext>
          </a:extLst>
        </xdr:cNvPr>
        <xdr:cNvSpPr/>
      </xdr:nvSpPr>
      <xdr:spPr>
        <a:xfrm>
          <a:off x="13462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44890</xdr:rowOff>
    </xdr:from>
    <xdr:ext cx="762000" cy="259045"/>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3131800" y="1033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屋内温水プール整備事業、消防庁舎建設事業、防災行政無線（同報系）整備事業などの</a:t>
          </a:r>
          <a:r>
            <a:rPr kumimoji="1" lang="ja-JP" altLang="en-US" sz="1300">
              <a:latin typeface="ＭＳ Ｐゴシック" panose="020B0600070205080204" pitchFamily="50" charset="-128"/>
              <a:ea typeface="ＭＳ Ｐゴシック" panose="020B0600070205080204" pitchFamily="50" charset="-128"/>
            </a:rPr>
            <a:t>元利償還金等の増加により、前年度比１．１ポイント増となった。</a:t>
          </a:r>
        </a:p>
        <a:p>
          <a:r>
            <a:rPr kumimoji="1" lang="ja-JP" altLang="en-US" sz="1300">
              <a:latin typeface="ＭＳ Ｐゴシック" panose="020B0600070205080204" pitchFamily="50" charset="-128"/>
              <a:ea typeface="ＭＳ Ｐゴシック" panose="020B0600070205080204" pitchFamily="50" charset="-128"/>
            </a:rPr>
            <a:t>　今後も、小学校改築事業等の大型事業及び既発債による元利償還金の増加が見込まれるため、地方債の発行を抑えつつ、新規発行にあたっては、事業内容の精査や基準財政需要額算入の有利な地方債の発行により実質公債費比率の抑制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xmlns=""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xmlns=""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xmlns=""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81" name="公債費負担の状況最小値テキスト">
          <a:extLst>
            <a:ext uri="{FF2B5EF4-FFF2-40B4-BE49-F238E27FC236}">
              <a16:creationId xmlns:a16="http://schemas.microsoft.com/office/drawing/2014/main" xmlns="" id="{00000000-0008-0000-0300-00007D010000}"/>
            </a:ext>
          </a:extLst>
        </xdr:cNvPr>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a:extLst>
            <a:ext uri="{FF2B5EF4-FFF2-40B4-BE49-F238E27FC236}">
              <a16:creationId xmlns:a16="http://schemas.microsoft.com/office/drawing/2014/main" xmlns="" id="{00000000-0008-0000-0300-00007F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121496</xdr:rowOff>
    </xdr:from>
    <xdr:to>
      <xdr:col>81</xdr:col>
      <xdr:colOff>44450</xdr:colOff>
      <xdr:row>40</xdr:row>
      <xdr:rowOff>38523</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a:off x="16179800" y="6808046"/>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151571</xdr:rowOff>
    </xdr:from>
    <xdr:ext cx="762000" cy="259045"/>
    <xdr:sp macro="" textlink="">
      <xdr:nvSpPr>
        <xdr:cNvPr id="386" name="公債費負担の状況平均値テキスト">
          <a:extLst>
            <a:ext uri="{FF2B5EF4-FFF2-40B4-BE49-F238E27FC236}">
              <a16:creationId xmlns:a16="http://schemas.microsoft.com/office/drawing/2014/main" xmlns="" id="{00000000-0008-0000-0300-000082010000}"/>
            </a:ext>
          </a:extLst>
        </xdr:cNvPr>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97367</xdr:rowOff>
    </xdr:from>
    <xdr:to>
      <xdr:col>77</xdr:col>
      <xdr:colOff>44450</xdr:colOff>
      <xdr:row>39</xdr:row>
      <xdr:rowOff>121496</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a:off x="15290800" y="67839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97367</xdr:rowOff>
    </xdr:from>
    <xdr:to>
      <xdr:col>72</xdr:col>
      <xdr:colOff>203200</xdr:colOff>
      <xdr:row>39</xdr:row>
      <xdr:rowOff>169756</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flipV="1">
          <a:off x="14401800" y="678391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169756</xdr:rowOff>
    </xdr:from>
    <xdr:to>
      <xdr:col>68</xdr:col>
      <xdr:colOff>152400</xdr:colOff>
      <xdr:row>40</xdr:row>
      <xdr:rowOff>118956</xdr:rowOff>
    </xdr:to>
    <xdr:cxnSp macro="">
      <xdr:nvCxnSpPr>
        <xdr:cNvPr id="394" name="直線コネクタ 393">
          <a:extLst>
            <a:ext uri="{FF2B5EF4-FFF2-40B4-BE49-F238E27FC236}">
              <a16:creationId xmlns:a16="http://schemas.microsoft.com/office/drawing/2014/main" xmlns="" id="{00000000-0008-0000-0300-00008A010000}"/>
            </a:ext>
          </a:extLst>
        </xdr:cNvPr>
        <xdr:cNvCxnSpPr/>
      </xdr:nvCxnSpPr>
      <xdr:spPr>
        <a:xfrm flipV="1">
          <a:off x="13512800" y="685630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5" name="フローチャート: 判断 394">
          <a:extLst>
            <a:ext uri="{FF2B5EF4-FFF2-40B4-BE49-F238E27FC236}">
              <a16:creationId xmlns:a16="http://schemas.microsoft.com/office/drawing/2014/main" xmlns="" id="{00000000-0008-0000-0300-00008B010000}"/>
            </a:ext>
          </a:extLst>
        </xdr:cNvPr>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58014</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020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7" name="フローチャート: 判断 396">
          <a:extLst>
            <a:ext uri="{FF2B5EF4-FFF2-40B4-BE49-F238E27FC236}">
              <a16:creationId xmlns:a16="http://schemas.microsoft.com/office/drawing/2014/main" xmlns="" id="{00000000-0008-0000-0300-00008D010000}"/>
            </a:ext>
          </a:extLst>
        </xdr:cNvPr>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115587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6967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131250</xdr:rowOff>
    </xdr:from>
    <xdr:ext cx="762000" cy="259045"/>
    <xdr:sp macro="" textlink="">
      <xdr:nvSpPr>
        <xdr:cNvPr id="405" name="公債費負担の状況該当値テキスト">
          <a:extLst>
            <a:ext uri="{FF2B5EF4-FFF2-40B4-BE49-F238E27FC236}">
              <a16:creationId xmlns:a16="http://schemas.microsoft.com/office/drawing/2014/main" xmlns="" id="{00000000-0008-0000-0300-000095010000}"/>
            </a:ext>
          </a:extLst>
        </xdr:cNvPr>
        <xdr:cNvSpPr txBox="1"/>
      </xdr:nvSpPr>
      <xdr:spPr>
        <a:xfrm>
          <a:off x="17106900" y="681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70696</xdr:rowOff>
    </xdr:from>
    <xdr:to>
      <xdr:col>77</xdr:col>
      <xdr:colOff>95250</xdr:colOff>
      <xdr:row>40</xdr:row>
      <xdr:rowOff>846</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6129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11023</xdr:rowOff>
    </xdr:from>
    <xdr:ext cx="7366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5798800" y="652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46567</xdr:rowOff>
    </xdr:from>
    <xdr:to>
      <xdr:col>73</xdr:col>
      <xdr:colOff>44450</xdr:colOff>
      <xdr:row>39</xdr:row>
      <xdr:rowOff>148167</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5240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158344</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4909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118956</xdr:rowOff>
    </xdr:from>
    <xdr:to>
      <xdr:col>68</xdr:col>
      <xdr:colOff>203200</xdr:colOff>
      <xdr:row>40</xdr:row>
      <xdr:rowOff>49106</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4351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59283</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4020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68156</xdr:rowOff>
    </xdr:from>
    <xdr:to>
      <xdr:col>64</xdr:col>
      <xdr:colOff>152400</xdr:colOff>
      <xdr:row>40</xdr:row>
      <xdr:rowOff>169756</xdr:rowOff>
    </xdr:to>
    <xdr:sp macro="" textlink="">
      <xdr:nvSpPr>
        <xdr:cNvPr id="412" name="楕円 411">
          <a:extLst>
            <a:ext uri="{FF2B5EF4-FFF2-40B4-BE49-F238E27FC236}">
              <a16:creationId xmlns:a16="http://schemas.microsoft.com/office/drawing/2014/main" xmlns="" id="{00000000-0008-0000-0300-00009C010000}"/>
            </a:ext>
          </a:extLst>
        </xdr:cNvPr>
        <xdr:cNvSpPr/>
      </xdr:nvSpPr>
      <xdr:spPr>
        <a:xfrm>
          <a:off x="13462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154533</xdr:rowOff>
    </xdr:from>
    <xdr:ext cx="762000" cy="259045"/>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3131800" y="701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将来負担比率は、充当可能基金の増加などにより前年度比９．９ポイント減となったが、類似団体平均を大きく上回っている。令和元年度から実施の小学校改築事業により、令和２年度に充当可能基金の取り崩しを予定しているため、将来負担比率は今後、上昇することが見込まれる。</a:t>
          </a:r>
        </a:p>
        <a:p>
          <a:r>
            <a:rPr kumimoji="1" lang="ja-JP" altLang="en-US" sz="1200">
              <a:latin typeface="ＭＳ Ｐゴシック" panose="020B0600070205080204" pitchFamily="50" charset="-128"/>
              <a:ea typeface="ＭＳ Ｐゴシック" panose="020B0600070205080204" pitchFamily="50" charset="-128"/>
            </a:rPr>
            <a:t>　引き続き地方債の発行を抑えつつ、新規発行にあたっては、事業内容の精査や基準財政需要額算入の有利な地方債の発行に努めるとともに、公共施設の維持管理費などの歳出削減による基金積立に努め将来負担比率の改善を目指す。</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xmlns=""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41" name="将来負担の状況最小値テキスト">
          <a:extLst>
            <a:ext uri="{FF2B5EF4-FFF2-40B4-BE49-F238E27FC236}">
              <a16:creationId xmlns:a16="http://schemas.microsoft.com/office/drawing/2014/main" xmlns="" id="{00000000-0008-0000-0300-0000B9010000}"/>
            </a:ext>
          </a:extLst>
        </xdr:cNvPr>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xmlns=""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113030</xdr:rowOff>
    </xdr:from>
    <xdr:to>
      <xdr:col>81</xdr:col>
      <xdr:colOff>44450</xdr:colOff>
      <xdr:row>19</xdr:row>
      <xdr:rowOff>37135</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flipV="1">
          <a:off x="16179800" y="3199130"/>
          <a:ext cx="838200" cy="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90847</xdr:rowOff>
    </xdr:from>
    <xdr:ext cx="762000" cy="259045"/>
    <xdr:sp macro="" textlink="">
      <xdr:nvSpPr>
        <xdr:cNvPr id="446" name="将来負担の状況平均値テキスト">
          <a:extLst>
            <a:ext uri="{FF2B5EF4-FFF2-40B4-BE49-F238E27FC236}">
              <a16:creationId xmlns:a16="http://schemas.microsoft.com/office/drawing/2014/main" xmlns="" id="{00000000-0008-0000-0300-0000BE010000}"/>
            </a:ext>
          </a:extLst>
        </xdr:cNvPr>
        <xdr:cNvSpPr txBox="1"/>
      </xdr:nvSpPr>
      <xdr:spPr>
        <a:xfrm>
          <a:off x="17106900" y="2319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37135</xdr:rowOff>
    </xdr:from>
    <xdr:to>
      <xdr:col>77</xdr:col>
      <xdr:colOff>44450</xdr:colOff>
      <xdr:row>19</xdr:row>
      <xdr:rowOff>109525</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flipV="1">
          <a:off x="15290800" y="329468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109525</xdr:rowOff>
    </xdr:from>
    <xdr:to>
      <xdr:col>72</xdr:col>
      <xdr:colOff>203200</xdr:colOff>
      <xdr:row>20</xdr:row>
      <xdr:rowOff>23013</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flipV="1">
          <a:off x="14401800" y="3367075"/>
          <a:ext cx="889000" cy="8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73711</xdr:rowOff>
    </xdr:from>
    <xdr:to>
      <xdr:col>73</xdr:col>
      <xdr:colOff>44450</xdr:colOff>
      <xdr:row>16</xdr:row>
      <xdr:rowOff>3861</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23013</xdr:rowOff>
    </xdr:from>
    <xdr:to>
      <xdr:col>68</xdr:col>
      <xdr:colOff>152400</xdr:colOff>
      <xdr:row>20</xdr:row>
      <xdr:rowOff>109881</xdr:rowOff>
    </xdr:to>
    <xdr:cxnSp macro="">
      <xdr:nvCxnSpPr>
        <xdr:cNvPr id="454" name="直線コネクタ 453">
          <a:extLst>
            <a:ext uri="{FF2B5EF4-FFF2-40B4-BE49-F238E27FC236}">
              <a16:creationId xmlns:a16="http://schemas.microsoft.com/office/drawing/2014/main" xmlns="" id="{00000000-0008-0000-0300-0000C6010000}"/>
            </a:ext>
          </a:extLst>
        </xdr:cNvPr>
        <xdr:cNvCxnSpPr/>
      </xdr:nvCxnSpPr>
      <xdr:spPr>
        <a:xfrm flipV="1">
          <a:off x="13512800" y="3452013"/>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89154</xdr:rowOff>
    </xdr:from>
    <xdr:to>
      <xdr:col>68</xdr:col>
      <xdr:colOff>203200</xdr:colOff>
      <xdr:row>16</xdr:row>
      <xdr:rowOff>19304</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29481</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020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98450</xdr:rowOff>
    </xdr:from>
    <xdr:to>
      <xdr:col>64</xdr:col>
      <xdr:colOff>152400</xdr:colOff>
      <xdr:row>15</xdr:row>
      <xdr:rowOff>28600</xdr:rowOff>
    </xdr:to>
    <xdr:sp macro="" textlink="">
      <xdr:nvSpPr>
        <xdr:cNvPr id="457" name="フローチャート: 判断 456">
          <a:extLst>
            <a:ext uri="{FF2B5EF4-FFF2-40B4-BE49-F238E27FC236}">
              <a16:creationId xmlns:a16="http://schemas.microsoft.com/office/drawing/2014/main" xmlns="" id="{00000000-0008-0000-0300-0000C9010000}"/>
            </a:ext>
          </a:extLst>
        </xdr:cNvPr>
        <xdr:cNvSpPr/>
      </xdr:nvSpPr>
      <xdr:spPr>
        <a:xfrm>
          <a:off x="13462000" y="24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38777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3131800" y="22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62230</xdr:rowOff>
    </xdr:from>
    <xdr:to>
      <xdr:col>81</xdr:col>
      <xdr:colOff>95250</xdr:colOff>
      <xdr:row>18</xdr:row>
      <xdr:rowOff>163830</xdr:rowOff>
    </xdr:to>
    <xdr:sp macro="" textlink="">
      <xdr:nvSpPr>
        <xdr:cNvPr id="464" name="楕円 463">
          <a:extLst>
            <a:ext uri="{FF2B5EF4-FFF2-40B4-BE49-F238E27FC236}">
              <a16:creationId xmlns:a16="http://schemas.microsoft.com/office/drawing/2014/main" xmlns="" id="{00000000-0008-0000-0300-0000D0010000}"/>
            </a:ext>
          </a:extLst>
        </xdr:cNvPr>
        <xdr:cNvSpPr/>
      </xdr:nvSpPr>
      <xdr:spPr>
        <a:xfrm>
          <a:off x="16967200" y="31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34307</xdr:rowOff>
    </xdr:from>
    <xdr:ext cx="762000" cy="259045"/>
    <xdr:sp macro="" textlink="">
      <xdr:nvSpPr>
        <xdr:cNvPr id="465" name="将来負担の状況該当値テキスト">
          <a:extLst>
            <a:ext uri="{FF2B5EF4-FFF2-40B4-BE49-F238E27FC236}">
              <a16:creationId xmlns:a16="http://schemas.microsoft.com/office/drawing/2014/main" xmlns="" id="{00000000-0008-0000-0300-0000D1010000}"/>
            </a:ext>
          </a:extLst>
        </xdr:cNvPr>
        <xdr:cNvSpPr txBox="1"/>
      </xdr:nvSpPr>
      <xdr:spPr>
        <a:xfrm>
          <a:off x="17106900" y="312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157785</xdr:rowOff>
    </xdr:from>
    <xdr:to>
      <xdr:col>77</xdr:col>
      <xdr:colOff>95250</xdr:colOff>
      <xdr:row>19</xdr:row>
      <xdr:rowOff>87935</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6129000" y="324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72712</xdr:rowOff>
    </xdr:from>
    <xdr:ext cx="7366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5798800" y="3330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58725</xdr:rowOff>
    </xdr:from>
    <xdr:to>
      <xdr:col>73</xdr:col>
      <xdr:colOff>44450</xdr:colOff>
      <xdr:row>19</xdr:row>
      <xdr:rowOff>160325</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5240000" y="331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145102</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4909800" y="3402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143663</xdr:rowOff>
    </xdr:from>
    <xdr:to>
      <xdr:col>68</xdr:col>
      <xdr:colOff>203200</xdr:colOff>
      <xdr:row>20</xdr:row>
      <xdr:rowOff>73813</xdr:rowOff>
    </xdr:to>
    <xdr:sp macro="" textlink="">
      <xdr:nvSpPr>
        <xdr:cNvPr id="470" name="楕円 469">
          <a:extLst>
            <a:ext uri="{FF2B5EF4-FFF2-40B4-BE49-F238E27FC236}">
              <a16:creationId xmlns:a16="http://schemas.microsoft.com/office/drawing/2014/main" xmlns="" id="{00000000-0008-0000-0300-0000D6010000}"/>
            </a:ext>
          </a:extLst>
        </xdr:cNvPr>
        <xdr:cNvSpPr/>
      </xdr:nvSpPr>
      <xdr:spPr>
        <a:xfrm>
          <a:off x="14351000" y="340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58590</xdr:rowOff>
    </xdr:from>
    <xdr:ext cx="762000" cy="259045"/>
    <xdr:sp macro="" textlink="">
      <xdr:nvSpPr>
        <xdr:cNvPr id="471" name="テキスト ボックス 470">
          <a:extLst>
            <a:ext uri="{FF2B5EF4-FFF2-40B4-BE49-F238E27FC236}">
              <a16:creationId xmlns:a16="http://schemas.microsoft.com/office/drawing/2014/main" xmlns="" id="{00000000-0008-0000-0300-0000D7010000}"/>
            </a:ext>
          </a:extLst>
        </xdr:cNvPr>
        <xdr:cNvSpPr txBox="1"/>
      </xdr:nvSpPr>
      <xdr:spPr>
        <a:xfrm>
          <a:off x="14020800" y="348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59081</xdr:rowOff>
    </xdr:from>
    <xdr:to>
      <xdr:col>64</xdr:col>
      <xdr:colOff>152400</xdr:colOff>
      <xdr:row>20</xdr:row>
      <xdr:rowOff>160681</xdr:rowOff>
    </xdr:to>
    <xdr:sp macro="" textlink="">
      <xdr:nvSpPr>
        <xdr:cNvPr id="472" name="楕円 471">
          <a:extLst>
            <a:ext uri="{FF2B5EF4-FFF2-40B4-BE49-F238E27FC236}">
              <a16:creationId xmlns:a16="http://schemas.microsoft.com/office/drawing/2014/main" xmlns="" id="{00000000-0008-0000-0300-0000D8010000}"/>
            </a:ext>
          </a:extLst>
        </xdr:cNvPr>
        <xdr:cNvSpPr/>
      </xdr:nvSpPr>
      <xdr:spPr>
        <a:xfrm>
          <a:off x="13462000" y="348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145458</xdr:rowOff>
    </xdr:from>
    <xdr:ext cx="762000" cy="259045"/>
    <xdr:sp macro="" textlink="">
      <xdr:nvSpPr>
        <xdr:cNvPr id="473" name="テキスト ボックス 472">
          <a:extLst>
            <a:ext uri="{FF2B5EF4-FFF2-40B4-BE49-F238E27FC236}">
              <a16:creationId xmlns:a16="http://schemas.microsoft.com/office/drawing/2014/main" xmlns="" id="{00000000-0008-0000-0300-0000D9010000}"/>
            </a:ext>
          </a:extLst>
        </xdr:cNvPr>
        <xdr:cNvSpPr txBox="1"/>
      </xdr:nvSpPr>
      <xdr:spPr>
        <a:xfrm>
          <a:off x="13131800" y="357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秋田県五城目町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9,296
9,278
214.92
5,818,359
5,584,400
199,615
3,523,066
5,793,856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77.5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定年退職者数の増及び新規採用者数の抑制により前年度比０．７ポイント減となった。</a:t>
          </a:r>
        </a:p>
        <a:p>
          <a:r>
            <a:rPr kumimoji="1" lang="ja-JP" altLang="en-US" sz="1300">
              <a:latin typeface="ＭＳ Ｐゴシック" panose="020B0600070205080204" pitchFamily="50" charset="-128"/>
              <a:ea typeface="ＭＳ Ｐゴシック" panose="020B0600070205080204" pitchFamily="50" charset="-128"/>
            </a:rPr>
            <a:t>　町単独で消防署を運営しており、消防署の</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職員数（２９人）</a:t>
          </a:r>
          <a:r>
            <a:rPr kumimoji="1" lang="ja-JP" altLang="en-US" sz="1300">
              <a:latin typeface="ＭＳ Ｐゴシック" panose="020B0600070205080204" pitchFamily="50" charset="-128"/>
              <a:ea typeface="ＭＳ Ｐゴシック" panose="020B0600070205080204" pitchFamily="50" charset="-128"/>
            </a:rPr>
            <a:t>は同程度で推移する見込みであるため、引き続き新規採用者数の抑制を図りながら人件費全体の削減に努める。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65278</xdr:rowOff>
    </xdr:from>
    <xdr:to>
      <xdr:col>24</xdr:col>
      <xdr:colOff>25400</xdr:colOff>
      <xdr:row>37</xdr:row>
      <xdr:rowOff>97282</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4089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97282</xdr:rowOff>
    </xdr:from>
    <xdr:to>
      <xdr:col>19</xdr:col>
      <xdr:colOff>187325</xdr:colOff>
      <xdr:row>38</xdr:row>
      <xdr:rowOff>40132</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44093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40132</xdr:rowOff>
    </xdr:from>
    <xdr:to>
      <xdr:col>15</xdr:col>
      <xdr:colOff>98425</xdr:colOff>
      <xdr:row>38</xdr:row>
      <xdr:rowOff>49276</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5552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49276</xdr:rowOff>
    </xdr:from>
    <xdr:to>
      <xdr:col>11</xdr:col>
      <xdr:colOff>9525</xdr:colOff>
      <xdr:row>38</xdr:row>
      <xdr:rowOff>104140</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1320800" y="65643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139971</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14478</xdr:rowOff>
    </xdr:from>
    <xdr:to>
      <xdr:col>24</xdr:col>
      <xdr:colOff>76200</xdr:colOff>
      <xdr:row>37</xdr:row>
      <xdr:rowOff>116078</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31005</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20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46482</xdr:rowOff>
    </xdr:from>
    <xdr:to>
      <xdr:col>20</xdr:col>
      <xdr:colOff>38100</xdr:colOff>
      <xdr:row>37</xdr:row>
      <xdr:rowOff>148082</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158259</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159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160782</xdr:rowOff>
    </xdr:from>
    <xdr:to>
      <xdr:col>15</xdr:col>
      <xdr:colOff>149225</xdr:colOff>
      <xdr:row>38</xdr:row>
      <xdr:rowOff>90932</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75709</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169926</xdr:rowOff>
    </xdr:from>
    <xdr:to>
      <xdr:col>11</xdr:col>
      <xdr:colOff>60325</xdr:colOff>
      <xdr:row>38</xdr:row>
      <xdr:rowOff>100076</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84853</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53340</xdr:rowOff>
    </xdr:from>
    <xdr:to>
      <xdr:col>6</xdr:col>
      <xdr:colOff>171450</xdr:colOff>
      <xdr:row>38</xdr:row>
      <xdr:rowOff>154940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139717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前年度比０．２ポイント増となり、類似団体平均を上回っている。主な要因としては、保有する施設が多く、維持管理に係る経費が多額となっていることが挙げられる。</a:t>
          </a:r>
        </a:p>
        <a:p>
          <a:r>
            <a:rPr kumimoji="1" lang="ja-JP" altLang="en-US" sz="1300">
              <a:latin typeface="ＭＳ Ｐゴシック" panose="020B0600070205080204" pitchFamily="50" charset="-128"/>
              <a:ea typeface="ＭＳ Ｐゴシック" panose="020B0600070205080204" pitchFamily="50" charset="-128"/>
            </a:rPr>
            <a:t>　公共施設等総合管理計画に基づく公共施設解体事業の実施などにより、既存施設の統廃合などの見直しを図りながら、物件費の平準化と抑制に努める。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xmlns=""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a:extLst>
            <a:ext uri="{FF2B5EF4-FFF2-40B4-BE49-F238E27FC236}">
              <a16:creationId xmlns:a16="http://schemas.microsoft.com/office/drawing/2014/main" xmlns="" id="{00000000-0008-0000-0400-000074000000}"/>
            </a:ext>
          </a:extLst>
        </xdr:cNvPr>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a:extLst>
            <a:ext uri="{FF2B5EF4-FFF2-40B4-BE49-F238E27FC236}">
              <a16:creationId xmlns:a16="http://schemas.microsoft.com/office/drawing/2014/main" xmlns="" id="{00000000-0008-0000-0400-000075000000}"/>
            </a:ext>
          </a:extLst>
        </xdr:cNvPr>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a:extLst>
            <a:ext uri="{FF2B5EF4-FFF2-40B4-BE49-F238E27FC236}">
              <a16:creationId xmlns:a16="http://schemas.microsoft.com/office/drawing/2014/main" xmlns="" id="{00000000-0008-0000-0400-000076000000}"/>
            </a:ext>
          </a:extLst>
        </xdr:cNvPr>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a:extLst>
            <a:ext uri="{FF2B5EF4-FFF2-40B4-BE49-F238E27FC236}">
              <a16:creationId xmlns:a16="http://schemas.microsoft.com/office/drawing/2014/main" xmlns="" id="{00000000-0008-0000-0400-000077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xdr:rowOff>
    </xdr:from>
    <xdr:to>
      <xdr:col>82</xdr:col>
      <xdr:colOff>107950</xdr:colOff>
      <xdr:row>16</xdr:row>
      <xdr:rowOff>12700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5671800" y="27444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64152</xdr:rowOff>
    </xdr:from>
    <xdr:ext cx="762000" cy="259045"/>
    <xdr:sp macro="" textlink="">
      <xdr:nvSpPr>
        <xdr:cNvPr id="122" name="物件費平均値テキスト">
          <a:extLst>
            <a:ext uri="{FF2B5EF4-FFF2-40B4-BE49-F238E27FC236}">
              <a16:creationId xmlns:a16="http://schemas.microsoft.com/office/drawing/2014/main" xmlns="" id="{00000000-0008-0000-0400-00007A000000}"/>
            </a:ext>
          </a:extLst>
        </xdr:cNvPr>
        <xdr:cNvSpPr txBox="1"/>
      </xdr:nvSpPr>
      <xdr:spPr>
        <a:xfrm>
          <a:off x="16598900" y="2464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a:extLst>
            <a:ext uri="{FF2B5EF4-FFF2-40B4-BE49-F238E27FC236}">
              <a16:creationId xmlns:a16="http://schemas.microsoft.com/office/drawing/2014/main" xmlns="" id="{00000000-0008-0000-0400-00007B000000}"/>
            </a:ext>
          </a:extLst>
        </xdr:cNvPr>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xdr:rowOff>
    </xdr:from>
    <xdr:to>
      <xdr:col>78</xdr:col>
      <xdr:colOff>69850</xdr:colOff>
      <xdr:row>16</xdr:row>
      <xdr:rowOff>18415</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4782800" y="274447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a:extLst>
            <a:ext uri="{FF2B5EF4-FFF2-40B4-BE49-F238E27FC236}">
              <a16:creationId xmlns:a16="http://schemas.microsoft.com/office/drawing/2014/main" xmlns="" id="{00000000-0008-0000-0400-00007D000000}"/>
            </a:ext>
          </a:extLst>
        </xdr:cNvPr>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147972</xdr:rowOff>
    </xdr:from>
    <xdr:ext cx="736600" cy="259045"/>
    <xdr:sp macro="" textlink="">
      <xdr:nvSpPr>
        <xdr:cNvPr id="126" name="テキスト ボックス 125">
          <a:extLst>
            <a:ext uri="{FF2B5EF4-FFF2-40B4-BE49-F238E27FC236}">
              <a16:creationId xmlns:a16="http://schemas.microsoft.com/office/drawing/2014/main" xmlns="" id="{00000000-0008-0000-0400-00007E000000}"/>
            </a:ext>
          </a:extLst>
        </xdr:cNvPr>
        <xdr:cNvSpPr txBox="1"/>
      </xdr:nvSpPr>
      <xdr:spPr>
        <a:xfrm>
          <a:off x="15290800" y="2376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161290</xdr:rowOff>
    </xdr:from>
    <xdr:to>
      <xdr:col>73</xdr:col>
      <xdr:colOff>180975</xdr:colOff>
      <xdr:row>16</xdr:row>
      <xdr:rowOff>18415</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a:off x="13893800" y="27330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a:extLst>
            <a:ext uri="{FF2B5EF4-FFF2-40B4-BE49-F238E27FC236}">
              <a16:creationId xmlns:a16="http://schemas.microsoft.com/office/drawing/2014/main" xmlns="" id="{00000000-0008-0000-0400-000080000000}"/>
            </a:ext>
          </a:extLst>
        </xdr:cNvPr>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96537</xdr:rowOff>
    </xdr:from>
    <xdr:ext cx="762000" cy="259045"/>
    <xdr:sp macro="" textlink="">
      <xdr:nvSpPr>
        <xdr:cNvPr id="129" name="テキスト ボックス 128">
          <a:extLst>
            <a:ext uri="{FF2B5EF4-FFF2-40B4-BE49-F238E27FC236}">
              <a16:creationId xmlns:a16="http://schemas.microsoft.com/office/drawing/2014/main" xmlns="" id="{00000000-0008-0000-0400-000081000000}"/>
            </a:ext>
          </a:extLst>
        </xdr:cNvPr>
        <xdr:cNvSpPr txBox="1"/>
      </xdr:nvSpPr>
      <xdr:spPr>
        <a:xfrm>
          <a:off x="14401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161290</xdr:rowOff>
    </xdr:from>
    <xdr:to>
      <xdr:col>69</xdr:col>
      <xdr:colOff>92075</xdr:colOff>
      <xdr:row>16</xdr:row>
      <xdr:rowOff>18415</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flipV="1">
          <a:off x="13004800" y="27330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102252</xdr:rowOff>
    </xdr:from>
    <xdr:ext cx="7620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3512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150495</xdr:rowOff>
    </xdr:from>
    <xdr:to>
      <xdr:col>65</xdr:col>
      <xdr:colOff>53975</xdr:colOff>
      <xdr:row>15</xdr:row>
      <xdr:rowOff>80645</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2954000" y="255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90822</xdr:rowOff>
    </xdr:from>
    <xdr:ext cx="7620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2623800" y="231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0" name="楕円 139">
          <a:extLst>
            <a:ext uri="{FF2B5EF4-FFF2-40B4-BE49-F238E27FC236}">
              <a16:creationId xmlns:a16="http://schemas.microsoft.com/office/drawing/2014/main" xmlns="" id="{00000000-0008-0000-0400-00008C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105427</xdr:rowOff>
    </xdr:from>
    <xdr:ext cx="762000" cy="259045"/>
    <xdr:sp macro="" textlink="">
      <xdr:nvSpPr>
        <xdr:cNvPr id="141" name="物件費該当値テキスト">
          <a:extLst>
            <a:ext uri="{FF2B5EF4-FFF2-40B4-BE49-F238E27FC236}">
              <a16:creationId xmlns:a16="http://schemas.microsoft.com/office/drawing/2014/main" xmlns="" id="{00000000-0008-0000-0400-00008D000000}"/>
            </a:ext>
          </a:extLst>
        </xdr:cNvPr>
        <xdr:cNvSpPr txBox="1"/>
      </xdr:nvSpPr>
      <xdr:spPr>
        <a:xfrm>
          <a:off x="165989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121920</xdr:rowOff>
    </xdr:from>
    <xdr:to>
      <xdr:col>78</xdr:col>
      <xdr:colOff>120650</xdr:colOff>
      <xdr:row>16</xdr:row>
      <xdr:rowOff>52070</xdr:rowOff>
    </xdr:to>
    <xdr:sp macro="" textlink="">
      <xdr:nvSpPr>
        <xdr:cNvPr id="142" name="楕円 141">
          <a:extLst>
            <a:ext uri="{FF2B5EF4-FFF2-40B4-BE49-F238E27FC236}">
              <a16:creationId xmlns:a16="http://schemas.microsoft.com/office/drawing/2014/main" xmlns="" id="{00000000-0008-0000-0400-00008E000000}"/>
            </a:ext>
          </a:extLst>
        </xdr:cNvPr>
        <xdr:cNvSpPr/>
      </xdr:nvSpPr>
      <xdr:spPr>
        <a:xfrm>
          <a:off x="15621000" y="269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36847</xdr:rowOff>
    </xdr:from>
    <xdr:ext cx="7366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5290800" y="278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139065</xdr:rowOff>
    </xdr:from>
    <xdr:to>
      <xdr:col>74</xdr:col>
      <xdr:colOff>31750</xdr:colOff>
      <xdr:row>16</xdr:row>
      <xdr:rowOff>69215</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4732000" y="271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53992</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401800" y="279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110490</xdr:rowOff>
    </xdr:from>
    <xdr:to>
      <xdr:col>69</xdr:col>
      <xdr:colOff>142875</xdr:colOff>
      <xdr:row>16</xdr:row>
      <xdr:rowOff>40640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25417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3512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139065</xdr:rowOff>
    </xdr:from>
    <xdr:to>
      <xdr:col>65</xdr:col>
      <xdr:colOff>53975</xdr:colOff>
      <xdr:row>16</xdr:row>
      <xdr:rowOff>69215</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2954000" y="271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53992</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2623800" y="279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xmlns=""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xmlns=""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xmlns=""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前年度対比０．１ポイント増であり、類似団体平均を上回っている。主な要因としては、障害自立支援サービス利用者の増加が挙げられる。</a:t>
          </a:r>
        </a:p>
        <a:p>
          <a:r>
            <a:rPr kumimoji="1" lang="ja-JP" altLang="en-US" sz="1300">
              <a:latin typeface="ＭＳ Ｐゴシック" panose="020B0600070205080204" pitchFamily="50" charset="-128"/>
              <a:ea typeface="ＭＳ Ｐゴシック" panose="020B0600070205080204" pitchFamily="50" charset="-128"/>
            </a:rPr>
            <a:t>　今後も障害児へのサービス拡大や高齢化の進行に伴う利用回数の増により扶助費の増加が予想されることから、介護予防の推進などにより扶助費の抑制を図りながら、安定した福祉行政の運営に努める。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xmlns=""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xmlns=""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xmlns=""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a:extLst>
            <a:ext uri="{FF2B5EF4-FFF2-40B4-BE49-F238E27FC236}">
              <a16:creationId xmlns:a16="http://schemas.microsoft.com/office/drawing/2014/main" xmlns="" id="{00000000-0008-0000-0400-0000A4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xmlns=""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a:extLst>
            <a:ext uri="{FF2B5EF4-FFF2-40B4-BE49-F238E27FC236}">
              <a16:creationId xmlns:a16="http://schemas.microsoft.com/office/drawing/2014/main" xmlns="" id="{00000000-0008-0000-0400-0000B5000000}"/>
            </a:ext>
          </a:extLst>
        </xdr:cNvPr>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a:extLst>
            <a:ext uri="{FF2B5EF4-FFF2-40B4-BE49-F238E27FC236}">
              <a16:creationId xmlns:a16="http://schemas.microsoft.com/office/drawing/2014/main" xmlns="" id="{00000000-0008-0000-0400-0000B7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41275</xdr:rowOff>
    </xdr:from>
    <xdr:to>
      <xdr:col>24</xdr:col>
      <xdr:colOff>25400</xdr:colOff>
      <xdr:row>58</xdr:row>
      <xdr:rowOff>55563</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3987800" y="9985375"/>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121302</xdr:rowOff>
    </xdr:from>
    <xdr:ext cx="762000" cy="259045"/>
    <xdr:sp macro="" textlink="">
      <xdr:nvSpPr>
        <xdr:cNvPr id="186" name="扶助費平均値テキスト">
          <a:extLst>
            <a:ext uri="{FF2B5EF4-FFF2-40B4-BE49-F238E27FC236}">
              <a16:creationId xmlns:a16="http://schemas.microsoft.com/office/drawing/2014/main" xmlns="" id="{00000000-0008-0000-0400-0000BA000000}"/>
            </a:ext>
          </a:extLst>
        </xdr:cNvPr>
        <xdr:cNvSpPr txBox="1"/>
      </xdr:nvSpPr>
      <xdr:spPr>
        <a:xfrm>
          <a:off x="4914900" y="9551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a:extLst>
            <a:ext uri="{FF2B5EF4-FFF2-40B4-BE49-F238E27FC236}">
              <a16:creationId xmlns:a16="http://schemas.microsoft.com/office/drawing/2014/main" xmlns="" id="{00000000-0008-0000-0400-0000BB000000}"/>
            </a:ext>
          </a:extLst>
        </xdr:cNvPr>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141288</xdr:rowOff>
    </xdr:from>
    <xdr:to>
      <xdr:col>19</xdr:col>
      <xdr:colOff>187325</xdr:colOff>
      <xdr:row>58</xdr:row>
      <xdr:rowOff>41275</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3098800" y="9913938"/>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a:extLst>
            <a:ext uri="{FF2B5EF4-FFF2-40B4-BE49-F238E27FC236}">
              <a16:creationId xmlns:a16="http://schemas.microsoft.com/office/drawing/2014/main" xmlns="" id="{00000000-0008-0000-0400-0000BD000000}"/>
            </a:ext>
          </a:extLst>
        </xdr:cNvPr>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159402</xdr:rowOff>
    </xdr:from>
    <xdr:ext cx="736600" cy="259045"/>
    <xdr:sp macro="" textlink="">
      <xdr:nvSpPr>
        <xdr:cNvPr id="190" name="テキスト ボックス 189">
          <a:extLst>
            <a:ext uri="{FF2B5EF4-FFF2-40B4-BE49-F238E27FC236}">
              <a16:creationId xmlns:a16="http://schemas.microsoft.com/office/drawing/2014/main" xmlns="" id="{00000000-0008-0000-0400-0000BE000000}"/>
            </a:ext>
          </a:extLst>
        </xdr:cNvPr>
        <xdr:cNvSpPr txBox="1"/>
      </xdr:nvSpPr>
      <xdr:spPr>
        <a:xfrm>
          <a:off x="3606800" y="941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84138</xdr:rowOff>
    </xdr:from>
    <xdr:to>
      <xdr:col>15</xdr:col>
      <xdr:colOff>98425</xdr:colOff>
      <xdr:row>57</xdr:row>
      <xdr:rowOff>141288</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2209800" y="985678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84138</xdr:rowOff>
    </xdr:from>
    <xdr:to>
      <xdr:col>11</xdr:col>
      <xdr:colOff>9525</xdr:colOff>
      <xdr:row>57</xdr:row>
      <xdr:rowOff>127000</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flipV="1">
          <a:off x="1320800" y="9856788"/>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102252</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1828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90488</xdr:rowOff>
    </xdr:from>
    <xdr:to>
      <xdr:col>6</xdr:col>
      <xdr:colOff>171450</xdr:colOff>
      <xdr:row>57</xdr:row>
      <xdr:rowOff>20638</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1270000" y="969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30815</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939800" y="946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4763</xdr:rowOff>
    </xdr:from>
    <xdr:to>
      <xdr:col>24</xdr:col>
      <xdr:colOff>76200</xdr:colOff>
      <xdr:row>58</xdr:row>
      <xdr:rowOff>106363</xdr:rowOff>
    </xdr:to>
    <xdr:sp macro="" textlink="">
      <xdr:nvSpPr>
        <xdr:cNvPr id="204" name="楕円 203">
          <a:extLst>
            <a:ext uri="{FF2B5EF4-FFF2-40B4-BE49-F238E27FC236}">
              <a16:creationId xmlns:a16="http://schemas.microsoft.com/office/drawing/2014/main" xmlns="" id="{00000000-0008-0000-0400-0000CC000000}"/>
            </a:ext>
          </a:extLst>
        </xdr:cNvPr>
        <xdr:cNvSpPr/>
      </xdr:nvSpPr>
      <xdr:spPr>
        <a:xfrm>
          <a:off x="4775200" y="994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148290</xdr:rowOff>
    </xdr:from>
    <xdr:ext cx="762000" cy="259045"/>
    <xdr:sp macro="" textlink="">
      <xdr:nvSpPr>
        <xdr:cNvPr id="205" name="扶助費該当値テキスト">
          <a:extLst>
            <a:ext uri="{FF2B5EF4-FFF2-40B4-BE49-F238E27FC236}">
              <a16:creationId xmlns:a16="http://schemas.microsoft.com/office/drawing/2014/main" xmlns="" id="{00000000-0008-0000-0400-0000CD000000}"/>
            </a:ext>
          </a:extLst>
        </xdr:cNvPr>
        <xdr:cNvSpPr txBox="1"/>
      </xdr:nvSpPr>
      <xdr:spPr>
        <a:xfrm>
          <a:off x="4914900" y="9920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161925</xdr:rowOff>
    </xdr:from>
    <xdr:to>
      <xdr:col>20</xdr:col>
      <xdr:colOff>38100</xdr:colOff>
      <xdr:row>58</xdr:row>
      <xdr:rowOff>92075</xdr:rowOff>
    </xdr:to>
    <xdr:sp macro="" textlink="">
      <xdr:nvSpPr>
        <xdr:cNvPr id="206" name="楕円 205">
          <a:extLst>
            <a:ext uri="{FF2B5EF4-FFF2-40B4-BE49-F238E27FC236}">
              <a16:creationId xmlns:a16="http://schemas.microsoft.com/office/drawing/2014/main" xmlns="" id="{00000000-0008-0000-0400-0000CE000000}"/>
            </a:ext>
          </a:extLst>
        </xdr:cNvPr>
        <xdr:cNvSpPr/>
      </xdr:nvSpPr>
      <xdr:spPr>
        <a:xfrm>
          <a:off x="3937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76852</xdr:rowOff>
    </xdr:from>
    <xdr:ext cx="7366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606800" y="10020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90488</xdr:rowOff>
    </xdr:from>
    <xdr:to>
      <xdr:col>15</xdr:col>
      <xdr:colOff>149225</xdr:colOff>
      <xdr:row>58</xdr:row>
      <xdr:rowOff>20638</xdr:rowOff>
    </xdr:to>
    <xdr:sp macro="" textlink="">
      <xdr:nvSpPr>
        <xdr:cNvPr id="208" name="楕円 207">
          <a:extLst>
            <a:ext uri="{FF2B5EF4-FFF2-40B4-BE49-F238E27FC236}">
              <a16:creationId xmlns:a16="http://schemas.microsoft.com/office/drawing/2014/main" xmlns="" id="{00000000-0008-0000-0400-0000D0000000}"/>
            </a:ext>
          </a:extLst>
        </xdr:cNvPr>
        <xdr:cNvSpPr/>
      </xdr:nvSpPr>
      <xdr:spPr>
        <a:xfrm>
          <a:off x="3048000" y="986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5415</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2717800" y="994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33338</xdr:rowOff>
    </xdr:from>
    <xdr:to>
      <xdr:col>11</xdr:col>
      <xdr:colOff>60325</xdr:colOff>
      <xdr:row>57</xdr:row>
      <xdr:rowOff>134938</xdr:rowOff>
    </xdr:to>
    <xdr:sp macro="" textlink="">
      <xdr:nvSpPr>
        <xdr:cNvPr id="210" name="楕円 209">
          <a:extLst>
            <a:ext uri="{FF2B5EF4-FFF2-40B4-BE49-F238E27FC236}">
              <a16:creationId xmlns:a16="http://schemas.microsoft.com/office/drawing/2014/main" xmlns="" id="{00000000-0008-0000-0400-0000D2000000}"/>
            </a:ext>
          </a:extLst>
        </xdr:cNvPr>
        <xdr:cNvSpPr/>
      </xdr:nvSpPr>
      <xdr:spPr>
        <a:xfrm>
          <a:off x="2159000" y="98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119715</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1828800" y="989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76200</xdr:rowOff>
    </xdr:from>
    <xdr:to>
      <xdr:col>6</xdr:col>
      <xdr:colOff>171450</xdr:colOff>
      <xdr:row>58</xdr:row>
      <xdr:rowOff>6350</xdr:rowOff>
    </xdr:to>
    <xdr:sp macro="" textlink="">
      <xdr:nvSpPr>
        <xdr:cNvPr id="212" name="楕円 211">
          <a:extLst>
            <a:ext uri="{FF2B5EF4-FFF2-40B4-BE49-F238E27FC236}">
              <a16:creationId xmlns:a16="http://schemas.microsoft.com/office/drawing/2014/main" xmlns="" id="{00000000-0008-0000-0400-0000D4000000}"/>
            </a:ext>
          </a:extLst>
        </xdr:cNvPr>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162577</xdr:rowOff>
    </xdr:from>
    <xdr:ext cx="762000" cy="259045"/>
    <xdr:sp macro="" textlink="">
      <xdr:nvSpPr>
        <xdr:cNvPr id="213" name="テキスト ボックス 212">
          <a:extLst>
            <a:ext uri="{FF2B5EF4-FFF2-40B4-BE49-F238E27FC236}">
              <a16:creationId xmlns:a16="http://schemas.microsoft.com/office/drawing/2014/main" xmlns="" id="{00000000-0008-0000-0400-0000D5000000}"/>
            </a:ext>
          </a:extLst>
        </xdr:cNvPr>
        <xdr:cNvSpPr txBox="1"/>
      </xdr:nvSpPr>
      <xdr:spPr>
        <a:xfrm>
          <a:off x="939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下水道事業（法非適用）において、平成２９年度から元利償還に対する繰出金の計算方法が変更となり、経常経費となる繰出金が大幅に増加した。平成３０年度は下水道事業の元利償還が減少したため、前年度比０．４ポイント減となったが、類似団体平均を大きく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繰出金の抑制を図るため、下水道料金等の見直しを行い、特別会計においても健全な財政運営に努める。</a:t>
          </a:r>
        </a:p>
        <a:p>
          <a:r>
            <a:rPr kumimoji="1" lang="ja-JP" altLang="en-US" sz="1100">
              <a:latin typeface="ＭＳ Ｐゴシック" panose="020B0600070205080204" pitchFamily="50" charset="-128"/>
              <a:ea typeface="ＭＳ Ｐゴシック" panose="020B0600070205080204" pitchFamily="50" charset="-128"/>
            </a:rPr>
            <a:t>　また、公共施設等総合管理計画に基づき、既存施設の統廃合などの見直しを図り、維持補修費の抑制に努める。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xmlns=""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xmlns=""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xmlns=""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xmlns=""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xmlns=""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xmlns=""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xmlns=""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xmlns=""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a:extLst>
            <a:ext uri="{FF2B5EF4-FFF2-40B4-BE49-F238E27FC236}">
              <a16:creationId xmlns:a16="http://schemas.microsoft.com/office/drawing/2014/main" xmlns="" id="{00000000-0008-0000-0400-0000F2000000}"/>
            </a:ext>
          </a:extLst>
        </xdr:cNvPr>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a:extLst>
            <a:ext uri="{FF2B5EF4-FFF2-40B4-BE49-F238E27FC236}">
              <a16:creationId xmlns:a16="http://schemas.microsoft.com/office/drawing/2014/main" xmlns="" id="{00000000-0008-0000-0400-0000F4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119380</xdr:rowOff>
    </xdr:from>
    <xdr:to>
      <xdr:col>82</xdr:col>
      <xdr:colOff>107950</xdr:colOff>
      <xdr:row>60</xdr:row>
      <xdr:rowOff>149860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5671800" y="104063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7" name="その他平均値テキスト">
          <a:extLst>
            <a:ext uri="{FF2B5EF4-FFF2-40B4-BE49-F238E27FC236}">
              <a16:creationId xmlns:a16="http://schemas.microsoft.com/office/drawing/2014/main" xmlns="" id="{00000000-0008-0000-0400-0000F7000000}"/>
            </a:ext>
          </a:extLst>
        </xdr:cNvPr>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a:extLst>
            <a:ext uri="{FF2B5EF4-FFF2-40B4-BE49-F238E27FC236}">
              <a16:creationId xmlns:a16="http://schemas.microsoft.com/office/drawing/2014/main" xmlns="" id="{00000000-0008-0000-0400-0000F8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xdr:rowOff>
    </xdr:from>
    <xdr:to>
      <xdr:col>78</xdr:col>
      <xdr:colOff>69850</xdr:colOff>
      <xdr:row>60</xdr:row>
      <xdr:rowOff>149860</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a:off x="14782800" y="1011682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a:extLst>
            <a:ext uri="{FF2B5EF4-FFF2-40B4-BE49-F238E27FC236}">
              <a16:creationId xmlns:a16="http://schemas.microsoft.com/office/drawing/2014/main" xmlns="" id="{00000000-0008-0000-0400-0000FA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51" name="テキスト ボックス 250">
          <a:extLst>
            <a:ext uri="{FF2B5EF4-FFF2-40B4-BE49-F238E27FC236}">
              <a16:creationId xmlns:a16="http://schemas.microsoft.com/office/drawing/2014/main" xmlns="" id="{00000000-0008-0000-0400-0000FB00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119380</xdr:rowOff>
    </xdr:from>
    <xdr:to>
      <xdr:col>73</xdr:col>
      <xdr:colOff>180975</xdr:colOff>
      <xdr:row>59</xdr:row>
      <xdr:rowOff>1270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3893800" y="10063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58</xdr:row>
      <xdr:rowOff>119380</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3004800" y="99187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68580</xdr:rowOff>
    </xdr:from>
    <xdr:to>
      <xdr:col>82</xdr:col>
      <xdr:colOff>158750</xdr:colOff>
      <xdr:row>60</xdr:row>
      <xdr:rowOff>170180</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64592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40657</xdr:rowOff>
    </xdr:from>
    <xdr:ext cx="762000" cy="259045"/>
    <xdr:sp macro="" textlink="">
      <xdr:nvSpPr>
        <xdr:cNvPr id="266" name="その他該当値テキスト">
          <a:extLst>
            <a:ext uri="{FF2B5EF4-FFF2-40B4-BE49-F238E27FC236}">
              <a16:creationId xmlns:a16="http://schemas.microsoft.com/office/drawing/2014/main" xmlns="" id="{00000000-0008-0000-0400-00000A010000}"/>
            </a:ext>
          </a:extLst>
        </xdr:cNvPr>
        <xdr:cNvSpPr txBox="1"/>
      </xdr:nvSpPr>
      <xdr:spPr>
        <a:xfrm>
          <a:off x="16598900" y="1032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99060</xdr:rowOff>
    </xdr:from>
    <xdr:to>
      <xdr:col>78</xdr:col>
      <xdr:colOff>120650</xdr:colOff>
      <xdr:row>61</xdr:row>
      <xdr:rowOff>29210</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5621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13987</xdr:rowOff>
    </xdr:from>
    <xdr:ext cx="7366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290800" y="1047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121920</xdr:rowOff>
    </xdr:from>
    <xdr:to>
      <xdr:col>74</xdr:col>
      <xdr:colOff>31750</xdr:colOff>
      <xdr:row>59</xdr:row>
      <xdr:rowOff>52070</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36847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68580</xdr:rowOff>
    </xdr:from>
    <xdr:to>
      <xdr:col>69</xdr:col>
      <xdr:colOff>142875</xdr:colOff>
      <xdr:row>58</xdr:row>
      <xdr:rowOff>170180</xdr:rowOff>
    </xdr:to>
    <xdr:sp macro="" textlink="">
      <xdr:nvSpPr>
        <xdr:cNvPr id="271" name="楕円 270">
          <a:extLst>
            <a:ext uri="{FF2B5EF4-FFF2-40B4-BE49-F238E27FC236}">
              <a16:creationId xmlns:a16="http://schemas.microsoft.com/office/drawing/2014/main" xmlns="" id="{00000000-0008-0000-0400-00000F010000}"/>
            </a:ext>
          </a:extLst>
        </xdr:cNvPr>
        <xdr:cNvSpPr/>
      </xdr:nvSpPr>
      <xdr:spPr>
        <a:xfrm>
          <a:off x="13843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154957</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3512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73" name="楕円 272">
          <a:extLst>
            <a:ext uri="{FF2B5EF4-FFF2-40B4-BE49-F238E27FC236}">
              <a16:creationId xmlns:a16="http://schemas.microsoft.com/office/drawing/2014/main" xmlns="" id="{00000000-0008-0000-0400-000011010000}"/>
            </a:ext>
          </a:extLst>
        </xdr:cNvPr>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10177</xdr:rowOff>
    </xdr:from>
    <xdr:ext cx="762000" cy="259045"/>
    <xdr:sp macro="" textlink="">
      <xdr:nvSpPr>
        <xdr:cNvPr id="274" name="テキスト ボックス 273">
          <a:extLst>
            <a:ext uri="{FF2B5EF4-FFF2-40B4-BE49-F238E27FC236}">
              <a16:creationId xmlns:a16="http://schemas.microsoft.com/office/drawing/2014/main" xmlns="" id="{00000000-0008-0000-0400-000012010000}"/>
            </a:ext>
          </a:extLst>
        </xdr:cNvPr>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水道事業（法適用）において、統合水道に係る元金償還が減少したため、一般会計からの補助金が減少し、前年度比０．４ポイント減となった。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同水準を維持するよう事務事業の検証作業を強化し、効果的な執行により補助費等の抑制に努める。また、特別会計への補助金の抑制を図るため、水道料金等の見直しを行い、健全な財政運営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xmlns=""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a:extLst>
            <a:ext uri="{FF2B5EF4-FFF2-40B4-BE49-F238E27FC236}">
              <a16:creationId xmlns:a16="http://schemas.microsoft.com/office/drawing/2014/main" xmlns="" id="{00000000-0008-0000-0400-00002C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a:extLst>
            <a:ext uri="{FF2B5EF4-FFF2-40B4-BE49-F238E27FC236}">
              <a16:creationId xmlns:a16="http://schemas.microsoft.com/office/drawing/2014/main" xmlns="" id="{00000000-0008-0000-0400-00002E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65278</xdr:rowOff>
    </xdr:from>
    <xdr:to>
      <xdr:col>82</xdr:col>
      <xdr:colOff>107950</xdr:colOff>
      <xdr:row>35</xdr:row>
      <xdr:rowOff>83566</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flipV="1">
          <a:off x="15671800" y="60660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5" name="補助費等平均値テキスト">
          <a:extLst>
            <a:ext uri="{FF2B5EF4-FFF2-40B4-BE49-F238E27FC236}">
              <a16:creationId xmlns:a16="http://schemas.microsoft.com/office/drawing/2014/main" xmlns="" id="{00000000-0008-0000-0400-000031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a:extLst>
            <a:ext uri="{FF2B5EF4-FFF2-40B4-BE49-F238E27FC236}">
              <a16:creationId xmlns:a16="http://schemas.microsoft.com/office/drawing/2014/main" xmlns="" id="{00000000-0008-0000-0400-000032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56134</xdr:rowOff>
    </xdr:from>
    <xdr:to>
      <xdr:col>78</xdr:col>
      <xdr:colOff>69850</xdr:colOff>
      <xdr:row>35</xdr:row>
      <xdr:rowOff>83566</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4782800" y="60568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a:extLst>
            <a:ext uri="{FF2B5EF4-FFF2-40B4-BE49-F238E27FC236}">
              <a16:creationId xmlns:a16="http://schemas.microsoft.com/office/drawing/2014/main" xmlns="" id="{00000000-0008-0000-0400-000034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56134</xdr:rowOff>
    </xdr:from>
    <xdr:to>
      <xdr:col>73</xdr:col>
      <xdr:colOff>180975</xdr:colOff>
      <xdr:row>35</xdr:row>
      <xdr:rowOff>74422</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flipV="1">
          <a:off x="13893800" y="60568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28702</xdr:rowOff>
    </xdr:from>
    <xdr:to>
      <xdr:col>69</xdr:col>
      <xdr:colOff>92075</xdr:colOff>
      <xdr:row>35</xdr:row>
      <xdr:rowOff>74422</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a:off x="13004800" y="60294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14478</xdr:rowOff>
    </xdr:from>
    <xdr:to>
      <xdr:col>82</xdr:col>
      <xdr:colOff>158750</xdr:colOff>
      <xdr:row>35</xdr:row>
      <xdr:rowOff>116078</xdr:rowOff>
    </xdr:to>
    <xdr:sp macro="" textlink="">
      <xdr:nvSpPr>
        <xdr:cNvPr id="323" name="楕円 322">
          <a:extLst>
            <a:ext uri="{FF2B5EF4-FFF2-40B4-BE49-F238E27FC236}">
              <a16:creationId xmlns:a16="http://schemas.microsoft.com/office/drawing/2014/main" xmlns="" id="{00000000-0008-0000-0400-000043010000}"/>
            </a:ext>
          </a:extLst>
        </xdr:cNvPr>
        <xdr:cNvSpPr/>
      </xdr:nvSpPr>
      <xdr:spPr>
        <a:xfrm>
          <a:off x="164592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31005</xdr:rowOff>
    </xdr:from>
    <xdr:ext cx="762000" cy="259045"/>
    <xdr:sp macro="" textlink="">
      <xdr:nvSpPr>
        <xdr:cNvPr id="324" name="補助費等該当値テキスト">
          <a:extLst>
            <a:ext uri="{FF2B5EF4-FFF2-40B4-BE49-F238E27FC236}">
              <a16:creationId xmlns:a16="http://schemas.microsoft.com/office/drawing/2014/main" xmlns="" id="{00000000-0008-0000-0400-000044010000}"/>
            </a:ext>
          </a:extLst>
        </xdr:cNvPr>
        <xdr:cNvSpPr txBox="1"/>
      </xdr:nvSpPr>
      <xdr:spPr>
        <a:xfrm>
          <a:off x="16598900" y="586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32766</xdr:rowOff>
    </xdr:from>
    <xdr:to>
      <xdr:col>78</xdr:col>
      <xdr:colOff>120650</xdr:colOff>
      <xdr:row>35</xdr:row>
      <xdr:rowOff>134366</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5621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144543</xdr:rowOff>
    </xdr:from>
    <xdr:ext cx="7366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5290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5334</xdr:rowOff>
    </xdr:from>
    <xdr:to>
      <xdr:col>74</xdr:col>
      <xdr:colOff>31750</xdr:colOff>
      <xdr:row>35</xdr:row>
      <xdr:rowOff>106934</xdr:rowOff>
    </xdr:to>
    <xdr:sp macro="" textlink="">
      <xdr:nvSpPr>
        <xdr:cNvPr id="327" name="楕円 326">
          <a:extLst>
            <a:ext uri="{FF2B5EF4-FFF2-40B4-BE49-F238E27FC236}">
              <a16:creationId xmlns:a16="http://schemas.microsoft.com/office/drawing/2014/main" xmlns="" id="{00000000-0008-0000-0400-000047010000}"/>
            </a:ext>
          </a:extLst>
        </xdr:cNvPr>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117111</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23622</xdr:rowOff>
    </xdr:from>
    <xdr:to>
      <xdr:col>69</xdr:col>
      <xdr:colOff>142875</xdr:colOff>
      <xdr:row>35</xdr:row>
      <xdr:rowOff>125222</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3843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2954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屋内温水プール整備事業などの元金償還が開始したため、前年度比１．６ポイント増となり、類似団体平均を０．４ポイント上回っている。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今後も既発債や小学校改築事業等の大型事業により令和６年度をピークに元利償還金が増加する見込みであり、更なる比率の上昇が見込まれる。</a:t>
          </a:r>
        </a:p>
        <a:p>
          <a:r>
            <a:rPr kumimoji="1" lang="ja-JP" altLang="en-US" sz="1200">
              <a:latin typeface="ＭＳ Ｐゴシック" panose="020B0600070205080204" pitchFamily="50" charset="-128"/>
              <a:ea typeface="ＭＳ Ｐゴシック" panose="020B0600070205080204" pitchFamily="50" charset="-128"/>
            </a:rPr>
            <a:t>　地方債を財源とする事業については、事業内容の精査を行い公債費の抑制に努める。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xmlns=""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a:extLst>
            <a:ext uri="{FF2B5EF4-FFF2-40B4-BE49-F238E27FC236}">
              <a16:creationId xmlns:a16="http://schemas.microsoft.com/office/drawing/2014/main" xmlns="" id="{00000000-0008-0000-0400-00006A010000}"/>
            </a:ext>
          </a:extLst>
        </xdr:cNvPr>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a:extLst>
            <a:ext uri="{FF2B5EF4-FFF2-40B4-BE49-F238E27FC236}">
              <a16:creationId xmlns:a16="http://schemas.microsoft.com/office/drawing/2014/main" xmlns="" id="{00000000-0008-0000-0400-00006C010000}"/>
            </a:ext>
          </a:extLst>
        </xdr:cNvPr>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105773</xdr:rowOff>
    </xdr:from>
    <xdr:to>
      <xdr:col>24</xdr:col>
      <xdr:colOff>25400</xdr:colOff>
      <xdr:row>75</xdr:row>
      <xdr:rowOff>158024</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3987800" y="1296452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110689</xdr:rowOff>
    </xdr:from>
    <xdr:ext cx="762000" cy="259045"/>
    <xdr:sp macro="" textlink="">
      <xdr:nvSpPr>
        <xdr:cNvPr id="367" name="公債費平均値テキスト">
          <a:extLst>
            <a:ext uri="{FF2B5EF4-FFF2-40B4-BE49-F238E27FC236}">
              <a16:creationId xmlns:a16="http://schemas.microsoft.com/office/drawing/2014/main" xmlns="" id="{00000000-0008-0000-0400-00006F010000}"/>
            </a:ext>
          </a:extLst>
        </xdr:cNvPr>
        <xdr:cNvSpPr txBox="1"/>
      </xdr:nvSpPr>
      <xdr:spPr>
        <a:xfrm>
          <a:off x="4914900" y="12797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73116</xdr:rowOff>
    </xdr:from>
    <xdr:to>
      <xdr:col>19</xdr:col>
      <xdr:colOff>187325</xdr:colOff>
      <xdr:row>75</xdr:row>
      <xdr:rowOff>105773</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3098800" y="129318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5822</xdr:rowOff>
    </xdr:from>
    <xdr:ext cx="7366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3606800" y="1303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73116</xdr:rowOff>
    </xdr:from>
    <xdr:to>
      <xdr:col>15</xdr:col>
      <xdr:colOff>98425</xdr:colOff>
      <xdr:row>75</xdr:row>
      <xdr:rowOff>86178</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flipV="1">
          <a:off x="2209800" y="1293186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164209</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2717800" y="130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86178</xdr:rowOff>
    </xdr:from>
    <xdr:to>
      <xdr:col>11</xdr:col>
      <xdr:colOff>9525</xdr:colOff>
      <xdr:row>75</xdr:row>
      <xdr:rowOff>109038</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flipV="1">
          <a:off x="1320800" y="129449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131553</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1828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74567</xdr:rowOff>
    </xdr:from>
    <xdr:to>
      <xdr:col>6</xdr:col>
      <xdr:colOff>171450</xdr:colOff>
      <xdr:row>76</xdr:row>
      <xdr:rowOff>4716</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1270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160945</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939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107224</xdr:rowOff>
    </xdr:from>
    <xdr:to>
      <xdr:col>24</xdr:col>
      <xdr:colOff>76200</xdr:colOff>
      <xdr:row>76</xdr:row>
      <xdr:rowOff>37374</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4775200" y="129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79301</xdr:rowOff>
    </xdr:from>
    <xdr:ext cx="762000" cy="259045"/>
    <xdr:sp macro="" textlink="">
      <xdr:nvSpPr>
        <xdr:cNvPr id="386" name="公債費該当値テキスト">
          <a:extLst>
            <a:ext uri="{FF2B5EF4-FFF2-40B4-BE49-F238E27FC236}">
              <a16:creationId xmlns:a16="http://schemas.microsoft.com/office/drawing/2014/main" xmlns="" id="{00000000-0008-0000-0400-000082010000}"/>
            </a:ext>
          </a:extLst>
        </xdr:cNvPr>
        <xdr:cNvSpPr txBox="1"/>
      </xdr:nvSpPr>
      <xdr:spPr>
        <a:xfrm>
          <a:off x="4914900" y="1293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54973</xdr:rowOff>
    </xdr:from>
    <xdr:to>
      <xdr:col>20</xdr:col>
      <xdr:colOff>38100</xdr:colOff>
      <xdr:row>75</xdr:row>
      <xdr:rowOff>156573</xdr:rowOff>
    </xdr:to>
    <xdr:sp macro="" textlink="">
      <xdr:nvSpPr>
        <xdr:cNvPr id="387" name="楕円 386">
          <a:extLst>
            <a:ext uri="{FF2B5EF4-FFF2-40B4-BE49-F238E27FC236}">
              <a16:creationId xmlns:a16="http://schemas.microsoft.com/office/drawing/2014/main" xmlns="" id="{00000000-0008-0000-0400-000083010000}"/>
            </a:ext>
          </a:extLst>
        </xdr:cNvPr>
        <xdr:cNvSpPr/>
      </xdr:nvSpPr>
      <xdr:spPr>
        <a:xfrm>
          <a:off x="3937000" y="129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166750</xdr:rowOff>
    </xdr:from>
    <xdr:ext cx="7366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3606800" y="12682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22316</xdr:rowOff>
    </xdr:from>
    <xdr:to>
      <xdr:col>15</xdr:col>
      <xdr:colOff>149225</xdr:colOff>
      <xdr:row>75</xdr:row>
      <xdr:rowOff>123916</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30480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134093</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2717800" y="1264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35378</xdr:rowOff>
    </xdr:from>
    <xdr:to>
      <xdr:col>11</xdr:col>
      <xdr:colOff>60325</xdr:colOff>
      <xdr:row>75</xdr:row>
      <xdr:rowOff>136978</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2159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147155</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1828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58238</xdr:rowOff>
    </xdr:from>
    <xdr:to>
      <xdr:col>6</xdr:col>
      <xdr:colOff>171450</xdr:colOff>
      <xdr:row>75</xdr:row>
      <xdr:rowOff>159838</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1270000" y="1291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170015</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939800" y="1268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類似団体平均を上回っているのは、扶助費と繰出金の経常収支比率の高さが要因となっている。</a:t>
          </a:r>
        </a:p>
        <a:p>
          <a:r>
            <a:rPr kumimoji="1" lang="ja-JP" altLang="en-US" sz="1300">
              <a:latin typeface="ＭＳ Ｐゴシック" panose="020B0600070205080204" pitchFamily="50" charset="-128"/>
              <a:ea typeface="ＭＳ Ｐゴシック" panose="020B0600070205080204" pitchFamily="50" charset="-128"/>
            </a:rPr>
            <a:t>　繰出金の抑制を図るため、下水道料金等の見直しを行い、特別会計においても健全な財政運営に努める。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xmlns=""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a:extLst>
            <a:ext uri="{FF2B5EF4-FFF2-40B4-BE49-F238E27FC236}">
              <a16:creationId xmlns:a16="http://schemas.microsoft.com/office/drawing/2014/main" xmlns="" id="{00000000-0008-0000-0400-0000A9010000}"/>
            </a:ext>
          </a:extLst>
        </xdr:cNvPr>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a:extLst>
            <a:ext uri="{FF2B5EF4-FFF2-40B4-BE49-F238E27FC236}">
              <a16:creationId xmlns:a16="http://schemas.microsoft.com/office/drawing/2014/main" xmlns="" id="{00000000-0008-0000-0400-0000AB010000}"/>
            </a:ext>
          </a:extLst>
        </xdr:cNvPr>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144962</xdr:rowOff>
    </xdr:from>
    <xdr:to>
      <xdr:col>82</xdr:col>
      <xdr:colOff>107950</xdr:colOff>
      <xdr:row>80</xdr:row>
      <xdr:rowOff>12700</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flipV="1">
          <a:off x="15671800" y="1368951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158041</xdr:rowOff>
    </xdr:from>
    <xdr:ext cx="762000" cy="259045"/>
    <xdr:sp macro="" textlink="">
      <xdr:nvSpPr>
        <xdr:cNvPr id="430" name="公債費以外平均値テキスト">
          <a:extLst>
            <a:ext uri="{FF2B5EF4-FFF2-40B4-BE49-F238E27FC236}">
              <a16:creationId xmlns:a16="http://schemas.microsoft.com/office/drawing/2014/main" xmlns="" id="{00000000-0008-0000-0400-0000AE010000}"/>
            </a:ext>
          </a:extLst>
        </xdr:cNvPr>
        <xdr:cNvSpPr txBox="1"/>
      </xdr:nvSpPr>
      <xdr:spPr>
        <a:xfrm>
          <a:off x="16598900" y="1335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102507</xdr:rowOff>
    </xdr:from>
    <xdr:to>
      <xdr:col>78</xdr:col>
      <xdr:colOff>69850</xdr:colOff>
      <xdr:row>80</xdr:row>
      <xdr:rowOff>12700</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4782800" y="136470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62247</xdr:rowOff>
    </xdr:from>
    <xdr:ext cx="7366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5290800" y="1326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69850</xdr:rowOff>
    </xdr:from>
    <xdr:to>
      <xdr:col>73</xdr:col>
      <xdr:colOff>180975</xdr:colOff>
      <xdr:row>79</xdr:row>
      <xdr:rowOff>102507</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3893800" y="13614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19793</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4401800" y="1322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40458</xdr:rowOff>
    </xdr:from>
    <xdr:to>
      <xdr:col>69</xdr:col>
      <xdr:colOff>92075</xdr:colOff>
      <xdr:row>79</xdr:row>
      <xdr:rowOff>69850</xdr:rowOff>
    </xdr:to>
    <xdr:cxnSp macro="">
      <xdr:nvCxnSpPr>
        <xdr:cNvPr id="438" name="直線コネクタ 437">
          <a:extLst>
            <a:ext uri="{FF2B5EF4-FFF2-40B4-BE49-F238E27FC236}">
              <a16:creationId xmlns:a16="http://schemas.microsoft.com/office/drawing/2014/main" xmlns="" id="{00000000-0008-0000-0400-0000B6010000}"/>
            </a:ext>
          </a:extLst>
        </xdr:cNvPr>
        <xdr:cNvCxnSpPr/>
      </xdr:nvCxnSpPr>
      <xdr:spPr>
        <a:xfrm>
          <a:off x="13004800" y="1358500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165116</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3512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a:extLst>
            <a:ext uri="{FF2B5EF4-FFF2-40B4-BE49-F238E27FC236}">
              <a16:creationId xmlns:a16="http://schemas.microsoft.com/office/drawing/2014/main" xmlns="" id="{00000000-0008-0000-0400-0000B9010000}"/>
            </a:ext>
          </a:extLst>
        </xdr:cNvPr>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145522</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2623800" y="1317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94162</xdr:rowOff>
    </xdr:from>
    <xdr:to>
      <xdr:col>82</xdr:col>
      <xdr:colOff>158750</xdr:colOff>
      <xdr:row>80</xdr:row>
      <xdr:rowOff>24312</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6459200" y="1363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66239</xdr:rowOff>
    </xdr:from>
    <xdr:ext cx="762000" cy="259045"/>
    <xdr:sp macro="" textlink="">
      <xdr:nvSpPr>
        <xdr:cNvPr id="449" name="公債費以外該当値テキスト">
          <a:extLst>
            <a:ext uri="{FF2B5EF4-FFF2-40B4-BE49-F238E27FC236}">
              <a16:creationId xmlns:a16="http://schemas.microsoft.com/office/drawing/2014/main" xmlns="" id="{00000000-0008-0000-0400-0000C1010000}"/>
            </a:ext>
          </a:extLst>
        </xdr:cNvPr>
        <xdr:cNvSpPr txBox="1"/>
      </xdr:nvSpPr>
      <xdr:spPr>
        <a:xfrm>
          <a:off x="16598900" y="1361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133350</xdr:rowOff>
    </xdr:from>
    <xdr:to>
      <xdr:col>78</xdr:col>
      <xdr:colOff>120650</xdr:colOff>
      <xdr:row>80</xdr:row>
      <xdr:rowOff>63500</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5621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48277</xdr:rowOff>
    </xdr:from>
    <xdr:ext cx="7366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5290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51707</xdr:rowOff>
    </xdr:from>
    <xdr:to>
      <xdr:col>74</xdr:col>
      <xdr:colOff>31750</xdr:colOff>
      <xdr:row>79</xdr:row>
      <xdr:rowOff>153307</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4732000" y="1359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138084</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4401800" y="1368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19050</xdr:rowOff>
    </xdr:from>
    <xdr:to>
      <xdr:col>69</xdr:col>
      <xdr:colOff>142875</xdr:colOff>
      <xdr:row>79</xdr:row>
      <xdr:rowOff>120650</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3843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105427</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3512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161108</xdr:rowOff>
    </xdr:from>
    <xdr:to>
      <xdr:col>65</xdr:col>
      <xdr:colOff>53975</xdr:colOff>
      <xdr:row>79</xdr:row>
      <xdr:rowOff>91258</xdr:rowOff>
    </xdr:to>
    <xdr:sp macro="" textlink="">
      <xdr:nvSpPr>
        <xdr:cNvPr id="456" name="楕円 455">
          <a:extLst>
            <a:ext uri="{FF2B5EF4-FFF2-40B4-BE49-F238E27FC236}">
              <a16:creationId xmlns:a16="http://schemas.microsoft.com/office/drawing/2014/main" xmlns="" id="{00000000-0008-0000-0400-0000C8010000}"/>
            </a:ext>
          </a:extLst>
        </xdr:cNvPr>
        <xdr:cNvSpPr/>
      </xdr:nvSpPr>
      <xdr:spPr>
        <a:xfrm>
          <a:off x="12954000" y="1353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76035</xdr:rowOff>
    </xdr:from>
    <xdr:ext cx="762000" cy="259045"/>
    <xdr:sp macro="" textlink="">
      <xdr:nvSpPr>
        <xdr:cNvPr id="457" name="テキスト ボックス 456">
          <a:extLst>
            <a:ext uri="{FF2B5EF4-FFF2-40B4-BE49-F238E27FC236}">
              <a16:creationId xmlns:a16="http://schemas.microsoft.com/office/drawing/2014/main" xmlns="" id="{00000000-0008-0000-0400-0000C9010000}"/>
            </a:ext>
          </a:extLst>
        </xdr:cNvPr>
        <xdr:cNvSpPr txBox="1"/>
      </xdr:nvSpPr>
      <xdr:spPr>
        <a:xfrm>
          <a:off x="12623800" y="1362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秋田県五城目町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xmlns=""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a:extLst>
            <a:ext uri="{FF2B5EF4-FFF2-40B4-BE49-F238E27FC236}">
              <a16:creationId xmlns:a16="http://schemas.microsoft.com/office/drawing/2014/main" xmlns="" id="{00000000-0008-0000-0500-00002C000000}"/>
            </a:ext>
          </a:extLst>
        </xdr:cNvPr>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a:extLst>
            <a:ext uri="{FF2B5EF4-FFF2-40B4-BE49-F238E27FC236}">
              <a16:creationId xmlns:a16="http://schemas.microsoft.com/office/drawing/2014/main" xmlns="" id="{00000000-0008-0000-0500-00002E000000}"/>
            </a:ext>
          </a:extLst>
        </xdr:cNvPr>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61121</xdr:rowOff>
    </xdr:from>
    <xdr:to>
      <xdr:col>29</xdr:col>
      <xdr:colOff>127000</xdr:colOff>
      <xdr:row>19</xdr:row>
      <xdr:rowOff>67366</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flipV="1">
          <a:off x="5003800" y="3366296"/>
          <a:ext cx="647700" cy="6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58111</xdr:rowOff>
    </xdr:from>
    <xdr:ext cx="762000" cy="259045"/>
    <xdr:sp macro="" textlink="">
      <xdr:nvSpPr>
        <xdr:cNvPr id="49" name="人口1人当たり決算額の推移平均値テキスト130">
          <a:extLst>
            <a:ext uri="{FF2B5EF4-FFF2-40B4-BE49-F238E27FC236}">
              <a16:creationId xmlns:a16="http://schemas.microsoft.com/office/drawing/2014/main" xmlns="" id="{00000000-0008-0000-0500-000031000000}"/>
            </a:ext>
          </a:extLst>
        </xdr:cNvPr>
        <xdr:cNvSpPr txBox="1"/>
      </xdr:nvSpPr>
      <xdr:spPr>
        <a:xfrm>
          <a:off x="5740400" y="2848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a:extLst>
            <a:ext uri="{FF2B5EF4-FFF2-40B4-BE49-F238E27FC236}">
              <a16:creationId xmlns:a16="http://schemas.microsoft.com/office/drawing/2014/main" xmlns="" id="{00000000-0008-0000-0500-000032000000}"/>
            </a:ext>
          </a:extLst>
        </xdr:cNvPr>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61386</xdr:rowOff>
    </xdr:from>
    <xdr:to>
      <xdr:col>26</xdr:col>
      <xdr:colOff>50800</xdr:colOff>
      <xdr:row>19</xdr:row>
      <xdr:rowOff>67366</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4305300" y="3366561"/>
          <a:ext cx="698500" cy="5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169692</xdr:rowOff>
    </xdr:from>
    <xdr:ext cx="736600" cy="259045"/>
    <xdr:sp macro="" textlink="">
      <xdr:nvSpPr>
        <xdr:cNvPr id="53" name="テキスト ボックス 52">
          <a:extLst>
            <a:ext uri="{FF2B5EF4-FFF2-40B4-BE49-F238E27FC236}">
              <a16:creationId xmlns:a16="http://schemas.microsoft.com/office/drawing/2014/main" xmlns="" id="{00000000-0008-0000-0500-000035000000}"/>
            </a:ext>
          </a:extLst>
        </xdr:cNvPr>
        <xdr:cNvSpPr txBox="1"/>
      </xdr:nvSpPr>
      <xdr:spPr>
        <a:xfrm>
          <a:off x="4622800" y="278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59091</xdr:rowOff>
    </xdr:from>
    <xdr:to>
      <xdr:col>22</xdr:col>
      <xdr:colOff>114300</xdr:colOff>
      <xdr:row>19</xdr:row>
      <xdr:rowOff>61386</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a:off x="3606800" y="3364266"/>
          <a:ext cx="698500" cy="2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a:extLst>
            <a:ext uri="{FF2B5EF4-FFF2-40B4-BE49-F238E27FC236}">
              <a16:creationId xmlns:a16="http://schemas.microsoft.com/office/drawing/2014/main" xmlns="" id="{00000000-0008-0000-0500-000037000000}"/>
            </a:ext>
          </a:extLst>
        </xdr:cNvPr>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27055</xdr:rowOff>
    </xdr:from>
    <xdr:ext cx="7620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39243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36706</xdr:rowOff>
    </xdr:from>
    <xdr:to>
      <xdr:col>18</xdr:col>
      <xdr:colOff>177800</xdr:colOff>
      <xdr:row>19</xdr:row>
      <xdr:rowOff>59091</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a:off x="2908300" y="3341881"/>
          <a:ext cx="698500" cy="22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104485</xdr:rowOff>
    </xdr:from>
    <xdr:to>
      <xdr:col>19</xdr:col>
      <xdr:colOff>38100</xdr:colOff>
      <xdr:row>18</xdr:row>
      <xdr:rowOff>34635</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35560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44812</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2258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40468</xdr:rowOff>
    </xdr:from>
    <xdr:to>
      <xdr:col>15</xdr:col>
      <xdr:colOff>101600</xdr:colOff>
      <xdr:row>19</xdr:row>
      <xdr:rowOff>142068</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2857500" y="3345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126845</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2527300" y="343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10321</xdr:rowOff>
    </xdr:from>
    <xdr:to>
      <xdr:col>29</xdr:col>
      <xdr:colOff>177800</xdr:colOff>
      <xdr:row>19</xdr:row>
      <xdr:rowOff>111921</xdr:rowOff>
    </xdr:to>
    <xdr:sp macro="" textlink="">
      <xdr:nvSpPr>
        <xdr:cNvPr id="67" name="楕円 66">
          <a:extLst>
            <a:ext uri="{FF2B5EF4-FFF2-40B4-BE49-F238E27FC236}">
              <a16:creationId xmlns:a16="http://schemas.microsoft.com/office/drawing/2014/main" xmlns="" id="{00000000-0008-0000-0500-000043000000}"/>
            </a:ext>
          </a:extLst>
        </xdr:cNvPr>
        <xdr:cNvSpPr/>
      </xdr:nvSpPr>
      <xdr:spPr bwMode="auto">
        <a:xfrm>
          <a:off x="5600700" y="3315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153848</xdr:rowOff>
    </xdr:from>
    <xdr:ext cx="762000" cy="259045"/>
    <xdr:sp macro="" textlink="">
      <xdr:nvSpPr>
        <xdr:cNvPr id="68" name="人口1人当たり決算額の推移該当値テキスト130">
          <a:extLst>
            <a:ext uri="{FF2B5EF4-FFF2-40B4-BE49-F238E27FC236}">
              <a16:creationId xmlns:a16="http://schemas.microsoft.com/office/drawing/2014/main" xmlns="" id="{00000000-0008-0000-0500-000044000000}"/>
            </a:ext>
          </a:extLst>
        </xdr:cNvPr>
        <xdr:cNvSpPr txBox="1"/>
      </xdr:nvSpPr>
      <xdr:spPr>
        <a:xfrm>
          <a:off x="5740400" y="328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16566</xdr:rowOff>
    </xdr:from>
    <xdr:to>
      <xdr:col>26</xdr:col>
      <xdr:colOff>101600</xdr:colOff>
      <xdr:row>19</xdr:row>
      <xdr:rowOff>118166</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4953000" y="3321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102943</xdr:rowOff>
    </xdr:from>
    <xdr:ext cx="7366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622800" y="3408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10586</xdr:rowOff>
    </xdr:from>
    <xdr:to>
      <xdr:col>22</xdr:col>
      <xdr:colOff>165100</xdr:colOff>
      <xdr:row>19</xdr:row>
      <xdr:rowOff>112186</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254500" y="3315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96963</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3924300" y="340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8291</xdr:rowOff>
    </xdr:from>
    <xdr:to>
      <xdr:col>19</xdr:col>
      <xdr:colOff>38100</xdr:colOff>
      <xdr:row>19</xdr:row>
      <xdr:rowOff>109891</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3556000" y="3313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94668</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225800" y="339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157356</xdr:rowOff>
    </xdr:from>
    <xdr:to>
      <xdr:col>15</xdr:col>
      <xdr:colOff>101600</xdr:colOff>
      <xdr:row>19</xdr:row>
      <xdr:rowOff>87506</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2857500" y="3291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97683</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2527300" y="3059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xmlns=""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xmlns=""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xmlns=""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xmlns=""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xmlns=""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xmlns=""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a:extLst>
            <a:ext uri="{FF2B5EF4-FFF2-40B4-BE49-F238E27FC236}">
              <a16:creationId xmlns:a16="http://schemas.microsoft.com/office/drawing/2014/main" xmlns="" id="{00000000-0008-0000-0500-00005D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xmlns=""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a:extLst>
            <a:ext uri="{FF2B5EF4-FFF2-40B4-BE49-F238E27FC236}">
              <a16:creationId xmlns:a16="http://schemas.microsoft.com/office/drawing/2014/main" xmlns="" id="{00000000-0008-0000-0500-00006A000000}"/>
            </a:ext>
          </a:extLst>
        </xdr:cNvPr>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a:extLst>
            <a:ext uri="{FF2B5EF4-FFF2-40B4-BE49-F238E27FC236}">
              <a16:creationId xmlns:a16="http://schemas.microsoft.com/office/drawing/2014/main" xmlns="" id="{00000000-0008-0000-0500-00006C000000}"/>
            </a:ext>
          </a:extLst>
        </xdr:cNvPr>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303022</xdr:rowOff>
    </xdr:from>
    <xdr:to>
      <xdr:col>29</xdr:col>
      <xdr:colOff>127000</xdr:colOff>
      <xdr:row>36</xdr:row>
      <xdr:rowOff>36722</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003800" y="6913372"/>
          <a:ext cx="647700" cy="76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287799</xdr:rowOff>
    </xdr:from>
    <xdr:ext cx="762000" cy="259045"/>
    <xdr:sp macro="" textlink="">
      <xdr:nvSpPr>
        <xdr:cNvPr id="111" name="人口1人当たり決算額の推移平均値テキスト445">
          <a:extLst>
            <a:ext uri="{FF2B5EF4-FFF2-40B4-BE49-F238E27FC236}">
              <a16:creationId xmlns:a16="http://schemas.microsoft.com/office/drawing/2014/main" xmlns="" id="{00000000-0008-0000-0500-00006F000000}"/>
            </a:ext>
          </a:extLst>
        </xdr:cNvPr>
        <xdr:cNvSpPr txBox="1"/>
      </xdr:nvSpPr>
      <xdr:spPr>
        <a:xfrm>
          <a:off x="5740400" y="6898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36722</xdr:rowOff>
    </xdr:from>
    <xdr:to>
      <xdr:col>26</xdr:col>
      <xdr:colOff>50800</xdr:colOff>
      <xdr:row>37</xdr:row>
      <xdr:rowOff>19653</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flipV="1">
          <a:off x="4305300" y="6989972"/>
          <a:ext cx="698500" cy="154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81583</xdr:rowOff>
    </xdr:from>
    <xdr:ext cx="736600" cy="259045"/>
    <xdr:sp macro="" textlink="">
      <xdr:nvSpPr>
        <xdr:cNvPr id="115" name="テキスト ボックス 114">
          <a:extLst>
            <a:ext uri="{FF2B5EF4-FFF2-40B4-BE49-F238E27FC236}">
              <a16:creationId xmlns:a16="http://schemas.microsoft.com/office/drawing/2014/main" xmlns="" id="{00000000-0008-0000-0500-000073000000}"/>
            </a:ext>
          </a:extLst>
        </xdr:cNvPr>
        <xdr:cNvSpPr txBox="1"/>
      </xdr:nvSpPr>
      <xdr:spPr>
        <a:xfrm>
          <a:off x="4622800" y="669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160852</xdr:rowOff>
    </xdr:from>
    <xdr:to>
      <xdr:col>22</xdr:col>
      <xdr:colOff>114300</xdr:colOff>
      <xdr:row>37</xdr:row>
      <xdr:rowOff>19653</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a:off x="3606800" y="7114102"/>
          <a:ext cx="698500" cy="30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111244</xdr:rowOff>
    </xdr:from>
    <xdr:ext cx="7620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3924300" y="672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115932</xdr:rowOff>
    </xdr:from>
    <xdr:to>
      <xdr:col>18</xdr:col>
      <xdr:colOff>177800</xdr:colOff>
      <xdr:row>36</xdr:row>
      <xdr:rowOff>160852</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a:off x="2908300" y="7069182"/>
          <a:ext cx="698500" cy="44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153897</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2258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107823</xdr:rowOff>
    </xdr:from>
    <xdr:to>
      <xdr:col>15</xdr:col>
      <xdr:colOff>101600</xdr:colOff>
      <xdr:row>37</xdr:row>
      <xdr:rowOff>37973</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2857500" y="7061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22750</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2527300" y="714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252222</xdr:rowOff>
    </xdr:from>
    <xdr:to>
      <xdr:col>29</xdr:col>
      <xdr:colOff>177800</xdr:colOff>
      <xdr:row>36</xdr:row>
      <xdr:rowOff>10922</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5600700" y="6862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97299</xdr:rowOff>
    </xdr:from>
    <xdr:ext cx="762000" cy="259045"/>
    <xdr:sp macro="" textlink="">
      <xdr:nvSpPr>
        <xdr:cNvPr id="130" name="人口1人当たり決算額の推移該当値テキスト445">
          <a:extLst>
            <a:ext uri="{FF2B5EF4-FFF2-40B4-BE49-F238E27FC236}">
              <a16:creationId xmlns:a16="http://schemas.microsoft.com/office/drawing/2014/main" xmlns="" id="{00000000-0008-0000-0500-000082000000}"/>
            </a:ext>
          </a:extLst>
        </xdr:cNvPr>
        <xdr:cNvSpPr txBox="1"/>
      </xdr:nvSpPr>
      <xdr:spPr>
        <a:xfrm>
          <a:off x="5740400" y="670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328822</xdr:rowOff>
    </xdr:from>
    <xdr:to>
      <xdr:col>26</xdr:col>
      <xdr:colOff>101600</xdr:colOff>
      <xdr:row>36</xdr:row>
      <xdr:rowOff>87522</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953000" y="6939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72299</xdr:rowOff>
    </xdr:from>
    <xdr:ext cx="7366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4622800" y="702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140303</xdr:rowOff>
    </xdr:from>
    <xdr:to>
      <xdr:col>22</xdr:col>
      <xdr:colOff>165100</xdr:colOff>
      <xdr:row>37</xdr:row>
      <xdr:rowOff>70453</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254500" y="7093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55230</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924300" y="7179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110052</xdr:rowOff>
    </xdr:from>
    <xdr:to>
      <xdr:col>19</xdr:col>
      <xdr:colOff>38100</xdr:colOff>
      <xdr:row>37</xdr:row>
      <xdr:rowOff>40202</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3556000" y="7063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24979</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225800" y="7149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65132</xdr:rowOff>
    </xdr:from>
    <xdr:to>
      <xdr:col>15</xdr:col>
      <xdr:colOff>101600</xdr:colOff>
      <xdr:row>36</xdr:row>
      <xdr:rowOff>166732</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2857500" y="7018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176909</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2527300" y="678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秋田県五城目町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9,296
9,278
214.92
5,818,359
5,584,400
199,615
3,523,066
5,793,856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77.5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168107</xdr:rowOff>
    </xdr:from>
    <xdr:to>
      <xdr:col>24</xdr:col>
      <xdr:colOff>63500</xdr:colOff>
      <xdr:row>36</xdr:row>
      <xdr:rowOff>170355</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a:off x="3797300" y="6340307"/>
          <a:ext cx="8382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21602</xdr:rowOff>
    </xdr:from>
    <xdr:ext cx="599010"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022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108344</xdr:rowOff>
    </xdr:from>
    <xdr:to>
      <xdr:col>19</xdr:col>
      <xdr:colOff>177800</xdr:colOff>
      <xdr:row>36</xdr:row>
      <xdr:rowOff>168107</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a:off x="2908300" y="6280544"/>
          <a:ext cx="889000" cy="5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112608</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497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99406</xdr:rowOff>
    </xdr:from>
    <xdr:to>
      <xdr:col>15</xdr:col>
      <xdr:colOff>50800</xdr:colOff>
      <xdr:row>36</xdr:row>
      <xdr:rowOff>108344</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a:off x="2019300" y="6271606"/>
          <a:ext cx="889000" cy="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124152</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08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99406</xdr:rowOff>
    </xdr:from>
    <xdr:to>
      <xdr:col>10</xdr:col>
      <xdr:colOff>114300</xdr:colOff>
      <xdr:row>36</xdr:row>
      <xdr:rowOff>106081</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271606"/>
          <a:ext cx="889000" cy="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137334</xdr:rowOff>
    </xdr:from>
    <xdr:ext cx="59901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19795" y="596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34836</xdr:rowOff>
    </xdr:from>
    <xdr:to>
      <xdr:col>6</xdr:col>
      <xdr:colOff>38100</xdr:colOff>
      <xdr:row>37</xdr:row>
      <xdr:rowOff>136436</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127563</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119555</xdr:rowOff>
    </xdr:from>
    <xdr:to>
      <xdr:col>24</xdr:col>
      <xdr:colOff>114300</xdr:colOff>
      <xdr:row>37</xdr:row>
      <xdr:rowOff>49705</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29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97982</xdr:rowOff>
    </xdr:from>
    <xdr:ext cx="599010"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270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117307</xdr:rowOff>
    </xdr:from>
    <xdr:to>
      <xdr:col>20</xdr:col>
      <xdr:colOff>38100</xdr:colOff>
      <xdr:row>37</xdr:row>
      <xdr:rowOff>47457</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28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38584</xdr:rowOff>
    </xdr:from>
    <xdr:ext cx="599010"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497795" y="6382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57544</xdr:rowOff>
    </xdr:from>
    <xdr:to>
      <xdr:col>15</xdr:col>
      <xdr:colOff>101600</xdr:colOff>
      <xdr:row>36</xdr:row>
      <xdr:rowOff>159144</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22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150271</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08795" y="632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48606</xdr:rowOff>
    </xdr:from>
    <xdr:to>
      <xdr:col>10</xdr:col>
      <xdr:colOff>165100</xdr:colOff>
      <xdr:row>36</xdr:row>
      <xdr:rowOff>150206</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22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141333</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19795" y="63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55281</xdr:rowOff>
    </xdr:from>
    <xdr:to>
      <xdr:col>6</xdr:col>
      <xdr:colOff>38100</xdr:colOff>
      <xdr:row>36</xdr:row>
      <xdr:rowOff>156881</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22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1958</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30795" y="600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xmlns=""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a:extLst>
            <a:ext uri="{FF2B5EF4-FFF2-40B4-BE49-F238E27FC236}">
              <a16:creationId xmlns:a16="http://schemas.microsoft.com/office/drawing/2014/main" xmlns="" id="{00000000-0008-0000-0600-000070000000}"/>
            </a:ext>
          </a:extLst>
        </xdr:cNvPr>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a:extLst>
            <a:ext uri="{FF2B5EF4-FFF2-40B4-BE49-F238E27FC236}">
              <a16:creationId xmlns:a16="http://schemas.microsoft.com/office/drawing/2014/main" xmlns="" id="{00000000-0008-0000-0600-000072000000}"/>
            </a:ext>
          </a:extLst>
        </xdr:cNvPr>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23676</xdr:rowOff>
    </xdr:from>
    <xdr:to>
      <xdr:col>24</xdr:col>
      <xdr:colOff>63500</xdr:colOff>
      <xdr:row>56</xdr:row>
      <xdr:rowOff>104002</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3797300" y="9624876"/>
          <a:ext cx="838200" cy="8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70153</xdr:rowOff>
    </xdr:from>
    <xdr:ext cx="599010" cy="259045"/>
    <xdr:sp macro="" textlink="">
      <xdr:nvSpPr>
        <xdr:cNvPr id="117" name="物件費平均値テキスト">
          <a:extLst>
            <a:ext uri="{FF2B5EF4-FFF2-40B4-BE49-F238E27FC236}">
              <a16:creationId xmlns:a16="http://schemas.microsoft.com/office/drawing/2014/main" xmlns="" id="{00000000-0008-0000-0600-000075000000}"/>
            </a:ext>
          </a:extLst>
        </xdr:cNvPr>
        <xdr:cNvSpPr txBox="1"/>
      </xdr:nvSpPr>
      <xdr:spPr>
        <a:xfrm>
          <a:off x="4686300" y="9328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a:extLst>
            <a:ext uri="{FF2B5EF4-FFF2-40B4-BE49-F238E27FC236}">
              <a16:creationId xmlns:a16="http://schemas.microsoft.com/office/drawing/2014/main" xmlns="" id="{00000000-0008-0000-0600-000076000000}"/>
            </a:ext>
          </a:extLst>
        </xdr:cNvPr>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23676</xdr:rowOff>
    </xdr:from>
    <xdr:to>
      <xdr:col>19</xdr:col>
      <xdr:colOff>177800</xdr:colOff>
      <xdr:row>56</xdr:row>
      <xdr:rowOff>121545</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2908300" y="9624876"/>
          <a:ext cx="889000" cy="9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161353</xdr:rowOff>
    </xdr:from>
    <xdr:ext cx="599010" cy="259045"/>
    <xdr:sp macro="" textlink="">
      <xdr:nvSpPr>
        <xdr:cNvPr id="121" name="テキスト ボックス 120">
          <a:extLst>
            <a:ext uri="{FF2B5EF4-FFF2-40B4-BE49-F238E27FC236}">
              <a16:creationId xmlns:a16="http://schemas.microsoft.com/office/drawing/2014/main" xmlns="" id="{00000000-0008-0000-0600-000079000000}"/>
            </a:ext>
          </a:extLst>
        </xdr:cNvPr>
        <xdr:cNvSpPr txBox="1"/>
      </xdr:nvSpPr>
      <xdr:spPr>
        <a:xfrm>
          <a:off x="3497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121545</xdr:rowOff>
    </xdr:from>
    <xdr:to>
      <xdr:col>15</xdr:col>
      <xdr:colOff>50800</xdr:colOff>
      <xdr:row>56</xdr:row>
      <xdr:rowOff>133756</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2019300" y="9722745"/>
          <a:ext cx="889000" cy="1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15191</xdr:rowOff>
    </xdr:from>
    <xdr:ext cx="599010"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2608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133756</xdr:rowOff>
    </xdr:from>
    <xdr:to>
      <xdr:col>10</xdr:col>
      <xdr:colOff>114300</xdr:colOff>
      <xdr:row>56</xdr:row>
      <xdr:rowOff>159255</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1130300" y="9734956"/>
          <a:ext cx="889000" cy="2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64248</xdr:rowOff>
    </xdr:from>
    <xdr:ext cx="59901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1719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87570</xdr:rowOff>
    </xdr:from>
    <xdr:to>
      <xdr:col>6</xdr:col>
      <xdr:colOff>38100</xdr:colOff>
      <xdr:row>57</xdr:row>
      <xdr:rowOff>17720</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079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34247</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863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53202</xdr:rowOff>
    </xdr:from>
    <xdr:to>
      <xdr:col>24</xdr:col>
      <xdr:colOff>114300</xdr:colOff>
      <xdr:row>56</xdr:row>
      <xdr:rowOff>154802</xdr:rowOff>
    </xdr:to>
    <xdr:sp macro="" textlink="">
      <xdr:nvSpPr>
        <xdr:cNvPr id="135" name="楕円 134">
          <a:extLst>
            <a:ext uri="{FF2B5EF4-FFF2-40B4-BE49-F238E27FC236}">
              <a16:creationId xmlns:a16="http://schemas.microsoft.com/office/drawing/2014/main" xmlns="" id="{00000000-0008-0000-0600-000087000000}"/>
            </a:ext>
          </a:extLst>
        </xdr:cNvPr>
        <xdr:cNvSpPr/>
      </xdr:nvSpPr>
      <xdr:spPr>
        <a:xfrm>
          <a:off x="4584700" y="965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31629</xdr:rowOff>
    </xdr:from>
    <xdr:ext cx="534377" cy="259045"/>
    <xdr:sp macro="" textlink="">
      <xdr:nvSpPr>
        <xdr:cNvPr id="136" name="物件費該当値テキスト">
          <a:extLst>
            <a:ext uri="{FF2B5EF4-FFF2-40B4-BE49-F238E27FC236}">
              <a16:creationId xmlns:a16="http://schemas.microsoft.com/office/drawing/2014/main" xmlns="" id="{00000000-0008-0000-0600-000088000000}"/>
            </a:ext>
          </a:extLst>
        </xdr:cNvPr>
        <xdr:cNvSpPr txBox="1"/>
      </xdr:nvSpPr>
      <xdr:spPr>
        <a:xfrm>
          <a:off x="4686300" y="963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144326</xdr:rowOff>
    </xdr:from>
    <xdr:to>
      <xdr:col>20</xdr:col>
      <xdr:colOff>38100</xdr:colOff>
      <xdr:row>56</xdr:row>
      <xdr:rowOff>74476</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3746500" y="957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65603</xdr:rowOff>
    </xdr:from>
    <xdr:ext cx="59901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497795" y="966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70745</xdr:rowOff>
    </xdr:from>
    <xdr:to>
      <xdr:col>15</xdr:col>
      <xdr:colOff>101600</xdr:colOff>
      <xdr:row>57</xdr:row>
      <xdr:rowOff>895</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2857500" y="9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163472</xdr:rowOff>
    </xdr:from>
    <xdr:ext cx="534377"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2641111" y="976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82956</xdr:rowOff>
    </xdr:from>
    <xdr:to>
      <xdr:col>10</xdr:col>
      <xdr:colOff>165100</xdr:colOff>
      <xdr:row>57</xdr:row>
      <xdr:rowOff>13106</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1968500" y="968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4233</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1752111" y="977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108455</xdr:rowOff>
    </xdr:from>
    <xdr:to>
      <xdr:col>6</xdr:col>
      <xdr:colOff>38100</xdr:colOff>
      <xdr:row>57</xdr:row>
      <xdr:rowOff>38605</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079500" y="970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29732</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863111" y="980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xmlns=""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xmlns=""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a:extLst>
            <a:ext uri="{FF2B5EF4-FFF2-40B4-BE49-F238E27FC236}">
              <a16:creationId xmlns:a16="http://schemas.microsoft.com/office/drawing/2014/main" xmlns="" id="{00000000-0008-0000-0600-0000A7000000}"/>
            </a:ext>
          </a:extLst>
        </xdr:cNvPr>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a:extLst>
            <a:ext uri="{FF2B5EF4-FFF2-40B4-BE49-F238E27FC236}">
              <a16:creationId xmlns:a16="http://schemas.microsoft.com/office/drawing/2014/main" xmlns="" id="{00000000-0008-0000-0600-0000A9000000}"/>
            </a:ext>
          </a:extLst>
        </xdr:cNvPr>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157119</xdr:rowOff>
    </xdr:from>
    <xdr:to>
      <xdr:col>24</xdr:col>
      <xdr:colOff>63500</xdr:colOff>
      <xdr:row>77</xdr:row>
      <xdr:rowOff>51484</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3797300" y="13187319"/>
          <a:ext cx="838200" cy="6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14908</xdr:rowOff>
    </xdr:from>
    <xdr:ext cx="469744" cy="259045"/>
    <xdr:sp macro="" textlink="">
      <xdr:nvSpPr>
        <xdr:cNvPr id="172" name="維持補修費平均値テキスト">
          <a:extLst>
            <a:ext uri="{FF2B5EF4-FFF2-40B4-BE49-F238E27FC236}">
              <a16:creationId xmlns:a16="http://schemas.microsoft.com/office/drawing/2014/main" xmlns="" id="{00000000-0008-0000-0600-0000AC000000}"/>
            </a:ext>
          </a:extLst>
        </xdr:cNvPr>
        <xdr:cNvSpPr txBox="1"/>
      </xdr:nvSpPr>
      <xdr:spPr>
        <a:xfrm>
          <a:off x="4686300" y="13216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a:extLst>
            <a:ext uri="{FF2B5EF4-FFF2-40B4-BE49-F238E27FC236}">
              <a16:creationId xmlns:a16="http://schemas.microsoft.com/office/drawing/2014/main" xmlns="" id="{00000000-0008-0000-0600-0000AD000000}"/>
            </a:ext>
          </a:extLst>
        </xdr:cNvPr>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86620</xdr:rowOff>
    </xdr:from>
    <xdr:to>
      <xdr:col>19</xdr:col>
      <xdr:colOff>177800</xdr:colOff>
      <xdr:row>76</xdr:row>
      <xdr:rowOff>157119</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2908300" y="13116820"/>
          <a:ext cx="889000" cy="7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a:extLst>
            <a:ext uri="{FF2B5EF4-FFF2-40B4-BE49-F238E27FC236}">
              <a16:creationId xmlns:a16="http://schemas.microsoft.com/office/drawing/2014/main" xmlns="" id="{00000000-0008-0000-0600-0000AF000000}"/>
            </a:ext>
          </a:extLst>
        </xdr:cNvPr>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136844</xdr:rowOff>
    </xdr:from>
    <xdr:ext cx="469744" cy="259045"/>
    <xdr:sp macro="" textlink="">
      <xdr:nvSpPr>
        <xdr:cNvPr id="176" name="テキスト ボックス 175">
          <a:extLst>
            <a:ext uri="{FF2B5EF4-FFF2-40B4-BE49-F238E27FC236}">
              <a16:creationId xmlns:a16="http://schemas.microsoft.com/office/drawing/2014/main" xmlns="" id="{00000000-0008-0000-0600-0000B0000000}"/>
            </a:ext>
          </a:extLst>
        </xdr:cNvPr>
        <xdr:cNvSpPr txBox="1"/>
      </xdr:nvSpPr>
      <xdr:spPr>
        <a:xfrm>
          <a:off x="3562428" y="133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86620</xdr:rowOff>
    </xdr:from>
    <xdr:to>
      <xdr:col>15</xdr:col>
      <xdr:colOff>50800</xdr:colOff>
      <xdr:row>77</xdr:row>
      <xdr:rowOff>88883</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2019300" y="13116820"/>
          <a:ext cx="889000" cy="17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139656</xdr:rowOff>
    </xdr:from>
    <xdr:ext cx="469744"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2673428" y="1334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154170</xdr:rowOff>
    </xdr:from>
    <xdr:to>
      <xdr:col>10</xdr:col>
      <xdr:colOff>114300</xdr:colOff>
      <xdr:row>77</xdr:row>
      <xdr:rowOff>88883</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1130300" y="13184370"/>
          <a:ext cx="889000" cy="10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168597</xdr:rowOff>
    </xdr:from>
    <xdr:ext cx="469744"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1784428" y="133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122572</xdr:rowOff>
    </xdr:from>
    <xdr:to>
      <xdr:col>6</xdr:col>
      <xdr:colOff>38100</xdr:colOff>
      <xdr:row>78</xdr:row>
      <xdr:rowOff>52722</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1079500" y="1332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43849</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895428" y="1341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684</xdr:rowOff>
    </xdr:from>
    <xdr:to>
      <xdr:col>24</xdr:col>
      <xdr:colOff>114300</xdr:colOff>
      <xdr:row>77</xdr:row>
      <xdr:rowOff>102284</xdr:rowOff>
    </xdr:to>
    <xdr:sp macro="" textlink="">
      <xdr:nvSpPr>
        <xdr:cNvPr id="190" name="楕円 189">
          <a:extLst>
            <a:ext uri="{FF2B5EF4-FFF2-40B4-BE49-F238E27FC236}">
              <a16:creationId xmlns:a16="http://schemas.microsoft.com/office/drawing/2014/main" xmlns="" id="{00000000-0008-0000-0600-0000BE000000}"/>
            </a:ext>
          </a:extLst>
        </xdr:cNvPr>
        <xdr:cNvSpPr/>
      </xdr:nvSpPr>
      <xdr:spPr>
        <a:xfrm>
          <a:off x="4584700" y="1320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23561</xdr:rowOff>
    </xdr:from>
    <xdr:ext cx="534377" cy="259045"/>
    <xdr:sp macro="" textlink="">
      <xdr:nvSpPr>
        <xdr:cNvPr id="191" name="維持補修費該当値テキスト">
          <a:extLst>
            <a:ext uri="{FF2B5EF4-FFF2-40B4-BE49-F238E27FC236}">
              <a16:creationId xmlns:a16="http://schemas.microsoft.com/office/drawing/2014/main" xmlns="" id="{00000000-0008-0000-0600-0000BF000000}"/>
            </a:ext>
          </a:extLst>
        </xdr:cNvPr>
        <xdr:cNvSpPr txBox="1"/>
      </xdr:nvSpPr>
      <xdr:spPr>
        <a:xfrm>
          <a:off x="4686300" y="1305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106319</xdr:rowOff>
    </xdr:from>
    <xdr:to>
      <xdr:col>20</xdr:col>
      <xdr:colOff>38100</xdr:colOff>
      <xdr:row>77</xdr:row>
      <xdr:rowOff>36469</xdr:rowOff>
    </xdr:to>
    <xdr:sp macro="" textlink="">
      <xdr:nvSpPr>
        <xdr:cNvPr id="192" name="楕円 191">
          <a:extLst>
            <a:ext uri="{FF2B5EF4-FFF2-40B4-BE49-F238E27FC236}">
              <a16:creationId xmlns:a16="http://schemas.microsoft.com/office/drawing/2014/main" xmlns="" id="{00000000-0008-0000-0600-0000C0000000}"/>
            </a:ext>
          </a:extLst>
        </xdr:cNvPr>
        <xdr:cNvSpPr/>
      </xdr:nvSpPr>
      <xdr:spPr>
        <a:xfrm>
          <a:off x="3746500" y="1313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52996</xdr:rowOff>
    </xdr:from>
    <xdr:ext cx="534377"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3530111" y="1291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35820</xdr:rowOff>
    </xdr:from>
    <xdr:to>
      <xdr:col>15</xdr:col>
      <xdr:colOff>101600</xdr:colOff>
      <xdr:row>76</xdr:row>
      <xdr:rowOff>137420</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2857500" y="13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153946</xdr:rowOff>
    </xdr:from>
    <xdr:ext cx="534377"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2641111" y="1284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38083</xdr:rowOff>
    </xdr:from>
    <xdr:to>
      <xdr:col>10</xdr:col>
      <xdr:colOff>165100</xdr:colOff>
      <xdr:row>77</xdr:row>
      <xdr:rowOff>139683</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1968500" y="1323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156210</xdr:rowOff>
    </xdr:from>
    <xdr:ext cx="469744"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1784428" y="1301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103370</xdr:rowOff>
    </xdr:from>
    <xdr:to>
      <xdr:col>6</xdr:col>
      <xdr:colOff>38100</xdr:colOff>
      <xdr:row>77</xdr:row>
      <xdr:rowOff>33520</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1079500" y="1313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50047</xdr:rowOff>
    </xdr:from>
    <xdr:ext cx="534377"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863111" y="1290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xmlns=""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xmlns=""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xmlns=""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xmlns=""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a:extLst>
            <a:ext uri="{FF2B5EF4-FFF2-40B4-BE49-F238E27FC236}">
              <a16:creationId xmlns:a16="http://schemas.microsoft.com/office/drawing/2014/main" xmlns="" id="{00000000-0008-0000-0600-0000E3000000}"/>
            </a:ext>
          </a:extLst>
        </xdr:cNvPr>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a:extLst>
            <a:ext uri="{FF2B5EF4-FFF2-40B4-BE49-F238E27FC236}">
              <a16:creationId xmlns:a16="http://schemas.microsoft.com/office/drawing/2014/main" xmlns="" id="{00000000-0008-0000-0600-0000E5000000}"/>
            </a:ext>
          </a:extLst>
        </xdr:cNvPr>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17872</xdr:rowOff>
    </xdr:from>
    <xdr:to>
      <xdr:col>24</xdr:col>
      <xdr:colOff>63500</xdr:colOff>
      <xdr:row>96</xdr:row>
      <xdr:rowOff>33466</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3797300" y="16477072"/>
          <a:ext cx="838200" cy="1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62983</xdr:rowOff>
    </xdr:from>
    <xdr:ext cx="534377" cy="259045"/>
    <xdr:sp macro="" textlink="">
      <xdr:nvSpPr>
        <xdr:cNvPr id="232" name="扶助費平均値テキスト">
          <a:extLst>
            <a:ext uri="{FF2B5EF4-FFF2-40B4-BE49-F238E27FC236}">
              <a16:creationId xmlns:a16="http://schemas.microsoft.com/office/drawing/2014/main" xmlns="" id="{00000000-0008-0000-0600-0000E8000000}"/>
            </a:ext>
          </a:extLst>
        </xdr:cNvPr>
        <xdr:cNvSpPr txBox="1"/>
      </xdr:nvSpPr>
      <xdr:spPr>
        <a:xfrm>
          <a:off x="4686300" y="1652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a:extLst>
            <a:ext uri="{FF2B5EF4-FFF2-40B4-BE49-F238E27FC236}">
              <a16:creationId xmlns:a16="http://schemas.microsoft.com/office/drawing/2014/main" xmlns="" id="{00000000-0008-0000-0600-0000E9000000}"/>
            </a:ext>
          </a:extLst>
        </xdr:cNvPr>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33466</xdr:rowOff>
    </xdr:from>
    <xdr:to>
      <xdr:col>19</xdr:col>
      <xdr:colOff>177800</xdr:colOff>
      <xdr:row>96</xdr:row>
      <xdr:rowOff>45124</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2908300" y="16492666"/>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29118</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3530111" y="1665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45124</xdr:rowOff>
    </xdr:from>
    <xdr:to>
      <xdr:col>15</xdr:col>
      <xdr:colOff>50800</xdr:colOff>
      <xdr:row>97</xdr:row>
      <xdr:rowOff>14362</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019300" y="16504324"/>
          <a:ext cx="889000" cy="14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42229</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2641111" y="1667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14362</xdr:rowOff>
    </xdr:from>
    <xdr:to>
      <xdr:col>10</xdr:col>
      <xdr:colOff>114300</xdr:colOff>
      <xdr:row>97</xdr:row>
      <xdr:rowOff>85082</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1130300" y="16645012"/>
          <a:ext cx="889000" cy="7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149117</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1752111" y="1677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55411</xdr:rowOff>
    </xdr:from>
    <xdr:to>
      <xdr:col>6</xdr:col>
      <xdr:colOff>38100</xdr:colOff>
      <xdr:row>97</xdr:row>
      <xdr:rowOff>157011</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079500" y="1668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148138</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863111" y="1677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138522</xdr:rowOff>
    </xdr:from>
    <xdr:to>
      <xdr:col>24</xdr:col>
      <xdr:colOff>114300</xdr:colOff>
      <xdr:row>96</xdr:row>
      <xdr:rowOff>68672</xdr:rowOff>
    </xdr:to>
    <xdr:sp macro="" textlink="">
      <xdr:nvSpPr>
        <xdr:cNvPr id="250" name="楕円 249">
          <a:extLst>
            <a:ext uri="{FF2B5EF4-FFF2-40B4-BE49-F238E27FC236}">
              <a16:creationId xmlns:a16="http://schemas.microsoft.com/office/drawing/2014/main" xmlns="" id="{00000000-0008-0000-0600-0000FA000000}"/>
            </a:ext>
          </a:extLst>
        </xdr:cNvPr>
        <xdr:cNvSpPr/>
      </xdr:nvSpPr>
      <xdr:spPr>
        <a:xfrm>
          <a:off x="4584700" y="1642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161399</xdr:rowOff>
    </xdr:from>
    <xdr:ext cx="534377" cy="259045"/>
    <xdr:sp macro="" textlink="">
      <xdr:nvSpPr>
        <xdr:cNvPr id="251" name="扶助費該当値テキスト">
          <a:extLst>
            <a:ext uri="{FF2B5EF4-FFF2-40B4-BE49-F238E27FC236}">
              <a16:creationId xmlns:a16="http://schemas.microsoft.com/office/drawing/2014/main" xmlns="" id="{00000000-0008-0000-0600-0000FB000000}"/>
            </a:ext>
          </a:extLst>
        </xdr:cNvPr>
        <xdr:cNvSpPr txBox="1"/>
      </xdr:nvSpPr>
      <xdr:spPr>
        <a:xfrm>
          <a:off x="4686300" y="1627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154116</xdr:rowOff>
    </xdr:from>
    <xdr:to>
      <xdr:col>20</xdr:col>
      <xdr:colOff>38100</xdr:colOff>
      <xdr:row>96</xdr:row>
      <xdr:rowOff>84266</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3746500" y="1644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100793</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530111" y="1621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165774</xdr:rowOff>
    </xdr:from>
    <xdr:to>
      <xdr:col>15</xdr:col>
      <xdr:colOff>101600</xdr:colOff>
      <xdr:row>96</xdr:row>
      <xdr:rowOff>95924</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2857500" y="1645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112451</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641111" y="1622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135012</xdr:rowOff>
    </xdr:from>
    <xdr:to>
      <xdr:col>10</xdr:col>
      <xdr:colOff>165100</xdr:colOff>
      <xdr:row>97</xdr:row>
      <xdr:rowOff>65162</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1968500" y="1659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81689</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752111" y="1636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34282</xdr:rowOff>
    </xdr:from>
    <xdr:to>
      <xdr:col>6</xdr:col>
      <xdr:colOff>38100</xdr:colOff>
      <xdr:row>97</xdr:row>
      <xdr:rowOff>135882</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079500" y="1666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152409</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863111" y="1644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xmlns=""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a:extLst>
            <a:ext uri="{FF2B5EF4-FFF2-40B4-BE49-F238E27FC236}">
              <a16:creationId xmlns:a16="http://schemas.microsoft.com/office/drawing/2014/main" xmlns="" id="{00000000-0008-0000-0600-00001C010000}"/>
            </a:ext>
          </a:extLst>
        </xdr:cNvPr>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a:extLst>
            <a:ext uri="{FF2B5EF4-FFF2-40B4-BE49-F238E27FC236}">
              <a16:creationId xmlns:a16="http://schemas.microsoft.com/office/drawing/2014/main" xmlns="" id="{00000000-0008-0000-0600-00001E010000}"/>
            </a:ext>
          </a:extLst>
        </xdr:cNvPr>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19319</xdr:rowOff>
    </xdr:from>
    <xdr:to>
      <xdr:col>55</xdr:col>
      <xdr:colOff>0</xdr:colOff>
      <xdr:row>38</xdr:row>
      <xdr:rowOff>23685</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flipV="1">
          <a:off x="9639300" y="6534419"/>
          <a:ext cx="8382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97791</xdr:rowOff>
    </xdr:from>
    <xdr:ext cx="599010" cy="259045"/>
    <xdr:sp macro="" textlink="">
      <xdr:nvSpPr>
        <xdr:cNvPr id="289" name="補助費等平均値テキスト">
          <a:extLst>
            <a:ext uri="{FF2B5EF4-FFF2-40B4-BE49-F238E27FC236}">
              <a16:creationId xmlns:a16="http://schemas.microsoft.com/office/drawing/2014/main" xmlns="" id="{00000000-0008-0000-0600-000021010000}"/>
            </a:ext>
          </a:extLst>
        </xdr:cNvPr>
        <xdr:cNvSpPr txBox="1"/>
      </xdr:nvSpPr>
      <xdr:spPr>
        <a:xfrm>
          <a:off x="10528300" y="6098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a:extLst>
            <a:ext uri="{FF2B5EF4-FFF2-40B4-BE49-F238E27FC236}">
              <a16:creationId xmlns:a16="http://schemas.microsoft.com/office/drawing/2014/main" xmlns="" id="{00000000-0008-0000-0600-000022010000}"/>
            </a:ext>
          </a:extLst>
        </xdr:cNvPr>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6430</xdr:rowOff>
    </xdr:from>
    <xdr:to>
      <xdr:col>50</xdr:col>
      <xdr:colOff>114300</xdr:colOff>
      <xdr:row>38</xdr:row>
      <xdr:rowOff>23685</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8750300" y="6521530"/>
          <a:ext cx="889000" cy="1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11734</xdr:rowOff>
    </xdr:from>
    <xdr:ext cx="599010" cy="259045"/>
    <xdr:sp macro="" textlink="">
      <xdr:nvSpPr>
        <xdr:cNvPr id="293" name="テキスト ボックス 292">
          <a:extLst>
            <a:ext uri="{FF2B5EF4-FFF2-40B4-BE49-F238E27FC236}">
              <a16:creationId xmlns:a16="http://schemas.microsoft.com/office/drawing/2014/main" xmlns="" id="{00000000-0008-0000-0600-000025010000}"/>
            </a:ext>
          </a:extLst>
        </xdr:cNvPr>
        <xdr:cNvSpPr txBox="1"/>
      </xdr:nvSpPr>
      <xdr:spPr>
        <a:xfrm>
          <a:off x="9339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144794</xdr:rowOff>
    </xdr:from>
    <xdr:to>
      <xdr:col>45</xdr:col>
      <xdr:colOff>177800</xdr:colOff>
      <xdr:row>38</xdr:row>
      <xdr:rowOff>6430</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7861300" y="6488444"/>
          <a:ext cx="889000" cy="3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35177</xdr:rowOff>
    </xdr:from>
    <xdr:ext cx="599010"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8450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131112</xdr:rowOff>
    </xdr:from>
    <xdr:to>
      <xdr:col>41</xdr:col>
      <xdr:colOff>50800</xdr:colOff>
      <xdr:row>37</xdr:row>
      <xdr:rowOff>144794</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a:off x="6972300" y="6474762"/>
          <a:ext cx="889000" cy="1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58986</xdr:rowOff>
    </xdr:from>
    <xdr:ext cx="59901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7561795"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65659</xdr:rowOff>
    </xdr:from>
    <xdr:to>
      <xdr:col>36</xdr:col>
      <xdr:colOff>165100</xdr:colOff>
      <xdr:row>37</xdr:row>
      <xdr:rowOff>167260</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6921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12336</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6705111" y="618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139969</xdr:rowOff>
    </xdr:from>
    <xdr:to>
      <xdr:col>55</xdr:col>
      <xdr:colOff>50800</xdr:colOff>
      <xdr:row>38</xdr:row>
      <xdr:rowOff>70120</xdr:rowOff>
    </xdr:to>
    <xdr:sp macro="" textlink="">
      <xdr:nvSpPr>
        <xdr:cNvPr id="307" name="楕円 306">
          <a:extLst>
            <a:ext uri="{FF2B5EF4-FFF2-40B4-BE49-F238E27FC236}">
              <a16:creationId xmlns:a16="http://schemas.microsoft.com/office/drawing/2014/main" xmlns="" id="{00000000-0008-0000-0600-000033010000}"/>
            </a:ext>
          </a:extLst>
        </xdr:cNvPr>
        <xdr:cNvSpPr/>
      </xdr:nvSpPr>
      <xdr:spPr>
        <a:xfrm>
          <a:off x="10426700" y="64836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54896</xdr:rowOff>
    </xdr:from>
    <xdr:ext cx="534377" cy="259045"/>
    <xdr:sp macro="" textlink="">
      <xdr:nvSpPr>
        <xdr:cNvPr id="308" name="補助費等該当値テキスト">
          <a:extLst>
            <a:ext uri="{FF2B5EF4-FFF2-40B4-BE49-F238E27FC236}">
              <a16:creationId xmlns:a16="http://schemas.microsoft.com/office/drawing/2014/main" xmlns="" id="{00000000-0008-0000-0600-000034010000}"/>
            </a:ext>
          </a:extLst>
        </xdr:cNvPr>
        <xdr:cNvSpPr txBox="1"/>
      </xdr:nvSpPr>
      <xdr:spPr>
        <a:xfrm>
          <a:off x="10528300" y="639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144335</xdr:rowOff>
    </xdr:from>
    <xdr:to>
      <xdr:col>50</xdr:col>
      <xdr:colOff>165100</xdr:colOff>
      <xdr:row>38</xdr:row>
      <xdr:rowOff>74485</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9588500" y="64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65612</xdr:rowOff>
    </xdr:from>
    <xdr:ext cx="534377"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9372111" y="658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127080</xdr:rowOff>
    </xdr:from>
    <xdr:to>
      <xdr:col>46</xdr:col>
      <xdr:colOff>38100</xdr:colOff>
      <xdr:row>38</xdr:row>
      <xdr:rowOff>57230</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8699500" y="647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48357</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8483111" y="65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93994</xdr:rowOff>
    </xdr:from>
    <xdr:to>
      <xdr:col>41</xdr:col>
      <xdr:colOff>101600</xdr:colOff>
      <xdr:row>38</xdr:row>
      <xdr:rowOff>24144</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7810500" y="643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15271</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7594111" y="653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80312</xdr:rowOff>
    </xdr:from>
    <xdr:to>
      <xdr:col>36</xdr:col>
      <xdr:colOff>165100</xdr:colOff>
      <xdr:row>38</xdr:row>
      <xdr:rowOff>10462</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6921500" y="642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1589</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6705111" y="651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xmlns=""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xmlns=""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xmlns=""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a:extLst>
            <a:ext uri="{FF2B5EF4-FFF2-40B4-BE49-F238E27FC236}">
              <a16:creationId xmlns:a16="http://schemas.microsoft.com/office/drawing/2014/main" xmlns="" id="{00000000-0008-0000-0600-000055010000}"/>
            </a:ext>
          </a:extLst>
        </xdr:cNvPr>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a:extLst>
            <a:ext uri="{FF2B5EF4-FFF2-40B4-BE49-F238E27FC236}">
              <a16:creationId xmlns:a16="http://schemas.microsoft.com/office/drawing/2014/main" xmlns="" id="{00000000-0008-0000-0600-000057010000}"/>
            </a:ext>
          </a:extLst>
        </xdr:cNvPr>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150502</xdr:rowOff>
    </xdr:from>
    <xdr:to>
      <xdr:col>55</xdr:col>
      <xdr:colOff>0</xdr:colOff>
      <xdr:row>58</xdr:row>
      <xdr:rowOff>168020</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flipV="1">
          <a:off x="9639300" y="10094602"/>
          <a:ext cx="838200" cy="1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33737</xdr:rowOff>
    </xdr:from>
    <xdr:ext cx="599010" cy="259045"/>
    <xdr:sp macro="" textlink="">
      <xdr:nvSpPr>
        <xdr:cNvPr id="346" name="普通建設事業費平均値テキスト">
          <a:extLst>
            <a:ext uri="{FF2B5EF4-FFF2-40B4-BE49-F238E27FC236}">
              <a16:creationId xmlns:a16="http://schemas.microsoft.com/office/drawing/2014/main" xmlns="" id="{00000000-0008-0000-0600-00005A010000}"/>
            </a:ext>
          </a:extLst>
        </xdr:cNvPr>
        <xdr:cNvSpPr txBox="1"/>
      </xdr:nvSpPr>
      <xdr:spPr>
        <a:xfrm>
          <a:off x="10528300" y="980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168020</xdr:rowOff>
    </xdr:from>
    <xdr:to>
      <xdr:col>50</xdr:col>
      <xdr:colOff>114300</xdr:colOff>
      <xdr:row>59</xdr:row>
      <xdr:rowOff>9935</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flipV="1">
          <a:off x="8750300" y="10112120"/>
          <a:ext cx="889000" cy="1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135701</xdr:rowOff>
    </xdr:from>
    <xdr:ext cx="599010"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9339795" y="973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121671</xdr:rowOff>
    </xdr:from>
    <xdr:to>
      <xdr:col>45</xdr:col>
      <xdr:colOff>177800</xdr:colOff>
      <xdr:row>59</xdr:row>
      <xdr:rowOff>9935</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7861300" y="10065771"/>
          <a:ext cx="889000" cy="5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130977</xdr:rowOff>
    </xdr:from>
    <xdr:ext cx="599010"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8450795" y="973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92073</xdr:rowOff>
    </xdr:from>
    <xdr:to>
      <xdr:col>41</xdr:col>
      <xdr:colOff>50800</xdr:colOff>
      <xdr:row>58</xdr:row>
      <xdr:rowOff>121671</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a:off x="6972300" y="10036173"/>
          <a:ext cx="889000" cy="2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143629</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7561795" y="974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48467</xdr:rowOff>
    </xdr:from>
    <xdr:to>
      <xdr:col>36</xdr:col>
      <xdr:colOff>165100</xdr:colOff>
      <xdr:row>58</xdr:row>
      <xdr:rowOff>150067</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6921500" y="999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141194</xdr:rowOff>
    </xdr:from>
    <xdr:ext cx="534377"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6705111" y="1008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99702</xdr:rowOff>
    </xdr:from>
    <xdr:to>
      <xdr:col>55</xdr:col>
      <xdr:colOff>50800</xdr:colOff>
      <xdr:row>59</xdr:row>
      <xdr:rowOff>29852</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10426700" y="1004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14629</xdr:rowOff>
    </xdr:from>
    <xdr:ext cx="534377" cy="259045"/>
    <xdr:sp macro="" textlink="">
      <xdr:nvSpPr>
        <xdr:cNvPr id="365" name="普通建設事業費該当値テキスト">
          <a:extLst>
            <a:ext uri="{FF2B5EF4-FFF2-40B4-BE49-F238E27FC236}">
              <a16:creationId xmlns:a16="http://schemas.microsoft.com/office/drawing/2014/main" xmlns="" id="{00000000-0008-0000-0600-00006D010000}"/>
            </a:ext>
          </a:extLst>
        </xdr:cNvPr>
        <xdr:cNvSpPr txBox="1"/>
      </xdr:nvSpPr>
      <xdr:spPr>
        <a:xfrm>
          <a:off x="10528300" y="995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117220</xdr:rowOff>
    </xdr:from>
    <xdr:to>
      <xdr:col>50</xdr:col>
      <xdr:colOff>165100</xdr:colOff>
      <xdr:row>59</xdr:row>
      <xdr:rowOff>47370</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9588500" y="1006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38497</xdr:rowOff>
    </xdr:from>
    <xdr:ext cx="534377"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372111" y="1015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130585</xdr:rowOff>
    </xdr:from>
    <xdr:to>
      <xdr:col>46</xdr:col>
      <xdr:colOff>38100</xdr:colOff>
      <xdr:row>59</xdr:row>
      <xdr:rowOff>60735</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8699500" y="1007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51862</xdr:rowOff>
    </xdr:from>
    <xdr:ext cx="534377"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483111" y="1016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70871</xdr:rowOff>
    </xdr:from>
    <xdr:to>
      <xdr:col>41</xdr:col>
      <xdr:colOff>101600</xdr:colOff>
      <xdr:row>59</xdr:row>
      <xdr:rowOff>1021</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7810500" y="1001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163598</xdr:rowOff>
    </xdr:from>
    <xdr:ext cx="534377"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594111" y="1010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41273</xdr:rowOff>
    </xdr:from>
    <xdr:to>
      <xdr:col>36</xdr:col>
      <xdr:colOff>165100</xdr:colOff>
      <xdr:row>58</xdr:row>
      <xdr:rowOff>142873</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6921500" y="998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159400</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705111" y="976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xmlns=""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xmlns=""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a:extLst>
            <a:ext uri="{FF2B5EF4-FFF2-40B4-BE49-F238E27FC236}">
              <a16:creationId xmlns:a16="http://schemas.microsoft.com/office/drawing/2014/main" xmlns="" id="{00000000-0008-0000-0600-00008E010000}"/>
            </a:ext>
          </a:extLst>
        </xdr:cNvPr>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96410</xdr:rowOff>
    </xdr:from>
    <xdr:to>
      <xdr:col>55</xdr:col>
      <xdr:colOff>0</xdr:colOff>
      <xdr:row>78</xdr:row>
      <xdr:rowOff>115653</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flipV="1">
          <a:off x="9639300" y="13469510"/>
          <a:ext cx="838200" cy="1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18414</xdr:rowOff>
    </xdr:from>
    <xdr:ext cx="534377" cy="259045"/>
    <xdr:sp macro="" textlink="">
      <xdr:nvSpPr>
        <xdr:cNvPr id="401" name="普通建設事業費 （ うち新規整備　）平均値テキスト">
          <a:extLst>
            <a:ext uri="{FF2B5EF4-FFF2-40B4-BE49-F238E27FC236}">
              <a16:creationId xmlns:a16="http://schemas.microsoft.com/office/drawing/2014/main" xmlns="" id="{00000000-0008-0000-0600-000091010000}"/>
            </a:ext>
          </a:extLst>
        </xdr:cNvPr>
        <xdr:cNvSpPr txBox="1"/>
      </xdr:nvSpPr>
      <xdr:spPr>
        <a:xfrm>
          <a:off x="10528300" y="13220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a:extLst>
            <a:ext uri="{FF2B5EF4-FFF2-40B4-BE49-F238E27FC236}">
              <a16:creationId xmlns:a16="http://schemas.microsoft.com/office/drawing/2014/main" xmlns="" id="{00000000-0008-0000-0600-000092010000}"/>
            </a:ext>
          </a:extLst>
        </xdr:cNvPr>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115653</xdr:rowOff>
    </xdr:from>
    <xdr:to>
      <xdr:col>50</xdr:col>
      <xdr:colOff>114300</xdr:colOff>
      <xdr:row>78</xdr:row>
      <xdr:rowOff>136607</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flipV="1">
          <a:off x="8750300" y="13488753"/>
          <a:ext cx="889000" cy="2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a:extLst>
            <a:ext uri="{FF2B5EF4-FFF2-40B4-BE49-F238E27FC236}">
              <a16:creationId xmlns:a16="http://schemas.microsoft.com/office/drawing/2014/main" xmlns="" id="{00000000-0008-0000-0600-000094010000}"/>
            </a:ext>
          </a:extLst>
        </xdr:cNvPr>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110844</xdr:rowOff>
    </xdr:from>
    <xdr:ext cx="534377" cy="259045"/>
    <xdr:sp macro="" textlink="">
      <xdr:nvSpPr>
        <xdr:cNvPr id="405" name="テキスト ボックス 404">
          <a:extLst>
            <a:ext uri="{FF2B5EF4-FFF2-40B4-BE49-F238E27FC236}">
              <a16:creationId xmlns:a16="http://schemas.microsoft.com/office/drawing/2014/main" xmlns="" id="{00000000-0008-0000-0600-000095010000}"/>
            </a:ext>
          </a:extLst>
        </xdr:cNvPr>
        <xdr:cNvSpPr txBox="1"/>
      </xdr:nvSpPr>
      <xdr:spPr>
        <a:xfrm>
          <a:off x="9372111" y="131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169239</xdr:rowOff>
    </xdr:from>
    <xdr:to>
      <xdr:col>45</xdr:col>
      <xdr:colOff>177800</xdr:colOff>
      <xdr:row>78</xdr:row>
      <xdr:rowOff>136607</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7861300" y="13370889"/>
          <a:ext cx="889000" cy="13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108661</xdr:rowOff>
    </xdr:from>
    <xdr:ext cx="534377"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8483111" y="1313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131395</xdr:rowOff>
    </xdr:from>
    <xdr:to>
      <xdr:col>41</xdr:col>
      <xdr:colOff>50800</xdr:colOff>
      <xdr:row>77</xdr:row>
      <xdr:rowOff>169239</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a:off x="6972300" y="13333045"/>
          <a:ext cx="889000" cy="3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57207</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7594111" y="1343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1488</xdr:rowOff>
    </xdr:from>
    <xdr:to>
      <xdr:col>36</xdr:col>
      <xdr:colOff>165100</xdr:colOff>
      <xdr:row>78</xdr:row>
      <xdr:rowOff>103088</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6921500" y="133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94215</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6705111" y="1346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45610</xdr:rowOff>
    </xdr:from>
    <xdr:to>
      <xdr:col>55</xdr:col>
      <xdr:colOff>50800</xdr:colOff>
      <xdr:row>78</xdr:row>
      <xdr:rowOff>147210</xdr:rowOff>
    </xdr:to>
    <xdr:sp macro="" textlink="">
      <xdr:nvSpPr>
        <xdr:cNvPr id="419" name="楕円 418">
          <a:extLst>
            <a:ext uri="{FF2B5EF4-FFF2-40B4-BE49-F238E27FC236}">
              <a16:creationId xmlns:a16="http://schemas.microsoft.com/office/drawing/2014/main" xmlns="" id="{00000000-0008-0000-0600-0000A3010000}"/>
            </a:ext>
          </a:extLst>
        </xdr:cNvPr>
        <xdr:cNvSpPr/>
      </xdr:nvSpPr>
      <xdr:spPr>
        <a:xfrm>
          <a:off x="10426700" y="1341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145414</xdr:rowOff>
    </xdr:from>
    <xdr:ext cx="534377" cy="259045"/>
    <xdr:sp macro="" textlink="">
      <xdr:nvSpPr>
        <xdr:cNvPr id="420" name="普通建設事業費 （ うち新規整備　）該当値テキスト">
          <a:extLst>
            <a:ext uri="{FF2B5EF4-FFF2-40B4-BE49-F238E27FC236}">
              <a16:creationId xmlns:a16="http://schemas.microsoft.com/office/drawing/2014/main" xmlns="" id="{00000000-0008-0000-0600-0000A4010000}"/>
            </a:ext>
          </a:extLst>
        </xdr:cNvPr>
        <xdr:cNvSpPr txBox="1"/>
      </xdr:nvSpPr>
      <xdr:spPr>
        <a:xfrm>
          <a:off x="10528300" y="1334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64853</xdr:rowOff>
    </xdr:from>
    <xdr:to>
      <xdr:col>50</xdr:col>
      <xdr:colOff>165100</xdr:colOff>
      <xdr:row>78</xdr:row>
      <xdr:rowOff>166453</xdr:rowOff>
    </xdr:to>
    <xdr:sp macro="" textlink="">
      <xdr:nvSpPr>
        <xdr:cNvPr id="421" name="楕円 420">
          <a:extLst>
            <a:ext uri="{FF2B5EF4-FFF2-40B4-BE49-F238E27FC236}">
              <a16:creationId xmlns:a16="http://schemas.microsoft.com/office/drawing/2014/main" xmlns="" id="{00000000-0008-0000-0600-0000A5010000}"/>
            </a:ext>
          </a:extLst>
        </xdr:cNvPr>
        <xdr:cNvSpPr/>
      </xdr:nvSpPr>
      <xdr:spPr>
        <a:xfrm>
          <a:off x="9588500" y="1343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157580</xdr:rowOff>
    </xdr:from>
    <xdr:ext cx="534377"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9372111" y="1353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85807</xdr:rowOff>
    </xdr:from>
    <xdr:to>
      <xdr:col>46</xdr:col>
      <xdr:colOff>38100</xdr:colOff>
      <xdr:row>79</xdr:row>
      <xdr:rowOff>15957</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8699500" y="134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7084</xdr:rowOff>
    </xdr:from>
    <xdr:ext cx="469744"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8515428" y="1355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118439</xdr:rowOff>
    </xdr:from>
    <xdr:to>
      <xdr:col>41</xdr:col>
      <xdr:colOff>101600</xdr:colOff>
      <xdr:row>78</xdr:row>
      <xdr:rowOff>48589</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7810500" y="1332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65116</xdr:rowOff>
    </xdr:from>
    <xdr:ext cx="534377"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7594111" y="1309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80595</xdr:rowOff>
    </xdr:from>
    <xdr:to>
      <xdr:col>36</xdr:col>
      <xdr:colOff>165100</xdr:colOff>
      <xdr:row>78</xdr:row>
      <xdr:rowOff>10745</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6921500" y="1328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27272</xdr:rowOff>
    </xdr:from>
    <xdr:ext cx="534377"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6705111" y="1305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xmlns=""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xmlns=""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a:extLst>
            <a:ext uri="{FF2B5EF4-FFF2-40B4-BE49-F238E27FC236}">
              <a16:creationId xmlns:a16="http://schemas.microsoft.com/office/drawing/2014/main" xmlns="" id="{00000000-0008-0000-0600-0000C5010000}"/>
            </a:ext>
          </a:extLst>
        </xdr:cNvPr>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a:extLst>
            <a:ext uri="{FF2B5EF4-FFF2-40B4-BE49-F238E27FC236}">
              <a16:creationId xmlns:a16="http://schemas.microsoft.com/office/drawing/2014/main" xmlns="" id="{00000000-0008-0000-0600-0000C7010000}"/>
            </a:ext>
          </a:extLst>
        </xdr:cNvPr>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102206</xdr:rowOff>
    </xdr:from>
    <xdr:to>
      <xdr:col>55</xdr:col>
      <xdr:colOff>0</xdr:colOff>
      <xdr:row>98</xdr:row>
      <xdr:rowOff>125747</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flipV="1">
          <a:off x="9639300" y="16904306"/>
          <a:ext cx="838200" cy="2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107090</xdr:rowOff>
    </xdr:from>
    <xdr:ext cx="534377" cy="259045"/>
    <xdr:sp macro="" textlink="">
      <xdr:nvSpPr>
        <xdr:cNvPr id="458" name="普通建設事業費 （ うち更新整備　）平均値テキスト">
          <a:extLst>
            <a:ext uri="{FF2B5EF4-FFF2-40B4-BE49-F238E27FC236}">
              <a16:creationId xmlns:a16="http://schemas.microsoft.com/office/drawing/2014/main" xmlns="" id="{00000000-0008-0000-0600-0000CA010000}"/>
            </a:ext>
          </a:extLst>
        </xdr:cNvPr>
        <xdr:cNvSpPr txBox="1"/>
      </xdr:nvSpPr>
      <xdr:spPr>
        <a:xfrm>
          <a:off x="10528300" y="16566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a:extLst>
            <a:ext uri="{FF2B5EF4-FFF2-40B4-BE49-F238E27FC236}">
              <a16:creationId xmlns:a16="http://schemas.microsoft.com/office/drawing/2014/main" xmlns="" id="{00000000-0008-0000-0600-0000CB010000}"/>
            </a:ext>
          </a:extLst>
        </xdr:cNvPr>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125747</xdr:rowOff>
    </xdr:from>
    <xdr:to>
      <xdr:col>50</xdr:col>
      <xdr:colOff>114300</xdr:colOff>
      <xdr:row>98</xdr:row>
      <xdr:rowOff>133009</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flipV="1">
          <a:off x="8750300" y="16927847"/>
          <a:ext cx="889000" cy="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58974</xdr:rowOff>
    </xdr:from>
    <xdr:ext cx="534377"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9372111" y="1651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133009</xdr:rowOff>
    </xdr:from>
    <xdr:to>
      <xdr:col>45</xdr:col>
      <xdr:colOff>177800</xdr:colOff>
      <xdr:row>99</xdr:row>
      <xdr:rowOff>18301</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flipV="1">
          <a:off x="7861300" y="16935109"/>
          <a:ext cx="889000" cy="5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52074</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8483111" y="1651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3694</xdr:rowOff>
    </xdr:from>
    <xdr:to>
      <xdr:col>41</xdr:col>
      <xdr:colOff>50800</xdr:colOff>
      <xdr:row>99</xdr:row>
      <xdr:rowOff>18301</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a:off x="6972300" y="16977244"/>
          <a:ext cx="889000" cy="1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117473</xdr:rowOff>
    </xdr:from>
    <xdr:ext cx="534377"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7594111" y="16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10505</xdr:rowOff>
    </xdr:from>
    <xdr:to>
      <xdr:col>36</xdr:col>
      <xdr:colOff>165100</xdr:colOff>
      <xdr:row>98</xdr:row>
      <xdr:rowOff>112105</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6921500" y="1681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128632</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6705111" y="1658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51406</xdr:rowOff>
    </xdr:from>
    <xdr:to>
      <xdr:col>55</xdr:col>
      <xdr:colOff>50800</xdr:colOff>
      <xdr:row>98</xdr:row>
      <xdr:rowOff>153006</xdr:rowOff>
    </xdr:to>
    <xdr:sp macro="" textlink="">
      <xdr:nvSpPr>
        <xdr:cNvPr id="476" name="楕円 475">
          <a:extLst>
            <a:ext uri="{FF2B5EF4-FFF2-40B4-BE49-F238E27FC236}">
              <a16:creationId xmlns:a16="http://schemas.microsoft.com/office/drawing/2014/main" xmlns="" id="{00000000-0008-0000-0600-0000DC010000}"/>
            </a:ext>
          </a:extLst>
        </xdr:cNvPr>
        <xdr:cNvSpPr/>
      </xdr:nvSpPr>
      <xdr:spPr>
        <a:xfrm>
          <a:off x="10426700" y="1685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137783</xdr:rowOff>
    </xdr:from>
    <xdr:ext cx="534377" cy="259045"/>
    <xdr:sp macro="" textlink="">
      <xdr:nvSpPr>
        <xdr:cNvPr id="477" name="普通建設事業費 （ うち更新整備　）該当値テキスト">
          <a:extLst>
            <a:ext uri="{FF2B5EF4-FFF2-40B4-BE49-F238E27FC236}">
              <a16:creationId xmlns:a16="http://schemas.microsoft.com/office/drawing/2014/main" xmlns="" id="{00000000-0008-0000-0600-0000DD010000}"/>
            </a:ext>
          </a:extLst>
        </xdr:cNvPr>
        <xdr:cNvSpPr txBox="1"/>
      </xdr:nvSpPr>
      <xdr:spPr>
        <a:xfrm>
          <a:off x="10528300" y="1676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74947</xdr:rowOff>
    </xdr:from>
    <xdr:to>
      <xdr:col>50</xdr:col>
      <xdr:colOff>165100</xdr:colOff>
      <xdr:row>99</xdr:row>
      <xdr:rowOff>5097</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9588500" y="1687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167674</xdr:rowOff>
    </xdr:from>
    <xdr:ext cx="534377"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9372111" y="1696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82209</xdr:rowOff>
    </xdr:from>
    <xdr:to>
      <xdr:col>46</xdr:col>
      <xdr:colOff>38100</xdr:colOff>
      <xdr:row>99</xdr:row>
      <xdr:rowOff>12359</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8699500" y="1688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3486</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8483111" y="1697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138951</xdr:rowOff>
    </xdr:from>
    <xdr:to>
      <xdr:col>41</xdr:col>
      <xdr:colOff>101600</xdr:colOff>
      <xdr:row>99</xdr:row>
      <xdr:rowOff>69101</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7810500" y="1694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60228</xdr:rowOff>
    </xdr:from>
    <xdr:ext cx="469744"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7626428" y="1703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124344</xdr:rowOff>
    </xdr:from>
    <xdr:to>
      <xdr:col>36</xdr:col>
      <xdr:colOff>165100</xdr:colOff>
      <xdr:row>99</xdr:row>
      <xdr:rowOff>54494</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6921500" y="1692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45621</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6705111" y="1701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xmlns=""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160198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flipV="1">
          <a:off x="16317595" y="5132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xmlns=""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106875</xdr:rowOff>
    </xdr:from>
    <xdr:ext cx="534377" cy="259045"/>
    <xdr:sp macro="" textlink="">
      <xdr:nvSpPr>
        <xdr:cNvPr id="512" name="災害復旧事業費最大値テキスト">
          <a:extLst>
            <a:ext uri="{FF2B5EF4-FFF2-40B4-BE49-F238E27FC236}">
              <a16:creationId xmlns:a16="http://schemas.microsoft.com/office/drawing/2014/main" xmlns="" id="{00000000-0008-0000-0600-000000020000}"/>
            </a:ext>
          </a:extLst>
        </xdr:cNvPr>
        <xdr:cNvSpPr txBox="1"/>
      </xdr:nvSpPr>
      <xdr:spPr>
        <a:xfrm>
          <a:off x="16370300" y="49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160198</xdr:rowOff>
    </xdr:from>
    <xdr:to>
      <xdr:col>86</xdr:col>
      <xdr:colOff>25400</xdr:colOff>
      <xdr:row>29</xdr:row>
      <xdr:rowOff>160198</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513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148330</xdr:rowOff>
    </xdr:from>
    <xdr:to>
      <xdr:col>85</xdr:col>
      <xdr:colOff>127000</xdr:colOff>
      <xdr:row>35</xdr:row>
      <xdr:rowOff>161608</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flipV="1">
          <a:off x="15481300" y="5806180"/>
          <a:ext cx="838200" cy="35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74509</xdr:rowOff>
    </xdr:from>
    <xdr:ext cx="534377" cy="259045"/>
    <xdr:sp macro="" textlink="">
      <xdr:nvSpPr>
        <xdr:cNvPr id="515" name="災害復旧事業費平均値テキスト">
          <a:extLst>
            <a:ext uri="{FF2B5EF4-FFF2-40B4-BE49-F238E27FC236}">
              <a16:creationId xmlns:a16="http://schemas.microsoft.com/office/drawing/2014/main" xmlns="" id="{00000000-0008-0000-0600-000003020000}"/>
            </a:ext>
          </a:extLst>
        </xdr:cNvPr>
        <xdr:cNvSpPr txBox="1"/>
      </xdr:nvSpPr>
      <xdr:spPr>
        <a:xfrm>
          <a:off x="16370300" y="6418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96082</xdr:rowOff>
    </xdr:from>
    <xdr:to>
      <xdr:col>85</xdr:col>
      <xdr:colOff>177800</xdr:colOff>
      <xdr:row>38</xdr:row>
      <xdr:rowOff>26232</xdr:rowOff>
    </xdr:to>
    <xdr:sp macro="" textlink="">
      <xdr:nvSpPr>
        <xdr:cNvPr id="516" name="フローチャート: 判断 515">
          <a:extLst>
            <a:ext uri="{FF2B5EF4-FFF2-40B4-BE49-F238E27FC236}">
              <a16:creationId xmlns:a16="http://schemas.microsoft.com/office/drawing/2014/main" xmlns="" id="{00000000-0008-0000-0600-000004020000}"/>
            </a:ext>
          </a:extLst>
        </xdr:cNvPr>
        <xdr:cNvSpPr/>
      </xdr:nvSpPr>
      <xdr:spPr>
        <a:xfrm>
          <a:off x="162687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161608</xdr:rowOff>
    </xdr:from>
    <xdr:to>
      <xdr:col>81</xdr:col>
      <xdr:colOff>50800</xdr:colOff>
      <xdr:row>38</xdr:row>
      <xdr:rowOff>105201</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flipV="1">
          <a:off x="14592300" y="6162358"/>
          <a:ext cx="889000" cy="45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129458</xdr:rowOff>
    </xdr:from>
    <xdr:to>
      <xdr:col>81</xdr:col>
      <xdr:colOff>101600</xdr:colOff>
      <xdr:row>38</xdr:row>
      <xdr:rowOff>59607</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5430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50734</xdr:rowOff>
    </xdr:from>
    <xdr:ext cx="534377"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5214111" y="656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105201</xdr:rowOff>
    </xdr:from>
    <xdr:to>
      <xdr:col>76</xdr:col>
      <xdr:colOff>114300</xdr:colOff>
      <xdr:row>39</xdr:row>
      <xdr:rowOff>38697</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flipV="1">
          <a:off x="13703300" y="6620301"/>
          <a:ext cx="889000" cy="10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91053</xdr:rowOff>
    </xdr:from>
    <xdr:to>
      <xdr:col>76</xdr:col>
      <xdr:colOff>165100</xdr:colOff>
      <xdr:row>38</xdr:row>
      <xdr:rowOff>21203</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4541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37730</xdr:rowOff>
    </xdr:from>
    <xdr:ext cx="534377"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4325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100095</xdr:rowOff>
    </xdr:from>
    <xdr:to>
      <xdr:col>71</xdr:col>
      <xdr:colOff>177800</xdr:colOff>
      <xdr:row>39</xdr:row>
      <xdr:rowOff>38697</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a:off x="12814300" y="6272295"/>
          <a:ext cx="889000" cy="45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152698</xdr:rowOff>
    </xdr:from>
    <xdr:to>
      <xdr:col>72</xdr:col>
      <xdr:colOff>38100</xdr:colOff>
      <xdr:row>38</xdr:row>
      <xdr:rowOff>82848</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3652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99375</xdr:rowOff>
    </xdr:from>
    <xdr:ext cx="469744"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3468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75717</xdr:rowOff>
    </xdr:from>
    <xdr:to>
      <xdr:col>67</xdr:col>
      <xdr:colOff>101600</xdr:colOff>
      <xdr:row>39</xdr:row>
      <xdr:rowOff>5867</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2763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168444</xdr:rowOff>
    </xdr:from>
    <xdr:ext cx="469744"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2579428" y="668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97530</xdr:rowOff>
    </xdr:from>
    <xdr:to>
      <xdr:col>85</xdr:col>
      <xdr:colOff>177800</xdr:colOff>
      <xdr:row>34</xdr:row>
      <xdr:rowOff>27680</xdr:rowOff>
    </xdr:to>
    <xdr:sp macro="" textlink="">
      <xdr:nvSpPr>
        <xdr:cNvPr id="533" name="楕円 532">
          <a:extLst>
            <a:ext uri="{FF2B5EF4-FFF2-40B4-BE49-F238E27FC236}">
              <a16:creationId xmlns:a16="http://schemas.microsoft.com/office/drawing/2014/main" xmlns="" id="{00000000-0008-0000-0600-000015020000}"/>
            </a:ext>
          </a:extLst>
        </xdr:cNvPr>
        <xdr:cNvSpPr/>
      </xdr:nvSpPr>
      <xdr:spPr>
        <a:xfrm>
          <a:off x="16268700" y="575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120407</xdr:rowOff>
    </xdr:from>
    <xdr:ext cx="534377" cy="259045"/>
    <xdr:sp macro="" textlink="">
      <xdr:nvSpPr>
        <xdr:cNvPr id="534" name="災害復旧事業費該当値テキスト">
          <a:extLst>
            <a:ext uri="{FF2B5EF4-FFF2-40B4-BE49-F238E27FC236}">
              <a16:creationId xmlns:a16="http://schemas.microsoft.com/office/drawing/2014/main" xmlns="" id="{00000000-0008-0000-0600-000016020000}"/>
            </a:ext>
          </a:extLst>
        </xdr:cNvPr>
        <xdr:cNvSpPr txBox="1"/>
      </xdr:nvSpPr>
      <xdr:spPr>
        <a:xfrm>
          <a:off x="16370300" y="560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110808</xdr:rowOff>
    </xdr:from>
    <xdr:to>
      <xdr:col>81</xdr:col>
      <xdr:colOff>101600</xdr:colOff>
      <xdr:row>36</xdr:row>
      <xdr:rowOff>40958</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5430500" y="611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57485</xdr:rowOff>
    </xdr:from>
    <xdr:ext cx="534377"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5214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54401</xdr:rowOff>
    </xdr:from>
    <xdr:to>
      <xdr:col>76</xdr:col>
      <xdr:colOff>165100</xdr:colOff>
      <xdr:row>38</xdr:row>
      <xdr:rowOff>156001</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4541500" y="656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147128</xdr:rowOff>
    </xdr:from>
    <xdr:ext cx="469744"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4357428" y="666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159347</xdr:rowOff>
    </xdr:from>
    <xdr:to>
      <xdr:col>72</xdr:col>
      <xdr:colOff>38100</xdr:colOff>
      <xdr:row>39</xdr:row>
      <xdr:rowOff>89497</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3652500" y="667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80624</xdr:rowOff>
    </xdr:from>
    <xdr:ext cx="378565"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3514017" y="6767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49295</xdr:rowOff>
    </xdr:from>
    <xdr:to>
      <xdr:col>67</xdr:col>
      <xdr:colOff>101600</xdr:colOff>
      <xdr:row>36</xdr:row>
      <xdr:rowOff>150895</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2763500" y="622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167422</xdr:rowOff>
    </xdr:from>
    <xdr:ext cx="534377"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2547111" y="599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xmlns=""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xmlns=""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xmlns=""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xmlns=""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xmlns=""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xmlns=""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xmlns=""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xmlns=""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a:extLst>
            <a:ext uri="{FF2B5EF4-FFF2-40B4-BE49-F238E27FC236}">
              <a16:creationId xmlns:a16="http://schemas.microsoft.com/office/drawing/2014/main" xmlns="" id="{00000000-0008-0000-0600-000066020000}"/>
            </a:ext>
          </a:extLst>
        </xdr:cNvPr>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a:extLst>
            <a:ext uri="{FF2B5EF4-FFF2-40B4-BE49-F238E27FC236}">
              <a16:creationId xmlns:a16="http://schemas.microsoft.com/office/drawing/2014/main" xmlns="" id="{00000000-0008-0000-0600-000068020000}"/>
            </a:ext>
          </a:extLst>
        </xdr:cNvPr>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9909</xdr:rowOff>
    </xdr:from>
    <xdr:to>
      <xdr:col>85</xdr:col>
      <xdr:colOff>127000</xdr:colOff>
      <xdr:row>77</xdr:row>
      <xdr:rowOff>42897</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flipV="1">
          <a:off x="15481300" y="13211559"/>
          <a:ext cx="838200" cy="3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111750</xdr:rowOff>
    </xdr:from>
    <xdr:ext cx="534377" cy="259045"/>
    <xdr:sp macro="" textlink="">
      <xdr:nvSpPr>
        <xdr:cNvPr id="619" name="公債費平均値テキスト">
          <a:extLst>
            <a:ext uri="{FF2B5EF4-FFF2-40B4-BE49-F238E27FC236}">
              <a16:creationId xmlns:a16="http://schemas.microsoft.com/office/drawing/2014/main" xmlns="" id="{00000000-0008-0000-0600-00006B020000}"/>
            </a:ext>
          </a:extLst>
        </xdr:cNvPr>
        <xdr:cNvSpPr txBox="1"/>
      </xdr:nvSpPr>
      <xdr:spPr>
        <a:xfrm>
          <a:off x="16370300" y="12970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a:extLst>
            <a:ext uri="{FF2B5EF4-FFF2-40B4-BE49-F238E27FC236}">
              <a16:creationId xmlns:a16="http://schemas.microsoft.com/office/drawing/2014/main" xmlns="" id="{00000000-0008-0000-0600-00006C020000}"/>
            </a:ext>
          </a:extLst>
        </xdr:cNvPr>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42897</xdr:rowOff>
    </xdr:from>
    <xdr:to>
      <xdr:col>81</xdr:col>
      <xdr:colOff>50800</xdr:colOff>
      <xdr:row>77</xdr:row>
      <xdr:rowOff>61720</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flipV="1">
          <a:off x="14592300" y="13244547"/>
          <a:ext cx="889000" cy="1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a:extLst>
            <a:ext uri="{FF2B5EF4-FFF2-40B4-BE49-F238E27FC236}">
              <a16:creationId xmlns:a16="http://schemas.microsoft.com/office/drawing/2014/main" xmlns="" id="{00000000-0008-0000-0600-00006E020000}"/>
            </a:ext>
          </a:extLst>
        </xdr:cNvPr>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34758</xdr:rowOff>
    </xdr:from>
    <xdr:ext cx="534377"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5214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51693</xdr:rowOff>
    </xdr:from>
    <xdr:to>
      <xdr:col>76</xdr:col>
      <xdr:colOff>114300</xdr:colOff>
      <xdr:row>77</xdr:row>
      <xdr:rowOff>61720</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3703300" y="13253343"/>
          <a:ext cx="889000" cy="1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a:extLst>
            <a:ext uri="{FF2B5EF4-FFF2-40B4-BE49-F238E27FC236}">
              <a16:creationId xmlns:a16="http://schemas.microsoft.com/office/drawing/2014/main" xmlns="" id="{00000000-0008-0000-0600-000071020000}"/>
            </a:ext>
          </a:extLst>
        </xdr:cNvPr>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49581</xdr:rowOff>
    </xdr:from>
    <xdr:ext cx="534377"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4325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51693</xdr:rowOff>
    </xdr:from>
    <xdr:to>
      <xdr:col>71</xdr:col>
      <xdr:colOff>177800</xdr:colOff>
      <xdr:row>77</xdr:row>
      <xdr:rowOff>52434</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flipV="1">
          <a:off x="12814300" y="13253343"/>
          <a:ext cx="889000" cy="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69492</xdr:rowOff>
    </xdr:from>
    <xdr:ext cx="534377"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3436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153626</xdr:rowOff>
    </xdr:from>
    <xdr:to>
      <xdr:col>67</xdr:col>
      <xdr:colOff>101600</xdr:colOff>
      <xdr:row>77</xdr:row>
      <xdr:rowOff>83776</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2763500" y="131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100303</xdr:rowOff>
    </xdr:from>
    <xdr:ext cx="534377"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2547111" y="129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130559</xdr:rowOff>
    </xdr:from>
    <xdr:to>
      <xdr:col>85</xdr:col>
      <xdr:colOff>177800</xdr:colOff>
      <xdr:row>77</xdr:row>
      <xdr:rowOff>60709</xdr:rowOff>
    </xdr:to>
    <xdr:sp macro="" textlink="">
      <xdr:nvSpPr>
        <xdr:cNvPr id="637" name="楕円 636">
          <a:extLst>
            <a:ext uri="{FF2B5EF4-FFF2-40B4-BE49-F238E27FC236}">
              <a16:creationId xmlns:a16="http://schemas.microsoft.com/office/drawing/2014/main" xmlns="" id="{00000000-0008-0000-0600-00007D020000}"/>
            </a:ext>
          </a:extLst>
        </xdr:cNvPr>
        <xdr:cNvSpPr/>
      </xdr:nvSpPr>
      <xdr:spPr>
        <a:xfrm>
          <a:off x="16268700" y="1316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108986</xdr:rowOff>
    </xdr:from>
    <xdr:ext cx="534377" cy="259045"/>
    <xdr:sp macro="" textlink="">
      <xdr:nvSpPr>
        <xdr:cNvPr id="638" name="公債費該当値テキスト">
          <a:extLst>
            <a:ext uri="{FF2B5EF4-FFF2-40B4-BE49-F238E27FC236}">
              <a16:creationId xmlns:a16="http://schemas.microsoft.com/office/drawing/2014/main" xmlns="" id="{00000000-0008-0000-0600-00007E020000}"/>
            </a:ext>
          </a:extLst>
        </xdr:cNvPr>
        <xdr:cNvSpPr txBox="1"/>
      </xdr:nvSpPr>
      <xdr:spPr>
        <a:xfrm>
          <a:off x="16370300" y="1313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163547</xdr:rowOff>
    </xdr:from>
    <xdr:to>
      <xdr:col>81</xdr:col>
      <xdr:colOff>101600</xdr:colOff>
      <xdr:row>77</xdr:row>
      <xdr:rowOff>93697</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5430500" y="1319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84824</xdr:rowOff>
    </xdr:from>
    <xdr:ext cx="534377"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5214111" y="1328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10920</xdr:rowOff>
    </xdr:from>
    <xdr:to>
      <xdr:col>76</xdr:col>
      <xdr:colOff>165100</xdr:colOff>
      <xdr:row>77</xdr:row>
      <xdr:rowOff>112520</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4541500" y="1321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103647</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4325111" y="1330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893</xdr:rowOff>
    </xdr:from>
    <xdr:to>
      <xdr:col>72</xdr:col>
      <xdr:colOff>38100</xdr:colOff>
      <xdr:row>77</xdr:row>
      <xdr:rowOff>102493</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3652500" y="1320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93620</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3436111" y="1329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1634</xdr:rowOff>
    </xdr:from>
    <xdr:to>
      <xdr:col>67</xdr:col>
      <xdr:colOff>101600</xdr:colOff>
      <xdr:row>77</xdr:row>
      <xdr:rowOff>103234</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2763500" y="1320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94361</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2547111" y="1329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xmlns=""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xmlns=""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a:extLst>
            <a:ext uri="{FF2B5EF4-FFF2-40B4-BE49-F238E27FC236}">
              <a16:creationId xmlns:a16="http://schemas.microsoft.com/office/drawing/2014/main" xmlns="" id="{00000000-0008-0000-0600-00009D020000}"/>
            </a:ext>
          </a:extLst>
        </xdr:cNvPr>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a:extLst>
            <a:ext uri="{FF2B5EF4-FFF2-40B4-BE49-F238E27FC236}">
              <a16:creationId xmlns:a16="http://schemas.microsoft.com/office/drawing/2014/main" xmlns="" id="{00000000-0008-0000-0600-00009F020000}"/>
            </a:ext>
          </a:extLst>
        </xdr:cNvPr>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109068</xdr:rowOff>
    </xdr:from>
    <xdr:to>
      <xdr:col>85</xdr:col>
      <xdr:colOff>127000</xdr:colOff>
      <xdr:row>98</xdr:row>
      <xdr:rowOff>113996</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5481300" y="16911168"/>
          <a:ext cx="838200" cy="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171316</xdr:rowOff>
    </xdr:from>
    <xdr:ext cx="534377" cy="259045"/>
    <xdr:sp macro="" textlink="">
      <xdr:nvSpPr>
        <xdr:cNvPr id="674" name="積立金平均値テキスト">
          <a:extLst>
            <a:ext uri="{FF2B5EF4-FFF2-40B4-BE49-F238E27FC236}">
              <a16:creationId xmlns:a16="http://schemas.microsoft.com/office/drawing/2014/main" xmlns="" id="{00000000-0008-0000-0600-0000A2020000}"/>
            </a:ext>
          </a:extLst>
        </xdr:cNvPr>
        <xdr:cNvSpPr txBox="1"/>
      </xdr:nvSpPr>
      <xdr:spPr>
        <a:xfrm>
          <a:off x="16370300" y="1663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a:extLst>
            <a:ext uri="{FF2B5EF4-FFF2-40B4-BE49-F238E27FC236}">
              <a16:creationId xmlns:a16="http://schemas.microsoft.com/office/drawing/2014/main" xmlns="" id="{00000000-0008-0000-0600-0000A3020000}"/>
            </a:ext>
          </a:extLst>
        </xdr:cNvPr>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95661</xdr:rowOff>
    </xdr:from>
    <xdr:to>
      <xdr:col>81</xdr:col>
      <xdr:colOff>50800</xdr:colOff>
      <xdr:row>98</xdr:row>
      <xdr:rowOff>109068</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4592300" y="16897761"/>
          <a:ext cx="889000" cy="1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a:extLst>
            <a:ext uri="{FF2B5EF4-FFF2-40B4-BE49-F238E27FC236}">
              <a16:creationId xmlns:a16="http://schemas.microsoft.com/office/drawing/2014/main" xmlns="" id="{00000000-0008-0000-0600-0000A5020000}"/>
            </a:ext>
          </a:extLst>
        </xdr:cNvPr>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82573</xdr:rowOff>
    </xdr:from>
    <xdr:ext cx="534377"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5214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95661</xdr:rowOff>
    </xdr:from>
    <xdr:to>
      <xdr:col>76</xdr:col>
      <xdr:colOff>114300</xdr:colOff>
      <xdr:row>98</xdr:row>
      <xdr:rowOff>113336</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flipV="1">
          <a:off x="13703300" y="16897761"/>
          <a:ext cx="889000" cy="1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a:extLst>
            <a:ext uri="{FF2B5EF4-FFF2-40B4-BE49-F238E27FC236}">
              <a16:creationId xmlns:a16="http://schemas.microsoft.com/office/drawing/2014/main" xmlns="" id="{00000000-0008-0000-0600-0000A8020000}"/>
            </a:ext>
          </a:extLst>
        </xdr:cNvPr>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93747</xdr:rowOff>
    </xdr:from>
    <xdr:ext cx="534377"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4325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87068</xdr:rowOff>
    </xdr:from>
    <xdr:to>
      <xdr:col>71</xdr:col>
      <xdr:colOff>177800</xdr:colOff>
      <xdr:row>98</xdr:row>
      <xdr:rowOff>113336</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a:off x="12814300" y="16889168"/>
          <a:ext cx="889000" cy="2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101644</xdr:rowOff>
    </xdr:from>
    <xdr:ext cx="534377"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3436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70430</xdr:rowOff>
    </xdr:from>
    <xdr:to>
      <xdr:col>67</xdr:col>
      <xdr:colOff>101600</xdr:colOff>
      <xdr:row>98</xdr:row>
      <xdr:rowOff>580</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2763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17107</xdr:rowOff>
    </xdr:from>
    <xdr:ext cx="534377"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2547111" y="1647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63196</xdr:rowOff>
    </xdr:from>
    <xdr:to>
      <xdr:col>85</xdr:col>
      <xdr:colOff>177800</xdr:colOff>
      <xdr:row>98</xdr:row>
      <xdr:rowOff>164796</xdr:rowOff>
    </xdr:to>
    <xdr:sp macro="" textlink="">
      <xdr:nvSpPr>
        <xdr:cNvPr id="692" name="楕円 691">
          <a:extLst>
            <a:ext uri="{FF2B5EF4-FFF2-40B4-BE49-F238E27FC236}">
              <a16:creationId xmlns:a16="http://schemas.microsoft.com/office/drawing/2014/main" xmlns="" id="{00000000-0008-0000-0600-0000B4020000}"/>
            </a:ext>
          </a:extLst>
        </xdr:cNvPr>
        <xdr:cNvSpPr/>
      </xdr:nvSpPr>
      <xdr:spPr>
        <a:xfrm>
          <a:off x="16268700" y="1686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149573</xdr:rowOff>
    </xdr:from>
    <xdr:ext cx="534377" cy="259045"/>
    <xdr:sp macro="" textlink="">
      <xdr:nvSpPr>
        <xdr:cNvPr id="693" name="積立金該当値テキスト">
          <a:extLst>
            <a:ext uri="{FF2B5EF4-FFF2-40B4-BE49-F238E27FC236}">
              <a16:creationId xmlns:a16="http://schemas.microsoft.com/office/drawing/2014/main" xmlns="" id="{00000000-0008-0000-0600-0000B5020000}"/>
            </a:ext>
          </a:extLst>
        </xdr:cNvPr>
        <xdr:cNvSpPr txBox="1"/>
      </xdr:nvSpPr>
      <xdr:spPr>
        <a:xfrm>
          <a:off x="16370300" y="1678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58268</xdr:rowOff>
    </xdr:from>
    <xdr:to>
      <xdr:col>81</xdr:col>
      <xdr:colOff>101600</xdr:colOff>
      <xdr:row>98</xdr:row>
      <xdr:rowOff>159868</xdr:rowOff>
    </xdr:to>
    <xdr:sp macro="" textlink="">
      <xdr:nvSpPr>
        <xdr:cNvPr id="694" name="楕円 693">
          <a:extLst>
            <a:ext uri="{FF2B5EF4-FFF2-40B4-BE49-F238E27FC236}">
              <a16:creationId xmlns:a16="http://schemas.microsoft.com/office/drawing/2014/main" xmlns="" id="{00000000-0008-0000-0600-0000B6020000}"/>
            </a:ext>
          </a:extLst>
        </xdr:cNvPr>
        <xdr:cNvSpPr/>
      </xdr:nvSpPr>
      <xdr:spPr>
        <a:xfrm>
          <a:off x="15430500" y="1686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150995</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5214111" y="1695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44861</xdr:rowOff>
    </xdr:from>
    <xdr:to>
      <xdr:col>76</xdr:col>
      <xdr:colOff>165100</xdr:colOff>
      <xdr:row>98</xdr:row>
      <xdr:rowOff>146461</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4541500" y="1684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137588</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4325111" y="1693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62536</xdr:rowOff>
    </xdr:from>
    <xdr:to>
      <xdr:col>72</xdr:col>
      <xdr:colOff>38100</xdr:colOff>
      <xdr:row>98</xdr:row>
      <xdr:rowOff>164136</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3652500" y="1686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155263</xdr:rowOff>
    </xdr:from>
    <xdr:ext cx="534377"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3436111" y="1695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36268</xdr:rowOff>
    </xdr:from>
    <xdr:to>
      <xdr:col>67</xdr:col>
      <xdr:colOff>101600</xdr:colOff>
      <xdr:row>98</xdr:row>
      <xdr:rowOff>137868</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2763500" y="1683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128995</xdr:rowOff>
    </xdr:from>
    <xdr:ext cx="534377"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2547111" y="1693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xmlns=""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xmlns=""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xmlns=""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xmlns=""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xmlns=""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a:extLst>
            <a:ext uri="{FF2B5EF4-FFF2-40B4-BE49-F238E27FC236}">
              <a16:creationId xmlns:a16="http://schemas.microsoft.com/office/drawing/2014/main" xmlns="" id="{00000000-0008-0000-0600-0000D6020000}"/>
            </a:ext>
          </a:extLst>
        </xdr:cNvPr>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26966</xdr:rowOff>
    </xdr:from>
    <xdr:ext cx="469744" cy="259045"/>
    <xdr:sp macro="" textlink="">
      <xdr:nvSpPr>
        <xdr:cNvPr id="729" name="投資及び出資金平均値テキスト">
          <a:extLst>
            <a:ext uri="{FF2B5EF4-FFF2-40B4-BE49-F238E27FC236}">
              <a16:creationId xmlns:a16="http://schemas.microsoft.com/office/drawing/2014/main" xmlns="" id="{00000000-0008-0000-0600-0000D9020000}"/>
            </a:ext>
          </a:extLst>
        </xdr:cNvPr>
        <xdr:cNvSpPr txBox="1"/>
      </xdr:nvSpPr>
      <xdr:spPr>
        <a:xfrm>
          <a:off x="22212300" y="637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a:extLst>
            <a:ext uri="{FF2B5EF4-FFF2-40B4-BE49-F238E27FC236}">
              <a16:creationId xmlns:a16="http://schemas.microsoft.com/office/drawing/2014/main" xmlns="" id="{00000000-0008-0000-0600-0000DA020000}"/>
            </a:ext>
          </a:extLst>
        </xdr:cNvPr>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a:extLst>
            <a:ext uri="{FF2B5EF4-FFF2-40B4-BE49-F238E27FC236}">
              <a16:creationId xmlns:a16="http://schemas.microsoft.com/office/drawing/2014/main" xmlns="" id="{00000000-0008-0000-0600-0000DC020000}"/>
            </a:ext>
          </a:extLst>
        </xdr:cNvPr>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129532</xdr:rowOff>
    </xdr:from>
    <xdr:ext cx="469744"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21088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135128</xdr:rowOff>
    </xdr:from>
    <xdr:to>
      <xdr:col>107</xdr:col>
      <xdr:colOff>50800</xdr:colOff>
      <xdr:row>38</xdr:row>
      <xdr:rowOff>139700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9545300" y="66502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a:extLst>
            <a:ext uri="{FF2B5EF4-FFF2-40B4-BE49-F238E27FC236}">
              <a16:creationId xmlns:a16="http://schemas.microsoft.com/office/drawing/2014/main" xmlns="" id="{00000000-0008-0000-0600-0000DF020000}"/>
            </a:ext>
          </a:extLst>
        </xdr:cNvPr>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160301</xdr:rowOff>
    </xdr:from>
    <xdr:ext cx="469744"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20199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135128</xdr:rowOff>
    </xdr:from>
    <xdr:to>
      <xdr:col>102</xdr:col>
      <xdr:colOff>114300</xdr:colOff>
      <xdr:row>38</xdr:row>
      <xdr:rowOff>139700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flipV="1">
          <a:off x="18656300" y="66502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165788</xdr:rowOff>
    </xdr:from>
    <xdr:ext cx="378565"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19356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33396</xdr:rowOff>
    </xdr:from>
    <xdr:to>
      <xdr:col>98</xdr:col>
      <xdr:colOff>38100</xdr:colOff>
      <xdr:row>38</xdr:row>
      <xdr:rowOff>134996</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18605500" y="654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151523</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18421428" y="632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a:extLst>
            <a:ext uri="{FF2B5EF4-FFF2-40B4-BE49-F238E27FC236}">
              <a16:creationId xmlns:a16="http://schemas.microsoft.com/office/drawing/2014/main" xmlns="" id="{00000000-0008-0000-0600-0000E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a:extLst>
            <a:ext uri="{FF2B5EF4-FFF2-40B4-BE49-F238E27FC236}">
              <a16:creationId xmlns:a16="http://schemas.microsoft.com/office/drawing/2014/main" xmlns="" id="{00000000-0008-0000-0600-0000E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a16="http://schemas.microsoft.com/office/drawing/2014/main" xmlns="" id="{00000000-0008-0000-0600-0000E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a:extLst>
            <a:ext uri="{FF2B5EF4-FFF2-40B4-BE49-F238E27FC236}">
              <a16:creationId xmlns:a16="http://schemas.microsoft.com/office/drawing/2014/main" xmlns="" id="{00000000-0008-0000-0600-0000E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84328</xdr:rowOff>
    </xdr:from>
    <xdr:to>
      <xdr:col>102</xdr:col>
      <xdr:colOff>165100</xdr:colOff>
      <xdr:row>39</xdr:row>
      <xdr:rowOff>14478</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19494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5605</xdr:rowOff>
    </xdr:from>
    <xdr:ext cx="378565"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9356017" y="669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xmlns=""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xmlns=""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xmlns=""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xmlns=""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xmlns=""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xmlns=""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3" name="貸付金最大値テキスト">
          <a:extLst>
            <a:ext uri="{FF2B5EF4-FFF2-40B4-BE49-F238E27FC236}">
              <a16:creationId xmlns:a16="http://schemas.microsoft.com/office/drawing/2014/main" xmlns="" id="{00000000-0008-0000-0600-00000F030000}"/>
            </a:ext>
          </a:extLst>
        </xdr:cNvPr>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79045</xdr:rowOff>
    </xdr:from>
    <xdr:to>
      <xdr:col>116</xdr:col>
      <xdr:colOff>63500</xdr:colOff>
      <xdr:row>54</xdr:row>
      <xdr:rowOff>97333</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flipV="1">
          <a:off x="21323300" y="9337345"/>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140250</xdr:rowOff>
    </xdr:from>
    <xdr:ext cx="469744" cy="259045"/>
    <xdr:sp macro="" textlink="">
      <xdr:nvSpPr>
        <xdr:cNvPr id="786" name="貸付金平均値テキスト">
          <a:extLst>
            <a:ext uri="{FF2B5EF4-FFF2-40B4-BE49-F238E27FC236}">
              <a16:creationId xmlns:a16="http://schemas.microsoft.com/office/drawing/2014/main" xmlns="" id="{00000000-0008-0000-0600-000012030000}"/>
            </a:ext>
          </a:extLst>
        </xdr:cNvPr>
        <xdr:cNvSpPr txBox="1"/>
      </xdr:nvSpPr>
      <xdr:spPr>
        <a:xfrm>
          <a:off x="22212300" y="9912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a:extLst>
            <a:ext uri="{FF2B5EF4-FFF2-40B4-BE49-F238E27FC236}">
              <a16:creationId xmlns:a16="http://schemas.microsoft.com/office/drawing/2014/main" xmlns="" id="{00000000-0008-0000-0600-000013030000}"/>
            </a:ext>
          </a:extLst>
        </xdr:cNvPr>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97333</xdr:rowOff>
    </xdr:from>
    <xdr:to>
      <xdr:col>111</xdr:col>
      <xdr:colOff>177800</xdr:colOff>
      <xdr:row>54</xdr:row>
      <xdr:rowOff>118059</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flipV="1">
          <a:off x="20434300" y="9355633"/>
          <a:ext cx="8890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a:extLst>
            <a:ext uri="{FF2B5EF4-FFF2-40B4-BE49-F238E27FC236}">
              <a16:creationId xmlns:a16="http://schemas.microsoft.com/office/drawing/2014/main" xmlns="" id="{00000000-0008-0000-0600-000015030000}"/>
            </a:ext>
          </a:extLst>
        </xdr:cNvPr>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81577</xdr:rowOff>
    </xdr:from>
    <xdr:ext cx="469744"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21088428" y="1002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118059</xdr:rowOff>
    </xdr:from>
    <xdr:to>
      <xdr:col>107</xdr:col>
      <xdr:colOff>50800</xdr:colOff>
      <xdr:row>54</xdr:row>
      <xdr:rowOff>128118</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flipV="1">
          <a:off x="19545300" y="9376359"/>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a:extLst>
            <a:ext uri="{FF2B5EF4-FFF2-40B4-BE49-F238E27FC236}">
              <a16:creationId xmlns:a16="http://schemas.microsoft.com/office/drawing/2014/main" xmlns="" id="{00000000-0008-0000-0600-000018030000}"/>
            </a:ext>
          </a:extLst>
        </xdr:cNvPr>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61383</xdr:rowOff>
    </xdr:from>
    <xdr:ext cx="469744"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20199428" y="1000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123393</xdr:rowOff>
    </xdr:from>
    <xdr:to>
      <xdr:col>102</xdr:col>
      <xdr:colOff>114300</xdr:colOff>
      <xdr:row>54</xdr:row>
      <xdr:rowOff>128118</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18656300" y="9381693"/>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84472</xdr:rowOff>
    </xdr:from>
    <xdr:ext cx="469744"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19310428" y="100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75870</xdr:rowOff>
    </xdr:from>
    <xdr:to>
      <xdr:col>98</xdr:col>
      <xdr:colOff>38100</xdr:colOff>
      <xdr:row>58</xdr:row>
      <xdr:rowOff>6020</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18605500" y="984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168597</xdr:rowOff>
    </xdr:from>
    <xdr:ext cx="469744"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18421428" y="994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28245</xdr:rowOff>
    </xdr:from>
    <xdr:to>
      <xdr:col>116</xdr:col>
      <xdr:colOff>114300</xdr:colOff>
      <xdr:row>54</xdr:row>
      <xdr:rowOff>129845</xdr:rowOff>
    </xdr:to>
    <xdr:sp macro="" textlink="">
      <xdr:nvSpPr>
        <xdr:cNvPr id="804" name="楕円 803">
          <a:extLst>
            <a:ext uri="{FF2B5EF4-FFF2-40B4-BE49-F238E27FC236}">
              <a16:creationId xmlns:a16="http://schemas.microsoft.com/office/drawing/2014/main" xmlns="" id="{00000000-0008-0000-0600-000024030000}"/>
            </a:ext>
          </a:extLst>
        </xdr:cNvPr>
        <xdr:cNvSpPr/>
      </xdr:nvSpPr>
      <xdr:spPr>
        <a:xfrm>
          <a:off x="22110700" y="928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51122</xdr:rowOff>
    </xdr:from>
    <xdr:ext cx="534377" cy="259045"/>
    <xdr:sp macro="" textlink="">
      <xdr:nvSpPr>
        <xdr:cNvPr id="805" name="貸付金該当値テキスト">
          <a:extLst>
            <a:ext uri="{FF2B5EF4-FFF2-40B4-BE49-F238E27FC236}">
              <a16:creationId xmlns:a16="http://schemas.microsoft.com/office/drawing/2014/main" xmlns="" id="{00000000-0008-0000-0600-000025030000}"/>
            </a:ext>
          </a:extLst>
        </xdr:cNvPr>
        <xdr:cNvSpPr txBox="1"/>
      </xdr:nvSpPr>
      <xdr:spPr>
        <a:xfrm>
          <a:off x="22212300" y="913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46533</xdr:rowOff>
    </xdr:from>
    <xdr:to>
      <xdr:col>112</xdr:col>
      <xdr:colOff>38100</xdr:colOff>
      <xdr:row>54</xdr:row>
      <xdr:rowOff>148133</xdr:rowOff>
    </xdr:to>
    <xdr:sp macro="" textlink="">
      <xdr:nvSpPr>
        <xdr:cNvPr id="806" name="楕円 805">
          <a:extLst>
            <a:ext uri="{FF2B5EF4-FFF2-40B4-BE49-F238E27FC236}">
              <a16:creationId xmlns:a16="http://schemas.microsoft.com/office/drawing/2014/main" xmlns="" id="{00000000-0008-0000-0600-000026030000}"/>
            </a:ext>
          </a:extLst>
        </xdr:cNvPr>
        <xdr:cNvSpPr/>
      </xdr:nvSpPr>
      <xdr:spPr>
        <a:xfrm>
          <a:off x="21272500" y="930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164660</xdr:rowOff>
    </xdr:from>
    <xdr:ext cx="534377"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056111" y="908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67259</xdr:rowOff>
    </xdr:from>
    <xdr:to>
      <xdr:col>107</xdr:col>
      <xdr:colOff>101600</xdr:colOff>
      <xdr:row>54</xdr:row>
      <xdr:rowOff>168859</xdr:rowOff>
    </xdr:to>
    <xdr:sp macro="" textlink="">
      <xdr:nvSpPr>
        <xdr:cNvPr id="808" name="楕円 807">
          <a:extLst>
            <a:ext uri="{FF2B5EF4-FFF2-40B4-BE49-F238E27FC236}">
              <a16:creationId xmlns:a16="http://schemas.microsoft.com/office/drawing/2014/main" xmlns="" id="{00000000-0008-0000-0600-000028030000}"/>
            </a:ext>
          </a:extLst>
        </xdr:cNvPr>
        <xdr:cNvSpPr/>
      </xdr:nvSpPr>
      <xdr:spPr>
        <a:xfrm>
          <a:off x="20383500" y="932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13936</xdr:rowOff>
    </xdr:from>
    <xdr:ext cx="534377"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167111" y="910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77318</xdr:rowOff>
    </xdr:from>
    <xdr:to>
      <xdr:col>102</xdr:col>
      <xdr:colOff>165100</xdr:colOff>
      <xdr:row>55</xdr:row>
      <xdr:rowOff>7468</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19494500" y="933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23995</xdr:rowOff>
    </xdr:from>
    <xdr:ext cx="534377"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9278111" y="911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72593</xdr:rowOff>
    </xdr:from>
    <xdr:to>
      <xdr:col>98</xdr:col>
      <xdr:colOff>38100</xdr:colOff>
      <xdr:row>55</xdr:row>
      <xdr:rowOff>2743</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18605500" y="933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19270</xdr:rowOff>
    </xdr:from>
    <xdr:ext cx="534377"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8389111" y="910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xmlns=""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xmlns=""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xmlns=""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xmlns=""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xmlns=""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1" name="繰出金最小値テキスト">
          <a:extLst>
            <a:ext uri="{FF2B5EF4-FFF2-40B4-BE49-F238E27FC236}">
              <a16:creationId xmlns:a16="http://schemas.microsoft.com/office/drawing/2014/main" xmlns="" id="{00000000-0008-0000-0600-000049030000}"/>
            </a:ext>
          </a:extLst>
        </xdr:cNvPr>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3" name="繰出金最大値テキスト">
          <a:extLst>
            <a:ext uri="{FF2B5EF4-FFF2-40B4-BE49-F238E27FC236}">
              <a16:creationId xmlns:a16="http://schemas.microsoft.com/office/drawing/2014/main" xmlns="" id="{00000000-0008-0000-0600-00004B030000}"/>
            </a:ext>
          </a:extLst>
        </xdr:cNvPr>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136314</xdr:rowOff>
    </xdr:from>
    <xdr:to>
      <xdr:col>116</xdr:col>
      <xdr:colOff>63500</xdr:colOff>
      <xdr:row>75</xdr:row>
      <xdr:rowOff>140756</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flipV="1">
          <a:off x="21323300" y="12995064"/>
          <a:ext cx="8382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60022</xdr:rowOff>
    </xdr:from>
    <xdr:ext cx="534377" cy="259045"/>
    <xdr:sp macro="" textlink="">
      <xdr:nvSpPr>
        <xdr:cNvPr id="846" name="繰出金平均値テキスト">
          <a:extLst>
            <a:ext uri="{FF2B5EF4-FFF2-40B4-BE49-F238E27FC236}">
              <a16:creationId xmlns:a16="http://schemas.microsoft.com/office/drawing/2014/main" xmlns="" id="{00000000-0008-0000-0600-00004E030000}"/>
            </a:ext>
          </a:extLst>
        </xdr:cNvPr>
        <xdr:cNvSpPr txBox="1"/>
      </xdr:nvSpPr>
      <xdr:spPr>
        <a:xfrm>
          <a:off x="22212300" y="13090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7" name="フローチャート: 判断 846">
          <a:extLst>
            <a:ext uri="{FF2B5EF4-FFF2-40B4-BE49-F238E27FC236}">
              <a16:creationId xmlns:a16="http://schemas.microsoft.com/office/drawing/2014/main" xmlns="" id="{00000000-0008-0000-0600-00004F030000}"/>
            </a:ext>
          </a:extLst>
        </xdr:cNvPr>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140756</xdr:rowOff>
    </xdr:from>
    <xdr:to>
      <xdr:col>111</xdr:col>
      <xdr:colOff>177800</xdr:colOff>
      <xdr:row>75</xdr:row>
      <xdr:rowOff>148169</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flipV="1">
          <a:off x="20434300" y="12999506"/>
          <a:ext cx="8890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9" name="フローチャート: 判断 848">
          <a:extLst>
            <a:ext uri="{FF2B5EF4-FFF2-40B4-BE49-F238E27FC236}">
              <a16:creationId xmlns:a16="http://schemas.microsoft.com/office/drawing/2014/main" xmlns="" id="{00000000-0008-0000-0600-000051030000}"/>
            </a:ext>
          </a:extLst>
        </xdr:cNvPr>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10351</xdr:rowOff>
    </xdr:from>
    <xdr:ext cx="534377"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21056111" y="1321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148169</xdr:rowOff>
    </xdr:from>
    <xdr:to>
      <xdr:col>107</xdr:col>
      <xdr:colOff>50800</xdr:colOff>
      <xdr:row>75</xdr:row>
      <xdr:rowOff>154254</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flipV="1">
          <a:off x="19545300" y="13006919"/>
          <a:ext cx="889000" cy="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2" name="フローチャート: 判断 851">
          <a:extLst>
            <a:ext uri="{FF2B5EF4-FFF2-40B4-BE49-F238E27FC236}">
              <a16:creationId xmlns:a16="http://schemas.microsoft.com/office/drawing/2014/main" xmlns="" id="{00000000-0008-0000-0600-000054030000}"/>
            </a:ext>
          </a:extLst>
        </xdr:cNvPr>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168935</xdr:rowOff>
    </xdr:from>
    <xdr:ext cx="534377"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20167111" y="131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154254</xdr:rowOff>
    </xdr:from>
    <xdr:to>
      <xdr:col>102</xdr:col>
      <xdr:colOff>114300</xdr:colOff>
      <xdr:row>75</xdr:row>
      <xdr:rowOff>166120</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flipV="1">
          <a:off x="18656300" y="13013004"/>
          <a:ext cx="889000" cy="1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86134</xdr:rowOff>
    </xdr:from>
    <xdr:to>
      <xdr:col>102</xdr:col>
      <xdr:colOff>165100</xdr:colOff>
      <xdr:row>77</xdr:row>
      <xdr:rowOff>16284</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19494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7411</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19278111" y="132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50887</xdr:rowOff>
    </xdr:from>
    <xdr:to>
      <xdr:col>98</xdr:col>
      <xdr:colOff>38100</xdr:colOff>
      <xdr:row>77</xdr:row>
      <xdr:rowOff>152487</xdr:rowOff>
    </xdr:to>
    <xdr:sp macro="" textlink="">
      <xdr:nvSpPr>
        <xdr:cNvPr id="857" name="フローチャート: 判断 856">
          <a:extLst>
            <a:ext uri="{FF2B5EF4-FFF2-40B4-BE49-F238E27FC236}">
              <a16:creationId xmlns:a16="http://schemas.microsoft.com/office/drawing/2014/main" xmlns="" id="{00000000-0008-0000-0600-000059030000}"/>
            </a:ext>
          </a:extLst>
        </xdr:cNvPr>
        <xdr:cNvSpPr/>
      </xdr:nvSpPr>
      <xdr:spPr>
        <a:xfrm>
          <a:off x="18605500" y="1325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143614</xdr:rowOff>
    </xdr:from>
    <xdr:ext cx="534377"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18389111" y="1334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85514</xdr:rowOff>
    </xdr:from>
    <xdr:to>
      <xdr:col>116</xdr:col>
      <xdr:colOff>114300</xdr:colOff>
      <xdr:row>76</xdr:row>
      <xdr:rowOff>15664</xdr:rowOff>
    </xdr:to>
    <xdr:sp macro="" textlink="">
      <xdr:nvSpPr>
        <xdr:cNvPr id="864" name="楕円 863">
          <a:extLst>
            <a:ext uri="{FF2B5EF4-FFF2-40B4-BE49-F238E27FC236}">
              <a16:creationId xmlns:a16="http://schemas.microsoft.com/office/drawing/2014/main" xmlns="" id="{00000000-0008-0000-0600-000060030000}"/>
            </a:ext>
          </a:extLst>
        </xdr:cNvPr>
        <xdr:cNvSpPr/>
      </xdr:nvSpPr>
      <xdr:spPr>
        <a:xfrm>
          <a:off x="22110700" y="1294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108391</xdr:rowOff>
    </xdr:from>
    <xdr:ext cx="534377" cy="259045"/>
    <xdr:sp macro="" textlink="">
      <xdr:nvSpPr>
        <xdr:cNvPr id="865" name="繰出金該当値テキスト">
          <a:extLst>
            <a:ext uri="{FF2B5EF4-FFF2-40B4-BE49-F238E27FC236}">
              <a16:creationId xmlns:a16="http://schemas.microsoft.com/office/drawing/2014/main" xmlns="" id="{00000000-0008-0000-0600-000061030000}"/>
            </a:ext>
          </a:extLst>
        </xdr:cNvPr>
        <xdr:cNvSpPr txBox="1"/>
      </xdr:nvSpPr>
      <xdr:spPr>
        <a:xfrm>
          <a:off x="22212300" y="1279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89956</xdr:rowOff>
    </xdr:from>
    <xdr:to>
      <xdr:col>112</xdr:col>
      <xdr:colOff>38100</xdr:colOff>
      <xdr:row>76</xdr:row>
      <xdr:rowOff>20106</xdr:rowOff>
    </xdr:to>
    <xdr:sp macro="" textlink="">
      <xdr:nvSpPr>
        <xdr:cNvPr id="866" name="楕円 865">
          <a:extLst>
            <a:ext uri="{FF2B5EF4-FFF2-40B4-BE49-F238E27FC236}">
              <a16:creationId xmlns:a16="http://schemas.microsoft.com/office/drawing/2014/main" xmlns="" id="{00000000-0008-0000-0600-000062030000}"/>
            </a:ext>
          </a:extLst>
        </xdr:cNvPr>
        <xdr:cNvSpPr/>
      </xdr:nvSpPr>
      <xdr:spPr>
        <a:xfrm>
          <a:off x="21272500" y="1294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36633</xdr:rowOff>
    </xdr:from>
    <xdr:ext cx="534377"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056111" y="1272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97369</xdr:rowOff>
    </xdr:from>
    <xdr:to>
      <xdr:col>107</xdr:col>
      <xdr:colOff>101600</xdr:colOff>
      <xdr:row>76</xdr:row>
      <xdr:rowOff>27519</xdr:rowOff>
    </xdr:to>
    <xdr:sp macro="" textlink="">
      <xdr:nvSpPr>
        <xdr:cNvPr id="868" name="楕円 867">
          <a:extLst>
            <a:ext uri="{FF2B5EF4-FFF2-40B4-BE49-F238E27FC236}">
              <a16:creationId xmlns:a16="http://schemas.microsoft.com/office/drawing/2014/main" xmlns="" id="{00000000-0008-0000-0600-000064030000}"/>
            </a:ext>
          </a:extLst>
        </xdr:cNvPr>
        <xdr:cNvSpPr/>
      </xdr:nvSpPr>
      <xdr:spPr>
        <a:xfrm>
          <a:off x="20383500" y="1295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44046</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0167111" y="1273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103454</xdr:rowOff>
    </xdr:from>
    <xdr:to>
      <xdr:col>102</xdr:col>
      <xdr:colOff>165100</xdr:colOff>
      <xdr:row>76</xdr:row>
      <xdr:rowOff>33604</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19494500" y="1296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50131</xdr:rowOff>
    </xdr:from>
    <xdr:ext cx="534377"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9278111" y="1273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115319</xdr:rowOff>
    </xdr:from>
    <xdr:to>
      <xdr:col>98</xdr:col>
      <xdr:colOff>38100</xdr:colOff>
      <xdr:row>76</xdr:row>
      <xdr:rowOff>45470</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18605500" y="129740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61996</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8389111" y="1274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xmlns=""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xmlns=""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xmlns=""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xmlns=""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8" name="前年度繰上充用金最小値テキスト">
          <a:extLst>
            <a:ext uri="{FF2B5EF4-FFF2-40B4-BE49-F238E27FC236}">
              <a16:creationId xmlns:a16="http://schemas.microsoft.com/office/drawing/2014/main" xmlns="" id="{00000000-0008-0000-0600-000082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0" name="前年度繰上充用金最大値テキスト">
          <a:extLst>
            <a:ext uri="{FF2B5EF4-FFF2-40B4-BE49-F238E27FC236}">
              <a16:creationId xmlns:a16="http://schemas.microsoft.com/office/drawing/2014/main" xmlns="" id="{00000000-0008-0000-0600-000084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3" name="前年度繰上充用金平均値テキスト">
          <a:extLst>
            <a:ext uri="{FF2B5EF4-FFF2-40B4-BE49-F238E27FC236}">
              <a16:creationId xmlns:a16="http://schemas.microsoft.com/office/drawing/2014/main" xmlns="" id="{00000000-0008-0000-0600-000087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6" name="フローチャート: 判断 905">
          <a:extLst>
            <a:ext uri="{FF2B5EF4-FFF2-40B4-BE49-F238E27FC236}">
              <a16:creationId xmlns:a16="http://schemas.microsoft.com/office/drawing/2014/main" xmlns="" id="{00000000-0008-0000-0600-00008A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9" name="フローチャート: 判断 908">
          <a:extLst>
            <a:ext uri="{FF2B5EF4-FFF2-40B4-BE49-F238E27FC236}">
              <a16:creationId xmlns:a16="http://schemas.microsoft.com/office/drawing/2014/main" xmlns="" id="{00000000-0008-0000-0600-00008D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14" name="フローチャート: 判断 913">
          <a:extLst>
            <a:ext uri="{FF2B5EF4-FFF2-40B4-BE49-F238E27FC236}">
              <a16:creationId xmlns:a16="http://schemas.microsoft.com/office/drawing/2014/main" xmlns="" id="{00000000-0008-0000-0600-000092030000}"/>
            </a:ext>
          </a:extLst>
        </xdr:cNvPr>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2" name="前年度繰上充用金該当値テキスト">
          <a:extLst>
            <a:ext uri="{FF2B5EF4-FFF2-40B4-BE49-F238E27FC236}">
              <a16:creationId xmlns:a16="http://schemas.microsoft.com/office/drawing/2014/main" xmlns="" id="{00000000-0008-0000-0600-00009A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xmlns=""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xmlns=""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xmlns=""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歳出決算総額は住民一人当たり６００，７３１円となっている。</a:t>
          </a:r>
        </a:p>
        <a:p>
          <a:r>
            <a:rPr kumimoji="1" lang="ja-JP" altLang="en-US" sz="1300">
              <a:latin typeface="ＭＳ Ｐゴシック" panose="020B0600070205080204" pitchFamily="50" charset="-128"/>
              <a:ea typeface="ＭＳ Ｐゴシック" panose="020B0600070205080204" pitchFamily="50" charset="-128"/>
            </a:rPr>
            <a:t>　一人当たりのコストの増加が大きいのは、災害復旧事業費、普通建設事業費である。</a:t>
          </a:r>
        </a:p>
        <a:p>
          <a:r>
            <a:rPr kumimoji="1" lang="ja-JP" altLang="en-US" sz="1300">
              <a:latin typeface="ＭＳ Ｐゴシック" panose="020B0600070205080204" pitchFamily="50" charset="-128"/>
              <a:ea typeface="ＭＳ Ｐゴシック" panose="020B0600070205080204" pitchFamily="50" charset="-128"/>
            </a:rPr>
            <a:t>　災害復旧事業費の一人当たりのコストは４８，５４７円となっている。これは、平成２９年７月、８月、平成３０年５月、８月の豪雨により被災した農地、農業用施設、林業施設、公共土木施設の復旧事業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普通建設事業費の一人当たりのコストは５１，４９５円となっている。これは、防災行政無線（同報系）整備事業、小学校改築事業、消防ポンプ自動車購入事業などによるものである。</a:t>
          </a:r>
        </a:p>
        <a:p>
          <a:r>
            <a:rPr kumimoji="1" lang="ja-JP" altLang="en-US" sz="1300">
              <a:latin typeface="ＭＳ Ｐゴシック" panose="020B0600070205080204" pitchFamily="50" charset="-128"/>
              <a:ea typeface="ＭＳ Ｐゴシック" panose="020B0600070205080204" pitchFamily="50" charset="-128"/>
            </a:rPr>
            <a:t>　一人当たりのコストの減少が大きいのは、物件費である。物件費の一人当たりのコストは８２，８０８円となっており、農業基盤整備促進事業（繰越）の事業終了などにより減少している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今後も事務事業の見直しによりコスト削減に努める。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秋田県五城目町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9,296
9,278
214.92
5,818,359
5,584,400
199,615
3,523,066
5,793,856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77.5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56388</xdr:rowOff>
    </xdr:from>
    <xdr:to>
      <xdr:col>24</xdr:col>
      <xdr:colOff>63500</xdr:colOff>
      <xdr:row>37</xdr:row>
      <xdr:rowOff>85090</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6400038"/>
          <a:ext cx="838200" cy="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67962</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068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85090</xdr:rowOff>
    </xdr:from>
    <xdr:to>
      <xdr:col>19</xdr:col>
      <xdr:colOff>177800</xdr:colOff>
      <xdr:row>37</xdr:row>
      <xdr:rowOff>92964</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6428740"/>
          <a:ext cx="8890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12209</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01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170688</xdr:rowOff>
    </xdr:from>
    <xdr:to>
      <xdr:col>15</xdr:col>
      <xdr:colOff>50800</xdr:colOff>
      <xdr:row>37</xdr:row>
      <xdr:rowOff>92964</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6171438"/>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36339</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170688</xdr:rowOff>
    </xdr:from>
    <xdr:to>
      <xdr:col>10</xdr:col>
      <xdr:colOff>114300</xdr:colOff>
      <xdr:row>36</xdr:row>
      <xdr:rowOff>27178</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6171438"/>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95521</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7874</xdr:rowOff>
    </xdr:from>
    <xdr:to>
      <xdr:col>6</xdr:col>
      <xdr:colOff>38100</xdr:colOff>
      <xdr:row>38</xdr:row>
      <xdr:rowOff>109474</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100601</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661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xdr:rowOff>
    </xdr:from>
    <xdr:to>
      <xdr:col>24</xdr:col>
      <xdr:colOff>114300</xdr:colOff>
      <xdr:row>37</xdr:row>
      <xdr:rowOff>107188</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34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155465</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32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34290</xdr:rowOff>
    </xdr:from>
    <xdr:to>
      <xdr:col>20</xdr:col>
      <xdr:colOff>38100</xdr:colOff>
      <xdr:row>37</xdr:row>
      <xdr:rowOff>135890</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127017</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647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42164</xdr:rowOff>
    </xdr:from>
    <xdr:to>
      <xdr:col>15</xdr:col>
      <xdr:colOff>101600</xdr:colOff>
      <xdr:row>37</xdr:row>
      <xdr:rowOff>143764</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38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134891</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64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119888</xdr:rowOff>
    </xdr:from>
    <xdr:to>
      <xdr:col>10</xdr:col>
      <xdr:colOff>165100</xdr:colOff>
      <xdr:row>36</xdr:row>
      <xdr:rowOff>50038</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12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66565</xdr:rowOff>
    </xdr:from>
    <xdr:ext cx="534377"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52111" y="589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147828</xdr:rowOff>
    </xdr:from>
    <xdr:to>
      <xdr:col>6</xdr:col>
      <xdr:colOff>38100</xdr:colOff>
      <xdr:row>36</xdr:row>
      <xdr:rowOff>77978</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14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94505</xdr:rowOff>
    </xdr:from>
    <xdr:ext cx="534377"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63111" y="592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130640</xdr:rowOff>
    </xdr:from>
    <xdr:to>
      <xdr:col>24</xdr:col>
      <xdr:colOff>63500</xdr:colOff>
      <xdr:row>58</xdr:row>
      <xdr:rowOff>136000</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3797300" y="10074740"/>
          <a:ext cx="838200" cy="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150655</xdr:rowOff>
    </xdr:from>
    <xdr:ext cx="599010"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751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114405</xdr:rowOff>
    </xdr:from>
    <xdr:to>
      <xdr:col>19</xdr:col>
      <xdr:colOff>177800</xdr:colOff>
      <xdr:row>58</xdr:row>
      <xdr:rowOff>130640</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2908300" y="10058505"/>
          <a:ext cx="889000" cy="1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60648</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497795" y="96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114405</xdr:rowOff>
    </xdr:from>
    <xdr:to>
      <xdr:col>15</xdr:col>
      <xdr:colOff>50800</xdr:colOff>
      <xdr:row>58</xdr:row>
      <xdr:rowOff>115728</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2019300" y="10058505"/>
          <a:ext cx="889000" cy="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66103</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08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107678</xdr:rowOff>
    </xdr:from>
    <xdr:to>
      <xdr:col>10</xdr:col>
      <xdr:colOff>114300</xdr:colOff>
      <xdr:row>58</xdr:row>
      <xdr:rowOff>115728</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a:off x="1130300" y="10051778"/>
          <a:ext cx="889000" cy="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100385</xdr:rowOff>
    </xdr:from>
    <xdr:ext cx="59901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19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135399</xdr:rowOff>
    </xdr:from>
    <xdr:to>
      <xdr:col>6</xdr:col>
      <xdr:colOff>38100</xdr:colOff>
      <xdr:row>58</xdr:row>
      <xdr:rowOff>65549</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90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82076</xdr:rowOff>
    </xdr:from>
    <xdr:ext cx="59901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30795" y="968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85200</xdr:rowOff>
    </xdr:from>
    <xdr:to>
      <xdr:col>24</xdr:col>
      <xdr:colOff>114300</xdr:colOff>
      <xdr:row>59</xdr:row>
      <xdr:rowOff>15350</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100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127</xdr:rowOff>
    </xdr:from>
    <xdr:ext cx="534377"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94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79840</xdr:rowOff>
    </xdr:from>
    <xdr:to>
      <xdr:col>20</xdr:col>
      <xdr:colOff>38100</xdr:colOff>
      <xdr:row>59</xdr:row>
      <xdr:rowOff>9990</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100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1117</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530111" y="1011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63605</xdr:rowOff>
    </xdr:from>
    <xdr:to>
      <xdr:col>15</xdr:col>
      <xdr:colOff>101600</xdr:colOff>
      <xdr:row>58</xdr:row>
      <xdr:rowOff>165205</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1000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156332</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41111" y="1010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64928</xdr:rowOff>
    </xdr:from>
    <xdr:to>
      <xdr:col>10</xdr:col>
      <xdr:colOff>165100</xdr:colOff>
      <xdr:row>58</xdr:row>
      <xdr:rowOff>166528</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1000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157655</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52111" y="1010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56878</xdr:rowOff>
    </xdr:from>
    <xdr:to>
      <xdr:col>6</xdr:col>
      <xdr:colOff>38100</xdr:colOff>
      <xdr:row>58</xdr:row>
      <xdr:rowOff>158478</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1000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149605</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63111" y="1009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64098</xdr:rowOff>
    </xdr:from>
    <xdr:to>
      <xdr:col>24</xdr:col>
      <xdr:colOff>63500</xdr:colOff>
      <xdr:row>75</xdr:row>
      <xdr:rowOff>72840</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3797300" y="12922848"/>
          <a:ext cx="838200" cy="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98866</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2614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64098</xdr:rowOff>
    </xdr:from>
    <xdr:to>
      <xdr:col>19</xdr:col>
      <xdr:colOff>177800</xdr:colOff>
      <xdr:row>75</xdr:row>
      <xdr:rowOff>88526</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908300" y="12922848"/>
          <a:ext cx="889000" cy="2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40421</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255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88526</xdr:rowOff>
    </xdr:from>
    <xdr:to>
      <xdr:col>15</xdr:col>
      <xdr:colOff>50800</xdr:colOff>
      <xdr:row>76</xdr:row>
      <xdr:rowOff>34903</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019300" y="12947276"/>
          <a:ext cx="889000" cy="11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57305</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34903</xdr:rowOff>
    </xdr:from>
    <xdr:to>
      <xdr:col>10</xdr:col>
      <xdr:colOff>114300</xdr:colOff>
      <xdr:row>76</xdr:row>
      <xdr:rowOff>40401</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1130300" y="13065103"/>
          <a:ext cx="889000" cy="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158597</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20016</xdr:rowOff>
    </xdr:from>
    <xdr:to>
      <xdr:col>6</xdr:col>
      <xdr:colOff>38100</xdr:colOff>
      <xdr:row>76</xdr:row>
      <xdr:rowOff>121616</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305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112743</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314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22040</xdr:rowOff>
    </xdr:from>
    <xdr:to>
      <xdr:col>24</xdr:col>
      <xdr:colOff>114300</xdr:colOff>
      <xdr:row>75</xdr:row>
      <xdr:rowOff>123640</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288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467</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285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13298</xdr:rowOff>
    </xdr:from>
    <xdr:to>
      <xdr:col>20</xdr:col>
      <xdr:colOff>38100</xdr:colOff>
      <xdr:row>75</xdr:row>
      <xdr:rowOff>114898</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287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106025</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5" y="12964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37726</xdr:rowOff>
    </xdr:from>
    <xdr:to>
      <xdr:col>15</xdr:col>
      <xdr:colOff>101600</xdr:colOff>
      <xdr:row>75</xdr:row>
      <xdr:rowOff>139326</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289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130453</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5" y="12989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155553</xdr:rowOff>
    </xdr:from>
    <xdr:to>
      <xdr:col>10</xdr:col>
      <xdr:colOff>165100</xdr:colOff>
      <xdr:row>76</xdr:row>
      <xdr:rowOff>85703</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301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76830</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5" y="13107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161051</xdr:rowOff>
    </xdr:from>
    <xdr:to>
      <xdr:col>6</xdr:col>
      <xdr:colOff>38100</xdr:colOff>
      <xdr:row>76</xdr:row>
      <xdr:rowOff>91201</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301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107728</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5" y="1279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114114</xdr:rowOff>
    </xdr:from>
    <xdr:to>
      <xdr:col>24</xdr:col>
      <xdr:colOff>63500</xdr:colOff>
      <xdr:row>98</xdr:row>
      <xdr:rowOff>128215</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3797300" y="16916214"/>
          <a:ext cx="838200" cy="1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40231</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670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119070</xdr:rowOff>
    </xdr:from>
    <xdr:to>
      <xdr:col>19</xdr:col>
      <xdr:colOff>177800</xdr:colOff>
      <xdr:row>98</xdr:row>
      <xdr:rowOff>128215</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2908300" y="16921170"/>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137623</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119008</xdr:rowOff>
    </xdr:from>
    <xdr:to>
      <xdr:col>15</xdr:col>
      <xdr:colOff>50800</xdr:colOff>
      <xdr:row>98</xdr:row>
      <xdr:rowOff>119070</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a:off x="2019300" y="16921108"/>
          <a:ext cx="889000" cy="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134667</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119008</xdr:rowOff>
    </xdr:from>
    <xdr:to>
      <xdr:col>10</xdr:col>
      <xdr:colOff>114300</xdr:colOff>
      <xdr:row>98</xdr:row>
      <xdr:rowOff>120376</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flipV="1">
          <a:off x="1130300" y="16921108"/>
          <a:ext cx="889000" cy="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148454</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6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64610</xdr:rowOff>
    </xdr:from>
    <xdr:to>
      <xdr:col>6</xdr:col>
      <xdr:colOff>38100</xdr:colOff>
      <xdr:row>98</xdr:row>
      <xdr:rowOff>166210</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079500" y="1686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11287</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64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63314</xdr:rowOff>
    </xdr:from>
    <xdr:to>
      <xdr:col>24</xdr:col>
      <xdr:colOff>114300</xdr:colOff>
      <xdr:row>98</xdr:row>
      <xdr:rowOff>164914</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4584700" y="1686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167231</xdr:rowOff>
    </xdr:from>
    <xdr:ext cx="534377"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79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77415</xdr:rowOff>
    </xdr:from>
    <xdr:to>
      <xdr:col>20</xdr:col>
      <xdr:colOff>38100</xdr:colOff>
      <xdr:row>99</xdr:row>
      <xdr:rowOff>7565</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3746500" y="168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170142</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530111" y="1697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68270</xdr:rowOff>
    </xdr:from>
    <xdr:to>
      <xdr:col>15</xdr:col>
      <xdr:colOff>101600</xdr:colOff>
      <xdr:row>98</xdr:row>
      <xdr:rowOff>169870</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2857500" y="1687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160997</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41111" y="1696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68208</xdr:rowOff>
    </xdr:from>
    <xdr:to>
      <xdr:col>10</xdr:col>
      <xdr:colOff>165100</xdr:colOff>
      <xdr:row>98</xdr:row>
      <xdr:rowOff>169808</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968500" y="1687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160935</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52111" y="1696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69576</xdr:rowOff>
    </xdr:from>
    <xdr:to>
      <xdr:col>6</xdr:col>
      <xdr:colOff>38100</xdr:colOff>
      <xdr:row>98</xdr:row>
      <xdr:rowOff>171176</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079500" y="1687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162303</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63111" y="1696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xmlns=""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xmlns=""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a:extLst>
            <a:ext uri="{FF2B5EF4-FFF2-40B4-BE49-F238E27FC236}">
              <a16:creationId xmlns:a16="http://schemas.microsoft.com/office/drawing/2014/main" xmlns="" id="{00000000-0008-0000-0700-000022010000}"/>
            </a:ext>
          </a:extLst>
        </xdr:cNvPr>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51765</xdr:rowOff>
    </xdr:from>
    <xdr:to>
      <xdr:col>55</xdr:col>
      <xdr:colOff>0</xdr:colOff>
      <xdr:row>38</xdr:row>
      <xdr:rowOff>55728</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flipV="1">
          <a:off x="9639300" y="6566865"/>
          <a:ext cx="8382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50182</xdr:rowOff>
    </xdr:from>
    <xdr:ext cx="469744" cy="259045"/>
    <xdr:sp macro="" textlink="">
      <xdr:nvSpPr>
        <xdr:cNvPr id="293" name="労働費平均値テキスト">
          <a:extLst>
            <a:ext uri="{FF2B5EF4-FFF2-40B4-BE49-F238E27FC236}">
              <a16:creationId xmlns:a16="http://schemas.microsoft.com/office/drawing/2014/main" xmlns="" id="{00000000-0008-0000-0700-000025010000}"/>
            </a:ext>
          </a:extLst>
        </xdr:cNvPr>
        <xdr:cNvSpPr txBox="1"/>
      </xdr:nvSpPr>
      <xdr:spPr>
        <a:xfrm>
          <a:off x="10528300" y="6565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55728</xdr:rowOff>
    </xdr:from>
    <xdr:to>
      <xdr:col>50</xdr:col>
      <xdr:colOff>114300</xdr:colOff>
      <xdr:row>38</xdr:row>
      <xdr:rowOff>59842</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flipV="1">
          <a:off x="8750300" y="6570828"/>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166464</xdr:rowOff>
    </xdr:from>
    <xdr:ext cx="469744"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9404428" y="668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59842</xdr:rowOff>
    </xdr:from>
    <xdr:to>
      <xdr:col>45</xdr:col>
      <xdr:colOff>177800</xdr:colOff>
      <xdr:row>38</xdr:row>
      <xdr:rowOff>63043</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flipV="1">
          <a:off x="7861300" y="6574942"/>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159681</xdr:rowOff>
    </xdr:from>
    <xdr:ext cx="469744"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15428" y="667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31724</xdr:rowOff>
    </xdr:from>
    <xdr:to>
      <xdr:col>41</xdr:col>
      <xdr:colOff>50800</xdr:colOff>
      <xdr:row>38</xdr:row>
      <xdr:rowOff>63043</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a:off x="6972300" y="6546824"/>
          <a:ext cx="889000" cy="3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148099</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26428"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100102</xdr:rowOff>
    </xdr:from>
    <xdr:to>
      <xdr:col>36</xdr:col>
      <xdr:colOff>165100</xdr:colOff>
      <xdr:row>39</xdr:row>
      <xdr:rowOff>30252</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6921500" y="66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21379</xdr:rowOff>
    </xdr:from>
    <xdr:ext cx="378565"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6783017" y="670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965</xdr:rowOff>
    </xdr:from>
    <xdr:to>
      <xdr:col>55</xdr:col>
      <xdr:colOff>50800</xdr:colOff>
      <xdr:row>38</xdr:row>
      <xdr:rowOff>102565</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10426700" y="651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23842</xdr:rowOff>
    </xdr:from>
    <xdr:ext cx="469744" cy="259045"/>
    <xdr:sp macro="" textlink="">
      <xdr:nvSpPr>
        <xdr:cNvPr id="312" name="労働費該当値テキスト">
          <a:extLst>
            <a:ext uri="{FF2B5EF4-FFF2-40B4-BE49-F238E27FC236}">
              <a16:creationId xmlns:a16="http://schemas.microsoft.com/office/drawing/2014/main" xmlns="" id="{00000000-0008-0000-0700-000038010000}"/>
            </a:ext>
          </a:extLst>
        </xdr:cNvPr>
        <xdr:cNvSpPr txBox="1"/>
      </xdr:nvSpPr>
      <xdr:spPr>
        <a:xfrm>
          <a:off x="10528300" y="636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4928</xdr:rowOff>
    </xdr:from>
    <xdr:to>
      <xdr:col>50</xdr:col>
      <xdr:colOff>165100</xdr:colOff>
      <xdr:row>38</xdr:row>
      <xdr:rowOff>106528</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9588500" y="652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123055</xdr:rowOff>
    </xdr:from>
    <xdr:ext cx="469744"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9404428" y="629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9042</xdr:rowOff>
    </xdr:from>
    <xdr:to>
      <xdr:col>46</xdr:col>
      <xdr:colOff>38100</xdr:colOff>
      <xdr:row>38</xdr:row>
      <xdr:rowOff>110642</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8699500" y="652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127169</xdr:rowOff>
    </xdr:from>
    <xdr:ext cx="469744"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515428" y="629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12243</xdr:rowOff>
    </xdr:from>
    <xdr:to>
      <xdr:col>41</xdr:col>
      <xdr:colOff>101600</xdr:colOff>
      <xdr:row>38</xdr:row>
      <xdr:rowOff>113843</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7810500" y="652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130370</xdr:rowOff>
    </xdr:from>
    <xdr:ext cx="469744"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7626428" y="63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152374</xdr:rowOff>
    </xdr:from>
    <xdr:to>
      <xdr:col>36</xdr:col>
      <xdr:colOff>165100</xdr:colOff>
      <xdr:row>38</xdr:row>
      <xdr:rowOff>82524</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6921500" y="649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99051</xdr:rowOff>
    </xdr:from>
    <xdr:ext cx="469744"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6737428" y="627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xmlns=""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a:extLst>
            <a:ext uri="{FF2B5EF4-FFF2-40B4-BE49-F238E27FC236}">
              <a16:creationId xmlns:a16="http://schemas.microsoft.com/office/drawing/2014/main" xmlns="" id="{00000000-0008-0000-0700-000055010000}"/>
            </a:ext>
          </a:extLst>
        </xdr:cNvPr>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a:extLst>
            <a:ext uri="{FF2B5EF4-FFF2-40B4-BE49-F238E27FC236}">
              <a16:creationId xmlns:a16="http://schemas.microsoft.com/office/drawing/2014/main" xmlns="" id="{00000000-0008-0000-0700-000057010000}"/>
            </a:ext>
          </a:extLst>
        </xdr:cNvPr>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117611</xdr:rowOff>
    </xdr:from>
    <xdr:to>
      <xdr:col>55</xdr:col>
      <xdr:colOff>0</xdr:colOff>
      <xdr:row>57</xdr:row>
      <xdr:rowOff>37002</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9639300" y="9718811"/>
          <a:ext cx="838200" cy="9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82436</xdr:rowOff>
    </xdr:from>
    <xdr:ext cx="534377" cy="259045"/>
    <xdr:sp macro="" textlink="">
      <xdr:nvSpPr>
        <xdr:cNvPr id="346" name="農林水産業費平均値テキスト">
          <a:extLst>
            <a:ext uri="{FF2B5EF4-FFF2-40B4-BE49-F238E27FC236}">
              <a16:creationId xmlns:a16="http://schemas.microsoft.com/office/drawing/2014/main" xmlns="" id="{00000000-0008-0000-0700-00005A010000}"/>
            </a:ext>
          </a:extLst>
        </xdr:cNvPr>
        <xdr:cNvSpPr txBox="1"/>
      </xdr:nvSpPr>
      <xdr:spPr>
        <a:xfrm>
          <a:off x="10528300" y="9512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a:extLst>
            <a:ext uri="{FF2B5EF4-FFF2-40B4-BE49-F238E27FC236}">
              <a16:creationId xmlns:a16="http://schemas.microsoft.com/office/drawing/2014/main" xmlns="" id="{00000000-0008-0000-0700-00005B010000}"/>
            </a:ext>
          </a:extLst>
        </xdr:cNvPr>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117611</xdr:rowOff>
    </xdr:from>
    <xdr:to>
      <xdr:col>50</xdr:col>
      <xdr:colOff>114300</xdr:colOff>
      <xdr:row>57</xdr:row>
      <xdr:rowOff>40191</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flipV="1">
          <a:off x="8750300" y="9718811"/>
          <a:ext cx="889000" cy="9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167308</xdr:rowOff>
    </xdr:from>
    <xdr:ext cx="534377"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9372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27354</xdr:rowOff>
    </xdr:from>
    <xdr:to>
      <xdr:col>45</xdr:col>
      <xdr:colOff>177800</xdr:colOff>
      <xdr:row>57</xdr:row>
      <xdr:rowOff>40191</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a:off x="7861300" y="9800004"/>
          <a:ext cx="889000" cy="1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38075</xdr:rowOff>
    </xdr:from>
    <xdr:ext cx="534377"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8483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145661</xdr:rowOff>
    </xdr:from>
    <xdr:to>
      <xdr:col>41</xdr:col>
      <xdr:colOff>50800</xdr:colOff>
      <xdr:row>57</xdr:row>
      <xdr:rowOff>27354</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a:off x="6972300" y="9746861"/>
          <a:ext cx="889000" cy="5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40595</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7594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160241</xdr:rowOff>
    </xdr:from>
    <xdr:to>
      <xdr:col>36</xdr:col>
      <xdr:colOff>165100</xdr:colOff>
      <xdr:row>57</xdr:row>
      <xdr:rowOff>90391</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6921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81518</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6705111" y="985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157652</xdr:rowOff>
    </xdr:from>
    <xdr:to>
      <xdr:col>55</xdr:col>
      <xdr:colOff>50800</xdr:colOff>
      <xdr:row>57</xdr:row>
      <xdr:rowOff>87802</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10426700" y="975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136079</xdr:rowOff>
    </xdr:from>
    <xdr:ext cx="534377" cy="259045"/>
    <xdr:sp macro="" textlink="">
      <xdr:nvSpPr>
        <xdr:cNvPr id="365" name="農林水産業費該当値テキスト">
          <a:extLst>
            <a:ext uri="{FF2B5EF4-FFF2-40B4-BE49-F238E27FC236}">
              <a16:creationId xmlns:a16="http://schemas.microsoft.com/office/drawing/2014/main" xmlns="" id="{00000000-0008-0000-0700-00006D010000}"/>
            </a:ext>
          </a:extLst>
        </xdr:cNvPr>
        <xdr:cNvSpPr txBox="1"/>
      </xdr:nvSpPr>
      <xdr:spPr>
        <a:xfrm>
          <a:off x="10528300" y="973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66811</xdr:rowOff>
    </xdr:from>
    <xdr:to>
      <xdr:col>50</xdr:col>
      <xdr:colOff>165100</xdr:colOff>
      <xdr:row>56</xdr:row>
      <xdr:rowOff>168411</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9588500" y="966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159538</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9372111" y="976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160841</xdr:rowOff>
    </xdr:from>
    <xdr:to>
      <xdr:col>46</xdr:col>
      <xdr:colOff>38100</xdr:colOff>
      <xdr:row>57</xdr:row>
      <xdr:rowOff>90991</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8699500" y="976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82118</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8483111" y="985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148004</xdr:rowOff>
    </xdr:from>
    <xdr:to>
      <xdr:col>41</xdr:col>
      <xdr:colOff>101600</xdr:colOff>
      <xdr:row>57</xdr:row>
      <xdr:rowOff>78154</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7810500" y="9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69281</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7594111" y="984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94861</xdr:rowOff>
    </xdr:from>
    <xdr:to>
      <xdr:col>36</xdr:col>
      <xdr:colOff>165100</xdr:colOff>
      <xdr:row>57</xdr:row>
      <xdr:rowOff>25011</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6921500" y="969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41538</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6705111" y="947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xmlns=""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a:extLst>
            <a:ext uri="{FF2B5EF4-FFF2-40B4-BE49-F238E27FC236}">
              <a16:creationId xmlns:a16="http://schemas.microsoft.com/office/drawing/2014/main" xmlns="" id="{00000000-0008-0000-0700-00008A010000}"/>
            </a:ext>
          </a:extLst>
        </xdr:cNvPr>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a:extLst>
            <a:ext uri="{FF2B5EF4-FFF2-40B4-BE49-F238E27FC236}">
              <a16:creationId xmlns:a16="http://schemas.microsoft.com/office/drawing/2014/main" xmlns="" id="{00000000-0008-0000-0700-00008C010000}"/>
            </a:ext>
          </a:extLst>
        </xdr:cNvPr>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41117</xdr:rowOff>
    </xdr:from>
    <xdr:to>
      <xdr:col>55</xdr:col>
      <xdr:colOff>0</xdr:colOff>
      <xdr:row>77</xdr:row>
      <xdr:rowOff>71051</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9639300" y="13242767"/>
          <a:ext cx="838200" cy="2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xdr:rowOff>
    </xdr:from>
    <xdr:ext cx="534377" cy="259045"/>
    <xdr:sp macro="" textlink="">
      <xdr:nvSpPr>
        <xdr:cNvPr id="399" name="商工費平均値テキスト">
          <a:extLst>
            <a:ext uri="{FF2B5EF4-FFF2-40B4-BE49-F238E27FC236}">
              <a16:creationId xmlns:a16="http://schemas.microsoft.com/office/drawing/2014/main" xmlns="" id="{00000000-0008-0000-0700-00008F010000}"/>
            </a:ext>
          </a:extLst>
        </xdr:cNvPr>
        <xdr:cNvSpPr txBox="1"/>
      </xdr:nvSpPr>
      <xdr:spPr>
        <a:xfrm>
          <a:off x="10528300" y="1303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a:extLst>
            <a:ext uri="{FF2B5EF4-FFF2-40B4-BE49-F238E27FC236}">
              <a16:creationId xmlns:a16="http://schemas.microsoft.com/office/drawing/2014/main" xmlns="" id="{00000000-0008-0000-0700-000090010000}"/>
            </a:ext>
          </a:extLst>
        </xdr:cNvPr>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41117</xdr:rowOff>
    </xdr:from>
    <xdr:to>
      <xdr:col>50</xdr:col>
      <xdr:colOff>114300</xdr:colOff>
      <xdr:row>77</xdr:row>
      <xdr:rowOff>76978</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8750300" y="13242767"/>
          <a:ext cx="889000" cy="3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a:extLst>
            <a:ext uri="{FF2B5EF4-FFF2-40B4-BE49-F238E27FC236}">
              <a16:creationId xmlns:a16="http://schemas.microsoft.com/office/drawing/2014/main" xmlns="" id="{00000000-0008-0000-0700-000092010000}"/>
            </a:ext>
          </a:extLst>
        </xdr:cNvPr>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103134</xdr:rowOff>
    </xdr:from>
    <xdr:ext cx="534377"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9372111" y="129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69422</xdr:rowOff>
    </xdr:from>
    <xdr:to>
      <xdr:col>45</xdr:col>
      <xdr:colOff>177800</xdr:colOff>
      <xdr:row>77</xdr:row>
      <xdr:rowOff>76978</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7861300" y="13271072"/>
          <a:ext cx="889000" cy="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a:extLst>
            <a:ext uri="{FF2B5EF4-FFF2-40B4-BE49-F238E27FC236}">
              <a16:creationId xmlns:a16="http://schemas.microsoft.com/office/drawing/2014/main" xmlns="" id="{00000000-0008-0000-0700-000095010000}"/>
            </a:ext>
          </a:extLst>
        </xdr:cNvPr>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124674</xdr:rowOff>
    </xdr:from>
    <xdr:ext cx="534377"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8483111" y="1298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61725</xdr:rowOff>
    </xdr:from>
    <xdr:to>
      <xdr:col>41</xdr:col>
      <xdr:colOff>50800</xdr:colOff>
      <xdr:row>77</xdr:row>
      <xdr:rowOff>69422</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6972300" y="13263375"/>
          <a:ext cx="889000" cy="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126229</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7594111" y="1298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75355</xdr:rowOff>
    </xdr:from>
    <xdr:to>
      <xdr:col>36</xdr:col>
      <xdr:colOff>165100</xdr:colOff>
      <xdr:row>78</xdr:row>
      <xdr:rowOff>5505</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6921500" y="1327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168082</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6705111" y="1336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20251</xdr:rowOff>
    </xdr:from>
    <xdr:to>
      <xdr:col>55</xdr:col>
      <xdr:colOff>50800</xdr:colOff>
      <xdr:row>77</xdr:row>
      <xdr:rowOff>121851</xdr:rowOff>
    </xdr:to>
    <xdr:sp macro="" textlink="">
      <xdr:nvSpPr>
        <xdr:cNvPr id="417" name="楕円 416">
          <a:extLst>
            <a:ext uri="{FF2B5EF4-FFF2-40B4-BE49-F238E27FC236}">
              <a16:creationId xmlns:a16="http://schemas.microsoft.com/office/drawing/2014/main" xmlns="" id="{00000000-0008-0000-0700-0000A1010000}"/>
            </a:ext>
          </a:extLst>
        </xdr:cNvPr>
        <xdr:cNvSpPr/>
      </xdr:nvSpPr>
      <xdr:spPr>
        <a:xfrm>
          <a:off x="10426700" y="1322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128654</xdr:rowOff>
    </xdr:from>
    <xdr:ext cx="534377" cy="259045"/>
    <xdr:sp macro="" textlink="">
      <xdr:nvSpPr>
        <xdr:cNvPr id="418" name="商工費該当値テキスト">
          <a:extLst>
            <a:ext uri="{FF2B5EF4-FFF2-40B4-BE49-F238E27FC236}">
              <a16:creationId xmlns:a16="http://schemas.microsoft.com/office/drawing/2014/main" xmlns="" id="{00000000-0008-0000-0700-0000A2010000}"/>
            </a:ext>
          </a:extLst>
        </xdr:cNvPr>
        <xdr:cNvSpPr txBox="1"/>
      </xdr:nvSpPr>
      <xdr:spPr>
        <a:xfrm>
          <a:off x="10528300" y="1315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161767</xdr:rowOff>
    </xdr:from>
    <xdr:to>
      <xdr:col>50</xdr:col>
      <xdr:colOff>165100</xdr:colOff>
      <xdr:row>77</xdr:row>
      <xdr:rowOff>91917</xdr:rowOff>
    </xdr:to>
    <xdr:sp macro="" textlink="">
      <xdr:nvSpPr>
        <xdr:cNvPr id="419" name="楕円 418">
          <a:extLst>
            <a:ext uri="{FF2B5EF4-FFF2-40B4-BE49-F238E27FC236}">
              <a16:creationId xmlns:a16="http://schemas.microsoft.com/office/drawing/2014/main" xmlns="" id="{00000000-0008-0000-0700-0000A3010000}"/>
            </a:ext>
          </a:extLst>
        </xdr:cNvPr>
        <xdr:cNvSpPr/>
      </xdr:nvSpPr>
      <xdr:spPr>
        <a:xfrm>
          <a:off x="9588500" y="1319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83044</xdr:rowOff>
    </xdr:from>
    <xdr:ext cx="534377"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9372111" y="1328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26178</xdr:rowOff>
    </xdr:from>
    <xdr:to>
      <xdr:col>46</xdr:col>
      <xdr:colOff>38100</xdr:colOff>
      <xdr:row>77</xdr:row>
      <xdr:rowOff>127778</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8699500" y="1322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118905</xdr:rowOff>
    </xdr:from>
    <xdr:ext cx="534377"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483111" y="1332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18622</xdr:rowOff>
    </xdr:from>
    <xdr:to>
      <xdr:col>41</xdr:col>
      <xdr:colOff>101600</xdr:colOff>
      <xdr:row>77</xdr:row>
      <xdr:rowOff>120222</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7810500" y="1322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111349</xdr:rowOff>
    </xdr:from>
    <xdr:ext cx="534377"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7594111" y="1331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10925</xdr:rowOff>
    </xdr:from>
    <xdr:to>
      <xdr:col>36</xdr:col>
      <xdr:colOff>165100</xdr:colOff>
      <xdr:row>77</xdr:row>
      <xdr:rowOff>112525</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6921500" y="1321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129052</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6705111" y="1298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xmlns=""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xmlns=""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xmlns=""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xmlns=""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xmlns=""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a:extLst>
            <a:ext uri="{FF2B5EF4-FFF2-40B4-BE49-F238E27FC236}">
              <a16:creationId xmlns:a16="http://schemas.microsoft.com/office/drawing/2014/main" xmlns="" id="{00000000-0008-0000-0700-0000C1010000}"/>
            </a:ext>
          </a:extLst>
        </xdr:cNvPr>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a:extLst>
            <a:ext uri="{FF2B5EF4-FFF2-40B4-BE49-F238E27FC236}">
              <a16:creationId xmlns:a16="http://schemas.microsoft.com/office/drawing/2014/main" xmlns="" id="{00000000-0008-0000-0700-0000C3010000}"/>
            </a:ext>
          </a:extLst>
        </xdr:cNvPr>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69876</xdr:rowOff>
    </xdr:from>
    <xdr:to>
      <xdr:col>55</xdr:col>
      <xdr:colOff>0</xdr:colOff>
      <xdr:row>97</xdr:row>
      <xdr:rowOff>87612</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9639300" y="16700526"/>
          <a:ext cx="838200" cy="1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86416</xdr:rowOff>
    </xdr:from>
    <xdr:ext cx="534377" cy="259045"/>
    <xdr:sp macro="" textlink="">
      <xdr:nvSpPr>
        <xdr:cNvPr id="454" name="土木費平均値テキスト">
          <a:extLst>
            <a:ext uri="{FF2B5EF4-FFF2-40B4-BE49-F238E27FC236}">
              <a16:creationId xmlns:a16="http://schemas.microsoft.com/office/drawing/2014/main" xmlns="" id="{00000000-0008-0000-0700-0000C6010000}"/>
            </a:ext>
          </a:extLst>
        </xdr:cNvPr>
        <xdr:cNvSpPr txBox="1"/>
      </xdr:nvSpPr>
      <xdr:spPr>
        <a:xfrm>
          <a:off x="10528300" y="1637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a:extLst>
            <a:ext uri="{FF2B5EF4-FFF2-40B4-BE49-F238E27FC236}">
              <a16:creationId xmlns:a16="http://schemas.microsoft.com/office/drawing/2014/main" xmlns="" id="{00000000-0008-0000-0700-0000C7010000}"/>
            </a:ext>
          </a:extLst>
        </xdr:cNvPr>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66768</xdr:rowOff>
    </xdr:from>
    <xdr:to>
      <xdr:col>50</xdr:col>
      <xdr:colOff>114300</xdr:colOff>
      <xdr:row>97</xdr:row>
      <xdr:rowOff>69876</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8750300" y="16697418"/>
          <a:ext cx="8890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a:extLst>
            <a:ext uri="{FF2B5EF4-FFF2-40B4-BE49-F238E27FC236}">
              <a16:creationId xmlns:a16="http://schemas.microsoft.com/office/drawing/2014/main" xmlns="" id="{00000000-0008-0000-0700-0000C9010000}"/>
            </a:ext>
          </a:extLst>
        </xdr:cNvPr>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29935</xdr:rowOff>
    </xdr:from>
    <xdr:ext cx="534377"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9372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66768</xdr:rowOff>
    </xdr:from>
    <xdr:to>
      <xdr:col>45</xdr:col>
      <xdr:colOff>177800</xdr:colOff>
      <xdr:row>97</xdr:row>
      <xdr:rowOff>114709</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flipV="1">
          <a:off x="7861300" y="16697418"/>
          <a:ext cx="889000" cy="4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a:extLst>
            <a:ext uri="{FF2B5EF4-FFF2-40B4-BE49-F238E27FC236}">
              <a16:creationId xmlns:a16="http://schemas.microsoft.com/office/drawing/2014/main" xmlns="" id="{00000000-0008-0000-0700-0000CC010000}"/>
            </a:ext>
          </a:extLst>
        </xdr:cNvPr>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21482</xdr:rowOff>
    </xdr:from>
    <xdr:ext cx="534377" cy="259045"/>
    <xdr:sp macro="" textlink="">
      <xdr:nvSpPr>
        <xdr:cNvPr id="461" name="テキスト ボックス 460">
          <a:extLst>
            <a:ext uri="{FF2B5EF4-FFF2-40B4-BE49-F238E27FC236}">
              <a16:creationId xmlns:a16="http://schemas.microsoft.com/office/drawing/2014/main" xmlns="" id="{00000000-0008-0000-0700-0000CD010000}"/>
            </a:ext>
          </a:extLst>
        </xdr:cNvPr>
        <xdr:cNvSpPr txBox="1"/>
      </xdr:nvSpPr>
      <xdr:spPr>
        <a:xfrm>
          <a:off x="8483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64179</xdr:rowOff>
    </xdr:from>
    <xdr:to>
      <xdr:col>41</xdr:col>
      <xdr:colOff>50800</xdr:colOff>
      <xdr:row>97</xdr:row>
      <xdr:rowOff>114709</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6972300" y="16694829"/>
          <a:ext cx="889000" cy="5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44310</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7594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14802</xdr:rowOff>
    </xdr:from>
    <xdr:to>
      <xdr:col>36</xdr:col>
      <xdr:colOff>165100</xdr:colOff>
      <xdr:row>97</xdr:row>
      <xdr:rowOff>116402</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6921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107529</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6705111" y="167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36812</xdr:rowOff>
    </xdr:from>
    <xdr:to>
      <xdr:col>55</xdr:col>
      <xdr:colOff>50800</xdr:colOff>
      <xdr:row>97</xdr:row>
      <xdr:rowOff>138412</xdr:rowOff>
    </xdr:to>
    <xdr:sp macro="" textlink="">
      <xdr:nvSpPr>
        <xdr:cNvPr id="472" name="楕円 471">
          <a:extLst>
            <a:ext uri="{FF2B5EF4-FFF2-40B4-BE49-F238E27FC236}">
              <a16:creationId xmlns:a16="http://schemas.microsoft.com/office/drawing/2014/main" xmlns="" id="{00000000-0008-0000-0700-0000D8010000}"/>
            </a:ext>
          </a:extLst>
        </xdr:cNvPr>
        <xdr:cNvSpPr/>
      </xdr:nvSpPr>
      <xdr:spPr>
        <a:xfrm>
          <a:off x="10426700" y="1666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15239</xdr:rowOff>
    </xdr:from>
    <xdr:ext cx="534377" cy="259045"/>
    <xdr:sp macro="" textlink="">
      <xdr:nvSpPr>
        <xdr:cNvPr id="473" name="土木費該当値テキスト">
          <a:extLst>
            <a:ext uri="{FF2B5EF4-FFF2-40B4-BE49-F238E27FC236}">
              <a16:creationId xmlns:a16="http://schemas.microsoft.com/office/drawing/2014/main" xmlns="" id="{00000000-0008-0000-0700-0000D9010000}"/>
            </a:ext>
          </a:extLst>
        </xdr:cNvPr>
        <xdr:cNvSpPr txBox="1"/>
      </xdr:nvSpPr>
      <xdr:spPr>
        <a:xfrm>
          <a:off x="10528300" y="1664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19076</xdr:rowOff>
    </xdr:from>
    <xdr:to>
      <xdr:col>50</xdr:col>
      <xdr:colOff>165100</xdr:colOff>
      <xdr:row>97</xdr:row>
      <xdr:rowOff>120676</xdr:rowOff>
    </xdr:to>
    <xdr:sp macro="" textlink="">
      <xdr:nvSpPr>
        <xdr:cNvPr id="474" name="楕円 473">
          <a:extLst>
            <a:ext uri="{FF2B5EF4-FFF2-40B4-BE49-F238E27FC236}">
              <a16:creationId xmlns:a16="http://schemas.microsoft.com/office/drawing/2014/main" xmlns="" id="{00000000-0008-0000-0700-0000DA010000}"/>
            </a:ext>
          </a:extLst>
        </xdr:cNvPr>
        <xdr:cNvSpPr/>
      </xdr:nvSpPr>
      <xdr:spPr>
        <a:xfrm>
          <a:off x="9588500" y="1664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111803</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9372111" y="167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15968</xdr:rowOff>
    </xdr:from>
    <xdr:to>
      <xdr:col>46</xdr:col>
      <xdr:colOff>38100</xdr:colOff>
      <xdr:row>97</xdr:row>
      <xdr:rowOff>117568</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8699500" y="1664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108695</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8483111" y="1673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63909</xdr:rowOff>
    </xdr:from>
    <xdr:to>
      <xdr:col>41</xdr:col>
      <xdr:colOff>101600</xdr:colOff>
      <xdr:row>97</xdr:row>
      <xdr:rowOff>165509</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7810500" y="1669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156636</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7594111" y="1678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13379</xdr:rowOff>
    </xdr:from>
    <xdr:to>
      <xdr:col>36</xdr:col>
      <xdr:colOff>165100</xdr:colOff>
      <xdr:row>97</xdr:row>
      <xdr:rowOff>114979</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6921500" y="166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131506</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6705111" y="1641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xmlns=""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xmlns=""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xmlns=""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xmlns=""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xmlns=""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xmlns=""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xmlns=""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xmlns=""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a:extLst>
            <a:ext uri="{FF2B5EF4-FFF2-40B4-BE49-F238E27FC236}">
              <a16:creationId xmlns:a16="http://schemas.microsoft.com/office/drawing/2014/main" xmlns="" id="{00000000-0008-0000-0700-0000F9010000}"/>
            </a:ext>
          </a:extLst>
        </xdr:cNvPr>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a:extLst>
            <a:ext uri="{FF2B5EF4-FFF2-40B4-BE49-F238E27FC236}">
              <a16:creationId xmlns:a16="http://schemas.microsoft.com/office/drawing/2014/main" xmlns="" id="{00000000-0008-0000-0700-0000FB010000}"/>
            </a:ext>
          </a:extLst>
        </xdr:cNvPr>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135699</xdr:rowOff>
    </xdr:from>
    <xdr:to>
      <xdr:col>85</xdr:col>
      <xdr:colOff>127000</xdr:colOff>
      <xdr:row>36</xdr:row>
      <xdr:rowOff>114508</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flipV="1">
          <a:off x="15481300" y="5964999"/>
          <a:ext cx="838200" cy="32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72905</xdr:rowOff>
    </xdr:from>
    <xdr:ext cx="534377" cy="259045"/>
    <xdr:sp macro="" textlink="">
      <xdr:nvSpPr>
        <xdr:cNvPr id="510" name="消防費平均値テキスト">
          <a:extLst>
            <a:ext uri="{FF2B5EF4-FFF2-40B4-BE49-F238E27FC236}">
              <a16:creationId xmlns:a16="http://schemas.microsoft.com/office/drawing/2014/main" xmlns="" id="{00000000-0008-0000-0700-0000FE010000}"/>
            </a:ext>
          </a:extLst>
        </xdr:cNvPr>
        <xdr:cNvSpPr txBox="1"/>
      </xdr:nvSpPr>
      <xdr:spPr>
        <a:xfrm>
          <a:off x="16370300" y="6245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a:extLst>
            <a:ext uri="{FF2B5EF4-FFF2-40B4-BE49-F238E27FC236}">
              <a16:creationId xmlns:a16="http://schemas.microsoft.com/office/drawing/2014/main" xmlns="" id="{00000000-0008-0000-0700-0000FF010000}"/>
            </a:ext>
          </a:extLst>
        </xdr:cNvPr>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114508</xdr:rowOff>
    </xdr:from>
    <xdr:to>
      <xdr:col>81</xdr:col>
      <xdr:colOff>50800</xdr:colOff>
      <xdr:row>37</xdr:row>
      <xdr:rowOff>82161</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flipV="1">
          <a:off x="14592300" y="6286708"/>
          <a:ext cx="889000" cy="13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a:extLst>
            <a:ext uri="{FF2B5EF4-FFF2-40B4-BE49-F238E27FC236}">
              <a16:creationId xmlns:a16="http://schemas.microsoft.com/office/drawing/2014/main" xmlns="" id="{00000000-0008-0000-0700-000001020000}"/>
            </a:ext>
          </a:extLst>
        </xdr:cNvPr>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57223</xdr:rowOff>
    </xdr:from>
    <xdr:ext cx="534377"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5214111" y="640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123447</xdr:rowOff>
    </xdr:from>
    <xdr:to>
      <xdr:col>76</xdr:col>
      <xdr:colOff>114300</xdr:colOff>
      <xdr:row>37</xdr:row>
      <xdr:rowOff>82161</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3703300" y="5266947"/>
          <a:ext cx="889000" cy="115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a:extLst>
            <a:ext uri="{FF2B5EF4-FFF2-40B4-BE49-F238E27FC236}">
              <a16:creationId xmlns:a16="http://schemas.microsoft.com/office/drawing/2014/main" xmlns="" id="{00000000-0008-0000-0700-000004020000}"/>
            </a:ext>
          </a:extLst>
        </xdr:cNvPr>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46801</xdr:rowOff>
    </xdr:from>
    <xdr:ext cx="534377"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4325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123447</xdr:rowOff>
    </xdr:from>
    <xdr:to>
      <xdr:col>71</xdr:col>
      <xdr:colOff>177800</xdr:colOff>
      <xdr:row>33</xdr:row>
      <xdr:rowOff>101935</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flipV="1">
          <a:off x="12814300" y="5266947"/>
          <a:ext cx="889000" cy="49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169710</xdr:rowOff>
    </xdr:from>
    <xdr:to>
      <xdr:col>72</xdr:col>
      <xdr:colOff>38100</xdr:colOff>
      <xdr:row>36</xdr:row>
      <xdr:rowOff>99860</xdr:rowOff>
    </xdr:to>
    <xdr:sp macro="" textlink="">
      <xdr:nvSpPr>
        <xdr:cNvPr id="519" name="フローチャート: 判断 518">
          <a:extLst>
            <a:ext uri="{FF2B5EF4-FFF2-40B4-BE49-F238E27FC236}">
              <a16:creationId xmlns:a16="http://schemas.microsoft.com/office/drawing/2014/main" xmlns="" id="{00000000-0008-0000-0700-000007020000}"/>
            </a:ext>
          </a:extLst>
        </xdr:cNvPr>
        <xdr:cNvSpPr/>
      </xdr:nvSpPr>
      <xdr:spPr>
        <a:xfrm>
          <a:off x="13652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90987</xdr:rowOff>
    </xdr:from>
    <xdr:ext cx="534377"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3436111" y="62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67412</xdr:rowOff>
    </xdr:from>
    <xdr:to>
      <xdr:col>67</xdr:col>
      <xdr:colOff>101600</xdr:colOff>
      <xdr:row>37</xdr:row>
      <xdr:rowOff>169011</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2763500" y="64110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160138</xdr:rowOff>
    </xdr:from>
    <xdr:ext cx="534377"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2547111" y="650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84899</xdr:rowOff>
    </xdr:from>
    <xdr:to>
      <xdr:col>85</xdr:col>
      <xdr:colOff>177800</xdr:colOff>
      <xdr:row>35</xdr:row>
      <xdr:rowOff>15049</xdr:rowOff>
    </xdr:to>
    <xdr:sp macro="" textlink="">
      <xdr:nvSpPr>
        <xdr:cNvPr id="528" name="楕円 527">
          <a:extLst>
            <a:ext uri="{FF2B5EF4-FFF2-40B4-BE49-F238E27FC236}">
              <a16:creationId xmlns:a16="http://schemas.microsoft.com/office/drawing/2014/main" xmlns="" id="{00000000-0008-0000-0700-000010020000}"/>
            </a:ext>
          </a:extLst>
        </xdr:cNvPr>
        <xdr:cNvSpPr/>
      </xdr:nvSpPr>
      <xdr:spPr>
        <a:xfrm>
          <a:off x="16268700" y="591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107776</xdr:rowOff>
    </xdr:from>
    <xdr:ext cx="534377" cy="259045"/>
    <xdr:sp macro="" textlink="">
      <xdr:nvSpPr>
        <xdr:cNvPr id="529" name="消防費該当値テキスト">
          <a:extLst>
            <a:ext uri="{FF2B5EF4-FFF2-40B4-BE49-F238E27FC236}">
              <a16:creationId xmlns:a16="http://schemas.microsoft.com/office/drawing/2014/main" xmlns="" id="{00000000-0008-0000-0700-000011020000}"/>
            </a:ext>
          </a:extLst>
        </xdr:cNvPr>
        <xdr:cNvSpPr txBox="1"/>
      </xdr:nvSpPr>
      <xdr:spPr>
        <a:xfrm>
          <a:off x="16370300" y="576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63708</xdr:rowOff>
    </xdr:from>
    <xdr:to>
      <xdr:col>81</xdr:col>
      <xdr:colOff>101600</xdr:colOff>
      <xdr:row>36</xdr:row>
      <xdr:rowOff>165308</xdr:rowOff>
    </xdr:to>
    <xdr:sp macro="" textlink="">
      <xdr:nvSpPr>
        <xdr:cNvPr id="530" name="楕円 529">
          <a:extLst>
            <a:ext uri="{FF2B5EF4-FFF2-40B4-BE49-F238E27FC236}">
              <a16:creationId xmlns:a16="http://schemas.microsoft.com/office/drawing/2014/main" xmlns="" id="{00000000-0008-0000-0700-000012020000}"/>
            </a:ext>
          </a:extLst>
        </xdr:cNvPr>
        <xdr:cNvSpPr/>
      </xdr:nvSpPr>
      <xdr:spPr>
        <a:xfrm>
          <a:off x="15430500" y="623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10385</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5214111" y="601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31361</xdr:rowOff>
    </xdr:from>
    <xdr:to>
      <xdr:col>76</xdr:col>
      <xdr:colOff>165100</xdr:colOff>
      <xdr:row>37</xdr:row>
      <xdr:rowOff>132961</xdr:rowOff>
    </xdr:to>
    <xdr:sp macro="" textlink="">
      <xdr:nvSpPr>
        <xdr:cNvPr id="532" name="楕円 531">
          <a:extLst>
            <a:ext uri="{FF2B5EF4-FFF2-40B4-BE49-F238E27FC236}">
              <a16:creationId xmlns:a16="http://schemas.microsoft.com/office/drawing/2014/main" xmlns="" id="{00000000-0008-0000-0700-000014020000}"/>
            </a:ext>
          </a:extLst>
        </xdr:cNvPr>
        <xdr:cNvSpPr/>
      </xdr:nvSpPr>
      <xdr:spPr>
        <a:xfrm>
          <a:off x="14541500" y="637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124088</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4325111" y="646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72647</xdr:rowOff>
    </xdr:from>
    <xdr:to>
      <xdr:col>72</xdr:col>
      <xdr:colOff>38100</xdr:colOff>
      <xdr:row>31</xdr:row>
      <xdr:rowOff>2797</xdr:rowOff>
    </xdr:to>
    <xdr:sp macro="" textlink="">
      <xdr:nvSpPr>
        <xdr:cNvPr id="534" name="楕円 533">
          <a:extLst>
            <a:ext uri="{FF2B5EF4-FFF2-40B4-BE49-F238E27FC236}">
              <a16:creationId xmlns:a16="http://schemas.microsoft.com/office/drawing/2014/main" xmlns="" id="{00000000-0008-0000-0700-000016020000}"/>
            </a:ext>
          </a:extLst>
        </xdr:cNvPr>
        <xdr:cNvSpPr/>
      </xdr:nvSpPr>
      <xdr:spPr>
        <a:xfrm>
          <a:off x="13652500" y="521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19324</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3436111" y="499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51135</xdr:rowOff>
    </xdr:from>
    <xdr:to>
      <xdr:col>67</xdr:col>
      <xdr:colOff>101600</xdr:colOff>
      <xdr:row>33</xdr:row>
      <xdr:rowOff>152735</xdr:rowOff>
    </xdr:to>
    <xdr:sp macro="" textlink="">
      <xdr:nvSpPr>
        <xdr:cNvPr id="536" name="楕円 535">
          <a:extLst>
            <a:ext uri="{FF2B5EF4-FFF2-40B4-BE49-F238E27FC236}">
              <a16:creationId xmlns:a16="http://schemas.microsoft.com/office/drawing/2014/main" xmlns="" id="{00000000-0008-0000-0700-000018020000}"/>
            </a:ext>
          </a:extLst>
        </xdr:cNvPr>
        <xdr:cNvSpPr/>
      </xdr:nvSpPr>
      <xdr:spPr>
        <a:xfrm>
          <a:off x="12763500" y="570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169262</xdr:rowOff>
    </xdr:from>
    <xdr:ext cx="534377"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2547111" y="548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xmlns=""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xmlns=""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xmlns=""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xmlns=""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xmlns=""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a16="http://schemas.microsoft.com/office/drawing/2014/main" xmlns="" id="{00000000-0008-0000-0700-00002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a16="http://schemas.microsoft.com/office/drawing/2014/main" xmlns="" id="{00000000-0008-0000-0700-00002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a16="http://schemas.microsoft.com/office/drawing/2014/main" xmlns="" id="{00000000-0008-0000-0700-00002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a16="http://schemas.microsoft.com/office/drawing/2014/main" xmlns="" id="{00000000-0008-0000-0700-00002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xmlns="" id="{00000000-0008-0000-07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a:extLst>
            <a:ext uri="{FF2B5EF4-FFF2-40B4-BE49-F238E27FC236}">
              <a16:creationId xmlns:a16="http://schemas.microsoft.com/office/drawing/2014/main" xmlns="" id="{00000000-0008-0000-0700-000030020000}"/>
            </a:ext>
          </a:extLst>
        </xdr:cNvPr>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a:extLst>
            <a:ext uri="{FF2B5EF4-FFF2-40B4-BE49-F238E27FC236}">
              <a16:creationId xmlns:a16="http://schemas.microsoft.com/office/drawing/2014/main" xmlns="" id="{00000000-0008-0000-0700-000032020000}"/>
            </a:ext>
          </a:extLst>
        </xdr:cNvPr>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60828</xdr:rowOff>
    </xdr:from>
    <xdr:to>
      <xdr:col>85</xdr:col>
      <xdr:colOff>127000</xdr:colOff>
      <xdr:row>57</xdr:row>
      <xdr:rowOff>69630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flipV="1">
          <a:off x="15481300" y="9833478"/>
          <a:ext cx="838200" cy="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130884</xdr:rowOff>
    </xdr:from>
    <xdr:ext cx="534377" cy="259045"/>
    <xdr:sp macro="" textlink="">
      <xdr:nvSpPr>
        <xdr:cNvPr id="565" name="教育費平均値テキスト">
          <a:extLst>
            <a:ext uri="{FF2B5EF4-FFF2-40B4-BE49-F238E27FC236}">
              <a16:creationId xmlns:a16="http://schemas.microsoft.com/office/drawing/2014/main" xmlns="" id="{00000000-0008-0000-0700-000035020000}"/>
            </a:ext>
          </a:extLst>
        </xdr:cNvPr>
        <xdr:cNvSpPr txBox="1"/>
      </xdr:nvSpPr>
      <xdr:spPr>
        <a:xfrm>
          <a:off x="16370300" y="9560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a:extLst>
            <a:ext uri="{FF2B5EF4-FFF2-40B4-BE49-F238E27FC236}">
              <a16:creationId xmlns:a16="http://schemas.microsoft.com/office/drawing/2014/main" xmlns="" id="{00000000-0008-0000-0700-000036020000}"/>
            </a:ext>
          </a:extLst>
        </xdr:cNvPr>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66749</xdr:rowOff>
    </xdr:from>
    <xdr:to>
      <xdr:col>81</xdr:col>
      <xdr:colOff>50800</xdr:colOff>
      <xdr:row>57</xdr:row>
      <xdr:rowOff>69630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4592300" y="9839399"/>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a:extLst>
            <a:ext uri="{FF2B5EF4-FFF2-40B4-BE49-F238E27FC236}">
              <a16:creationId xmlns:a16="http://schemas.microsoft.com/office/drawing/2014/main" xmlns="" id="{00000000-0008-0000-0700-000038020000}"/>
            </a:ext>
          </a:extLst>
        </xdr:cNvPr>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59859</xdr:rowOff>
    </xdr:from>
    <xdr:ext cx="534377"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5214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66749</xdr:rowOff>
    </xdr:from>
    <xdr:to>
      <xdr:col>76</xdr:col>
      <xdr:colOff>114300</xdr:colOff>
      <xdr:row>57</xdr:row>
      <xdr:rowOff>86500</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flipV="1">
          <a:off x="13703300" y="9839399"/>
          <a:ext cx="889000" cy="1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a:extLst>
            <a:ext uri="{FF2B5EF4-FFF2-40B4-BE49-F238E27FC236}">
              <a16:creationId xmlns:a16="http://schemas.microsoft.com/office/drawing/2014/main" xmlns="" id="{00000000-0008-0000-0700-00003B020000}"/>
            </a:ext>
          </a:extLst>
        </xdr:cNvPr>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71549</xdr:rowOff>
    </xdr:from>
    <xdr:ext cx="534377"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4325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140582</xdr:rowOff>
    </xdr:from>
    <xdr:to>
      <xdr:col>71</xdr:col>
      <xdr:colOff>177800</xdr:colOff>
      <xdr:row>57</xdr:row>
      <xdr:rowOff>86500</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2814300" y="9741782"/>
          <a:ext cx="889000" cy="11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74" name="フローチャート: 判断 573">
          <a:extLst>
            <a:ext uri="{FF2B5EF4-FFF2-40B4-BE49-F238E27FC236}">
              <a16:creationId xmlns:a16="http://schemas.microsoft.com/office/drawing/2014/main" xmlns="" id="{00000000-0008-0000-0700-00003E020000}"/>
            </a:ext>
          </a:extLst>
        </xdr:cNvPr>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59776</xdr:rowOff>
    </xdr:from>
    <xdr:ext cx="534377"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3436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147979</xdr:rowOff>
    </xdr:from>
    <xdr:to>
      <xdr:col>67</xdr:col>
      <xdr:colOff>101600</xdr:colOff>
      <xdr:row>57</xdr:row>
      <xdr:rowOff>78129</xdr:rowOff>
    </xdr:to>
    <xdr:sp macro="" textlink="">
      <xdr:nvSpPr>
        <xdr:cNvPr id="576" name="フローチャート: 判断 575">
          <a:extLst>
            <a:ext uri="{FF2B5EF4-FFF2-40B4-BE49-F238E27FC236}">
              <a16:creationId xmlns:a16="http://schemas.microsoft.com/office/drawing/2014/main" xmlns="" id="{00000000-0008-0000-0700-000040020000}"/>
            </a:ext>
          </a:extLst>
        </xdr:cNvPr>
        <xdr:cNvSpPr/>
      </xdr:nvSpPr>
      <xdr:spPr>
        <a:xfrm>
          <a:off x="12763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69256</xdr:rowOff>
    </xdr:from>
    <xdr:ext cx="534377"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2547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10028</xdr:rowOff>
    </xdr:from>
    <xdr:to>
      <xdr:col>85</xdr:col>
      <xdr:colOff>177800</xdr:colOff>
      <xdr:row>57</xdr:row>
      <xdr:rowOff>111628</xdr:rowOff>
    </xdr:to>
    <xdr:sp macro="" textlink="">
      <xdr:nvSpPr>
        <xdr:cNvPr id="583" name="楕円 582">
          <a:extLst>
            <a:ext uri="{FF2B5EF4-FFF2-40B4-BE49-F238E27FC236}">
              <a16:creationId xmlns:a16="http://schemas.microsoft.com/office/drawing/2014/main" xmlns="" id="{00000000-0008-0000-0700-000047020000}"/>
            </a:ext>
          </a:extLst>
        </xdr:cNvPr>
        <xdr:cNvSpPr/>
      </xdr:nvSpPr>
      <xdr:spPr>
        <a:xfrm>
          <a:off x="16268700" y="978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96405</xdr:rowOff>
    </xdr:from>
    <xdr:ext cx="534377" cy="259045"/>
    <xdr:sp macro="" textlink="">
      <xdr:nvSpPr>
        <xdr:cNvPr id="584" name="教育費該当値テキスト">
          <a:extLst>
            <a:ext uri="{FF2B5EF4-FFF2-40B4-BE49-F238E27FC236}">
              <a16:creationId xmlns:a16="http://schemas.microsoft.com/office/drawing/2014/main" xmlns="" id="{00000000-0008-0000-0700-000048020000}"/>
            </a:ext>
          </a:extLst>
        </xdr:cNvPr>
        <xdr:cNvSpPr txBox="1"/>
      </xdr:nvSpPr>
      <xdr:spPr>
        <a:xfrm>
          <a:off x="16370300" y="969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18830</xdr:rowOff>
    </xdr:from>
    <xdr:to>
      <xdr:col>81</xdr:col>
      <xdr:colOff>101600</xdr:colOff>
      <xdr:row>57</xdr:row>
      <xdr:rowOff>120430</xdr:rowOff>
    </xdr:to>
    <xdr:sp macro="" textlink="">
      <xdr:nvSpPr>
        <xdr:cNvPr id="585" name="楕円 584">
          <a:extLst>
            <a:ext uri="{FF2B5EF4-FFF2-40B4-BE49-F238E27FC236}">
              <a16:creationId xmlns:a16="http://schemas.microsoft.com/office/drawing/2014/main" xmlns="" id="{00000000-0008-0000-0700-000049020000}"/>
            </a:ext>
          </a:extLst>
        </xdr:cNvPr>
        <xdr:cNvSpPr/>
      </xdr:nvSpPr>
      <xdr:spPr>
        <a:xfrm>
          <a:off x="15430500" y="97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111557</xdr:rowOff>
    </xdr:from>
    <xdr:ext cx="534377"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5214111" y="988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15949</xdr:rowOff>
    </xdr:from>
    <xdr:to>
      <xdr:col>76</xdr:col>
      <xdr:colOff>165100</xdr:colOff>
      <xdr:row>57</xdr:row>
      <xdr:rowOff>117549</xdr:rowOff>
    </xdr:to>
    <xdr:sp macro="" textlink="">
      <xdr:nvSpPr>
        <xdr:cNvPr id="587" name="楕円 586">
          <a:extLst>
            <a:ext uri="{FF2B5EF4-FFF2-40B4-BE49-F238E27FC236}">
              <a16:creationId xmlns:a16="http://schemas.microsoft.com/office/drawing/2014/main" xmlns="" id="{00000000-0008-0000-0700-00004B020000}"/>
            </a:ext>
          </a:extLst>
        </xdr:cNvPr>
        <xdr:cNvSpPr/>
      </xdr:nvSpPr>
      <xdr:spPr>
        <a:xfrm>
          <a:off x="14541500" y="978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108676</xdr:rowOff>
    </xdr:from>
    <xdr:ext cx="534377"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4325111" y="988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35700</xdr:rowOff>
    </xdr:from>
    <xdr:to>
      <xdr:col>72</xdr:col>
      <xdr:colOff>38100</xdr:colOff>
      <xdr:row>57</xdr:row>
      <xdr:rowOff>137300</xdr:rowOff>
    </xdr:to>
    <xdr:sp macro="" textlink="">
      <xdr:nvSpPr>
        <xdr:cNvPr id="589" name="楕円 588">
          <a:extLst>
            <a:ext uri="{FF2B5EF4-FFF2-40B4-BE49-F238E27FC236}">
              <a16:creationId xmlns:a16="http://schemas.microsoft.com/office/drawing/2014/main" xmlns="" id="{00000000-0008-0000-0700-00004D020000}"/>
            </a:ext>
          </a:extLst>
        </xdr:cNvPr>
        <xdr:cNvSpPr/>
      </xdr:nvSpPr>
      <xdr:spPr>
        <a:xfrm>
          <a:off x="13652500" y="980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128427</xdr:rowOff>
    </xdr:from>
    <xdr:ext cx="534377"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3436111" y="990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89782</xdr:rowOff>
    </xdr:from>
    <xdr:to>
      <xdr:col>67</xdr:col>
      <xdr:colOff>101600</xdr:colOff>
      <xdr:row>57</xdr:row>
      <xdr:rowOff>19932</xdr:rowOff>
    </xdr:to>
    <xdr:sp macro="" textlink="">
      <xdr:nvSpPr>
        <xdr:cNvPr id="591" name="楕円 590">
          <a:extLst>
            <a:ext uri="{FF2B5EF4-FFF2-40B4-BE49-F238E27FC236}">
              <a16:creationId xmlns:a16="http://schemas.microsoft.com/office/drawing/2014/main" xmlns="" id="{00000000-0008-0000-0700-00004F020000}"/>
            </a:ext>
          </a:extLst>
        </xdr:cNvPr>
        <xdr:cNvSpPr/>
      </xdr:nvSpPr>
      <xdr:spPr>
        <a:xfrm>
          <a:off x="12763500" y="969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36459</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2547111" y="946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xmlns=""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xmlns="" id="{00000000-0008-0000-07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xmlns="" id="{00000000-0008-0000-07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xmlns="" id="{00000000-0008-0000-07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xmlns="" id="{00000000-0008-0000-07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xmlns="" id="{00000000-0008-0000-07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xmlns="" id="{00000000-0008-0000-07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xmlns="" id="{00000000-0008-0000-07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xmlns="" id="{00000000-0008-0000-07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xmlns="" id="{00000000-0008-0000-07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xmlns="" id="{00000000-0008-0000-07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xmlns=""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160198</xdr:rowOff>
    </xdr:from>
    <xdr:to>
      <xdr:col>85</xdr:col>
      <xdr:colOff>126364</xdr:colOff>
      <xdr:row>79</xdr:row>
      <xdr:rowOff>44450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flipV="1">
          <a:off x="16317595" y="11990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a:extLst>
            <a:ext uri="{FF2B5EF4-FFF2-40B4-BE49-F238E27FC236}">
              <a16:creationId xmlns:a16="http://schemas.microsoft.com/office/drawing/2014/main" xmlns="" id="{00000000-0008-0000-0700-00006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106875</xdr:rowOff>
    </xdr:from>
    <xdr:ext cx="534377" cy="259045"/>
    <xdr:sp macro="" textlink="">
      <xdr:nvSpPr>
        <xdr:cNvPr id="619" name="災害復旧費最大値テキスト">
          <a:extLst>
            <a:ext uri="{FF2B5EF4-FFF2-40B4-BE49-F238E27FC236}">
              <a16:creationId xmlns:a16="http://schemas.microsoft.com/office/drawing/2014/main" xmlns="" id="{00000000-0008-0000-0700-00006B020000}"/>
            </a:ext>
          </a:extLst>
        </xdr:cNvPr>
        <xdr:cNvSpPr txBox="1"/>
      </xdr:nvSpPr>
      <xdr:spPr>
        <a:xfrm>
          <a:off x="16370300" y="117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160198</xdr:rowOff>
    </xdr:from>
    <xdr:to>
      <xdr:col>86</xdr:col>
      <xdr:colOff>25400</xdr:colOff>
      <xdr:row>69</xdr:row>
      <xdr:rowOff>160198</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6230600" y="11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148330</xdr:rowOff>
    </xdr:from>
    <xdr:to>
      <xdr:col>85</xdr:col>
      <xdr:colOff>127000</xdr:colOff>
      <xdr:row>75</xdr:row>
      <xdr:rowOff>161607</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flipV="1">
          <a:off x="15481300" y="12664180"/>
          <a:ext cx="838200" cy="35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74356</xdr:rowOff>
    </xdr:from>
    <xdr:ext cx="534377" cy="259045"/>
    <xdr:sp macro="" textlink="">
      <xdr:nvSpPr>
        <xdr:cNvPr id="622" name="災害復旧費平均値テキスト">
          <a:extLst>
            <a:ext uri="{FF2B5EF4-FFF2-40B4-BE49-F238E27FC236}">
              <a16:creationId xmlns:a16="http://schemas.microsoft.com/office/drawing/2014/main" xmlns="" id="{00000000-0008-0000-0700-00006E020000}"/>
            </a:ext>
          </a:extLst>
        </xdr:cNvPr>
        <xdr:cNvSpPr txBox="1"/>
      </xdr:nvSpPr>
      <xdr:spPr>
        <a:xfrm>
          <a:off x="16370300" y="13276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95929</xdr:rowOff>
    </xdr:from>
    <xdr:to>
      <xdr:col>85</xdr:col>
      <xdr:colOff>177800</xdr:colOff>
      <xdr:row>78</xdr:row>
      <xdr:rowOff>26079</xdr:rowOff>
    </xdr:to>
    <xdr:sp macro="" textlink="">
      <xdr:nvSpPr>
        <xdr:cNvPr id="623" name="フローチャート: 判断 622">
          <a:extLst>
            <a:ext uri="{FF2B5EF4-FFF2-40B4-BE49-F238E27FC236}">
              <a16:creationId xmlns:a16="http://schemas.microsoft.com/office/drawing/2014/main" xmlns="" id="{00000000-0008-0000-0700-00006F020000}"/>
            </a:ext>
          </a:extLst>
        </xdr:cNvPr>
        <xdr:cNvSpPr/>
      </xdr:nvSpPr>
      <xdr:spPr>
        <a:xfrm>
          <a:off x="162687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161607</xdr:rowOff>
    </xdr:from>
    <xdr:to>
      <xdr:col>81</xdr:col>
      <xdr:colOff>50800</xdr:colOff>
      <xdr:row>78</xdr:row>
      <xdr:rowOff>105200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flipV="1">
          <a:off x="14592300" y="13020357"/>
          <a:ext cx="889000" cy="45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129457</xdr:rowOff>
    </xdr:from>
    <xdr:to>
      <xdr:col>81</xdr:col>
      <xdr:colOff>101600</xdr:colOff>
      <xdr:row>78</xdr:row>
      <xdr:rowOff>59607</xdr:rowOff>
    </xdr:to>
    <xdr:sp macro="" textlink="">
      <xdr:nvSpPr>
        <xdr:cNvPr id="625" name="フローチャート: 判断 624">
          <a:extLst>
            <a:ext uri="{FF2B5EF4-FFF2-40B4-BE49-F238E27FC236}">
              <a16:creationId xmlns:a16="http://schemas.microsoft.com/office/drawing/2014/main" xmlns="" id="{00000000-0008-0000-0700-000071020000}"/>
            </a:ext>
          </a:extLst>
        </xdr:cNvPr>
        <xdr:cNvSpPr/>
      </xdr:nvSpPr>
      <xdr:spPr>
        <a:xfrm>
          <a:off x="15430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50734</xdr:rowOff>
    </xdr:from>
    <xdr:ext cx="534377"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5214111" y="1342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105200</xdr:rowOff>
    </xdr:from>
    <xdr:to>
      <xdr:col>76</xdr:col>
      <xdr:colOff>114300</xdr:colOff>
      <xdr:row>79</xdr:row>
      <xdr:rowOff>38697</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flipV="1">
          <a:off x="13703300" y="13478300"/>
          <a:ext cx="889000" cy="10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91053</xdr:rowOff>
    </xdr:from>
    <xdr:to>
      <xdr:col>76</xdr:col>
      <xdr:colOff>165100</xdr:colOff>
      <xdr:row>78</xdr:row>
      <xdr:rowOff>21203</xdr:rowOff>
    </xdr:to>
    <xdr:sp macro="" textlink="">
      <xdr:nvSpPr>
        <xdr:cNvPr id="628" name="フローチャート: 判断 627">
          <a:extLst>
            <a:ext uri="{FF2B5EF4-FFF2-40B4-BE49-F238E27FC236}">
              <a16:creationId xmlns:a16="http://schemas.microsoft.com/office/drawing/2014/main" xmlns="" id="{00000000-0008-0000-0700-000074020000}"/>
            </a:ext>
          </a:extLst>
        </xdr:cNvPr>
        <xdr:cNvSpPr/>
      </xdr:nvSpPr>
      <xdr:spPr>
        <a:xfrm>
          <a:off x="14541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37730</xdr:rowOff>
    </xdr:from>
    <xdr:ext cx="534377"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4325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100095</xdr:rowOff>
    </xdr:from>
    <xdr:to>
      <xdr:col>71</xdr:col>
      <xdr:colOff>177800</xdr:colOff>
      <xdr:row>79</xdr:row>
      <xdr:rowOff>38697</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2814300" y="13130295"/>
          <a:ext cx="889000" cy="45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152679</xdr:rowOff>
    </xdr:from>
    <xdr:to>
      <xdr:col>72</xdr:col>
      <xdr:colOff>38100</xdr:colOff>
      <xdr:row>78</xdr:row>
      <xdr:rowOff>82829</xdr:rowOff>
    </xdr:to>
    <xdr:sp macro="" textlink="">
      <xdr:nvSpPr>
        <xdr:cNvPr id="631" name="フローチャート: 判断 630">
          <a:extLst>
            <a:ext uri="{FF2B5EF4-FFF2-40B4-BE49-F238E27FC236}">
              <a16:creationId xmlns:a16="http://schemas.microsoft.com/office/drawing/2014/main" xmlns="" id="{00000000-0008-0000-0700-000077020000}"/>
            </a:ext>
          </a:extLst>
        </xdr:cNvPr>
        <xdr:cNvSpPr/>
      </xdr:nvSpPr>
      <xdr:spPr>
        <a:xfrm>
          <a:off x="13652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99356</xdr:rowOff>
    </xdr:from>
    <xdr:ext cx="469744"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3468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75718</xdr:rowOff>
    </xdr:from>
    <xdr:to>
      <xdr:col>67</xdr:col>
      <xdr:colOff>101600</xdr:colOff>
      <xdr:row>79</xdr:row>
      <xdr:rowOff>5868</xdr:rowOff>
    </xdr:to>
    <xdr:sp macro="" textlink="">
      <xdr:nvSpPr>
        <xdr:cNvPr id="633" name="フローチャート: 判断 632">
          <a:extLst>
            <a:ext uri="{FF2B5EF4-FFF2-40B4-BE49-F238E27FC236}">
              <a16:creationId xmlns:a16="http://schemas.microsoft.com/office/drawing/2014/main" xmlns="" id="{00000000-0008-0000-0700-000079020000}"/>
            </a:ext>
          </a:extLst>
        </xdr:cNvPr>
        <xdr:cNvSpPr/>
      </xdr:nvSpPr>
      <xdr:spPr>
        <a:xfrm>
          <a:off x="12763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168445</xdr:rowOff>
    </xdr:from>
    <xdr:ext cx="469744"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2579428" y="135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97530</xdr:rowOff>
    </xdr:from>
    <xdr:to>
      <xdr:col>85</xdr:col>
      <xdr:colOff>177800</xdr:colOff>
      <xdr:row>74</xdr:row>
      <xdr:rowOff>27680</xdr:rowOff>
    </xdr:to>
    <xdr:sp macro="" textlink="">
      <xdr:nvSpPr>
        <xdr:cNvPr id="640" name="楕円 639">
          <a:extLst>
            <a:ext uri="{FF2B5EF4-FFF2-40B4-BE49-F238E27FC236}">
              <a16:creationId xmlns:a16="http://schemas.microsoft.com/office/drawing/2014/main" xmlns="" id="{00000000-0008-0000-0700-000080020000}"/>
            </a:ext>
          </a:extLst>
        </xdr:cNvPr>
        <xdr:cNvSpPr/>
      </xdr:nvSpPr>
      <xdr:spPr>
        <a:xfrm>
          <a:off x="16268700" y="1261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120407</xdr:rowOff>
    </xdr:from>
    <xdr:ext cx="534377" cy="259045"/>
    <xdr:sp macro="" textlink="">
      <xdr:nvSpPr>
        <xdr:cNvPr id="641" name="災害復旧費該当値テキスト">
          <a:extLst>
            <a:ext uri="{FF2B5EF4-FFF2-40B4-BE49-F238E27FC236}">
              <a16:creationId xmlns:a16="http://schemas.microsoft.com/office/drawing/2014/main" xmlns="" id="{00000000-0008-0000-0700-000081020000}"/>
            </a:ext>
          </a:extLst>
        </xdr:cNvPr>
        <xdr:cNvSpPr txBox="1"/>
      </xdr:nvSpPr>
      <xdr:spPr>
        <a:xfrm>
          <a:off x="16370300" y="1246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110807</xdr:rowOff>
    </xdr:from>
    <xdr:to>
      <xdr:col>81</xdr:col>
      <xdr:colOff>101600</xdr:colOff>
      <xdr:row>76</xdr:row>
      <xdr:rowOff>40957</xdr:rowOff>
    </xdr:to>
    <xdr:sp macro="" textlink="">
      <xdr:nvSpPr>
        <xdr:cNvPr id="642" name="楕円 641">
          <a:extLst>
            <a:ext uri="{FF2B5EF4-FFF2-40B4-BE49-F238E27FC236}">
              <a16:creationId xmlns:a16="http://schemas.microsoft.com/office/drawing/2014/main" xmlns="" id="{00000000-0008-0000-0700-000082020000}"/>
            </a:ext>
          </a:extLst>
        </xdr:cNvPr>
        <xdr:cNvSpPr/>
      </xdr:nvSpPr>
      <xdr:spPr>
        <a:xfrm>
          <a:off x="15430500" y="1296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57484</xdr:rowOff>
    </xdr:from>
    <xdr:ext cx="534377"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5214111" y="1274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54400</xdr:rowOff>
    </xdr:from>
    <xdr:to>
      <xdr:col>76</xdr:col>
      <xdr:colOff>165100</xdr:colOff>
      <xdr:row>78</xdr:row>
      <xdr:rowOff>156000</xdr:rowOff>
    </xdr:to>
    <xdr:sp macro="" textlink="">
      <xdr:nvSpPr>
        <xdr:cNvPr id="644" name="楕円 643">
          <a:extLst>
            <a:ext uri="{FF2B5EF4-FFF2-40B4-BE49-F238E27FC236}">
              <a16:creationId xmlns:a16="http://schemas.microsoft.com/office/drawing/2014/main" xmlns="" id="{00000000-0008-0000-0700-000084020000}"/>
            </a:ext>
          </a:extLst>
        </xdr:cNvPr>
        <xdr:cNvSpPr/>
      </xdr:nvSpPr>
      <xdr:spPr>
        <a:xfrm>
          <a:off x="14541500" y="1342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147127</xdr:rowOff>
    </xdr:from>
    <xdr:ext cx="469744"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4357428" y="135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159347</xdr:rowOff>
    </xdr:from>
    <xdr:to>
      <xdr:col>72</xdr:col>
      <xdr:colOff>38100</xdr:colOff>
      <xdr:row>79</xdr:row>
      <xdr:rowOff>89497</xdr:rowOff>
    </xdr:to>
    <xdr:sp macro="" textlink="">
      <xdr:nvSpPr>
        <xdr:cNvPr id="646" name="楕円 645">
          <a:extLst>
            <a:ext uri="{FF2B5EF4-FFF2-40B4-BE49-F238E27FC236}">
              <a16:creationId xmlns:a16="http://schemas.microsoft.com/office/drawing/2014/main" xmlns="" id="{00000000-0008-0000-0700-000086020000}"/>
            </a:ext>
          </a:extLst>
        </xdr:cNvPr>
        <xdr:cNvSpPr/>
      </xdr:nvSpPr>
      <xdr:spPr>
        <a:xfrm>
          <a:off x="13652500" y="1353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80624</xdr:rowOff>
    </xdr:from>
    <xdr:ext cx="378565"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3514017" y="13625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49295</xdr:rowOff>
    </xdr:from>
    <xdr:to>
      <xdr:col>67</xdr:col>
      <xdr:colOff>101600</xdr:colOff>
      <xdr:row>76</xdr:row>
      <xdr:rowOff>150895</xdr:rowOff>
    </xdr:to>
    <xdr:sp macro="" textlink="">
      <xdr:nvSpPr>
        <xdr:cNvPr id="648" name="楕円 647">
          <a:extLst>
            <a:ext uri="{FF2B5EF4-FFF2-40B4-BE49-F238E27FC236}">
              <a16:creationId xmlns:a16="http://schemas.microsoft.com/office/drawing/2014/main" xmlns="" id="{00000000-0008-0000-0700-000088020000}"/>
            </a:ext>
          </a:extLst>
        </xdr:cNvPr>
        <xdr:cNvSpPr/>
      </xdr:nvSpPr>
      <xdr:spPr>
        <a:xfrm>
          <a:off x="12763500" y="130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167422</xdr:rowOff>
    </xdr:from>
    <xdr:ext cx="534377"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2547111" y="1285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xmlns=""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xmlns=""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xmlns=""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xmlns=""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xmlns=""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xmlns=""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xmlns=""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xmlns=""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xmlns=""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xmlns=""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xmlns=""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xmlns=""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a:extLst>
            <a:ext uri="{FF2B5EF4-FFF2-40B4-BE49-F238E27FC236}">
              <a16:creationId xmlns:a16="http://schemas.microsoft.com/office/drawing/2014/main" xmlns="" id="{00000000-0008-0000-0700-0000A0020000}"/>
            </a:ext>
          </a:extLst>
        </xdr:cNvPr>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4" name="公債費最大値テキスト">
          <a:extLst>
            <a:ext uri="{FF2B5EF4-FFF2-40B4-BE49-F238E27FC236}">
              <a16:creationId xmlns:a16="http://schemas.microsoft.com/office/drawing/2014/main" xmlns="" id="{00000000-0008-0000-0700-0000A2020000}"/>
            </a:ext>
          </a:extLst>
        </xdr:cNvPr>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9909</xdr:rowOff>
    </xdr:from>
    <xdr:to>
      <xdr:col>85</xdr:col>
      <xdr:colOff>127000</xdr:colOff>
      <xdr:row>97</xdr:row>
      <xdr:rowOff>42897</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flipV="1">
          <a:off x="15481300" y="16640559"/>
          <a:ext cx="838200" cy="3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111749</xdr:rowOff>
    </xdr:from>
    <xdr:ext cx="534377" cy="259045"/>
    <xdr:sp macro="" textlink="">
      <xdr:nvSpPr>
        <xdr:cNvPr id="677" name="公債費平均値テキスト">
          <a:extLst>
            <a:ext uri="{FF2B5EF4-FFF2-40B4-BE49-F238E27FC236}">
              <a16:creationId xmlns:a16="http://schemas.microsoft.com/office/drawing/2014/main" xmlns="" id="{00000000-0008-0000-0700-0000A5020000}"/>
            </a:ext>
          </a:extLst>
        </xdr:cNvPr>
        <xdr:cNvSpPr txBox="1"/>
      </xdr:nvSpPr>
      <xdr:spPr>
        <a:xfrm>
          <a:off x="16370300" y="16399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a:extLst>
            <a:ext uri="{FF2B5EF4-FFF2-40B4-BE49-F238E27FC236}">
              <a16:creationId xmlns:a16="http://schemas.microsoft.com/office/drawing/2014/main" xmlns="" id="{00000000-0008-0000-0700-0000A6020000}"/>
            </a:ext>
          </a:extLst>
        </xdr:cNvPr>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42897</xdr:rowOff>
    </xdr:from>
    <xdr:to>
      <xdr:col>81</xdr:col>
      <xdr:colOff>50800</xdr:colOff>
      <xdr:row>97</xdr:row>
      <xdr:rowOff>61720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flipV="1">
          <a:off x="14592300" y="16673547"/>
          <a:ext cx="889000" cy="1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a:extLst>
            <a:ext uri="{FF2B5EF4-FFF2-40B4-BE49-F238E27FC236}">
              <a16:creationId xmlns:a16="http://schemas.microsoft.com/office/drawing/2014/main" xmlns="" id="{00000000-0008-0000-0700-0000A8020000}"/>
            </a:ext>
          </a:extLst>
        </xdr:cNvPr>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34758</xdr:rowOff>
    </xdr:from>
    <xdr:ext cx="534377"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5214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51693</xdr:rowOff>
    </xdr:from>
    <xdr:to>
      <xdr:col>76</xdr:col>
      <xdr:colOff>114300</xdr:colOff>
      <xdr:row>97</xdr:row>
      <xdr:rowOff>61720</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3703300" y="16682343"/>
          <a:ext cx="889000" cy="1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a:extLst>
            <a:ext uri="{FF2B5EF4-FFF2-40B4-BE49-F238E27FC236}">
              <a16:creationId xmlns:a16="http://schemas.microsoft.com/office/drawing/2014/main" xmlns="" id="{00000000-0008-0000-0700-0000AB020000}"/>
            </a:ext>
          </a:extLst>
        </xdr:cNvPr>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49581</xdr:rowOff>
    </xdr:from>
    <xdr:ext cx="534377"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4325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51693</xdr:rowOff>
    </xdr:from>
    <xdr:to>
      <xdr:col>71</xdr:col>
      <xdr:colOff>177800</xdr:colOff>
      <xdr:row>97</xdr:row>
      <xdr:rowOff>52434</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flipV="1">
          <a:off x="12814300" y="16682343"/>
          <a:ext cx="889000" cy="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6" name="フローチャート: 判断 685">
          <a:extLst>
            <a:ext uri="{FF2B5EF4-FFF2-40B4-BE49-F238E27FC236}">
              <a16:creationId xmlns:a16="http://schemas.microsoft.com/office/drawing/2014/main" xmlns="" id="{00000000-0008-0000-0700-0000AE020000}"/>
            </a:ext>
          </a:extLst>
        </xdr:cNvPr>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69493</xdr:rowOff>
    </xdr:from>
    <xdr:ext cx="534377"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3436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153622</xdr:rowOff>
    </xdr:from>
    <xdr:to>
      <xdr:col>67</xdr:col>
      <xdr:colOff>101600</xdr:colOff>
      <xdr:row>97</xdr:row>
      <xdr:rowOff>83772</xdr:rowOff>
    </xdr:to>
    <xdr:sp macro="" textlink="">
      <xdr:nvSpPr>
        <xdr:cNvPr id="688" name="フローチャート: 判断 687">
          <a:extLst>
            <a:ext uri="{FF2B5EF4-FFF2-40B4-BE49-F238E27FC236}">
              <a16:creationId xmlns:a16="http://schemas.microsoft.com/office/drawing/2014/main" xmlns="" id="{00000000-0008-0000-0700-0000B0020000}"/>
            </a:ext>
          </a:extLst>
        </xdr:cNvPr>
        <xdr:cNvSpPr/>
      </xdr:nvSpPr>
      <xdr:spPr>
        <a:xfrm>
          <a:off x="12763500" y="1661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100299</xdr:rowOff>
    </xdr:from>
    <xdr:ext cx="534377"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2547111" y="1638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130559</xdr:rowOff>
    </xdr:from>
    <xdr:to>
      <xdr:col>85</xdr:col>
      <xdr:colOff>177800</xdr:colOff>
      <xdr:row>97</xdr:row>
      <xdr:rowOff>60709</xdr:rowOff>
    </xdr:to>
    <xdr:sp macro="" textlink="">
      <xdr:nvSpPr>
        <xdr:cNvPr id="695" name="楕円 694">
          <a:extLst>
            <a:ext uri="{FF2B5EF4-FFF2-40B4-BE49-F238E27FC236}">
              <a16:creationId xmlns:a16="http://schemas.microsoft.com/office/drawing/2014/main" xmlns="" id="{00000000-0008-0000-0700-0000B7020000}"/>
            </a:ext>
          </a:extLst>
        </xdr:cNvPr>
        <xdr:cNvSpPr/>
      </xdr:nvSpPr>
      <xdr:spPr>
        <a:xfrm>
          <a:off x="16268700" y="1658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108986</xdr:rowOff>
    </xdr:from>
    <xdr:ext cx="534377" cy="259045"/>
    <xdr:sp macro="" textlink="">
      <xdr:nvSpPr>
        <xdr:cNvPr id="696" name="公債費該当値テキスト">
          <a:extLst>
            <a:ext uri="{FF2B5EF4-FFF2-40B4-BE49-F238E27FC236}">
              <a16:creationId xmlns:a16="http://schemas.microsoft.com/office/drawing/2014/main" xmlns="" id="{00000000-0008-0000-0700-0000B8020000}"/>
            </a:ext>
          </a:extLst>
        </xdr:cNvPr>
        <xdr:cNvSpPr txBox="1"/>
      </xdr:nvSpPr>
      <xdr:spPr>
        <a:xfrm>
          <a:off x="16370300" y="1656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163547</xdr:rowOff>
    </xdr:from>
    <xdr:to>
      <xdr:col>81</xdr:col>
      <xdr:colOff>101600</xdr:colOff>
      <xdr:row>97</xdr:row>
      <xdr:rowOff>93697</xdr:rowOff>
    </xdr:to>
    <xdr:sp macro="" textlink="">
      <xdr:nvSpPr>
        <xdr:cNvPr id="697" name="楕円 696">
          <a:extLst>
            <a:ext uri="{FF2B5EF4-FFF2-40B4-BE49-F238E27FC236}">
              <a16:creationId xmlns:a16="http://schemas.microsoft.com/office/drawing/2014/main" xmlns="" id="{00000000-0008-0000-0700-0000B9020000}"/>
            </a:ext>
          </a:extLst>
        </xdr:cNvPr>
        <xdr:cNvSpPr/>
      </xdr:nvSpPr>
      <xdr:spPr>
        <a:xfrm>
          <a:off x="15430500" y="1662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84824</xdr:rowOff>
    </xdr:from>
    <xdr:ext cx="534377"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5214111" y="1671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10920</xdr:rowOff>
    </xdr:from>
    <xdr:to>
      <xdr:col>76</xdr:col>
      <xdr:colOff>165100</xdr:colOff>
      <xdr:row>97</xdr:row>
      <xdr:rowOff>112520</xdr:rowOff>
    </xdr:to>
    <xdr:sp macro="" textlink="">
      <xdr:nvSpPr>
        <xdr:cNvPr id="699" name="楕円 698">
          <a:extLst>
            <a:ext uri="{FF2B5EF4-FFF2-40B4-BE49-F238E27FC236}">
              <a16:creationId xmlns:a16="http://schemas.microsoft.com/office/drawing/2014/main" xmlns="" id="{00000000-0008-0000-0700-0000BB020000}"/>
            </a:ext>
          </a:extLst>
        </xdr:cNvPr>
        <xdr:cNvSpPr/>
      </xdr:nvSpPr>
      <xdr:spPr>
        <a:xfrm>
          <a:off x="14541500" y="1664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103647</xdr:rowOff>
    </xdr:from>
    <xdr:ext cx="534377"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4325111" y="1673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893</xdr:rowOff>
    </xdr:from>
    <xdr:to>
      <xdr:col>72</xdr:col>
      <xdr:colOff>38100</xdr:colOff>
      <xdr:row>97</xdr:row>
      <xdr:rowOff>102493</xdr:rowOff>
    </xdr:to>
    <xdr:sp macro="" textlink="">
      <xdr:nvSpPr>
        <xdr:cNvPr id="701" name="楕円 700">
          <a:extLst>
            <a:ext uri="{FF2B5EF4-FFF2-40B4-BE49-F238E27FC236}">
              <a16:creationId xmlns:a16="http://schemas.microsoft.com/office/drawing/2014/main" xmlns="" id="{00000000-0008-0000-0700-0000BD020000}"/>
            </a:ext>
          </a:extLst>
        </xdr:cNvPr>
        <xdr:cNvSpPr/>
      </xdr:nvSpPr>
      <xdr:spPr>
        <a:xfrm>
          <a:off x="13652500" y="1663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93620</xdr:rowOff>
    </xdr:from>
    <xdr:ext cx="534377"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3436111" y="1672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1634</xdr:rowOff>
    </xdr:from>
    <xdr:to>
      <xdr:col>67</xdr:col>
      <xdr:colOff>101600</xdr:colOff>
      <xdr:row>97</xdr:row>
      <xdr:rowOff>103234</xdr:rowOff>
    </xdr:to>
    <xdr:sp macro="" textlink="">
      <xdr:nvSpPr>
        <xdr:cNvPr id="703" name="楕円 702">
          <a:extLst>
            <a:ext uri="{FF2B5EF4-FFF2-40B4-BE49-F238E27FC236}">
              <a16:creationId xmlns:a16="http://schemas.microsoft.com/office/drawing/2014/main" xmlns="" id="{00000000-0008-0000-0700-0000BF020000}"/>
            </a:ext>
          </a:extLst>
        </xdr:cNvPr>
        <xdr:cNvSpPr/>
      </xdr:nvSpPr>
      <xdr:spPr>
        <a:xfrm>
          <a:off x="12763500" y="1663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94361</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2547111" y="1672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xmlns=""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xmlns=""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xmlns=""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xmlns=""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xmlns=""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xmlns=""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xmlns=""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xmlns="" id="{00000000-0008-0000-07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xmlns="" id="{00000000-0008-0000-07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xmlns="" id="{00000000-0008-0000-07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xmlns="" id="{00000000-0008-0000-07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xmlns="" id="{00000000-0008-0000-07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xmlns="" id="{00000000-0008-0000-07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a:extLst>
            <a:ext uri="{FF2B5EF4-FFF2-40B4-BE49-F238E27FC236}">
              <a16:creationId xmlns:a16="http://schemas.microsoft.com/office/drawing/2014/main" xmlns="" id="{00000000-0008-0000-07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29" name="諸支出金最小値テキスト">
          <a:extLst>
            <a:ext uri="{FF2B5EF4-FFF2-40B4-BE49-F238E27FC236}">
              <a16:creationId xmlns:a16="http://schemas.microsoft.com/office/drawing/2014/main" xmlns="" id="{00000000-0008-0000-0700-0000D9020000}"/>
            </a:ext>
          </a:extLst>
        </xdr:cNvPr>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1" name="諸支出金最大値テキスト">
          <a:extLst>
            <a:ext uri="{FF2B5EF4-FFF2-40B4-BE49-F238E27FC236}">
              <a16:creationId xmlns:a16="http://schemas.microsoft.com/office/drawing/2014/main" xmlns="" id="{00000000-0008-0000-0700-0000DB020000}"/>
            </a:ext>
          </a:extLst>
        </xdr:cNvPr>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142765</xdr:rowOff>
    </xdr:from>
    <xdr:ext cx="378565" cy="259045"/>
    <xdr:sp macro="" textlink="">
      <xdr:nvSpPr>
        <xdr:cNvPr id="734" name="諸支出金平均値テキスト">
          <a:extLst>
            <a:ext uri="{FF2B5EF4-FFF2-40B4-BE49-F238E27FC236}">
              <a16:creationId xmlns:a16="http://schemas.microsoft.com/office/drawing/2014/main" xmlns="" id="{00000000-0008-0000-0700-0000DE020000}"/>
            </a:ext>
          </a:extLst>
        </xdr:cNvPr>
        <xdr:cNvSpPr txBox="1"/>
      </xdr:nvSpPr>
      <xdr:spPr>
        <a:xfrm>
          <a:off x="22212300" y="6486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5" name="フローチャート: 判断 734">
          <a:extLst>
            <a:ext uri="{FF2B5EF4-FFF2-40B4-BE49-F238E27FC236}">
              <a16:creationId xmlns:a16="http://schemas.microsoft.com/office/drawing/2014/main" xmlns="" id="{00000000-0008-0000-0700-0000DF020000}"/>
            </a:ext>
          </a:extLst>
        </xdr:cNvPr>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a:extLst>
            <a:ext uri="{FF2B5EF4-FFF2-40B4-BE49-F238E27FC236}">
              <a16:creationId xmlns:a16="http://schemas.microsoft.com/office/drawing/2014/main" xmlns="" id="{00000000-0008-0000-0700-0000E1020000}"/>
            </a:ext>
          </a:extLst>
        </xdr:cNvPr>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34307</xdr:rowOff>
    </xdr:from>
    <xdr:ext cx="378565"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21134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0" name="フローチャート: 判断 739">
          <a:extLst>
            <a:ext uri="{FF2B5EF4-FFF2-40B4-BE49-F238E27FC236}">
              <a16:creationId xmlns:a16="http://schemas.microsoft.com/office/drawing/2014/main" xmlns="" id="{00000000-0008-0000-0700-0000E4020000}"/>
            </a:ext>
          </a:extLst>
        </xdr:cNvPr>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12209</xdr:rowOff>
    </xdr:from>
    <xdr:ext cx="378565"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20245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52959</xdr:rowOff>
    </xdr:from>
    <xdr:to>
      <xdr:col>102</xdr:col>
      <xdr:colOff>165100</xdr:colOff>
      <xdr:row>38</xdr:row>
      <xdr:rowOff>154559</xdr:rowOff>
    </xdr:to>
    <xdr:sp macro="" textlink="">
      <xdr:nvSpPr>
        <xdr:cNvPr id="743" name="フローチャート: 判断 742">
          <a:extLst>
            <a:ext uri="{FF2B5EF4-FFF2-40B4-BE49-F238E27FC236}">
              <a16:creationId xmlns:a16="http://schemas.microsoft.com/office/drawing/2014/main" xmlns="" id="{00000000-0008-0000-0700-0000E7020000}"/>
            </a:ext>
          </a:extLst>
        </xdr:cNvPr>
        <xdr:cNvSpPr/>
      </xdr:nvSpPr>
      <xdr:spPr>
        <a:xfrm>
          <a:off x="19494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171086</xdr:rowOff>
    </xdr:from>
    <xdr:ext cx="378565"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19356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45" name="フローチャート: 判断 744">
          <a:extLst>
            <a:ext uri="{FF2B5EF4-FFF2-40B4-BE49-F238E27FC236}">
              <a16:creationId xmlns:a16="http://schemas.microsoft.com/office/drawing/2014/main" xmlns="" id="{00000000-0008-0000-0700-0000E9020000}"/>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xmlns="" id="{00000000-0008-0000-07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98315</xdr:rowOff>
    </xdr:from>
    <xdr:ext cx="249299" cy="259045"/>
    <xdr:sp macro="" textlink="">
      <xdr:nvSpPr>
        <xdr:cNvPr id="753" name="諸支出金該当値テキスト">
          <a:extLst>
            <a:ext uri="{FF2B5EF4-FFF2-40B4-BE49-F238E27FC236}">
              <a16:creationId xmlns:a16="http://schemas.microsoft.com/office/drawing/2014/main" xmlns="" id="{00000000-0008-0000-0700-0000F1020000}"/>
            </a:ext>
          </a:extLst>
        </xdr:cNvPr>
        <xdr:cNvSpPr txBox="1"/>
      </xdr:nvSpPr>
      <xdr:spPr>
        <a:xfrm>
          <a:off x="22212300" y="6613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xmlns="" id="{00000000-0008-0000-07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xmlns="" id="{00000000-0008-0000-07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xmlns="" id="{00000000-0008-0000-07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xmlns="" id="{00000000-0008-0000-07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xmlns="" id="{00000000-0008-0000-07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xmlns="" id="{00000000-0008-0000-07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xmlns="" id="{00000000-0008-0000-07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xmlns="" id="{00000000-0008-0000-07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xmlns="" id="{00000000-0008-0000-07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xmlns="" id="{00000000-0008-0000-07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xmlns="" id="{00000000-0008-0000-07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xmlns="" id="{00000000-0008-0000-07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xmlns="" id="{00000000-0008-0000-07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xmlns="" id="{00000000-0008-0000-07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xmlns="" id="{00000000-0008-0000-07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xmlns=""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86" name="前年度繰上充用金最小値テキスト">
          <a:extLst>
            <a:ext uri="{FF2B5EF4-FFF2-40B4-BE49-F238E27FC236}">
              <a16:creationId xmlns:a16="http://schemas.microsoft.com/office/drawing/2014/main" xmlns="" id="{00000000-0008-0000-0700-000012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88" name="前年度繰上充用金最大値テキスト">
          <a:extLst>
            <a:ext uri="{FF2B5EF4-FFF2-40B4-BE49-F238E27FC236}">
              <a16:creationId xmlns:a16="http://schemas.microsoft.com/office/drawing/2014/main" xmlns="" id="{00000000-0008-0000-0700-000014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前年度繰上充用金平均値テキスト">
          <a:extLst>
            <a:ext uri="{FF2B5EF4-FFF2-40B4-BE49-F238E27FC236}">
              <a16:creationId xmlns:a16="http://schemas.microsoft.com/office/drawing/2014/main" xmlns="" id="{00000000-0008-0000-0700-000017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2" name="フローチャート: 判断 791">
          <a:extLst>
            <a:ext uri="{FF2B5EF4-FFF2-40B4-BE49-F238E27FC236}">
              <a16:creationId xmlns:a16="http://schemas.microsoft.com/office/drawing/2014/main" xmlns="" id="{00000000-0008-0000-0700-000018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4" name="フローチャート: 判断 793">
          <a:extLst>
            <a:ext uri="{FF2B5EF4-FFF2-40B4-BE49-F238E27FC236}">
              <a16:creationId xmlns:a16="http://schemas.microsoft.com/office/drawing/2014/main" xmlns="" id="{00000000-0008-0000-0700-00001A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797" name="フローチャート: 判断 796">
          <a:extLst>
            <a:ext uri="{FF2B5EF4-FFF2-40B4-BE49-F238E27FC236}">
              <a16:creationId xmlns:a16="http://schemas.microsoft.com/office/drawing/2014/main" xmlns="" id="{00000000-0008-0000-0700-00001D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0" name="フローチャート: 判断 799">
          <a:extLst>
            <a:ext uri="{FF2B5EF4-FFF2-40B4-BE49-F238E27FC236}">
              <a16:creationId xmlns:a16="http://schemas.microsoft.com/office/drawing/2014/main" xmlns="" id="{00000000-0008-0000-0700-000020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02" name="フローチャート: 判断 801">
          <a:extLst>
            <a:ext uri="{FF2B5EF4-FFF2-40B4-BE49-F238E27FC236}">
              <a16:creationId xmlns:a16="http://schemas.microsoft.com/office/drawing/2014/main" xmlns="" id="{00000000-0008-0000-0700-000022030000}"/>
            </a:ext>
          </a:extLst>
        </xdr:cNvPr>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9" name="楕円 808">
          <a:extLst>
            <a:ext uri="{FF2B5EF4-FFF2-40B4-BE49-F238E27FC236}">
              <a16:creationId xmlns:a16="http://schemas.microsoft.com/office/drawing/2014/main" xmlns="" id="{00000000-0008-0000-0700-000029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0" name="前年度繰上充用金該当値テキスト">
          <a:extLst>
            <a:ext uri="{FF2B5EF4-FFF2-40B4-BE49-F238E27FC236}">
              <a16:creationId xmlns:a16="http://schemas.microsoft.com/office/drawing/2014/main" xmlns="" id="{00000000-0008-0000-0700-00002A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1" name="楕円 810">
          <a:extLst>
            <a:ext uri="{FF2B5EF4-FFF2-40B4-BE49-F238E27FC236}">
              <a16:creationId xmlns:a16="http://schemas.microsoft.com/office/drawing/2014/main" xmlns="" id="{00000000-0008-0000-0700-00002B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3" name="楕円 812">
          <a:extLst>
            <a:ext uri="{FF2B5EF4-FFF2-40B4-BE49-F238E27FC236}">
              <a16:creationId xmlns:a16="http://schemas.microsoft.com/office/drawing/2014/main" xmlns="" id="{00000000-0008-0000-0700-00002D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5" name="楕円 814">
          <a:extLst>
            <a:ext uri="{FF2B5EF4-FFF2-40B4-BE49-F238E27FC236}">
              <a16:creationId xmlns:a16="http://schemas.microsoft.com/office/drawing/2014/main" xmlns="" id="{00000000-0008-0000-0700-00002F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楕円 816">
          <a:extLst>
            <a:ext uri="{FF2B5EF4-FFF2-40B4-BE49-F238E27FC236}">
              <a16:creationId xmlns:a16="http://schemas.microsoft.com/office/drawing/2014/main" xmlns="" id="{00000000-0008-0000-0700-000031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xmlns=""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xmlns=""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昨年より一人当たりのコストの増加が大きいのは、災害復旧費と消防費である。</a:t>
          </a:r>
        </a:p>
        <a:p>
          <a:r>
            <a:rPr kumimoji="1" lang="ja-JP" altLang="en-US" sz="1300">
              <a:latin typeface="ＭＳ Ｐゴシック" panose="020B0600070205080204" pitchFamily="50" charset="-128"/>
              <a:ea typeface="ＭＳ Ｐゴシック" panose="020B0600070205080204" pitchFamily="50" charset="-128"/>
            </a:rPr>
            <a:t>　災害復旧費の一人当たりのコストは４８，５４７円となっている。これは、平成２９年７月、８月、平成３０年５月、８月の豪雨により被災した農地、農業用施設、林業施設、公共土木施設の復旧事業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消防費の一人当たりのコストは５０，１７５円となっている。これは、消防ポンプ自動車購入事業と防災行政無線（同報系）整備事業によるものである。</a:t>
          </a:r>
        </a:p>
        <a:p>
          <a:r>
            <a:rPr kumimoji="1" lang="ja-JP" altLang="en-US" sz="1300">
              <a:latin typeface="ＭＳ Ｐゴシック" panose="020B0600070205080204" pitchFamily="50" charset="-128"/>
              <a:ea typeface="ＭＳ Ｐゴシック" panose="020B0600070205080204" pitchFamily="50" charset="-128"/>
            </a:rPr>
            <a:t>　一人当たりのコストの減少が大きいのは、農林水産業費である。農業基盤整備促進事業（繰越）の事業終了により減少となった。</a:t>
          </a:r>
        </a:p>
        <a:p>
          <a:r>
            <a:rPr kumimoji="1" lang="ja-JP" altLang="en-US" sz="1300">
              <a:latin typeface="ＭＳ Ｐゴシック" panose="020B0600070205080204" pitchFamily="50" charset="-128"/>
              <a:ea typeface="ＭＳ Ｐゴシック" panose="020B0600070205080204" pitchFamily="50" charset="-128"/>
            </a:rPr>
            <a:t>　今後も事務事業の見直しによりコスト削減に努める。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秋田県五城目町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平成３０年度は財政調整基金の取り崩しを行わなかったことから、実質単年度収支は黒字となった。</a:t>
          </a:r>
        </a:p>
        <a:p>
          <a:r>
            <a:rPr kumimoji="1" lang="ja-JP" altLang="en-US" sz="1400">
              <a:latin typeface="ＭＳ ゴシック" pitchFamily="49" charset="-128"/>
              <a:ea typeface="ＭＳ ゴシック" pitchFamily="49" charset="-128"/>
            </a:rPr>
            <a:t>　今後は町税の徴収強化による歳入の確保と実施事業の精査により歳出抑制に努め、財政調整基金の繰入金に頼らない予算編成と実質単年収支の黒字化を目指す。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秋田県五城目町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全ての会計において実質収支は黒字である。</a:t>
          </a:r>
          <a:endParaRPr kumimoji="1" lang="en-US" altLang="ja-JP" sz="1400">
            <a:latin typeface="ＭＳ ゴシック" pitchFamily="49" charset="-128"/>
            <a:ea typeface="ＭＳ ゴシック" pitchFamily="49" charset="-128"/>
          </a:endParaRP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国民健康保険特別会計において前年度比１．７６ポイント減となったのは、制度改正による歳入の減少が主な要因となっている。</a:t>
          </a:r>
        </a:p>
        <a:p>
          <a:r>
            <a:rPr kumimoji="1" lang="ja-JP" altLang="en-US" sz="1400">
              <a:latin typeface="ＭＳ ゴシック" pitchFamily="49" charset="-128"/>
              <a:ea typeface="ＭＳ ゴシック" pitchFamily="49" charset="-128"/>
            </a:rPr>
            <a:t>　高齢化の進行に伴い、医療費、介護サービスの利用者が増となり、後期高齢者医療特別会計、介護保険特別会計（保険事業勘定）において決算額が増加しており、一般会計からの繰出し（基準内）により黒字化している。</a:t>
          </a:r>
        </a:p>
        <a:p>
          <a:r>
            <a:rPr kumimoji="1" lang="ja-JP" altLang="en-US" sz="1400">
              <a:latin typeface="ＭＳ ゴシック" pitchFamily="49" charset="-128"/>
              <a:ea typeface="ＭＳ ゴシック" pitchFamily="49" charset="-128"/>
            </a:rPr>
            <a:t>　一般会計への負担軽減を図るためにも保険料等の見直しを行うなど特別会計への基準内繰出が減少するよう、特別会計においても健全な財政運営に努める。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5818359</v>
      </c>
      <c r="BO4" s="430"/>
      <c r="BP4" s="430"/>
      <c r="BQ4" s="430"/>
      <c r="BR4" s="430"/>
      <c r="BS4" s="430"/>
      <c r="BT4" s="430"/>
      <c r="BU4" s="431"/>
      <c r="BV4" s="429">
        <v>5718485</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5.7</v>
      </c>
      <c r="CU4" s="436"/>
      <c r="CV4" s="436"/>
      <c r="CW4" s="436"/>
      <c r="CX4" s="436"/>
      <c r="CY4" s="436"/>
      <c r="CZ4" s="436"/>
      <c r="DA4" s="437"/>
      <c r="DB4" s="435">
        <v>4.9000000000000004</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5584400</v>
      </c>
      <c r="BO5" s="467"/>
      <c r="BP5" s="467"/>
      <c r="BQ5" s="467"/>
      <c r="BR5" s="467"/>
      <c r="BS5" s="467"/>
      <c r="BT5" s="467"/>
      <c r="BU5" s="468"/>
      <c r="BV5" s="466">
        <v>5535134</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95</v>
      </c>
      <c r="CU5" s="464"/>
      <c r="CV5" s="464"/>
      <c r="CW5" s="464"/>
      <c r="CX5" s="464"/>
      <c r="CY5" s="464"/>
      <c r="CZ5" s="464"/>
      <c r="DA5" s="465"/>
      <c r="DB5" s="463">
        <v>94.6</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233959</v>
      </c>
      <c r="BO6" s="467"/>
      <c r="BP6" s="467"/>
      <c r="BQ6" s="467"/>
      <c r="BR6" s="467"/>
      <c r="BS6" s="467"/>
      <c r="BT6" s="467"/>
      <c r="BU6" s="468"/>
      <c r="BV6" s="466">
        <v>183351</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99.2</v>
      </c>
      <c r="CU6" s="504"/>
      <c r="CV6" s="504"/>
      <c r="CW6" s="504"/>
      <c r="CX6" s="504"/>
      <c r="CY6" s="504"/>
      <c r="CZ6" s="504"/>
      <c r="DA6" s="505"/>
      <c r="DB6" s="503">
        <v>98.8</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94</v>
      </c>
      <c r="AV7" s="499"/>
      <c r="AW7" s="499"/>
      <c r="AX7" s="499"/>
      <c r="AY7" s="500" t="s">
        <v>106</v>
      </c>
      <c r="AZ7" s="501"/>
      <c r="BA7" s="501"/>
      <c r="BB7" s="501"/>
      <c r="BC7" s="501"/>
      <c r="BD7" s="501"/>
      <c r="BE7" s="501"/>
      <c r="BF7" s="501"/>
      <c r="BG7" s="501"/>
      <c r="BH7" s="501"/>
      <c r="BI7" s="501"/>
      <c r="BJ7" s="501"/>
      <c r="BK7" s="501"/>
      <c r="BL7" s="501"/>
      <c r="BM7" s="502"/>
      <c r="BN7" s="466">
        <v>34344</v>
      </c>
      <c r="BO7" s="467"/>
      <c r="BP7" s="467"/>
      <c r="BQ7" s="467"/>
      <c r="BR7" s="467"/>
      <c r="BS7" s="467"/>
      <c r="BT7" s="467"/>
      <c r="BU7" s="468"/>
      <c r="BV7" s="466">
        <v>9105</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3523066</v>
      </c>
      <c r="CU7" s="467"/>
      <c r="CV7" s="467"/>
      <c r="CW7" s="467"/>
      <c r="CX7" s="467"/>
      <c r="CY7" s="467"/>
      <c r="CZ7" s="467"/>
      <c r="DA7" s="468"/>
      <c r="DB7" s="466">
        <v>3546346</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199615</v>
      </c>
      <c r="BO8" s="467"/>
      <c r="BP8" s="467"/>
      <c r="BQ8" s="467"/>
      <c r="BR8" s="467"/>
      <c r="BS8" s="467"/>
      <c r="BT8" s="467"/>
      <c r="BU8" s="468"/>
      <c r="BV8" s="466">
        <v>174246</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0.26</v>
      </c>
      <c r="CU8" s="507"/>
      <c r="CV8" s="507"/>
      <c r="CW8" s="507"/>
      <c r="CX8" s="507"/>
      <c r="CY8" s="507"/>
      <c r="CZ8" s="507"/>
      <c r="DA8" s="508"/>
      <c r="DB8" s="506">
        <v>0.25</v>
      </c>
      <c r="DC8" s="507"/>
      <c r="DD8" s="507"/>
      <c r="DE8" s="507"/>
      <c r="DF8" s="507"/>
      <c r="DG8" s="507"/>
      <c r="DH8" s="507"/>
      <c r="DI8" s="508"/>
      <c r="DJ8" s="185"/>
      <c r="DK8" s="185"/>
      <c r="DL8" s="185"/>
      <c r="DM8" s="185"/>
      <c r="DN8" s="185"/>
      <c r="DO8" s="185"/>
    </row>
    <row r="9" spans="1:119" ht="18.75" customHeight="1" thickBot="1">
      <c r="A9" s="186"/>
      <c r="B9" s="460" t="s">
        <v>112</v>
      </c>
      <c r="C9" s="461"/>
      <c r="D9" s="461"/>
      <c r="E9" s="461"/>
      <c r="F9" s="461"/>
      <c r="G9" s="461"/>
      <c r="H9" s="461"/>
      <c r="I9" s="461"/>
      <c r="J9" s="461"/>
      <c r="K9" s="509"/>
      <c r="L9" s="510" t="s">
        <v>113</v>
      </c>
      <c r="M9" s="511"/>
      <c r="N9" s="511"/>
      <c r="O9" s="511"/>
      <c r="P9" s="511"/>
      <c r="Q9" s="512"/>
      <c r="R9" s="513">
        <v>9463</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25369</v>
      </c>
      <c r="BO9" s="467"/>
      <c r="BP9" s="467"/>
      <c r="BQ9" s="467"/>
      <c r="BR9" s="467"/>
      <c r="BS9" s="467"/>
      <c r="BT9" s="467"/>
      <c r="BU9" s="468"/>
      <c r="BV9" s="466">
        <v>-19749</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14.8</v>
      </c>
      <c r="CU9" s="464"/>
      <c r="CV9" s="464"/>
      <c r="CW9" s="464"/>
      <c r="CX9" s="464"/>
      <c r="CY9" s="464"/>
      <c r="CZ9" s="464"/>
      <c r="DA9" s="465"/>
      <c r="DB9" s="463">
        <v>13.2</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119</v>
      </c>
      <c r="M10" s="496"/>
      <c r="N10" s="496"/>
      <c r="O10" s="496"/>
      <c r="P10" s="496"/>
      <c r="Q10" s="497"/>
      <c r="R10" s="517">
        <v>10516</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36956</v>
      </c>
      <c r="BO10" s="467"/>
      <c r="BP10" s="467"/>
      <c r="BQ10" s="467"/>
      <c r="BR10" s="467"/>
      <c r="BS10" s="467"/>
      <c r="BT10" s="467"/>
      <c r="BU10" s="468"/>
      <c r="BV10" s="466">
        <v>46992</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121</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c r="A12" s="186"/>
      <c r="B12" s="526" t="s">
        <v>130</v>
      </c>
      <c r="C12" s="527"/>
      <c r="D12" s="527"/>
      <c r="E12" s="527"/>
      <c r="F12" s="527"/>
      <c r="G12" s="527"/>
      <c r="H12" s="527"/>
      <c r="I12" s="527"/>
      <c r="J12" s="527"/>
      <c r="K12" s="528"/>
      <c r="L12" s="535" t="s">
        <v>131</v>
      </c>
      <c r="M12" s="536"/>
      <c r="N12" s="536"/>
      <c r="O12" s="536"/>
      <c r="P12" s="536"/>
      <c r="Q12" s="537"/>
      <c r="R12" s="538">
        <v>9296</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116</v>
      </c>
      <c r="AV12" s="499"/>
      <c r="AW12" s="499"/>
      <c r="AX12" s="499"/>
      <c r="AY12" s="500" t="s">
        <v>135</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71150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129</v>
      </c>
      <c r="CU12" s="507"/>
      <c r="CV12" s="507"/>
      <c r="CW12" s="507"/>
      <c r="CX12" s="507"/>
      <c r="CY12" s="507"/>
      <c r="CZ12" s="507"/>
      <c r="DA12" s="508"/>
      <c r="DB12" s="506" t="s">
        <v>129</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137</v>
      </c>
      <c r="N13" s="555"/>
      <c r="O13" s="555"/>
      <c r="P13" s="555"/>
      <c r="Q13" s="556"/>
      <c r="R13" s="547">
        <v>9278</v>
      </c>
      <c r="S13" s="548"/>
      <c r="T13" s="548"/>
      <c r="U13" s="548"/>
      <c r="V13" s="549"/>
      <c r="W13" s="482" t="s">
        <v>138</v>
      </c>
      <c r="X13" s="483"/>
      <c r="Y13" s="483"/>
      <c r="Z13" s="483"/>
      <c r="AA13" s="483"/>
      <c r="AB13" s="473"/>
      <c r="AC13" s="517">
        <v>534</v>
      </c>
      <c r="AD13" s="518"/>
      <c r="AE13" s="518"/>
      <c r="AF13" s="518"/>
      <c r="AG13" s="557"/>
      <c r="AH13" s="517">
        <v>526</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62325</v>
      </c>
      <c r="BO13" s="467"/>
      <c r="BP13" s="467"/>
      <c r="BQ13" s="467"/>
      <c r="BR13" s="467"/>
      <c r="BS13" s="467"/>
      <c r="BT13" s="467"/>
      <c r="BU13" s="468"/>
      <c r="BV13" s="466">
        <v>-43907</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8.9</v>
      </c>
      <c r="CU13" s="464"/>
      <c r="CV13" s="464"/>
      <c r="CW13" s="464"/>
      <c r="CX13" s="464"/>
      <c r="CY13" s="464"/>
      <c r="CZ13" s="464"/>
      <c r="DA13" s="465"/>
      <c r="DB13" s="463">
        <v>7.8</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143</v>
      </c>
      <c r="M14" s="545"/>
      <c r="N14" s="545"/>
      <c r="O14" s="545"/>
      <c r="P14" s="545"/>
      <c r="Q14" s="546"/>
      <c r="R14" s="547">
        <v>9524</v>
      </c>
      <c r="S14" s="548"/>
      <c r="T14" s="548"/>
      <c r="U14" s="548"/>
      <c r="V14" s="549"/>
      <c r="W14" s="456"/>
      <c r="X14" s="457"/>
      <c r="Y14" s="457"/>
      <c r="Z14" s="457"/>
      <c r="AA14" s="457"/>
      <c r="AB14" s="446"/>
      <c r="AC14" s="550">
        <v>12.4</v>
      </c>
      <c r="AD14" s="551"/>
      <c r="AE14" s="551"/>
      <c r="AF14" s="551"/>
      <c r="AG14" s="552"/>
      <c r="AH14" s="550">
        <v>11.4</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77.5</v>
      </c>
      <c r="CU14" s="562"/>
      <c r="CV14" s="562"/>
      <c r="CW14" s="562"/>
      <c r="CX14" s="562"/>
      <c r="CY14" s="562"/>
      <c r="CZ14" s="562"/>
      <c r="DA14" s="563"/>
      <c r="DB14" s="561">
        <v>87.4</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137</v>
      </c>
      <c r="N15" s="555"/>
      <c r="O15" s="555"/>
      <c r="P15" s="555"/>
      <c r="Q15" s="556"/>
      <c r="R15" s="547">
        <v>9509</v>
      </c>
      <c r="S15" s="548"/>
      <c r="T15" s="548"/>
      <c r="U15" s="548"/>
      <c r="V15" s="549"/>
      <c r="W15" s="482" t="s">
        <v>145</v>
      </c>
      <c r="X15" s="483"/>
      <c r="Y15" s="483"/>
      <c r="Z15" s="483"/>
      <c r="AA15" s="483"/>
      <c r="AB15" s="473"/>
      <c r="AC15" s="517">
        <v>1127</v>
      </c>
      <c r="AD15" s="518"/>
      <c r="AE15" s="518"/>
      <c r="AF15" s="518"/>
      <c r="AG15" s="557"/>
      <c r="AH15" s="517">
        <v>1225</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820463</v>
      </c>
      <c r="BO15" s="430"/>
      <c r="BP15" s="430"/>
      <c r="BQ15" s="430"/>
      <c r="BR15" s="430"/>
      <c r="BS15" s="430"/>
      <c r="BT15" s="430"/>
      <c r="BU15" s="431"/>
      <c r="BV15" s="429">
        <v>825780</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26.2</v>
      </c>
      <c r="AD16" s="551"/>
      <c r="AE16" s="551"/>
      <c r="AF16" s="551"/>
      <c r="AG16" s="552"/>
      <c r="AH16" s="550">
        <v>26.5</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3165555</v>
      </c>
      <c r="BO16" s="467"/>
      <c r="BP16" s="467"/>
      <c r="BQ16" s="467"/>
      <c r="BR16" s="467"/>
      <c r="BS16" s="467"/>
      <c r="BT16" s="467"/>
      <c r="BU16" s="468"/>
      <c r="BV16" s="466">
        <v>3189108</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151</v>
      </c>
      <c r="N17" s="571"/>
      <c r="O17" s="571"/>
      <c r="P17" s="571"/>
      <c r="Q17" s="572"/>
      <c r="R17" s="567" t="s">
        <v>149</v>
      </c>
      <c r="S17" s="568"/>
      <c r="T17" s="568"/>
      <c r="U17" s="568"/>
      <c r="V17" s="569"/>
      <c r="W17" s="482" t="s">
        <v>152</v>
      </c>
      <c r="X17" s="483"/>
      <c r="Y17" s="483"/>
      <c r="Z17" s="483"/>
      <c r="AA17" s="483"/>
      <c r="AB17" s="473"/>
      <c r="AC17" s="517">
        <v>2634</v>
      </c>
      <c r="AD17" s="518"/>
      <c r="AE17" s="518"/>
      <c r="AF17" s="518"/>
      <c r="AG17" s="557"/>
      <c r="AH17" s="517">
        <v>2868</v>
      </c>
      <c r="AI17" s="518"/>
      <c r="AJ17" s="518"/>
      <c r="AK17" s="518"/>
      <c r="AL17" s="519"/>
      <c r="AM17" s="495"/>
      <c r="AN17" s="496"/>
      <c r="AO17" s="496"/>
      <c r="AP17" s="496"/>
      <c r="AQ17" s="496"/>
      <c r="AR17" s="496"/>
      <c r="AS17" s="496"/>
      <c r="AT17" s="497"/>
      <c r="AU17" s="498"/>
      <c r="AV17" s="499"/>
      <c r="AW17" s="499"/>
      <c r="AX17" s="499"/>
      <c r="AY17" s="500" t="s">
        <v>153</v>
      </c>
      <c r="AZ17" s="501"/>
      <c r="BA17" s="501"/>
      <c r="BB17" s="501"/>
      <c r="BC17" s="501"/>
      <c r="BD17" s="501"/>
      <c r="BE17" s="501"/>
      <c r="BF17" s="501"/>
      <c r="BG17" s="501"/>
      <c r="BH17" s="501"/>
      <c r="BI17" s="501"/>
      <c r="BJ17" s="501"/>
      <c r="BK17" s="501"/>
      <c r="BL17" s="501"/>
      <c r="BM17" s="502"/>
      <c r="BN17" s="466">
        <v>1026694</v>
      </c>
      <c r="BO17" s="467"/>
      <c r="BP17" s="467"/>
      <c r="BQ17" s="467"/>
      <c r="BR17" s="467"/>
      <c r="BS17" s="467"/>
      <c r="BT17" s="467"/>
      <c r="BU17" s="468"/>
      <c r="BV17" s="466">
        <v>1033964</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154</v>
      </c>
      <c r="C18" s="509"/>
      <c r="D18" s="509"/>
      <c r="E18" s="578"/>
      <c r="F18" s="578"/>
      <c r="G18" s="578"/>
      <c r="H18" s="578"/>
      <c r="I18" s="578"/>
      <c r="J18" s="578"/>
      <c r="K18" s="578"/>
      <c r="L18" s="579">
        <v>214.92</v>
      </c>
      <c r="M18" s="579"/>
      <c r="N18" s="579"/>
      <c r="O18" s="579"/>
      <c r="P18" s="579"/>
      <c r="Q18" s="579"/>
      <c r="R18" s="580"/>
      <c r="S18" s="580"/>
      <c r="T18" s="580"/>
      <c r="U18" s="580"/>
      <c r="V18" s="581"/>
      <c r="W18" s="484"/>
      <c r="X18" s="485"/>
      <c r="Y18" s="485"/>
      <c r="Z18" s="485"/>
      <c r="AA18" s="485"/>
      <c r="AB18" s="476"/>
      <c r="AC18" s="582">
        <v>61.3</v>
      </c>
      <c r="AD18" s="583"/>
      <c r="AE18" s="583"/>
      <c r="AF18" s="583"/>
      <c r="AG18" s="584"/>
      <c r="AH18" s="582">
        <v>62.1</v>
      </c>
      <c r="AI18" s="583"/>
      <c r="AJ18" s="583"/>
      <c r="AK18" s="583"/>
      <c r="AL18" s="585"/>
      <c r="AM18" s="495"/>
      <c r="AN18" s="496"/>
      <c r="AO18" s="496"/>
      <c r="AP18" s="496"/>
      <c r="AQ18" s="496"/>
      <c r="AR18" s="496"/>
      <c r="AS18" s="496"/>
      <c r="AT18" s="497"/>
      <c r="AU18" s="498"/>
      <c r="AV18" s="499"/>
      <c r="AW18" s="499"/>
      <c r="AX18" s="499"/>
      <c r="AY18" s="500" t="s">
        <v>155</v>
      </c>
      <c r="AZ18" s="501"/>
      <c r="BA18" s="501"/>
      <c r="BB18" s="501"/>
      <c r="BC18" s="501"/>
      <c r="BD18" s="501"/>
      <c r="BE18" s="501"/>
      <c r="BF18" s="501"/>
      <c r="BG18" s="501"/>
      <c r="BH18" s="501"/>
      <c r="BI18" s="501"/>
      <c r="BJ18" s="501"/>
      <c r="BK18" s="501"/>
      <c r="BL18" s="501"/>
      <c r="BM18" s="502"/>
      <c r="BN18" s="466">
        <v>3363789</v>
      </c>
      <c r="BO18" s="467"/>
      <c r="BP18" s="467"/>
      <c r="BQ18" s="467"/>
      <c r="BR18" s="467"/>
      <c r="BS18" s="467"/>
      <c r="BT18" s="467"/>
      <c r="BU18" s="468"/>
      <c r="BV18" s="466">
        <v>3369635</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156</v>
      </c>
      <c r="C19" s="509"/>
      <c r="D19" s="509"/>
      <c r="E19" s="578"/>
      <c r="F19" s="578"/>
      <c r="G19" s="578"/>
      <c r="H19" s="578"/>
      <c r="I19" s="578"/>
      <c r="J19" s="578"/>
      <c r="K19" s="578"/>
      <c r="L19" s="586">
        <v>44</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157</v>
      </c>
      <c r="AZ19" s="501"/>
      <c r="BA19" s="501"/>
      <c r="BB19" s="501"/>
      <c r="BC19" s="501"/>
      <c r="BD19" s="501"/>
      <c r="BE19" s="501"/>
      <c r="BF19" s="501"/>
      <c r="BG19" s="501"/>
      <c r="BH19" s="501"/>
      <c r="BI19" s="501"/>
      <c r="BJ19" s="501"/>
      <c r="BK19" s="501"/>
      <c r="BL19" s="501"/>
      <c r="BM19" s="502"/>
      <c r="BN19" s="466">
        <v>4118813</v>
      </c>
      <c r="BO19" s="467"/>
      <c r="BP19" s="467"/>
      <c r="BQ19" s="467"/>
      <c r="BR19" s="467"/>
      <c r="BS19" s="467"/>
      <c r="BT19" s="467"/>
      <c r="BU19" s="468"/>
      <c r="BV19" s="466">
        <v>4203675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158</v>
      </c>
      <c r="C20" s="509"/>
      <c r="D20" s="509"/>
      <c r="E20" s="578"/>
      <c r="F20" s="578"/>
      <c r="G20" s="578"/>
      <c r="H20" s="578"/>
      <c r="I20" s="578"/>
      <c r="J20" s="578"/>
      <c r="K20" s="578"/>
      <c r="L20" s="586">
        <v>3573</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160</v>
      </c>
      <c r="C22" s="601"/>
      <c r="D22" s="602"/>
      <c r="E22" s="478" t="s">
        <v>1</v>
      </c>
      <c r="F22" s="483"/>
      <c r="G22" s="483"/>
      <c r="H22" s="483"/>
      <c r="I22" s="483"/>
      <c r="J22" s="483"/>
      <c r="K22" s="473"/>
      <c r="L22" s="478" t="s">
        <v>161</v>
      </c>
      <c r="M22" s="483"/>
      <c r="N22" s="483"/>
      <c r="O22" s="483"/>
      <c r="P22" s="473"/>
      <c r="Q22" s="609" t="s">
        <v>162</v>
      </c>
      <c r="R22" s="610"/>
      <c r="S22" s="610"/>
      <c r="T22" s="610"/>
      <c r="U22" s="610"/>
      <c r="V22" s="611"/>
      <c r="W22" s="615" t="s">
        <v>163</v>
      </c>
      <c r="X22" s="601"/>
      <c r="Y22" s="602"/>
      <c r="Z22" s="478" t="s">
        <v>1</v>
      </c>
      <c r="AA22" s="483"/>
      <c r="AB22" s="483"/>
      <c r="AC22" s="483"/>
      <c r="AD22" s="483"/>
      <c r="AE22" s="483"/>
      <c r="AF22" s="483"/>
      <c r="AG22" s="473"/>
      <c r="AH22" s="628" t="s">
        <v>164</v>
      </c>
      <c r="AI22" s="483"/>
      <c r="AJ22" s="483"/>
      <c r="AK22" s="483"/>
      <c r="AL22" s="473"/>
      <c r="AM22" s="628" t="s">
        <v>165</v>
      </c>
      <c r="AN22" s="629"/>
      <c r="AO22" s="629"/>
      <c r="AP22" s="629"/>
      <c r="AQ22" s="629"/>
      <c r="AR22" s="630"/>
      <c r="AS22" s="609" t="s">
        <v>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166</v>
      </c>
      <c r="AZ23" s="427"/>
      <c r="BA23" s="427"/>
      <c r="BB23" s="427"/>
      <c r="BC23" s="427"/>
      <c r="BD23" s="427"/>
      <c r="BE23" s="427"/>
      <c r="BF23" s="427"/>
      <c r="BG23" s="427"/>
      <c r="BH23" s="427"/>
      <c r="BI23" s="427"/>
      <c r="BJ23" s="427"/>
      <c r="BK23" s="427"/>
      <c r="BL23" s="427"/>
      <c r="BM23" s="428"/>
      <c r="BN23" s="466">
        <v>5793856</v>
      </c>
      <c r="BO23" s="467"/>
      <c r="BP23" s="467"/>
      <c r="BQ23" s="467"/>
      <c r="BR23" s="467"/>
      <c r="BS23" s="467"/>
      <c r="BT23" s="467"/>
      <c r="BU23" s="468"/>
      <c r="BV23" s="466">
        <v>5755047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167</v>
      </c>
      <c r="F24" s="496"/>
      <c r="G24" s="496"/>
      <c r="H24" s="496"/>
      <c r="I24" s="496"/>
      <c r="J24" s="496"/>
      <c r="K24" s="497"/>
      <c r="L24" s="517">
        <v>1</v>
      </c>
      <c r="M24" s="518"/>
      <c r="N24" s="518"/>
      <c r="O24" s="518"/>
      <c r="P24" s="557"/>
      <c r="Q24" s="517">
        <v>7200</v>
      </c>
      <c r="R24" s="518"/>
      <c r="S24" s="518"/>
      <c r="T24" s="518"/>
      <c r="U24" s="518"/>
      <c r="V24" s="557"/>
      <c r="W24" s="616"/>
      <c r="X24" s="604"/>
      <c r="Y24" s="605"/>
      <c r="Z24" s="516" t="s">
        <v>168</v>
      </c>
      <c r="AA24" s="496"/>
      <c r="AB24" s="496"/>
      <c r="AC24" s="496"/>
      <c r="AD24" s="496"/>
      <c r="AE24" s="496"/>
      <c r="AF24" s="496"/>
      <c r="AG24" s="497"/>
      <c r="AH24" s="517">
        <v>119</v>
      </c>
      <c r="AI24" s="518"/>
      <c r="AJ24" s="518"/>
      <c r="AK24" s="518"/>
      <c r="AL24" s="557"/>
      <c r="AM24" s="517">
        <v>350455</v>
      </c>
      <c r="AN24" s="518"/>
      <c r="AO24" s="518"/>
      <c r="AP24" s="518"/>
      <c r="AQ24" s="518"/>
      <c r="AR24" s="557"/>
      <c r="AS24" s="517">
        <v>2945</v>
      </c>
      <c r="AT24" s="518"/>
      <c r="AU24" s="518"/>
      <c r="AV24" s="518"/>
      <c r="AW24" s="518"/>
      <c r="AX24" s="519"/>
      <c r="AY24" s="636" t="s">
        <v>169</v>
      </c>
      <c r="AZ24" s="637"/>
      <c r="BA24" s="637"/>
      <c r="BB24" s="637"/>
      <c r="BC24" s="637"/>
      <c r="BD24" s="637"/>
      <c r="BE24" s="637"/>
      <c r="BF24" s="637"/>
      <c r="BG24" s="637"/>
      <c r="BH24" s="637"/>
      <c r="BI24" s="637"/>
      <c r="BJ24" s="637"/>
      <c r="BK24" s="637"/>
      <c r="BL24" s="637"/>
      <c r="BM24" s="638"/>
      <c r="BN24" s="466">
        <v>4409009</v>
      </c>
      <c r="BO24" s="467"/>
      <c r="BP24" s="467"/>
      <c r="BQ24" s="467"/>
      <c r="BR24" s="467"/>
      <c r="BS24" s="467"/>
      <c r="BT24" s="467"/>
      <c r="BU24" s="468"/>
      <c r="BV24" s="466">
        <v>4345038</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170</v>
      </c>
      <c r="F25" s="496"/>
      <c r="G25" s="496"/>
      <c r="H25" s="496"/>
      <c r="I25" s="496"/>
      <c r="J25" s="496"/>
      <c r="K25" s="497"/>
      <c r="L25" s="517">
        <v>1</v>
      </c>
      <c r="M25" s="518"/>
      <c r="N25" s="518"/>
      <c r="O25" s="518"/>
      <c r="P25" s="557"/>
      <c r="Q25" s="517">
        <v>5550</v>
      </c>
      <c r="R25" s="518"/>
      <c r="S25" s="518"/>
      <c r="T25" s="518"/>
      <c r="U25" s="518"/>
      <c r="V25" s="557"/>
      <c r="W25" s="616"/>
      <c r="X25" s="604"/>
      <c r="Y25" s="605"/>
      <c r="Z25" s="516" t="s">
        <v>171</v>
      </c>
      <c r="AA25" s="496"/>
      <c r="AB25" s="496"/>
      <c r="AC25" s="496"/>
      <c r="AD25" s="496"/>
      <c r="AE25" s="496"/>
      <c r="AF25" s="496"/>
      <c r="AG25" s="497"/>
      <c r="AH25" s="517">
        <v>29</v>
      </c>
      <c r="AI25" s="518"/>
      <c r="AJ25" s="518"/>
      <c r="AK25" s="518"/>
      <c r="AL25" s="557"/>
      <c r="AM25" s="517">
        <v>76212</v>
      </c>
      <c r="AN25" s="518"/>
      <c r="AO25" s="518"/>
      <c r="AP25" s="518"/>
      <c r="AQ25" s="518"/>
      <c r="AR25" s="557"/>
      <c r="AS25" s="517">
        <v>2628</v>
      </c>
      <c r="AT25" s="518"/>
      <c r="AU25" s="518"/>
      <c r="AV25" s="518"/>
      <c r="AW25" s="518"/>
      <c r="AX25" s="519"/>
      <c r="AY25" s="426" t="s">
        <v>172</v>
      </c>
      <c r="AZ25" s="427"/>
      <c r="BA25" s="427"/>
      <c r="BB25" s="427"/>
      <c r="BC25" s="427"/>
      <c r="BD25" s="427"/>
      <c r="BE25" s="427"/>
      <c r="BF25" s="427"/>
      <c r="BG25" s="427"/>
      <c r="BH25" s="427"/>
      <c r="BI25" s="427"/>
      <c r="BJ25" s="427"/>
      <c r="BK25" s="427"/>
      <c r="BL25" s="427"/>
      <c r="BM25" s="428"/>
      <c r="BN25" s="429">
        <v>3307</v>
      </c>
      <c r="BO25" s="430"/>
      <c r="BP25" s="430"/>
      <c r="BQ25" s="430"/>
      <c r="BR25" s="430"/>
      <c r="BS25" s="430"/>
      <c r="BT25" s="430"/>
      <c r="BU25" s="431"/>
      <c r="BV25" s="429">
        <v>5980</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173</v>
      </c>
      <c r="F26" s="496"/>
      <c r="G26" s="496"/>
      <c r="H26" s="496"/>
      <c r="I26" s="496"/>
      <c r="J26" s="496"/>
      <c r="K26" s="497"/>
      <c r="L26" s="517">
        <v>1</v>
      </c>
      <c r="M26" s="518"/>
      <c r="N26" s="518"/>
      <c r="O26" s="518"/>
      <c r="P26" s="557"/>
      <c r="Q26" s="517">
        <v>4900</v>
      </c>
      <c r="R26" s="518"/>
      <c r="S26" s="518"/>
      <c r="T26" s="518"/>
      <c r="U26" s="518"/>
      <c r="V26" s="557"/>
      <c r="W26" s="616"/>
      <c r="X26" s="604"/>
      <c r="Y26" s="605"/>
      <c r="Z26" s="516" t="s">
        <v>174</v>
      </c>
      <c r="AA26" s="626"/>
      <c r="AB26" s="626"/>
      <c r="AC26" s="626"/>
      <c r="AD26" s="626"/>
      <c r="AE26" s="626"/>
      <c r="AF26" s="626"/>
      <c r="AG26" s="627"/>
      <c r="AH26" s="517" t="s">
        <v>175</v>
      </c>
      <c r="AI26" s="518"/>
      <c r="AJ26" s="518"/>
      <c r="AK26" s="518"/>
      <c r="AL26" s="557"/>
      <c r="AM26" s="517" t="s">
        <v>175</v>
      </c>
      <c r="AN26" s="518"/>
      <c r="AO26" s="518"/>
      <c r="AP26" s="518"/>
      <c r="AQ26" s="518"/>
      <c r="AR26" s="557"/>
      <c r="AS26" s="517" t="s">
        <v>176</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175</v>
      </c>
      <c r="BO26" s="467"/>
      <c r="BP26" s="467"/>
      <c r="BQ26" s="467"/>
      <c r="BR26" s="467"/>
      <c r="BS26" s="467"/>
      <c r="BT26" s="467"/>
      <c r="BU26" s="468"/>
      <c r="BV26" s="466" t="s">
        <v>175</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178</v>
      </c>
      <c r="F27" s="496"/>
      <c r="G27" s="496"/>
      <c r="H27" s="496"/>
      <c r="I27" s="496"/>
      <c r="J27" s="496"/>
      <c r="K27" s="497"/>
      <c r="L27" s="517">
        <v>1</v>
      </c>
      <c r="M27" s="518"/>
      <c r="N27" s="518"/>
      <c r="O27" s="518"/>
      <c r="P27" s="557"/>
      <c r="Q27" s="517">
        <v>2800</v>
      </c>
      <c r="R27" s="518"/>
      <c r="S27" s="518"/>
      <c r="T27" s="518"/>
      <c r="U27" s="518"/>
      <c r="V27" s="557"/>
      <c r="W27" s="616"/>
      <c r="X27" s="604"/>
      <c r="Y27" s="605"/>
      <c r="Z27" s="516" t="s">
        <v>179</v>
      </c>
      <c r="AA27" s="496"/>
      <c r="AB27" s="496"/>
      <c r="AC27" s="496"/>
      <c r="AD27" s="496"/>
      <c r="AE27" s="496"/>
      <c r="AF27" s="496"/>
      <c r="AG27" s="497"/>
      <c r="AH27" s="517">
        <v>1</v>
      </c>
      <c r="AI27" s="518"/>
      <c r="AJ27" s="518"/>
      <c r="AK27" s="518"/>
      <c r="AL27" s="557"/>
      <c r="AM27" s="517" t="s">
        <v>180</v>
      </c>
      <c r="AN27" s="518"/>
      <c r="AO27" s="518"/>
      <c r="AP27" s="518"/>
      <c r="AQ27" s="518"/>
      <c r="AR27" s="557"/>
      <c r="AS27" s="517" t="s">
        <v>180</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v>22590</v>
      </c>
      <c r="BO27" s="640"/>
      <c r="BP27" s="640"/>
      <c r="BQ27" s="640"/>
      <c r="BR27" s="640"/>
      <c r="BS27" s="640"/>
      <c r="BT27" s="640"/>
      <c r="BU27" s="641"/>
      <c r="BV27" s="639">
        <v>22533</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182</v>
      </c>
      <c r="F28" s="496"/>
      <c r="G28" s="496"/>
      <c r="H28" s="496"/>
      <c r="I28" s="496"/>
      <c r="J28" s="496"/>
      <c r="K28" s="497"/>
      <c r="L28" s="517">
        <v>1</v>
      </c>
      <c r="M28" s="518"/>
      <c r="N28" s="518"/>
      <c r="O28" s="518"/>
      <c r="P28" s="557"/>
      <c r="Q28" s="517">
        <v>2450</v>
      </c>
      <c r="R28" s="518"/>
      <c r="S28" s="518"/>
      <c r="T28" s="518"/>
      <c r="U28" s="518"/>
      <c r="V28" s="557"/>
      <c r="W28" s="616"/>
      <c r="X28" s="604"/>
      <c r="Y28" s="605"/>
      <c r="Z28" s="516" t="s">
        <v>183</v>
      </c>
      <c r="AA28" s="496"/>
      <c r="AB28" s="496"/>
      <c r="AC28" s="496"/>
      <c r="AD28" s="496"/>
      <c r="AE28" s="496"/>
      <c r="AF28" s="496"/>
      <c r="AG28" s="497"/>
      <c r="AH28" s="517" t="s">
        <v>175</v>
      </c>
      <c r="AI28" s="518"/>
      <c r="AJ28" s="518"/>
      <c r="AK28" s="518"/>
      <c r="AL28" s="557"/>
      <c r="AM28" s="517" t="s">
        <v>175</v>
      </c>
      <c r="AN28" s="518"/>
      <c r="AO28" s="518"/>
      <c r="AP28" s="518"/>
      <c r="AQ28" s="518"/>
      <c r="AR28" s="557"/>
      <c r="AS28" s="517" t="s">
        <v>175</v>
      </c>
      <c r="AT28" s="518"/>
      <c r="AU28" s="518"/>
      <c r="AV28" s="518"/>
      <c r="AW28" s="518"/>
      <c r="AX28" s="519"/>
      <c r="AY28" s="642" t="s">
        <v>184</v>
      </c>
      <c r="AZ28" s="643"/>
      <c r="BA28" s="643"/>
      <c r="BB28" s="644"/>
      <c r="BC28" s="426" t="s">
        <v>48</v>
      </c>
      <c r="BD28" s="427"/>
      <c r="BE28" s="427"/>
      <c r="BF28" s="427"/>
      <c r="BG28" s="427"/>
      <c r="BH28" s="427"/>
      <c r="BI28" s="427"/>
      <c r="BJ28" s="427"/>
      <c r="BK28" s="427"/>
      <c r="BL28" s="427"/>
      <c r="BM28" s="428"/>
      <c r="BN28" s="429">
        <v>885804</v>
      </c>
      <c r="BO28" s="430"/>
      <c r="BP28" s="430"/>
      <c r="BQ28" s="430"/>
      <c r="BR28" s="430"/>
      <c r="BS28" s="430"/>
      <c r="BT28" s="430"/>
      <c r="BU28" s="431"/>
      <c r="BV28" s="429">
        <v>848848</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185</v>
      </c>
      <c r="F29" s="496"/>
      <c r="G29" s="496"/>
      <c r="H29" s="496"/>
      <c r="I29" s="496"/>
      <c r="J29" s="496"/>
      <c r="K29" s="497"/>
      <c r="L29" s="517">
        <v>12</v>
      </c>
      <c r="M29" s="518"/>
      <c r="N29" s="518"/>
      <c r="O29" s="518"/>
      <c r="P29" s="557"/>
      <c r="Q29" s="517">
        <v>2350</v>
      </c>
      <c r="R29" s="518"/>
      <c r="S29" s="518"/>
      <c r="T29" s="518"/>
      <c r="U29" s="518"/>
      <c r="V29" s="557"/>
      <c r="W29" s="617"/>
      <c r="X29" s="618"/>
      <c r="Y29" s="619"/>
      <c r="Z29" s="516" t="s">
        <v>186</v>
      </c>
      <c r="AA29" s="496"/>
      <c r="AB29" s="496"/>
      <c r="AC29" s="496"/>
      <c r="AD29" s="496"/>
      <c r="AE29" s="496"/>
      <c r="AF29" s="496"/>
      <c r="AG29" s="497"/>
      <c r="AH29" s="517">
        <v>120</v>
      </c>
      <c r="AI29" s="518"/>
      <c r="AJ29" s="518"/>
      <c r="AK29" s="518"/>
      <c r="AL29" s="557"/>
      <c r="AM29" s="517">
        <v>353790</v>
      </c>
      <c r="AN29" s="518"/>
      <c r="AO29" s="518"/>
      <c r="AP29" s="518"/>
      <c r="AQ29" s="518"/>
      <c r="AR29" s="557"/>
      <c r="AS29" s="517">
        <v>2948</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1680</v>
      </c>
      <c r="BO29" s="467"/>
      <c r="BP29" s="467"/>
      <c r="BQ29" s="467"/>
      <c r="BR29" s="467"/>
      <c r="BS29" s="467"/>
      <c r="BT29" s="467"/>
      <c r="BU29" s="468"/>
      <c r="BV29" s="466">
        <v>1679</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93.3</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689226</v>
      </c>
      <c r="BO30" s="640"/>
      <c r="BP30" s="640"/>
      <c r="BQ30" s="640"/>
      <c r="BR30" s="640"/>
      <c r="BS30" s="640"/>
      <c r="BT30" s="640"/>
      <c r="BU30" s="641"/>
      <c r="BV30" s="639">
        <v>630662</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195</v>
      </c>
      <c r="V33" s="490"/>
      <c r="W33" s="455" t="s">
        <v>196</v>
      </c>
      <c r="X33" s="455"/>
      <c r="Y33" s="455"/>
      <c r="Z33" s="455"/>
      <c r="AA33" s="455"/>
      <c r="AB33" s="455"/>
      <c r="AC33" s="455"/>
      <c r="AD33" s="455"/>
      <c r="AE33" s="455"/>
      <c r="AF33" s="455"/>
      <c r="AG33" s="455"/>
      <c r="AH33" s="455"/>
      <c r="AI33" s="455"/>
      <c r="AJ33" s="455"/>
      <c r="AK33" s="455"/>
      <c r="AL33" s="215"/>
      <c r="AM33" s="490" t="s">
        <v>195</v>
      </c>
      <c r="AN33" s="490"/>
      <c r="AO33" s="455" t="s">
        <v>196</v>
      </c>
      <c r="AP33" s="455"/>
      <c r="AQ33" s="455"/>
      <c r="AR33" s="455"/>
      <c r="AS33" s="455"/>
      <c r="AT33" s="455"/>
      <c r="AU33" s="455"/>
      <c r="AV33" s="455"/>
      <c r="AW33" s="455"/>
      <c r="AX33" s="455"/>
      <c r="AY33" s="455"/>
      <c r="AZ33" s="455"/>
      <c r="BA33" s="455"/>
      <c r="BB33" s="455"/>
      <c r="BC33" s="455"/>
      <c r="BD33" s="216"/>
      <c r="BE33" s="455" t="s">
        <v>197</v>
      </c>
      <c r="BF33" s="455"/>
      <c r="BG33" s="455" t="s">
        <v>198</v>
      </c>
      <c r="BH33" s="455"/>
      <c r="BI33" s="455"/>
      <c r="BJ33" s="455"/>
      <c r="BK33" s="455"/>
      <c r="BL33" s="455"/>
      <c r="BM33" s="455"/>
      <c r="BN33" s="455"/>
      <c r="BO33" s="455"/>
      <c r="BP33" s="455"/>
      <c r="BQ33" s="455"/>
      <c r="BR33" s="455"/>
      <c r="BS33" s="455"/>
      <c r="BT33" s="455"/>
      <c r="BU33" s="455"/>
      <c r="BV33" s="216"/>
      <c r="BW33" s="490" t="s">
        <v>197</v>
      </c>
      <c r="BX33" s="490"/>
      <c r="BY33" s="455" t="s">
        <v>199</v>
      </c>
      <c r="BZ33" s="455"/>
      <c r="CA33" s="455"/>
      <c r="CB33" s="455"/>
      <c r="CC33" s="455"/>
      <c r="CD33" s="455"/>
      <c r="CE33" s="455"/>
      <c r="CF33" s="455"/>
      <c r="CG33" s="455"/>
      <c r="CH33" s="455"/>
      <c r="CI33" s="455"/>
      <c r="CJ33" s="455"/>
      <c r="CK33" s="455"/>
      <c r="CL33" s="455"/>
      <c r="CM33" s="455"/>
      <c r="CN33" s="215"/>
      <c r="CO33" s="490" t="s">
        <v>195</v>
      </c>
      <c r="CP33" s="490"/>
      <c r="CQ33" s="455" t="s">
        <v>200</v>
      </c>
      <c r="CR33" s="455"/>
      <c r="CS33" s="455"/>
      <c r="CT33" s="455"/>
      <c r="CU33" s="455"/>
      <c r="CV33" s="455"/>
      <c r="CW33" s="455"/>
      <c r="CX33" s="455"/>
      <c r="CY33" s="455"/>
      <c r="CZ33" s="455"/>
      <c r="DA33" s="455"/>
      <c r="DB33" s="455"/>
      <c r="DC33" s="455"/>
      <c r="DD33" s="455"/>
      <c r="DE33" s="455"/>
      <c r="DF33" s="215"/>
      <c r="DG33" s="651" t="s">
        <v>201</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IF('各会計、関係団体の財政状況及び健全化判断比率'!B33="","",'各会計、関係団体の財政状況及び健全化判断比率'!B33)</f>
        <v>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八郎湖周辺清掃事務組合（一般会計）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16</v>
      </c>
      <c r="CP34" s="652"/>
      <c r="CQ34" s="653" t="str">
        <f>IF('各会計、関係団体の財政状況及び健全化判断比率'!BS7="","",'各会計、関係団体の財政状況及び健全化判断比率'!BS7)</f>
        <v>あったか五城目</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障害認定事業特別会計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介護保険特別会計（保険事業勘定）</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秋田県市町村総合事務組合（一般会計）</v>
      </c>
      <c r="BZ35" s="653"/>
      <c r="CA35" s="653"/>
      <c r="CB35" s="653"/>
      <c r="CC35" s="653"/>
      <c r="CD35" s="653"/>
      <c r="CE35" s="653"/>
      <c r="CF35" s="653"/>
      <c r="CG35" s="653"/>
      <c r="CH35" s="653"/>
      <c r="CI35" s="653"/>
      <c r="CJ35" s="653"/>
      <c r="CK35" s="653"/>
      <c r="CL35" s="653"/>
      <c r="CM35" s="653"/>
      <c r="CN35" s="213"/>
      <c r="CO35" s="652">
        <f t="shared" ref="CO35:CO43" si="3">IF(CQ35="","",CO34+1)</f>
        <v>17</v>
      </c>
      <c r="CP35" s="652"/>
      <c r="CQ35" s="653" t="str">
        <f>IF('各会計、関係団体の財政状況及び健全化判断比率'!BS8="","",'各会計、関係団体の財政状況及び健全化判断比率'!BS8)</f>
        <v>秋田県青果物基金協会</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秋田県市町村総合事務組合（交通災害共済事業等特別会計）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6</v>
      </c>
      <c r="V37" s="652"/>
      <c r="W37" s="653" t="str">
        <f>IF('各会計、関係団体の財政状況及び健全化判断比率'!B31="","",'各会計、関係団体の財政状況及び健全化判断比率'!B31)</f>
        <v>介護保険特別会計（介護サービス事業勘定）</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秋田県市町村会館管理組合（一般会計）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秋田県後期高齢者医療広域連合（一般会計）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秋田県後期高齢者医療広域連合（後期高齢者医療特別会計）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秋田県町村電算システム共同事業組合（一般会計）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206</v>
      </c>
    </row>
    <row r="50" spans="5:5">
      <c r="E50" s="187" t="s">
        <v>207</v>
      </c>
    </row>
    <row r="51" spans="5:5">
      <c r="E51" s="187" t="s">
        <v>208</v>
      </c>
    </row>
    <row r="52" spans="5:5">
      <c r="E52" s="187" t="s">
        <v>209</v>
      </c>
    </row>
    <row r="53" spans="5:5"/>
    <row r="54" spans="5:5"/>
    <row r="55" spans="5:5"/>
    <row r="56" spans="5:5"/>
    <row r="57" spans="5:5" hidden="1"/>
    <row r="58" spans="5:5" hidden="1"/>
    <row r="59" spans="5:5" hidden="1"/>
  </sheetData>
  <sheetProtection algorithmName="SHA-512" hashValue="NogLd2zIDYHfShdHXyQF4CjxKg6f1yiZi9z2GaqPXWAaiDoapAYbzZg8yCZYflShzTbm5Cj67kTPmgLEBVIyyg==" saltValue="WBqjRoPOOwRKaWCEhPBHL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244" t="s">
        <v>556</v>
      </c>
      <c r="D34" s="1244"/>
      <c r="E34" s="1245"/>
      <c r="F34" s="32">
        <v>14.56</v>
      </c>
      <c r="G34" s="33">
        <v>14.53</v>
      </c>
      <c r="H34" s="33">
        <v>15.62</v>
      </c>
      <c r="I34" s="33">
        <v>16.54</v>
      </c>
      <c r="J34" s="34">
        <v>16.87</v>
      </c>
      <c r="K34" s="22"/>
      <c r="L34" s="22"/>
      <c r="M34" s="22"/>
      <c r="N34" s="22"/>
      <c r="O34" s="22"/>
      <c r="P34" s="22"/>
    </row>
    <row r="35" spans="1:16" ht="39" customHeight="1">
      <c r="A35" s="22"/>
      <c r="B35" s="35"/>
      <c r="C35" s="1238" t="s">
        <v>557</v>
      </c>
      <c r="D35" s="1239"/>
      <c r="E35" s="1240"/>
      <c r="F35" s="36">
        <v>6.23</v>
      </c>
      <c r="G35" s="37">
        <v>5.0999999999999996</v>
      </c>
      <c r="H35" s="37">
        <v>5.34</v>
      </c>
      <c r="I35" s="37">
        <v>4.8899999999999997</v>
      </c>
      <c r="J35" s="38">
        <v>5.64</v>
      </c>
      <c r="K35" s="22"/>
      <c r="L35" s="22"/>
      <c r="M35" s="22"/>
      <c r="N35" s="22"/>
      <c r="O35" s="22"/>
      <c r="P35" s="22"/>
    </row>
    <row r="36" spans="1:16" ht="39" customHeight="1">
      <c r="A36" s="22"/>
      <c r="B36" s="35"/>
      <c r="C36" s="1238" t="s">
        <v>558</v>
      </c>
      <c r="D36" s="1239"/>
      <c r="E36" s="1240"/>
      <c r="F36" s="36">
        <v>1.45</v>
      </c>
      <c r="G36" s="37">
        <v>0.65</v>
      </c>
      <c r="H36" s="37">
        <v>1.66</v>
      </c>
      <c r="I36" s="37">
        <v>1.7</v>
      </c>
      <c r="J36" s="38">
        <v>1.74</v>
      </c>
      <c r="K36" s="22"/>
      <c r="L36" s="22"/>
      <c r="M36" s="22"/>
      <c r="N36" s="22"/>
      <c r="O36" s="22"/>
      <c r="P36" s="22"/>
    </row>
    <row r="37" spans="1:16" ht="39" customHeight="1">
      <c r="A37" s="22"/>
      <c r="B37" s="35"/>
      <c r="C37" s="1238" t="s">
        <v>559</v>
      </c>
      <c r="D37" s="1239"/>
      <c r="E37" s="1240"/>
      <c r="F37" s="36">
        <v>1.74</v>
      </c>
      <c r="G37" s="37">
        <v>2.2999999999999998</v>
      </c>
      <c r="H37" s="37">
        <v>2.4900000000000002</v>
      </c>
      <c r="I37" s="37">
        <v>3.25</v>
      </c>
      <c r="J37" s="38">
        <v>1.49</v>
      </c>
      <c r="K37" s="22"/>
      <c r="L37" s="22"/>
      <c r="M37" s="22"/>
      <c r="N37" s="22"/>
      <c r="O37" s="22"/>
      <c r="P37" s="22"/>
    </row>
    <row r="38" spans="1:16" ht="39" customHeight="1">
      <c r="A38" s="22"/>
      <c r="B38" s="35"/>
      <c r="C38" s="1238" t="s">
        <v>560</v>
      </c>
      <c r="D38" s="1239"/>
      <c r="E38" s="1240"/>
      <c r="F38" s="36">
        <v>0.1</v>
      </c>
      <c r="G38" s="37">
        <v>0.22</v>
      </c>
      <c r="H38" s="37">
        <v>0.08</v>
      </c>
      <c r="I38" s="37">
        <v>0.15</v>
      </c>
      <c r="J38" s="38">
        <v>0.12</v>
      </c>
      <c r="K38" s="22"/>
      <c r="L38" s="22"/>
      <c r="M38" s="22"/>
      <c r="N38" s="22"/>
      <c r="O38" s="22"/>
      <c r="P38" s="22"/>
    </row>
    <row r="39" spans="1:16" ht="39" customHeight="1">
      <c r="A39" s="22"/>
      <c r="B39" s="35"/>
      <c r="C39" s="1238" t="s">
        <v>561</v>
      </c>
      <c r="D39" s="1239"/>
      <c r="E39" s="1240"/>
      <c r="F39" s="36">
        <v>0</v>
      </c>
      <c r="G39" s="37">
        <v>0</v>
      </c>
      <c r="H39" s="37">
        <v>0</v>
      </c>
      <c r="I39" s="37">
        <v>0.01</v>
      </c>
      <c r="J39" s="38">
        <v>0.02</v>
      </c>
      <c r="K39" s="22"/>
      <c r="L39" s="22"/>
      <c r="M39" s="22"/>
      <c r="N39" s="22"/>
      <c r="O39" s="22"/>
      <c r="P39" s="22"/>
    </row>
    <row r="40" spans="1:16" ht="39" customHeight="1">
      <c r="A40" s="22"/>
      <c r="B40" s="35"/>
      <c r="C40" s="1238" t="s">
        <v>562</v>
      </c>
      <c r="D40" s="1239"/>
      <c r="E40" s="1240"/>
      <c r="F40" s="36">
        <v>0.01</v>
      </c>
      <c r="G40" s="37">
        <v>0</v>
      </c>
      <c r="H40" s="37">
        <v>0</v>
      </c>
      <c r="I40" s="37">
        <v>0.01</v>
      </c>
      <c r="J40" s="38">
        <v>0.01</v>
      </c>
      <c r="K40" s="22"/>
      <c r="L40" s="22"/>
      <c r="M40" s="22"/>
      <c r="N40" s="22"/>
      <c r="O40" s="22"/>
      <c r="P40" s="22"/>
    </row>
    <row r="41" spans="1:16" ht="39" customHeight="1">
      <c r="A41" s="22"/>
      <c r="B41" s="35"/>
      <c r="C41" s="1238" t="s">
        <v>563</v>
      </c>
      <c r="D41" s="1239"/>
      <c r="E41" s="1240"/>
      <c r="F41" s="36">
        <v>0</v>
      </c>
      <c r="G41" s="37">
        <v>0</v>
      </c>
      <c r="H41" s="37">
        <v>0</v>
      </c>
      <c r="I41" s="37">
        <v>0</v>
      </c>
      <c r="J41" s="38">
        <v>0</v>
      </c>
      <c r="K41" s="22"/>
      <c r="L41" s="22"/>
      <c r="M41" s="22"/>
      <c r="N41" s="22"/>
      <c r="O41" s="22"/>
      <c r="P41" s="22"/>
    </row>
    <row r="42" spans="1:16" ht="39" customHeight="1">
      <c r="A42" s="22"/>
      <c r="B42" s="39"/>
      <c r="C42" s="1238" t="s">
        <v>564</v>
      </c>
      <c r="D42" s="1239"/>
      <c r="E42" s="1240"/>
      <c r="F42" s="36" t="s">
        <v>507</v>
      </c>
      <c r="G42" s="37" t="s">
        <v>507</v>
      </c>
      <c r="H42" s="37" t="s">
        <v>507</v>
      </c>
      <c r="I42" s="37" t="s">
        <v>507</v>
      </c>
      <c r="J42" s="38" t="s">
        <v>507</v>
      </c>
      <c r="K42" s="22"/>
      <c r="L42" s="22"/>
      <c r="M42" s="22"/>
      <c r="N42" s="22"/>
      <c r="O42" s="22"/>
      <c r="P42" s="22"/>
    </row>
    <row r="43" spans="1:16" ht="39" customHeight="1" thickBot="1">
      <c r="A43" s="22"/>
      <c r="B43" s="40"/>
      <c r="C43" s="1241" t="s">
        <v>565</v>
      </c>
      <c r="D43" s="1242"/>
      <c r="E43" s="1243"/>
      <c r="F43" s="41">
        <v>0.04</v>
      </c>
      <c r="G43" s="42">
        <v>0.05</v>
      </c>
      <c r="H43" s="42">
        <v>0.02</v>
      </c>
      <c r="I43" s="42" t="s">
        <v>507</v>
      </c>
      <c r="J43" s="43" t="s">
        <v>507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VebHK5QiGXOnIK/1dvde183WHzFGA5UK5ouvTlao5ibpJL7R6j/BGu2g63RUdEseRuGI+Wg/ZbMWPBFlZ7LTw==" saltValue="gZhcCISAGRmwWGEirECv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246" t="s">
        <v>11</v>
      </c>
      <c r="C45" s="1247"/>
      <c r="D45" s="58"/>
      <c r="E45" s="1252" t="s">
        <v>12</v>
      </c>
      <c r="F45" s="1252"/>
      <c r="G45" s="1252"/>
      <c r="H45" s="1252"/>
      <c r="I45" s="1252"/>
      <c r="J45" s="1253"/>
      <c r="K45" s="59">
        <v>577</v>
      </c>
      <c r="L45" s="60">
        <v>567</v>
      </c>
      <c r="M45" s="60">
        <v>533</v>
      </c>
      <c r="N45" s="60">
        <v>559</v>
      </c>
      <c r="O45" s="61">
        <v>612</v>
      </c>
      <c r="P45" s="48"/>
      <c r="Q45" s="48"/>
      <c r="R45" s="48"/>
      <c r="S45" s="48"/>
      <c r="T45" s="48"/>
      <c r="U45" s="48"/>
    </row>
    <row r="46" spans="1:21" ht="30.75" customHeight="1">
      <c r="A46" s="48"/>
      <c r="B46" s="1248"/>
      <c r="C46" s="1249"/>
      <c r="D46" s="62"/>
      <c r="E46" s="1254" t="s">
        <v>13</v>
      </c>
      <c r="F46" s="1254"/>
      <c r="G46" s="1254"/>
      <c r="H46" s="1254"/>
      <c r="I46" s="1254"/>
      <c r="J46" s="1255"/>
      <c r="K46" s="63" t="s">
        <v>507</v>
      </c>
      <c r="L46" s="64" t="s">
        <v>507</v>
      </c>
      <c r="M46" s="64" t="s">
        <v>507</v>
      </c>
      <c r="N46" s="64" t="s">
        <v>507</v>
      </c>
      <c r="O46" s="65" t="s">
        <v>507</v>
      </c>
      <c r="P46" s="48"/>
      <c r="Q46" s="48"/>
      <c r="R46" s="48"/>
      <c r="S46" s="48"/>
      <c r="T46" s="48"/>
      <c r="U46" s="48"/>
    </row>
    <row r="47" spans="1:21" ht="30.75" customHeight="1">
      <c r="A47" s="48"/>
      <c r="B47" s="1248"/>
      <c r="C47" s="1249"/>
      <c r="D47" s="62"/>
      <c r="E47" s="1254" t="s">
        <v>14</v>
      </c>
      <c r="F47" s="1254"/>
      <c r="G47" s="1254"/>
      <c r="H47" s="1254"/>
      <c r="I47" s="1254"/>
      <c r="J47" s="1255"/>
      <c r="K47" s="63" t="s">
        <v>507</v>
      </c>
      <c r="L47" s="64" t="s">
        <v>507</v>
      </c>
      <c r="M47" s="64" t="s">
        <v>507</v>
      </c>
      <c r="N47" s="64" t="s">
        <v>507</v>
      </c>
      <c r="O47" s="65" t="s">
        <v>507</v>
      </c>
      <c r="P47" s="48"/>
      <c r="Q47" s="48"/>
      <c r="R47" s="48"/>
      <c r="S47" s="48"/>
      <c r="T47" s="48"/>
      <c r="U47" s="48"/>
    </row>
    <row r="48" spans="1:21" ht="30.75" customHeight="1">
      <c r="A48" s="48"/>
      <c r="B48" s="1248"/>
      <c r="C48" s="1249"/>
      <c r="D48" s="62"/>
      <c r="E48" s="1254" t="s">
        <v>15</v>
      </c>
      <c r="F48" s="1254"/>
      <c r="G48" s="1254"/>
      <c r="H48" s="1254"/>
      <c r="I48" s="1254"/>
      <c r="J48" s="1255"/>
      <c r="K48" s="63">
        <v>225</v>
      </c>
      <c r="L48" s="64">
        <v>225</v>
      </c>
      <c r="M48" s="64">
        <v>202</v>
      </c>
      <c r="N48" s="64">
        <v>239</v>
      </c>
      <c r="O48" s="65">
        <v>220</v>
      </c>
      <c r="P48" s="48"/>
      <c r="Q48" s="48"/>
      <c r="R48" s="48"/>
      <c r="S48" s="48"/>
      <c r="T48" s="48"/>
      <c r="U48" s="48"/>
    </row>
    <row r="49" spans="1:21" ht="30.75" customHeight="1">
      <c r="A49" s="48"/>
      <c r="B49" s="1248"/>
      <c r="C49" s="1249"/>
      <c r="D49" s="62"/>
      <c r="E49" s="1254" t="s">
        <v>16</v>
      </c>
      <c r="F49" s="1254"/>
      <c r="G49" s="1254"/>
      <c r="H49" s="1254"/>
      <c r="I49" s="1254"/>
      <c r="J49" s="1255"/>
      <c r="K49" s="63">
        <v>16</v>
      </c>
      <c r="L49" s="64">
        <v>16</v>
      </c>
      <c r="M49" s="64">
        <v>16</v>
      </c>
      <c r="N49" s="64">
        <v>16</v>
      </c>
      <c r="O49" s="65">
        <v>16</v>
      </c>
      <c r="P49" s="48"/>
      <c r="Q49" s="48"/>
      <c r="R49" s="48"/>
      <c r="S49" s="48"/>
      <c r="T49" s="48"/>
      <c r="U49" s="48"/>
    </row>
    <row r="50" spans="1:21" ht="30.75" customHeight="1">
      <c r="A50" s="48"/>
      <c r="B50" s="1248"/>
      <c r="C50" s="1249"/>
      <c r="D50" s="62"/>
      <c r="E50" s="1254" t="s">
        <v>17</v>
      </c>
      <c r="F50" s="1254"/>
      <c r="G50" s="1254"/>
      <c r="H50" s="1254"/>
      <c r="I50" s="1254"/>
      <c r="J50" s="1255"/>
      <c r="K50" s="63">
        <v>16</v>
      </c>
      <c r="L50" s="64">
        <v>1</v>
      </c>
      <c r="M50" s="64">
        <v>1</v>
      </c>
      <c r="N50" s="64">
        <v>1</v>
      </c>
      <c r="O50" s="65">
        <v>1</v>
      </c>
      <c r="P50" s="48"/>
      <c r="Q50" s="48"/>
      <c r="R50" s="48"/>
      <c r="S50" s="48"/>
      <c r="T50" s="48"/>
      <c r="U50" s="48"/>
    </row>
    <row r="51" spans="1:21" ht="30.75" customHeight="1">
      <c r="A51" s="48"/>
      <c r="B51" s="1250"/>
      <c r="C51" s="1251"/>
      <c r="D51" s="66"/>
      <c r="E51" s="1254" t="s">
        <v>18</v>
      </c>
      <c r="F51" s="1254"/>
      <c r="G51" s="1254"/>
      <c r="H51" s="1254"/>
      <c r="I51" s="1254"/>
      <c r="J51" s="1255"/>
      <c r="K51" s="63">
        <v>0</v>
      </c>
      <c r="L51" s="64" t="s">
        <v>507</v>
      </c>
      <c r="M51" s="64" t="s">
        <v>507</v>
      </c>
      <c r="N51" s="64" t="s">
        <v>507</v>
      </c>
      <c r="O51" s="65" t="s">
        <v>507</v>
      </c>
      <c r="P51" s="48"/>
      <c r="Q51" s="48"/>
      <c r="R51" s="48"/>
      <c r="S51" s="48"/>
      <c r="T51" s="48"/>
      <c r="U51" s="48"/>
    </row>
    <row r="52" spans="1:21" ht="30.75" customHeight="1">
      <c r="A52" s="48"/>
      <c r="B52" s="1256" t="s">
        <v>19</v>
      </c>
      <c r="C52" s="1257"/>
      <c r="D52" s="66"/>
      <c r="E52" s="1254" t="s">
        <v>20</v>
      </c>
      <c r="F52" s="1254"/>
      <c r="G52" s="1254"/>
      <c r="H52" s="1254"/>
      <c r="I52" s="1254"/>
      <c r="J52" s="1255"/>
      <c r="K52" s="63">
        <v>572</v>
      </c>
      <c r="L52" s="64">
        <v>576</v>
      </c>
      <c r="M52" s="64">
        <v>541</v>
      </c>
      <c r="N52" s="64">
        <v>532</v>
      </c>
      <c r="O52" s="65">
        <v>535</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262</v>
      </c>
      <c r="L53" s="69">
        <v>233</v>
      </c>
      <c r="M53" s="69">
        <v>211</v>
      </c>
      <c r="N53" s="69">
        <v>283</v>
      </c>
      <c r="O53" s="70">
        <v>314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c r="B57" s="1262" t="s">
        <v>25</v>
      </c>
      <c r="C57" s="1263"/>
      <c r="D57" s="1266" t="s">
        <v>26</v>
      </c>
      <c r="E57" s="1267"/>
      <c r="F57" s="1267"/>
      <c r="G57" s="1267"/>
      <c r="H57" s="1267"/>
      <c r="I57" s="1267"/>
      <c r="J57" s="1268"/>
      <c r="K57" s="82" t="s">
        <v>588</v>
      </c>
      <c r="L57" s="83" t="s">
        <v>588</v>
      </c>
      <c r="M57" s="83" t="s">
        <v>588</v>
      </c>
      <c r="N57" s="83" t="s">
        <v>588</v>
      </c>
      <c r="O57" s="84" t="s">
        <v>588</v>
      </c>
    </row>
    <row r="58" spans="1:21" ht="31.5" customHeight="1" thickBot="1">
      <c r="B58" s="1264"/>
      <c r="C58" s="1265"/>
      <c r="D58" s="1269" t="s">
        <v>27</v>
      </c>
      <c r="E58" s="1270"/>
      <c r="F58" s="1270"/>
      <c r="G58" s="1270"/>
      <c r="H58" s="1270"/>
      <c r="I58" s="1270"/>
      <c r="J58" s="1271"/>
      <c r="K58" s="85" t="s">
        <v>588</v>
      </c>
      <c r="L58" s="86" t="s">
        <v>588</v>
      </c>
      <c r="M58" s="86" t="s">
        <v>588</v>
      </c>
      <c r="N58" s="86" t="s">
        <v>588</v>
      </c>
      <c r="O58" s="87" t="s">
        <v>588</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qR0J+781Qmh2Ry4eRjFfXtJLcIIkw8lFQhcdoYlfjLNfscrQaGiQbKf94v6mg0it9FzdU65Uz7bLVdV+WeWHA==" saltValue="WsjMVp7xKqhq+3BxgAwdw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549</v>
      </c>
      <c r="J40" s="99" t="s">
        <v>550</v>
      </c>
      <c r="K40" s="99" t="s">
        <v>551</v>
      </c>
      <c r="L40" s="99" t="s">
        <v>552</v>
      </c>
      <c r="M40" s="100" t="s">
        <v>553</v>
      </c>
    </row>
    <row r="41" spans="2:13" ht="27.75" customHeight="1">
      <c r="B41" s="1272" t="s">
        <v>30</v>
      </c>
      <c r="C41" s="1273"/>
      <c r="D41" s="101"/>
      <c r="E41" s="1278" t="s">
        <v>31</v>
      </c>
      <c r="F41" s="1278"/>
      <c r="G41" s="1278"/>
      <c r="H41" s="1279"/>
      <c r="I41" s="102">
        <v>5730</v>
      </c>
      <c r="J41" s="103">
        <v>5984</v>
      </c>
      <c r="K41" s="103">
        <v>5845</v>
      </c>
      <c r="L41" s="103">
        <v>5755</v>
      </c>
      <c r="M41" s="104">
        <v>5794</v>
      </c>
    </row>
    <row r="42" spans="2:13" ht="27.75" customHeight="1">
      <c r="B42" s="1274"/>
      <c r="C42" s="1275"/>
      <c r="D42" s="105"/>
      <c r="E42" s="1280" t="s">
        <v>32</v>
      </c>
      <c r="F42" s="1280"/>
      <c r="G42" s="1280"/>
      <c r="H42" s="1281"/>
      <c r="I42" s="106" t="s">
        <v>507</v>
      </c>
      <c r="J42" s="107" t="s">
        <v>507</v>
      </c>
      <c r="K42" s="107" t="s">
        <v>507</v>
      </c>
      <c r="L42" s="107">
        <v>3</v>
      </c>
      <c r="M42" s="108">
        <v>3</v>
      </c>
    </row>
    <row r="43" spans="2:13" ht="27.75" customHeight="1">
      <c r="B43" s="1274"/>
      <c r="C43" s="1275"/>
      <c r="D43" s="105"/>
      <c r="E43" s="1280" t="s">
        <v>33</v>
      </c>
      <c r="F43" s="1280"/>
      <c r="G43" s="1280"/>
      <c r="H43" s="1281"/>
      <c r="I43" s="106">
        <v>3271</v>
      </c>
      <c r="J43" s="107">
        <v>3121</v>
      </c>
      <c r="K43" s="107">
        <v>2932</v>
      </c>
      <c r="L43" s="107">
        <v>2894</v>
      </c>
      <c r="M43" s="108">
        <v>2816</v>
      </c>
    </row>
    <row r="44" spans="2:13" ht="27.75" customHeight="1">
      <c r="B44" s="1274"/>
      <c r="C44" s="1275"/>
      <c r="D44" s="105"/>
      <c r="E44" s="1280" t="s">
        <v>34</v>
      </c>
      <c r="F44" s="1280"/>
      <c r="G44" s="1280"/>
      <c r="H44" s="1281"/>
      <c r="I44" s="106">
        <v>224</v>
      </c>
      <c r="J44" s="107">
        <v>197</v>
      </c>
      <c r="K44" s="107">
        <v>169</v>
      </c>
      <c r="L44" s="107">
        <v>141</v>
      </c>
      <c r="M44" s="108">
        <v>113</v>
      </c>
    </row>
    <row r="45" spans="2:13" ht="27.75" customHeight="1">
      <c r="B45" s="1274"/>
      <c r="C45" s="1275"/>
      <c r="D45" s="105"/>
      <c r="E45" s="1280" t="s">
        <v>35</v>
      </c>
      <c r="F45" s="1280"/>
      <c r="G45" s="1280"/>
      <c r="H45" s="1281"/>
      <c r="I45" s="106">
        <v>1275</v>
      </c>
      <c r="J45" s="107">
        <v>1122</v>
      </c>
      <c r="K45" s="107">
        <v>1102</v>
      </c>
      <c r="L45" s="107">
        <v>954</v>
      </c>
      <c r="M45" s="108">
        <v>924</v>
      </c>
    </row>
    <row r="46" spans="2:13" ht="27.75" customHeight="1">
      <c r="B46" s="1274"/>
      <c r="C46" s="1275"/>
      <c r="D46" s="109"/>
      <c r="E46" s="1280" t="s">
        <v>36</v>
      </c>
      <c r="F46" s="1280"/>
      <c r="G46" s="1280"/>
      <c r="H46" s="1281"/>
      <c r="I46" s="106" t="s">
        <v>507</v>
      </c>
      <c r="J46" s="107" t="s">
        <v>507</v>
      </c>
      <c r="K46" s="107" t="s">
        <v>507</v>
      </c>
      <c r="L46" s="107" t="s">
        <v>507</v>
      </c>
      <c r="M46" s="108" t="s">
        <v>507</v>
      </c>
    </row>
    <row r="47" spans="2:13" ht="27.75" customHeight="1">
      <c r="B47" s="1274"/>
      <c r="C47" s="1275"/>
      <c r="D47" s="110"/>
      <c r="E47" s="1282" t="s">
        <v>37</v>
      </c>
      <c r="F47" s="1283"/>
      <c r="G47" s="1283"/>
      <c r="H47" s="1284"/>
      <c r="I47" s="106" t="s">
        <v>507</v>
      </c>
      <c r="J47" s="107" t="s">
        <v>507</v>
      </c>
      <c r="K47" s="107" t="s">
        <v>507</v>
      </c>
      <c r="L47" s="107" t="s">
        <v>507</v>
      </c>
      <c r="M47" s="108" t="s">
        <v>507</v>
      </c>
    </row>
    <row r="48" spans="2:13" ht="27.75" customHeight="1">
      <c r="B48" s="1274"/>
      <c r="C48" s="1275"/>
      <c r="D48" s="105"/>
      <c r="E48" s="1280" t="s">
        <v>38</v>
      </c>
      <c r="F48" s="1280"/>
      <c r="G48" s="1280"/>
      <c r="H48" s="1281"/>
      <c r="I48" s="106" t="s">
        <v>507</v>
      </c>
      <c r="J48" s="107" t="s">
        <v>507</v>
      </c>
      <c r="K48" s="107" t="s">
        <v>507</v>
      </c>
      <c r="L48" s="107" t="s">
        <v>507</v>
      </c>
      <c r="M48" s="108" t="s">
        <v>507</v>
      </c>
    </row>
    <row r="49" spans="2:13" ht="27.75" customHeight="1">
      <c r="B49" s="1276"/>
      <c r="C49" s="1277"/>
      <c r="D49" s="105"/>
      <c r="E49" s="1280" t="s">
        <v>39</v>
      </c>
      <c r="F49" s="1280"/>
      <c r="G49" s="1280"/>
      <c r="H49" s="1281"/>
      <c r="I49" s="106" t="s">
        <v>507</v>
      </c>
      <c r="J49" s="107" t="s">
        <v>507</v>
      </c>
      <c r="K49" s="107" t="s">
        <v>507</v>
      </c>
      <c r="L49" s="107" t="s">
        <v>507</v>
      </c>
      <c r="M49" s="108" t="s">
        <v>507</v>
      </c>
    </row>
    <row r="50" spans="2:13" ht="27.75" customHeight="1">
      <c r="B50" s="1285" t="s">
        <v>40</v>
      </c>
      <c r="C50" s="1286"/>
      <c r="D50" s="111"/>
      <c r="E50" s="1280" t="s">
        <v>41</v>
      </c>
      <c r="F50" s="1280"/>
      <c r="G50" s="1280"/>
      <c r="H50" s="1281"/>
      <c r="I50" s="106">
        <v>1106</v>
      </c>
      <c r="J50" s="107">
        <v>1221</v>
      </c>
      <c r="K50" s="107">
        <v>1321</v>
      </c>
      <c r="L50" s="107">
        <v>1403</v>
      </c>
      <c r="M50" s="108">
        <v>1758</v>
      </c>
    </row>
    <row r="51" spans="2:13" ht="27.75" customHeight="1">
      <c r="B51" s="1274"/>
      <c r="C51" s="1275"/>
      <c r="D51" s="105"/>
      <c r="E51" s="1280" t="s">
        <v>42</v>
      </c>
      <c r="F51" s="1280"/>
      <c r="G51" s="1280"/>
      <c r="H51" s="1281"/>
      <c r="I51" s="106">
        <v>10</v>
      </c>
      <c r="J51" s="107">
        <v>8</v>
      </c>
      <c r="K51" s="107">
        <v>5</v>
      </c>
      <c r="L51" s="107">
        <v>2</v>
      </c>
      <c r="M51" s="108">
        <v>0</v>
      </c>
    </row>
    <row r="52" spans="2:13" ht="27.75" customHeight="1">
      <c r="B52" s="1276"/>
      <c r="C52" s="1277"/>
      <c r="D52" s="105"/>
      <c r="E52" s="1280" t="s">
        <v>43</v>
      </c>
      <c r="F52" s="1280"/>
      <c r="G52" s="1280"/>
      <c r="H52" s="1281"/>
      <c r="I52" s="106">
        <v>5938</v>
      </c>
      <c r="J52" s="107">
        <v>5925</v>
      </c>
      <c r="K52" s="107">
        <v>5791</v>
      </c>
      <c r="L52" s="107">
        <v>5701</v>
      </c>
      <c r="M52" s="108">
        <v>5574</v>
      </c>
    </row>
    <row r="53" spans="2:13" ht="27.75" customHeight="1" thickBot="1">
      <c r="B53" s="1287" t="s">
        <v>44</v>
      </c>
      <c r="C53" s="1288"/>
      <c r="D53" s="112"/>
      <c r="E53" s="1289" t="s">
        <v>45</v>
      </c>
      <c r="F53" s="1289"/>
      <c r="G53" s="1289"/>
      <c r="H53" s="1290"/>
      <c r="I53" s="113">
        <v>3446</v>
      </c>
      <c r="J53" s="114">
        <v>3270</v>
      </c>
      <c r="K53" s="114">
        <v>2931</v>
      </c>
      <c r="L53" s="114">
        <v>2641</v>
      </c>
      <c r="M53" s="115">
        <v>2317</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7x4hJMgl+gWLghx+1PGpNjFUXLnyKIgsZ7bUIuXQUHq4jLOtQT4kArzcvbLQWnlMsfjWqFMkoguDiV5KaUBdlA==" saltValue="VwZiK4ot3q4Ixo4aAy3ui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551</v>
      </c>
      <c r="G54" s="124" t="s">
        <v>552</v>
      </c>
      <c r="H54" s="125" t="s">
        <v>553</v>
      </c>
    </row>
    <row r="55" spans="2:8" ht="52.5" customHeight="1">
      <c r="B55" s="126"/>
      <c r="C55" s="1299" t="s">
        <v>48</v>
      </c>
      <c r="D55" s="1299"/>
      <c r="E55" s="1300"/>
      <c r="F55" s="127">
        <v>873</v>
      </c>
      <c r="G55" s="127">
        <v>849</v>
      </c>
      <c r="H55" s="128">
        <v>886</v>
      </c>
    </row>
    <row r="56" spans="2:8" ht="52.5" customHeight="1">
      <c r="B56" s="129"/>
      <c r="C56" s="1301" t="s">
        <v>49</v>
      </c>
      <c r="D56" s="1301"/>
      <c r="E56" s="1302"/>
      <c r="F56" s="130">
        <v>2</v>
      </c>
      <c r="G56" s="130">
        <v>2</v>
      </c>
      <c r="H56" s="131">
        <v>2</v>
      </c>
    </row>
    <row r="57" spans="2:8" ht="53.25" customHeight="1">
      <c r="B57" s="129"/>
      <c r="C57" s="1303" t="s">
        <v>50</v>
      </c>
      <c r="D57" s="1303"/>
      <c r="E57" s="1304"/>
      <c r="F57" s="132">
        <v>575</v>
      </c>
      <c r="G57" s="132">
        <v>631</v>
      </c>
      <c r="H57" s="133">
        <v>689</v>
      </c>
    </row>
    <row r="58" spans="2:8" ht="45.75" customHeight="1">
      <c r="B58" s="134"/>
      <c r="C58" s="1291" t="s">
        <v>582</v>
      </c>
      <c r="D58" s="1292"/>
      <c r="E58" s="1293"/>
      <c r="F58" s="135">
        <v>459</v>
      </c>
      <c r="G58" s="135">
        <v>510</v>
      </c>
      <c r="H58" s="136">
        <v>560</v>
      </c>
    </row>
    <row r="59" spans="2:8" ht="45.75" customHeight="1">
      <c r="B59" s="134"/>
      <c r="C59" s="1291" t="s">
        <v>583</v>
      </c>
      <c r="D59" s="1292"/>
      <c r="E59" s="1293"/>
      <c r="F59" s="135">
        <v>101</v>
      </c>
      <c r="G59" s="135">
        <v>101</v>
      </c>
      <c r="H59" s="136">
        <v>101</v>
      </c>
    </row>
    <row r="60" spans="2:8" ht="45.75" customHeight="1">
      <c r="B60" s="134"/>
      <c r="C60" s="1291" t="s">
        <v>584</v>
      </c>
      <c r="D60" s="1292"/>
      <c r="E60" s="1293"/>
      <c r="F60" s="135">
        <v>10</v>
      </c>
      <c r="G60" s="135">
        <v>15</v>
      </c>
      <c r="H60" s="136">
        <v>23</v>
      </c>
    </row>
    <row r="61" spans="2:8" ht="45.75" customHeight="1">
      <c r="B61" s="134"/>
      <c r="C61" s="1291" t="s">
        <v>585</v>
      </c>
      <c r="D61" s="1292"/>
      <c r="E61" s="1293"/>
      <c r="F61" s="135">
        <v>5</v>
      </c>
      <c r="G61" s="135">
        <v>5</v>
      </c>
      <c r="H61" s="136">
        <v>5</v>
      </c>
    </row>
    <row r="62" spans="2:8" ht="45.75" customHeight="1" thickBot="1">
      <c r="B62" s="137"/>
      <c r="C62" s="1294"/>
      <c r="D62" s="1295"/>
      <c r="E62" s="1296"/>
      <c r="F62" s="138"/>
      <c r="G62" s="138"/>
      <c r="H62" s="139"/>
    </row>
    <row r="63" spans="2:8" ht="52.5" customHeight="1" thickBot="1">
      <c r="B63" s="140"/>
      <c r="C63" s="1297" t="s">
        <v>51</v>
      </c>
      <c r="D63" s="1297"/>
      <c r="E63" s="1298"/>
      <c r="F63" s="141">
        <v>1449</v>
      </c>
      <c r="G63" s="141">
        <v>1481</v>
      </c>
      <c r="H63" s="142">
        <v>1577</v>
      </c>
    </row>
    <row r="64" spans="2:8" ht="15" customHeight="1"/>
    <row r="65" ht="0" hidden="1" customHeight="1"/>
    <row r="66" ht="0" hidden="1" customHeight="1"/>
  </sheetData>
  <sheetProtection algorithmName="SHA-512" hashValue="L2OI4pJ0HN+GR3FbYK7y35I6lWCZbPn3YKwt2hJjMDtgER9tcQ1i2buZ7CBQSUHnwtKcZyobZw1EUpBtzeaGSg==" saltValue="LGaDl/7tMOeaMoqTCD80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589</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589</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590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591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6" t="s">
        <v>601</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c r="B44" s="394"/>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c r="B45" s="394"/>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c r="B46" s="394"/>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c r="B47" s="394"/>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592</v>
      </c>
    </row>
    <row r="50" spans="1:109">
      <c r="B50" s="394"/>
      <c r="G50" s="1315"/>
      <c r="H50" s="1315"/>
      <c r="I50" s="1315"/>
      <c r="J50" s="1315"/>
      <c r="K50" s="404"/>
      <c r="L50" s="404"/>
      <c r="M50" s="405"/>
      <c r="N50" s="40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549</v>
      </c>
      <c r="BQ50" s="1319"/>
      <c r="BR50" s="1319"/>
      <c r="BS50" s="1319"/>
      <c r="BT50" s="1319"/>
      <c r="BU50" s="1319"/>
      <c r="BV50" s="1319"/>
      <c r="BW50" s="1319"/>
      <c r="BX50" s="1319" t="s">
        <v>550</v>
      </c>
      <c r="BY50" s="1319"/>
      <c r="BZ50" s="1319"/>
      <c r="CA50" s="1319"/>
      <c r="CB50" s="1319"/>
      <c r="CC50" s="1319"/>
      <c r="CD50" s="1319"/>
      <c r="CE50" s="1319"/>
      <c r="CF50" s="1319" t="s">
        <v>551</v>
      </c>
      <c r="CG50" s="1319"/>
      <c r="CH50" s="1319"/>
      <c r="CI50" s="1319"/>
      <c r="CJ50" s="1319"/>
      <c r="CK50" s="1319"/>
      <c r="CL50" s="1319"/>
      <c r="CM50" s="1319"/>
      <c r="CN50" s="1319" t="s">
        <v>552</v>
      </c>
      <c r="CO50" s="1319"/>
      <c r="CP50" s="1319"/>
      <c r="CQ50" s="1319"/>
      <c r="CR50" s="1319"/>
      <c r="CS50" s="1319"/>
      <c r="CT50" s="1319"/>
      <c r="CU50" s="1319"/>
      <c r="CV50" s="1319" t="s">
        <v>553</v>
      </c>
      <c r="CW50" s="1319"/>
      <c r="CX50" s="1319"/>
      <c r="CY50" s="1319"/>
      <c r="CZ50" s="1319"/>
      <c r="DA50" s="1319"/>
      <c r="DB50" s="1319"/>
      <c r="DC50" s="1319"/>
    </row>
    <row r="51" spans="1:109" ht="13.5" customHeight="1">
      <c r="B51" s="394"/>
      <c r="G51" s="1320"/>
      <c r="H51" s="1320"/>
      <c r="I51" s="1324"/>
      <c r="J51" s="1324"/>
      <c r="K51" s="1321"/>
      <c r="L51" s="1321"/>
      <c r="M51" s="1321"/>
      <c r="N51" s="1321"/>
      <c r="AM51" s="403"/>
      <c r="AN51" s="1322" t="s">
        <v>593</v>
      </c>
      <c r="AO51" s="1322"/>
      <c r="AP51" s="1322"/>
      <c r="AQ51" s="1322"/>
      <c r="AR51" s="1322"/>
      <c r="AS51" s="1322"/>
      <c r="AT51" s="1322"/>
      <c r="AU51" s="1322"/>
      <c r="AV51" s="1322"/>
      <c r="AW51" s="1322"/>
      <c r="AX51" s="1322"/>
      <c r="AY51" s="1322"/>
      <c r="AZ51" s="1322"/>
      <c r="BA51" s="1322"/>
      <c r="BB51" s="1322" t="s">
        <v>594</v>
      </c>
      <c r="BC51" s="1322"/>
      <c r="BD51" s="1322"/>
      <c r="BE51" s="1322"/>
      <c r="BF51" s="1322"/>
      <c r="BG51" s="1322"/>
      <c r="BH51" s="1322"/>
      <c r="BI51" s="1322"/>
      <c r="BJ51" s="1322"/>
      <c r="BK51" s="1322"/>
      <c r="BL51" s="1322"/>
      <c r="BM51" s="1322"/>
      <c r="BN51" s="1322"/>
      <c r="BO51" s="1322"/>
      <c r="BP51" s="1323"/>
      <c r="BQ51" s="1305"/>
      <c r="BR51" s="1305"/>
      <c r="BS51" s="1305"/>
      <c r="BT51" s="1305"/>
      <c r="BU51" s="1305"/>
      <c r="BV51" s="1305"/>
      <c r="BW51" s="1305"/>
      <c r="BX51" s="1305">
        <v>103.7</v>
      </c>
      <c r="BY51" s="1305"/>
      <c r="BZ51" s="1305"/>
      <c r="CA51" s="1305"/>
      <c r="CB51" s="1305"/>
      <c r="CC51" s="1305"/>
      <c r="CD51" s="1305"/>
      <c r="CE51" s="1305"/>
      <c r="CF51" s="1305">
        <v>94.9</v>
      </c>
      <c r="CG51" s="1305"/>
      <c r="CH51" s="1305"/>
      <c r="CI51" s="1305"/>
      <c r="CJ51" s="1305"/>
      <c r="CK51" s="1305"/>
      <c r="CL51" s="1305"/>
      <c r="CM51" s="1305"/>
      <c r="CN51" s="1305">
        <v>87.4</v>
      </c>
      <c r="CO51" s="1305"/>
      <c r="CP51" s="1305"/>
      <c r="CQ51" s="1305"/>
      <c r="CR51" s="1305"/>
      <c r="CS51" s="1305"/>
      <c r="CT51" s="1305"/>
      <c r="CU51" s="1305"/>
      <c r="CV51" s="1305">
        <v>77.5</v>
      </c>
      <c r="CW51" s="1305"/>
      <c r="CX51" s="1305"/>
      <c r="CY51" s="1305"/>
      <c r="CZ51" s="1305"/>
      <c r="DA51" s="1305"/>
      <c r="DB51" s="1305"/>
      <c r="DC51" s="1305"/>
    </row>
    <row r="52" spans="1:109">
      <c r="B52" s="394"/>
      <c r="G52" s="1320"/>
      <c r="H52" s="1320"/>
      <c r="I52" s="1324"/>
      <c r="J52" s="1324"/>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c r="A53" s="402"/>
      <c r="B53" s="394"/>
      <c r="G53" s="1320"/>
      <c r="H53" s="1320"/>
      <c r="I53" s="1315"/>
      <c r="J53" s="1315"/>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595</v>
      </c>
      <c r="BC53" s="1322"/>
      <c r="BD53" s="1322"/>
      <c r="BE53" s="1322"/>
      <c r="BF53" s="1322"/>
      <c r="BG53" s="1322"/>
      <c r="BH53" s="1322"/>
      <c r="BI53" s="1322"/>
      <c r="BJ53" s="1322"/>
      <c r="BK53" s="1322"/>
      <c r="BL53" s="1322"/>
      <c r="BM53" s="1322"/>
      <c r="BN53" s="1322"/>
      <c r="BO53" s="1322"/>
      <c r="BP53" s="1323"/>
      <c r="BQ53" s="1305"/>
      <c r="BR53" s="1305"/>
      <c r="BS53" s="1305"/>
      <c r="BT53" s="1305"/>
      <c r="BU53" s="1305"/>
      <c r="BV53" s="1305"/>
      <c r="BW53" s="1305"/>
      <c r="BX53" s="1305">
        <v>81.5</v>
      </c>
      <c r="BY53" s="1305"/>
      <c r="BZ53" s="1305"/>
      <c r="CA53" s="1305"/>
      <c r="CB53" s="1305"/>
      <c r="CC53" s="1305"/>
      <c r="CD53" s="1305"/>
      <c r="CE53" s="1305"/>
      <c r="CF53" s="1305">
        <v>83.3</v>
      </c>
      <c r="CG53" s="1305"/>
      <c r="CH53" s="1305"/>
      <c r="CI53" s="1305"/>
      <c r="CJ53" s="1305"/>
      <c r="CK53" s="1305"/>
      <c r="CL53" s="1305"/>
      <c r="CM53" s="1305"/>
      <c r="CN53" s="1305">
        <v>84.8</v>
      </c>
      <c r="CO53" s="1305"/>
      <c r="CP53" s="1305"/>
      <c r="CQ53" s="1305"/>
      <c r="CR53" s="1305"/>
      <c r="CS53" s="1305"/>
      <c r="CT53" s="1305"/>
      <c r="CU53" s="1305"/>
      <c r="CV53" s="1305">
        <v>85.7</v>
      </c>
      <c r="CW53" s="1305"/>
      <c r="CX53" s="1305"/>
      <c r="CY53" s="1305"/>
      <c r="CZ53" s="1305"/>
      <c r="DA53" s="1305"/>
      <c r="DB53" s="1305"/>
      <c r="DC53" s="1305"/>
    </row>
    <row r="54" spans="1:109">
      <c r="A54" s="402"/>
      <c r="B54" s="394"/>
      <c r="G54" s="1320"/>
      <c r="H54" s="1320"/>
      <c r="I54" s="1315"/>
      <c r="J54" s="1315"/>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c r="A55" s="402"/>
      <c r="B55" s="394"/>
      <c r="G55" s="1315"/>
      <c r="H55" s="1315"/>
      <c r="I55" s="1315"/>
      <c r="J55" s="1315"/>
      <c r="K55" s="1321"/>
      <c r="L55" s="1321"/>
      <c r="M55" s="1321"/>
      <c r="N55" s="1321"/>
      <c r="AN55" s="1319" t="s">
        <v>596</v>
      </c>
      <c r="AO55" s="1319"/>
      <c r="AP55" s="1319"/>
      <c r="AQ55" s="1319"/>
      <c r="AR55" s="1319"/>
      <c r="AS55" s="1319"/>
      <c r="AT55" s="1319"/>
      <c r="AU55" s="1319"/>
      <c r="AV55" s="1319"/>
      <c r="AW55" s="1319"/>
      <c r="AX55" s="1319"/>
      <c r="AY55" s="1319"/>
      <c r="AZ55" s="1319"/>
      <c r="BA55" s="1319"/>
      <c r="BB55" s="1322" t="s">
        <v>594</v>
      </c>
      <c r="BC55" s="1322"/>
      <c r="BD55" s="1322"/>
      <c r="BE55" s="1322"/>
      <c r="BF55" s="1322"/>
      <c r="BG55" s="1322"/>
      <c r="BH55" s="1322"/>
      <c r="BI55" s="1322"/>
      <c r="BJ55" s="1322"/>
      <c r="BK55" s="1322"/>
      <c r="BL55" s="1322"/>
      <c r="BM55" s="1322"/>
      <c r="BN55" s="1322"/>
      <c r="BO55" s="1322"/>
      <c r="BP55" s="1323"/>
      <c r="BQ55" s="1305"/>
      <c r="BR55" s="1305"/>
      <c r="BS55" s="1305"/>
      <c r="BT55" s="1305"/>
      <c r="BU55" s="1305"/>
      <c r="BV55" s="1305"/>
      <c r="BW55" s="1305"/>
      <c r="BX55" s="1305">
        <v>27</v>
      </c>
      <c r="BY55" s="1305"/>
      <c r="BZ55" s="1305"/>
      <c r="CA55" s="1305"/>
      <c r="CB55" s="1305"/>
      <c r="CC55" s="1305"/>
      <c r="CD55" s="1305"/>
      <c r="CE55" s="1305"/>
      <c r="CF55" s="1305">
        <v>25.4</v>
      </c>
      <c r="CG55" s="1305"/>
      <c r="CH55" s="1305"/>
      <c r="CI55" s="1305"/>
      <c r="CJ55" s="1305"/>
      <c r="CK55" s="1305"/>
      <c r="CL55" s="1305"/>
      <c r="CM55" s="1305"/>
      <c r="CN55" s="1305">
        <v>23.4</v>
      </c>
      <c r="CO55" s="1305"/>
      <c r="CP55" s="1305"/>
      <c r="CQ55" s="1305"/>
      <c r="CR55" s="1305"/>
      <c r="CS55" s="1305"/>
      <c r="CT55" s="1305"/>
      <c r="CU55" s="1305"/>
      <c r="CV55" s="1305">
        <v>7.7</v>
      </c>
      <c r="CW55" s="1305"/>
      <c r="CX55" s="1305"/>
      <c r="CY55" s="1305"/>
      <c r="CZ55" s="1305"/>
      <c r="DA55" s="1305"/>
      <c r="DB55" s="1305"/>
      <c r="DC55" s="1305"/>
    </row>
    <row r="56" spans="1:109">
      <c r="A56" s="402"/>
      <c r="B56" s="394"/>
      <c r="G56" s="1315"/>
      <c r="H56" s="1315"/>
      <c r="I56" s="1315"/>
      <c r="J56" s="1315"/>
      <c r="K56" s="1321"/>
      <c r="L56" s="1321"/>
      <c r="M56" s="1321"/>
      <c r="N56" s="1321"/>
      <c r="AN56" s="1319"/>
      <c r="AO56" s="1319"/>
      <c r="AP56" s="1319"/>
      <c r="AQ56" s="1319"/>
      <c r="AR56" s="1319"/>
      <c r="AS56" s="1319"/>
      <c r="AT56" s="1319"/>
      <c r="AU56" s="1319"/>
      <c r="AV56" s="1319"/>
      <c r="AW56" s="1319"/>
      <c r="AX56" s="1319"/>
      <c r="AY56" s="1319"/>
      <c r="AZ56" s="1319"/>
      <c r="BA56" s="1319"/>
      <c r="BB56" s="1322"/>
      <c r="BC56" s="1322"/>
      <c r="BD56" s="1322"/>
      <c r="BE56" s="1322"/>
      <c r="BF56" s="1322"/>
      <c r="BG56" s="1322"/>
      <c r="BH56" s="1322"/>
      <c r="BI56" s="1322"/>
      <c r="BJ56" s="1322"/>
      <c r="BK56" s="1322"/>
      <c r="BL56" s="1322"/>
      <c r="BM56" s="1322"/>
      <c r="BN56" s="1322"/>
      <c r="BO56" s="1322"/>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c r="B57" s="406"/>
      <c r="G57" s="1315"/>
      <c r="H57" s="1315"/>
      <c r="I57" s="1325"/>
      <c r="J57" s="1325"/>
      <c r="K57" s="1321"/>
      <c r="L57" s="1321"/>
      <c r="M57" s="1321"/>
      <c r="N57" s="1321"/>
      <c r="AM57" s="387"/>
      <c r="AN57" s="1319"/>
      <c r="AO57" s="1319"/>
      <c r="AP57" s="1319"/>
      <c r="AQ57" s="1319"/>
      <c r="AR57" s="1319"/>
      <c r="AS57" s="1319"/>
      <c r="AT57" s="1319"/>
      <c r="AU57" s="1319"/>
      <c r="AV57" s="1319"/>
      <c r="AW57" s="1319"/>
      <c r="AX57" s="1319"/>
      <c r="AY57" s="1319"/>
      <c r="AZ57" s="1319"/>
      <c r="BA57" s="1319"/>
      <c r="BB57" s="1322" t="s">
        <v>595</v>
      </c>
      <c r="BC57" s="1322"/>
      <c r="BD57" s="1322"/>
      <c r="BE57" s="1322"/>
      <c r="BF57" s="1322"/>
      <c r="BG57" s="1322"/>
      <c r="BH57" s="1322"/>
      <c r="BI57" s="1322"/>
      <c r="BJ57" s="1322"/>
      <c r="BK57" s="1322"/>
      <c r="BL57" s="1322"/>
      <c r="BM57" s="1322"/>
      <c r="BN57" s="1322"/>
      <c r="BO57" s="1322"/>
      <c r="BP57" s="1323"/>
      <c r="BQ57" s="1305"/>
      <c r="BR57" s="1305"/>
      <c r="BS57" s="1305"/>
      <c r="BT57" s="1305"/>
      <c r="BU57" s="1305"/>
      <c r="BV57" s="1305"/>
      <c r="BW57" s="1305"/>
      <c r="BX57" s="1305">
        <v>57.2</v>
      </c>
      <c r="BY57" s="1305"/>
      <c r="BZ57" s="1305"/>
      <c r="CA57" s="1305"/>
      <c r="CB57" s="1305"/>
      <c r="CC57" s="1305"/>
      <c r="CD57" s="1305"/>
      <c r="CE57" s="1305"/>
      <c r="CF57" s="1305">
        <v>58.7</v>
      </c>
      <c r="CG57" s="1305"/>
      <c r="CH57" s="1305"/>
      <c r="CI57" s="1305"/>
      <c r="CJ57" s="1305"/>
      <c r="CK57" s="1305"/>
      <c r="CL57" s="1305"/>
      <c r="CM57" s="1305"/>
      <c r="CN57" s="1305">
        <v>59.2</v>
      </c>
      <c r="CO57" s="1305"/>
      <c r="CP57" s="1305"/>
      <c r="CQ57" s="1305"/>
      <c r="CR57" s="1305"/>
      <c r="CS57" s="1305"/>
      <c r="CT57" s="1305"/>
      <c r="CU57" s="1305"/>
      <c r="CV57" s="1305">
        <v>60.7</v>
      </c>
      <c r="CW57" s="1305"/>
      <c r="CX57" s="1305"/>
      <c r="CY57" s="1305"/>
      <c r="CZ57" s="1305"/>
      <c r="DA57" s="1305"/>
      <c r="DB57" s="1305"/>
      <c r="DC57" s="1305"/>
      <c r="DD57" s="407"/>
      <c r="DE57" s="406"/>
    </row>
    <row r="58" spans="1:109" s="402" customFormat="1">
      <c r="A58" s="387"/>
      <c r="B58" s="406"/>
      <c r="G58" s="1315"/>
      <c r="H58" s="1315"/>
      <c r="I58" s="1325"/>
      <c r="J58" s="1325"/>
      <c r="K58" s="1321"/>
      <c r="L58" s="1321"/>
      <c r="M58" s="1321"/>
      <c r="N58" s="1321"/>
      <c r="AM58" s="387"/>
      <c r="AN58" s="1319"/>
      <c r="AO58" s="1319"/>
      <c r="AP58" s="1319"/>
      <c r="AQ58" s="1319"/>
      <c r="AR58" s="1319"/>
      <c r="AS58" s="1319"/>
      <c r="AT58" s="1319"/>
      <c r="AU58" s="1319"/>
      <c r="AV58" s="1319"/>
      <c r="AW58" s="1319"/>
      <c r="AX58" s="1319"/>
      <c r="AY58" s="1319"/>
      <c r="AZ58" s="1319"/>
      <c r="BA58" s="1319"/>
      <c r="BB58" s="1322"/>
      <c r="BC58" s="1322"/>
      <c r="BD58" s="1322"/>
      <c r="BE58" s="1322"/>
      <c r="BF58" s="1322"/>
      <c r="BG58" s="1322"/>
      <c r="BH58" s="1322"/>
      <c r="BI58" s="1322"/>
      <c r="BJ58" s="1322"/>
      <c r="BK58" s="1322"/>
      <c r="BL58" s="1322"/>
      <c r="BM58" s="1322"/>
      <c r="BN58" s="1322"/>
      <c r="BO58" s="1322"/>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597</v>
      </c>
    </row>
    <row r="64" spans="1:109">
      <c r="B64" s="394"/>
      <c r="G64" s="401"/>
      <c r="I64" s="414"/>
      <c r="J64" s="414"/>
      <c r="K64" s="414"/>
      <c r="L64" s="414"/>
      <c r="M64" s="414"/>
      <c r="N64" s="415"/>
      <c r="AM64" s="401"/>
      <c r="AN64" s="401" t="s">
        <v>591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06" t="s">
        <v>602</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c r="B66" s="394"/>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c r="B67" s="394"/>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c r="B68" s="394"/>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c r="B69" s="394"/>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592</v>
      </c>
    </row>
    <row r="72" spans="2:107">
      <c r="B72" s="394"/>
      <c r="G72" s="1315"/>
      <c r="H72" s="1315"/>
      <c r="I72" s="1315"/>
      <c r="J72" s="1315"/>
      <c r="K72" s="404"/>
      <c r="L72" s="404"/>
      <c r="M72" s="405"/>
      <c r="N72" s="40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549</v>
      </c>
      <c r="BQ72" s="1319"/>
      <c r="BR72" s="1319"/>
      <c r="BS72" s="1319"/>
      <c r="BT72" s="1319"/>
      <c r="BU72" s="1319"/>
      <c r="BV72" s="1319"/>
      <c r="BW72" s="1319"/>
      <c r="BX72" s="1319" t="s">
        <v>550</v>
      </c>
      <c r="BY72" s="1319"/>
      <c r="BZ72" s="1319"/>
      <c r="CA72" s="1319"/>
      <c r="CB72" s="1319"/>
      <c r="CC72" s="1319"/>
      <c r="CD72" s="1319"/>
      <c r="CE72" s="1319"/>
      <c r="CF72" s="1319" t="s">
        <v>551</v>
      </c>
      <c r="CG72" s="1319"/>
      <c r="CH72" s="1319"/>
      <c r="CI72" s="1319"/>
      <c r="CJ72" s="1319"/>
      <c r="CK72" s="1319"/>
      <c r="CL72" s="1319"/>
      <c r="CM72" s="1319"/>
      <c r="CN72" s="1319" t="s">
        <v>552</v>
      </c>
      <c r="CO72" s="1319"/>
      <c r="CP72" s="1319"/>
      <c r="CQ72" s="1319"/>
      <c r="CR72" s="1319"/>
      <c r="CS72" s="1319"/>
      <c r="CT72" s="1319"/>
      <c r="CU72" s="1319"/>
      <c r="CV72" s="1319" t="s">
        <v>553</v>
      </c>
      <c r="CW72" s="1319"/>
      <c r="CX72" s="1319"/>
      <c r="CY72" s="1319"/>
      <c r="CZ72" s="1319"/>
      <c r="DA72" s="1319"/>
      <c r="DB72" s="1319"/>
      <c r="DC72" s="1319"/>
    </row>
    <row r="73" spans="2:107">
      <c r="B73" s="394"/>
      <c r="G73" s="1320"/>
      <c r="H73" s="1320"/>
      <c r="I73" s="1320"/>
      <c r="J73" s="1320"/>
      <c r="K73" s="1326"/>
      <c r="L73" s="1326"/>
      <c r="M73" s="1326"/>
      <c r="N73" s="1326"/>
      <c r="AM73" s="403"/>
      <c r="AN73" s="1322" t="s">
        <v>593</v>
      </c>
      <c r="AO73" s="1322"/>
      <c r="AP73" s="1322"/>
      <c r="AQ73" s="1322"/>
      <c r="AR73" s="1322"/>
      <c r="AS73" s="1322"/>
      <c r="AT73" s="1322"/>
      <c r="AU73" s="1322"/>
      <c r="AV73" s="1322"/>
      <c r="AW73" s="1322"/>
      <c r="AX73" s="1322"/>
      <c r="AY73" s="1322"/>
      <c r="AZ73" s="1322"/>
      <c r="BA73" s="1322"/>
      <c r="BB73" s="1322" t="s">
        <v>594</v>
      </c>
      <c r="BC73" s="1322"/>
      <c r="BD73" s="1322"/>
      <c r="BE73" s="1322"/>
      <c r="BF73" s="1322"/>
      <c r="BG73" s="1322"/>
      <c r="BH73" s="1322"/>
      <c r="BI73" s="1322"/>
      <c r="BJ73" s="1322"/>
      <c r="BK73" s="1322"/>
      <c r="BL73" s="1322"/>
      <c r="BM73" s="1322"/>
      <c r="BN73" s="1322"/>
      <c r="BO73" s="1322"/>
      <c r="BP73" s="1305">
        <v>112.7</v>
      </c>
      <c r="BQ73" s="1305"/>
      <c r="BR73" s="1305"/>
      <c r="BS73" s="1305"/>
      <c r="BT73" s="1305"/>
      <c r="BU73" s="1305"/>
      <c r="BV73" s="1305"/>
      <c r="BW73" s="1305"/>
      <c r="BX73" s="1305">
        <v>103.7</v>
      </c>
      <c r="BY73" s="1305"/>
      <c r="BZ73" s="1305"/>
      <c r="CA73" s="1305"/>
      <c r="CB73" s="1305"/>
      <c r="CC73" s="1305"/>
      <c r="CD73" s="1305"/>
      <c r="CE73" s="1305"/>
      <c r="CF73" s="1305">
        <v>94.9</v>
      </c>
      <c r="CG73" s="1305"/>
      <c r="CH73" s="1305"/>
      <c r="CI73" s="1305"/>
      <c r="CJ73" s="1305"/>
      <c r="CK73" s="1305"/>
      <c r="CL73" s="1305"/>
      <c r="CM73" s="1305"/>
      <c r="CN73" s="1305">
        <v>87.4</v>
      </c>
      <c r="CO73" s="1305"/>
      <c r="CP73" s="1305"/>
      <c r="CQ73" s="1305"/>
      <c r="CR73" s="1305"/>
      <c r="CS73" s="1305"/>
      <c r="CT73" s="1305"/>
      <c r="CU73" s="1305"/>
      <c r="CV73" s="1305">
        <v>77.5</v>
      </c>
      <c r="CW73" s="1305"/>
      <c r="CX73" s="1305"/>
      <c r="CY73" s="1305"/>
      <c r="CZ73" s="1305"/>
      <c r="DA73" s="1305"/>
      <c r="DB73" s="1305"/>
      <c r="DC73" s="1305"/>
    </row>
    <row r="74" spans="2:107">
      <c r="B74" s="394"/>
      <c r="G74" s="1320"/>
      <c r="H74" s="1320"/>
      <c r="I74" s="1320"/>
      <c r="J74" s="1320"/>
      <c r="K74" s="1326"/>
      <c r="L74" s="1326"/>
      <c r="M74" s="1326"/>
      <c r="N74" s="1326"/>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c r="B75" s="394"/>
      <c r="G75" s="1320"/>
      <c r="H75" s="1320"/>
      <c r="I75" s="1315"/>
      <c r="J75" s="1315"/>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598</v>
      </c>
      <c r="BC75" s="1322"/>
      <c r="BD75" s="1322"/>
      <c r="BE75" s="1322"/>
      <c r="BF75" s="1322"/>
      <c r="BG75" s="1322"/>
      <c r="BH75" s="1322"/>
      <c r="BI75" s="1322"/>
      <c r="BJ75" s="1322"/>
      <c r="BK75" s="1322"/>
      <c r="BL75" s="1322"/>
      <c r="BM75" s="1322"/>
      <c r="BN75" s="1322"/>
      <c r="BO75" s="1322"/>
      <c r="BP75" s="1305">
        <v>9.9</v>
      </c>
      <c r="BQ75" s="1305"/>
      <c r="BR75" s="1305"/>
      <c r="BS75" s="1305"/>
      <c r="BT75" s="1305"/>
      <c r="BU75" s="1305"/>
      <c r="BV75" s="1305"/>
      <c r="BW75" s="1305"/>
      <c r="BX75" s="1305">
        <v>8.4</v>
      </c>
      <c r="BY75" s="1305"/>
      <c r="BZ75" s="1305"/>
      <c r="CA75" s="1305"/>
      <c r="CB75" s="1305"/>
      <c r="CC75" s="1305"/>
      <c r="CD75" s="1305"/>
      <c r="CE75" s="1305"/>
      <c r="CF75" s="1305">
        <v>7.5</v>
      </c>
      <c r="CG75" s="1305"/>
      <c r="CH75" s="1305"/>
      <c r="CI75" s="1305"/>
      <c r="CJ75" s="1305"/>
      <c r="CK75" s="1305"/>
      <c r="CL75" s="1305"/>
      <c r="CM75" s="1305"/>
      <c r="CN75" s="1305">
        <v>7.8</v>
      </c>
      <c r="CO75" s="1305"/>
      <c r="CP75" s="1305"/>
      <c r="CQ75" s="1305"/>
      <c r="CR75" s="1305"/>
      <c r="CS75" s="1305"/>
      <c r="CT75" s="1305"/>
      <c r="CU75" s="1305"/>
      <c r="CV75" s="1305">
        <v>8.9</v>
      </c>
      <c r="CW75" s="1305"/>
      <c r="CX75" s="1305"/>
      <c r="CY75" s="1305"/>
      <c r="CZ75" s="1305"/>
      <c r="DA75" s="1305"/>
      <c r="DB75" s="1305"/>
      <c r="DC75" s="1305"/>
    </row>
    <row r="76" spans="2:107">
      <c r="B76" s="394"/>
      <c r="G76" s="1320"/>
      <c r="H76" s="1320"/>
      <c r="I76" s="1315"/>
      <c r="J76" s="1315"/>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c r="B77" s="394"/>
      <c r="G77" s="1315"/>
      <c r="H77" s="1315"/>
      <c r="I77" s="1315"/>
      <c r="J77" s="1315"/>
      <c r="K77" s="1326"/>
      <c r="L77" s="1326"/>
      <c r="M77" s="1326"/>
      <c r="N77" s="1326"/>
      <c r="AN77" s="1319" t="s">
        <v>596</v>
      </c>
      <c r="AO77" s="1319"/>
      <c r="AP77" s="1319"/>
      <c r="AQ77" s="1319"/>
      <c r="AR77" s="1319"/>
      <c r="AS77" s="1319"/>
      <c r="AT77" s="1319"/>
      <c r="AU77" s="1319"/>
      <c r="AV77" s="1319"/>
      <c r="AW77" s="1319"/>
      <c r="AX77" s="1319"/>
      <c r="AY77" s="1319"/>
      <c r="AZ77" s="1319"/>
      <c r="BA77" s="1319"/>
      <c r="BB77" s="1322" t="s">
        <v>594</v>
      </c>
      <c r="BC77" s="1322"/>
      <c r="BD77" s="1322"/>
      <c r="BE77" s="1322"/>
      <c r="BF77" s="1322"/>
      <c r="BG77" s="1322"/>
      <c r="BH77" s="1322"/>
      <c r="BI77" s="1322"/>
      <c r="BJ77" s="1322"/>
      <c r="BK77" s="1322"/>
      <c r="BL77" s="1322"/>
      <c r="BM77" s="1322"/>
      <c r="BN77" s="1322"/>
      <c r="BO77" s="1322"/>
      <c r="BP77" s="1305">
        <v>10.199999999999999</v>
      </c>
      <c r="BQ77" s="1305"/>
      <c r="BR77" s="1305"/>
      <c r="BS77" s="1305"/>
      <c r="BT77" s="1305"/>
      <c r="BU77" s="1305"/>
      <c r="BV77" s="1305"/>
      <c r="BW77" s="1305"/>
      <c r="BX77" s="1305">
        <v>27</v>
      </c>
      <c r="BY77" s="1305"/>
      <c r="BZ77" s="1305"/>
      <c r="CA77" s="1305"/>
      <c r="CB77" s="1305"/>
      <c r="CC77" s="1305"/>
      <c r="CD77" s="1305"/>
      <c r="CE77" s="1305"/>
      <c r="CF77" s="1305">
        <v>25.4</v>
      </c>
      <c r="CG77" s="1305"/>
      <c r="CH77" s="1305"/>
      <c r="CI77" s="1305"/>
      <c r="CJ77" s="1305"/>
      <c r="CK77" s="1305"/>
      <c r="CL77" s="1305"/>
      <c r="CM77" s="1305"/>
      <c r="CN77" s="1305">
        <v>23.4</v>
      </c>
      <c r="CO77" s="1305"/>
      <c r="CP77" s="1305"/>
      <c r="CQ77" s="1305"/>
      <c r="CR77" s="1305"/>
      <c r="CS77" s="1305"/>
      <c r="CT77" s="1305"/>
      <c r="CU77" s="1305"/>
      <c r="CV77" s="1305">
        <v>7.7</v>
      </c>
      <c r="CW77" s="1305"/>
      <c r="CX77" s="1305"/>
      <c r="CY77" s="1305"/>
      <c r="CZ77" s="1305"/>
      <c r="DA77" s="1305"/>
      <c r="DB77" s="1305"/>
      <c r="DC77" s="1305"/>
    </row>
    <row r="78" spans="2:107">
      <c r="B78" s="394"/>
      <c r="G78" s="1315"/>
      <c r="H78" s="1315"/>
      <c r="I78" s="1315"/>
      <c r="J78" s="1315"/>
      <c r="K78" s="1326"/>
      <c r="L78" s="1326"/>
      <c r="M78" s="1326"/>
      <c r="N78" s="1326"/>
      <c r="AN78" s="1319"/>
      <c r="AO78" s="1319"/>
      <c r="AP78" s="1319"/>
      <c r="AQ78" s="1319"/>
      <c r="AR78" s="1319"/>
      <c r="AS78" s="1319"/>
      <c r="AT78" s="1319"/>
      <c r="AU78" s="1319"/>
      <c r="AV78" s="1319"/>
      <c r="AW78" s="1319"/>
      <c r="AX78" s="1319"/>
      <c r="AY78" s="1319"/>
      <c r="AZ78" s="1319"/>
      <c r="BA78" s="1319"/>
      <c r="BB78" s="1322"/>
      <c r="BC78" s="1322"/>
      <c r="BD78" s="1322"/>
      <c r="BE78" s="1322"/>
      <c r="BF78" s="1322"/>
      <c r="BG78" s="1322"/>
      <c r="BH78" s="1322"/>
      <c r="BI78" s="1322"/>
      <c r="BJ78" s="1322"/>
      <c r="BK78" s="1322"/>
      <c r="BL78" s="1322"/>
      <c r="BM78" s="1322"/>
      <c r="BN78" s="1322"/>
      <c r="BO78" s="1322"/>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c r="B79" s="394"/>
      <c r="G79" s="1315"/>
      <c r="H79" s="1315"/>
      <c r="I79" s="1325"/>
      <c r="J79" s="1325"/>
      <c r="K79" s="1327"/>
      <c r="L79" s="1327"/>
      <c r="M79" s="1327"/>
      <c r="N79" s="1327"/>
      <c r="AN79" s="1319"/>
      <c r="AO79" s="1319"/>
      <c r="AP79" s="1319"/>
      <c r="AQ79" s="1319"/>
      <c r="AR79" s="1319"/>
      <c r="AS79" s="1319"/>
      <c r="AT79" s="1319"/>
      <c r="AU79" s="1319"/>
      <c r="AV79" s="1319"/>
      <c r="AW79" s="1319"/>
      <c r="AX79" s="1319"/>
      <c r="AY79" s="1319"/>
      <c r="AZ79" s="1319"/>
      <c r="BA79" s="1319"/>
      <c r="BB79" s="1322" t="s">
        <v>598</v>
      </c>
      <c r="BC79" s="1322"/>
      <c r="BD79" s="1322"/>
      <c r="BE79" s="1322"/>
      <c r="BF79" s="1322"/>
      <c r="BG79" s="1322"/>
      <c r="BH79" s="1322"/>
      <c r="BI79" s="1322"/>
      <c r="BJ79" s="1322"/>
      <c r="BK79" s="1322"/>
      <c r="BL79" s="1322"/>
      <c r="BM79" s="1322"/>
      <c r="BN79" s="1322"/>
      <c r="BO79" s="1322"/>
      <c r="BP79" s="1305">
        <v>9.1</v>
      </c>
      <c r="BQ79" s="1305"/>
      <c r="BR79" s="1305"/>
      <c r="BS79" s="1305"/>
      <c r="BT79" s="1305"/>
      <c r="BU79" s="1305"/>
      <c r="BV79" s="1305"/>
      <c r="BW79" s="1305"/>
      <c r="BX79" s="1305">
        <v>8.6999999999999993</v>
      </c>
      <c r="BY79" s="1305"/>
      <c r="BZ79" s="1305"/>
      <c r="CA79" s="1305"/>
      <c r="CB79" s="1305"/>
      <c r="CC79" s="1305"/>
      <c r="CD79" s="1305"/>
      <c r="CE79" s="1305"/>
      <c r="CF79" s="1305">
        <v>8.6</v>
      </c>
      <c r="CG79" s="1305"/>
      <c r="CH79" s="1305"/>
      <c r="CI79" s="1305"/>
      <c r="CJ79" s="1305"/>
      <c r="CK79" s="1305"/>
      <c r="CL79" s="1305"/>
      <c r="CM79" s="1305"/>
      <c r="CN79" s="1305">
        <v>8.5</v>
      </c>
      <c r="CO79" s="1305"/>
      <c r="CP79" s="1305"/>
      <c r="CQ79" s="1305"/>
      <c r="CR79" s="1305"/>
      <c r="CS79" s="1305"/>
      <c r="CT79" s="1305"/>
      <c r="CU79" s="1305"/>
      <c r="CV79" s="1305">
        <v>8.6</v>
      </c>
      <c r="CW79" s="1305"/>
      <c r="CX79" s="1305"/>
      <c r="CY79" s="1305"/>
      <c r="CZ79" s="1305"/>
      <c r="DA79" s="1305"/>
      <c r="DB79" s="1305"/>
      <c r="DC79" s="1305"/>
    </row>
    <row r="80" spans="2:107">
      <c r="B80" s="394"/>
      <c r="G80" s="1315"/>
      <c r="H80" s="1315"/>
      <c r="I80" s="1325"/>
      <c r="J80" s="1325"/>
      <c r="K80" s="1327"/>
      <c r="L80" s="1327"/>
      <c r="M80" s="1327"/>
      <c r="N80" s="1327"/>
      <c r="AN80" s="1319"/>
      <c r="AO80" s="1319"/>
      <c r="AP80" s="1319"/>
      <c r="AQ80" s="1319"/>
      <c r="AR80" s="1319"/>
      <c r="AS80" s="1319"/>
      <c r="AT80" s="1319"/>
      <c r="AU80" s="1319"/>
      <c r="AV80" s="1319"/>
      <c r="AW80" s="1319"/>
      <c r="AX80" s="1319"/>
      <c r="AY80" s="1319"/>
      <c r="AZ80" s="1319"/>
      <c r="BA80" s="1319"/>
      <c r="BB80" s="1322"/>
      <c r="BC80" s="1322"/>
      <c r="BD80" s="1322"/>
      <c r="BE80" s="1322"/>
      <c r="BF80" s="1322"/>
      <c r="BG80" s="1322"/>
      <c r="BH80" s="1322"/>
      <c r="BI80" s="1322"/>
      <c r="BJ80" s="1322"/>
      <c r="BK80" s="1322"/>
      <c r="BL80" s="1322"/>
      <c r="BM80" s="1322"/>
      <c r="BN80" s="1322"/>
      <c r="BO80" s="1322"/>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LZX7lWnv/NOkfVxBtGZfzzhIcAOgGaGKrb95Hgw8QJxf7LHkL/aZiyNe2OXauITt14Rn1uPG3shXJit30ttrJg==" saltValue="NXNXVaViqfhvbUXpAXzxj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599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pitUYpG5dVHYcn6BcoccwHK4N+fcjgNQw6VH+pLJMWEeZ6DjVTLvdC7s/S6K8K30kYD59MG3EPW9OaRUsH53CA==" saltValue="6d/YTTVoLh8IYmDOVgtpp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QfsnOk07tqCa7wI01HNQmnkIiTPaDGZe4JRyAmOE2JV2SX/o90gyR21KklVhxWopiH9TDkp9TL+Cbs15OZFEw==" saltValue="JuLoHaXrXE9WwwJyGscLI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546</v>
      </c>
      <c r="G2" s="156"/>
      <c r="H2" s="157"/>
    </row>
    <row r="3" spans="1:8">
      <c r="A3" s="153" t="s">
        <v>539</v>
      </c>
      <c r="B3" s="158"/>
      <c r="C3" s="159"/>
      <c r="D3" s="160">
        <v>97501</v>
      </c>
      <c r="E3" s="161"/>
      <c r="F3" s="162">
        <v>91837</v>
      </c>
      <c r="G3" s="163"/>
      <c r="H3" s="164"/>
    </row>
    <row r="4" spans="1:8">
      <c r="A4" s="165"/>
      <c r="B4" s="166"/>
      <c r="C4" s="167"/>
      <c r="D4" s="168">
        <v>86516</v>
      </c>
      <c r="E4" s="169"/>
      <c r="F4" s="170">
        <v>54439</v>
      </c>
      <c r="G4" s="171"/>
      <c r="H4" s="172"/>
    </row>
    <row r="5" spans="1:8">
      <c r="A5" s="153" t="s">
        <v>541</v>
      </c>
      <c r="B5" s="158"/>
      <c r="C5" s="159"/>
      <c r="D5" s="160">
        <v>74196</v>
      </c>
      <c r="E5" s="161"/>
      <c r="F5" s="162">
        <v>109920</v>
      </c>
      <c r="G5" s="163"/>
      <c r="H5" s="164"/>
    </row>
    <row r="6" spans="1:8">
      <c r="A6" s="165"/>
      <c r="B6" s="166"/>
      <c r="C6" s="167"/>
      <c r="D6" s="168">
        <v>70242</v>
      </c>
      <c r="E6" s="169"/>
      <c r="F6" s="170">
        <v>62739</v>
      </c>
      <c r="G6" s="171"/>
      <c r="H6" s="172"/>
    </row>
    <row r="7" spans="1:8">
      <c r="A7" s="153" t="s">
        <v>542</v>
      </c>
      <c r="B7" s="158"/>
      <c r="C7" s="159"/>
      <c r="D7" s="160">
        <v>27177</v>
      </c>
      <c r="E7" s="161"/>
      <c r="F7" s="162">
        <v>119882</v>
      </c>
      <c r="G7" s="163"/>
      <c r="H7" s="164"/>
    </row>
    <row r="8" spans="1:8">
      <c r="A8" s="165"/>
      <c r="B8" s="166"/>
      <c r="C8" s="167"/>
      <c r="D8" s="168">
        <v>19191</v>
      </c>
      <c r="E8" s="169"/>
      <c r="F8" s="170">
        <v>66481</v>
      </c>
      <c r="G8" s="171"/>
      <c r="H8" s="172"/>
    </row>
    <row r="9" spans="1:8">
      <c r="A9" s="153" t="s">
        <v>543</v>
      </c>
      <c r="B9" s="158"/>
      <c r="C9" s="159"/>
      <c r="D9" s="160">
        <v>37701</v>
      </c>
      <c r="E9" s="161"/>
      <c r="F9" s="162">
        <v>116162</v>
      </c>
      <c r="G9" s="163"/>
      <c r="H9" s="164"/>
    </row>
    <row r="10" spans="1:8">
      <c r="A10" s="165"/>
      <c r="B10" s="166"/>
      <c r="C10" s="167"/>
      <c r="D10" s="168">
        <v>31102</v>
      </c>
      <c r="E10" s="169"/>
      <c r="F10" s="170">
        <v>61562</v>
      </c>
      <c r="G10" s="171"/>
      <c r="H10" s="172"/>
    </row>
    <row r="11" spans="1:8">
      <c r="A11" s="153" t="s">
        <v>544</v>
      </c>
      <c r="B11" s="158"/>
      <c r="C11" s="159"/>
      <c r="D11" s="160">
        <v>51495</v>
      </c>
      <c r="E11" s="161"/>
      <c r="F11" s="162">
        <v>121449</v>
      </c>
      <c r="G11" s="163"/>
      <c r="H11" s="164"/>
    </row>
    <row r="12" spans="1:8">
      <c r="A12" s="165"/>
      <c r="B12" s="166"/>
      <c r="C12" s="173"/>
      <c r="D12" s="168">
        <v>44183</v>
      </c>
      <c r="E12" s="169"/>
      <c r="F12" s="170">
        <v>62922</v>
      </c>
      <c r="G12" s="171"/>
      <c r="H12" s="172"/>
    </row>
    <row r="13" spans="1:8">
      <c r="A13" s="153"/>
      <c r="B13" s="158"/>
      <c r="C13" s="174"/>
      <c r="D13" s="175">
        <v>57614</v>
      </c>
      <c r="E13" s="176"/>
      <c r="F13" s="177">
        <v>111850</v>
      </c>
      <c r="G13" s="178"/>
      <c r="H13" s="164"/>
    </row>
    <row r="14" spans="1:8">
      <c r="A14" s="165"/>
      <c r="B14" s="166"/>
      <c r="C14" s="167"/>
      <c r="D14" s="168">
        <v>50247</v>
      </c>
      <c r="E14" s="169"/>
      <c r="F14" s="170">
        <v>61629</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6.25</v>
      </c>
      <c r="C19" s="179">
        <f>ROUND(VALUE(SUBSTITUTE(実質収支比率等に係る経年分析!G$48,"▲","-")),2)</f>
        <v>5.1100000000000003</v>
      </c>
      <c r="D19" s="179">
        <f>ROUND(VALUE(SUBSTITUTE(実質収支比率等に係る経年分析!H$48,"▲","-")),2)</f>
        <v>5.35</v>
      </c>
      <c r="E19" s="179">
        <f>ROUND(VALUE(SUBSTITUTE(実質収支比率等に係る経年分析!I$48,"▲","-")),2)</f>
        <v>4.91</v>
      </c>
      <c r="F19" s="179">
        <f>ROUND(VALUE(SUBSTITUTE(実質収支比率等に係る経年分析!J$48,"▲","-")),2)</f>
        <v>5.67</v>
      </c>
    </row>
    <row r="20" spans="1:11">
      <c r="A20" s="179" t="s">
        <v>55</v>
      </c>
      <c r="B20" s="179">
        <f>ROUND(VALUE(SUBSTITUTE(実質収支比率等に係る経年分析!F$47,"▲","-")),2)</f>
        <v>21.12</v>
      </c>
      <c r="C20" s="179">
        <f>ROUND(VALUE(SUBSTITUTE(実質収支比率等に係る経年分析!G$47,"▲","-")),2)</f>
        <v>22.24</v>
      </c>
      <c r="D20" s="179">
        <f>ROUND(VALUE(SUBSTITUTE(実質収支比率等に係る経年分析!H$47,"▲","-")),2)</f>
        <v>24.09</v>
      </c>
      <c r="E20" s="179">
        <f>ROUND(VALUE(SUBSTITUTE(実質収支比率等に係る経年分析!I$47,"▲","-")),2)</f>
        <v>23.94</v>
      </c>
      <c r="F20" s="179">
        <f>ROUND(VALUE(SUBSTITUTE(実質収支比率等に係る経年分析!J$47,"▲","-")),2)</f>
        <v>25.14</v>
      </c>
    </row>
    <row r="21" spans="1:11">
      <c r="A21" s="179" t="s">
        <v>56</v>
      </c>
      <c r="B21" s="179">
        <f>IF(ISNUMBER(VALUE(SUBSTITUTE(実質収支比率等に係る経年分析!F$49,"▲","-"))),ROUND(VALUE(SUBSTITUTE(実質収支比率等に係る経年分析!F$49,"▲","-")),2),NA())</f>
        <v>-3.85</v>
      </c>
      <c r="C21" s="179">
        <f>IF(ISNUMBER(VALUE(SUBSTITUTE(実質収支比率等に係る経年分析!G$49,"▲","-"))),ROUND(VALUE(SUBSTITUTE(実質収支比率等に係る経年分析!G$49,"▲","-")),2),NA())</f>
        <v>0.72</v>
      </c>
      <c r="D21" s="179">
        <f>IF(ISNUMBER(VALUE(SUBSTITUTE(実質収支比率等に係る経年分析!H$49,"▲","-"))),ROUND(VALUE(SUBSTITUTE(実質収支比率等に係る経年分析!H$49,"▲","-")),2),NA())</f>
        <v>1.36</v>
      </c>
      <c r="E21" s="179">
        <f>IF(ISNUMBER(VALUE(SUBSTITUTE(実質収支比率等に係る経年分析!I$49,"▲","-"))),ROUND(VALUE(SUBSTITUTE(実質収支比率等に係る経年分析!I$49,"▲","-")),2),NA())</f>
        <v>-1.24</v>
      </c>
      <c r="F21" s="179">
        <f>IF(ISNUMBER(VALUE(SUBSTITUTE(実質収支比率等に係る経年分析!J$49,"▲","-"))),ROUND(VALUE(SUBSTITUTE(実質収支比率等に係る経年分析!J$49,"▲","-")),2),NA())</f>
        <v>1.77</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0.05</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0.02</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介護保険特別会計（介護サービス事業勘定）</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障害認定事業特別会計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0.12</v>
      </c>
    </row>
    <row r="33" spans="1:16">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1.74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2.2999999999999998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2.4900000000000002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3.25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1.49</v>
      </c>
    </row>
    <row r="34" spans="1:16">
      <c r="A34" s="180" t="str">
        <f>IF(連結実質赤字比率に係る赤字・黒字の構成分析!C$36="",NA(),連結実質赤字比率に係る赤字・黒字の構成分析!C$36)</f>
        <v>介護保険特別会計（保険事業勘定）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1.45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0.65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1.66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1.74</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6.23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5.0999999999999996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5.34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4.8899999999999997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5.64</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14.56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14.53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15.62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16.54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16.87</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572</v>
      </c>
      <c r="E42" s="181"/>
      <c r="F42" s="181"/>
      <c r="G42" s="181">
        <f>'実質公債費比率（分子）の構造'!L$52</f>
        <v>576</v>
      </c>
      <c r="H42" s="181"/>
      <c r="I42" s="181"/>
      <c r="J42" s="181">
        <f>'実質公債費比率（分子）の構造'!M$52</f>
        <v>541</v>
      </c>
      <c r="K42" s="181"/>
      <c r="L42" s="181"/>
      <c r="M42" s="181">
        <f>'実質公債費比率（分子）の構造'!N$52</f>
        <v>532</v>
      </c>
      <c r="N42" s="181"/>
      <c r="O42" s="181"/>
      <c r="P42" s="181">
        <f>'実質公債費比率（分子）の構造'!O$52</f>
        <v>535</v>
      </c>
    </row>
    <row r="43" spans="1:16">
      <c r="A43" s="181" t="s">
        <v>64</v>
      </c>
      <c r="B43" s="181">
        <f>'実質公債費比率（分子）の構造'!K$51</f>
        <v>0</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16</v>
      </c>
      <c r="C44" s="181"/>
      <c r="D44" s="181"/>
      <c r="E44" s="181">
        <f>'実質公債費比率（分子）の構造'!L$50</f>
        <v>1</v>
      </c>
      <c r="F44" s="181"/>
      <c r="G44" s="181"/>
      <c r="H44" s="181">
        <f>'実質公債費比率（分子）の構造'!M$50</f>
        <v>1</v>
      </c>
      <c r="I44" s="181"/>
      <c r="J44" s="181"/>
      <c r="K44" s="181">
        <f>'実質公債費比率（分子）の構造'!N$50</f>
        <v>1</v>
      </c>
      <c r="L44" s="181"/>
      <c r="M44" s="181"/>
      <c r="N44" s="181">
        <f>'実質公債費比率（分子）の構造'!O$50</f>
        <v>1</v>
      </c>
      <c r="O44" s="181"/>
      <c r="P44" s="181"/>
    </row>
    <row r="45" spans="1:16">
      <c r="A45" s="181" t="s">
        <v>66</v>
      </c>
      <c r="B45" s="181">
        <f>'実質公債費比率（分子）の構造'!K$49</f>
        <v>16</v>
      </c>
      <c r="C45" s="181"/>
      <c r="D45" s="181"/>
      <c r="E45" s="181">
        <f>'実質公債費比率（分子）の構造'!L$49</f>
        <v>16</v>
      </c>
      <c r="F45" s="181"/>
      <c r="G45" s="181"/>
      <c r="H45" s="181">
        <f>'実質公債費比率（分子）の構造'!M$49</f>
        <v>16</v>
      </c>
      <c r="I45" s="181"/>
      <c r="J45" s="181"/>
      <c r="K45" s="181">
        <f>'実質公債費比率（分子）の構造'!N$49</f>
        <v>16</v>
      </c>
      <c r="L45" s="181"/>
      <c r="M45" s="181"/>
      <c r="N45" s="181">
        <f>'実質公債費比率（分子）の構造'!O$49</f>
        <v>16</v>
      </c>
      <c r="O45" s="181"/>
      <c r="P45" s="181"/>
    </row>
    <row r="46" spans="1:16">
      <c r="A46" s="181" t="s">
        <v>67</v>
      </c>
      <c r="B46" s="181">
        <f>'実質公債費比率（分子）の構造'!K$48</f>
        <v>225</v>
      </c>
      <c r="C46" s="181"/>
      <c r="D46" s="181"/>
      <c r="E46" s="181">
        <f>'実質公債費比率（分子）の構造'!L$48</f>
        <v>225</v>
      </c>
      <c r="F46" s="181"/>
      <c r="G46" s="181"/>
      <c r="H46" s="181">
        <f>'実質公債費比率（分子）の構造'!M$48</f>
        <v>202</v>
      </c>
      <c r="I46" s="181"/>
      <c r="J46" s="181"/>
      <c r="K46" s="181">
        <f>'実質公債費比率（分子）の構造'!N$48</f>
        <v>239</v>
      </c>
      <c r="L46" s="181"/>
      <c r="M46" s="181"/>
      <c r="N46" s="181">
        <f>'実質公債費比率（分子）の構造'!O$48</f>
        <v>220</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577</v>
      </c>
      <c r="C49" s="181"/>
      <c r="D49" s="181"/>
      <c r="E49" s="181">
        <f>'実質公債費比率（分子）の構造'!L$45</f>
        <v>567</v>
      </c>
      <c r="F49" s="181"/>
      <c r="G49" s="181"/>
      <c r="H49" s="181">
        <f>'実質公債費比率（分子）の構造'!M$45</f>
        <v>533</v>
      </c>
      <c r="I49" s="181"/>
      <c r="J49" s="181"/>
      <c r="K49" s="181">
        <f>'実質公債費比率（分子）の構造'!N$45</f>
        <v>559</v>
      </c>
      <c r="L49" s="181"/>
      <c r="M49" s="181"/>
      <c r="N49" s="181">
        <f>'実質公債費比率（分子）の構造'!O$45</f>
        <v>612</v>
      </c>
      <c r="O49" s="181"/>
      <c r="P49" s="181"/>
    </row>
    <row r="50" spans="1:16">
      <c r="A50" s="181" t="s">
        <v>71</v>
      </c>
      <c r="B50" s="181" t="e">
        <f>NA()</f>
        <v>#N/A</v>
      </c>
      <c r="C50" s="181">
        <f>IF(ISNUMBER('実質公債費比率（分子）の構造'!K$53),'実質公債費比率（分子）の構造'!K$53,NA())</f>
        <v>262</v>
      </c>
      <c r="D50" s="181" t="e">
        <f>NA()</f>
        <v>#N/A</v>
      </c>
      <c r="E50" s="181" t="e">
        <f>NA()</f>
        <v>#N/A</v>
      </c>
      <c r="F50" s="181">
        <f>IF(ISNUMBER('実質公債費比率（分子）の構造'!L$53),'実質公債費比率（分子）の構造'!L$53,NA())</f>
        <v>233</v>
      </c>
      <c r="G50" s="181" t="e">
        <f>NA()</f>
        <v>#N/A</v>
      </c>
      <c r="H50" s="181" t="e">
        <f>NA()</f>
        <v>#N/A</v>
      </c>
      <c r="I50" s="181">
        <f>IF(ISNUMBER('実質公債費比率（分子）の構造'!M$53),'実質公債費比率（分子）の構造'!M$53,NA())</f>
        <v>211</v>
      </c>
      <c r="J50" s="181" t="e">
        <f>NA()</f>
        <v>#N/A</v>
      </c>
      <c r="K50" s="181" t="e">
        <f>NA()</f>
        <v>#N/A</v>
      </c>
      <c r="L50" s="181">
        <f>IF(ISNUMBER('実質公債費比率（分子）の構造'!N$53),'実質公債費比率（分子）の構造'!N$53,NA())</f>
        <v>283</v>
      </c>
      <c r="M50" s="181" t="e">
        <f>NA()</f>
        <v>#N/A</v>
      </c>
      <c r="N50" s="181" t="e">
        <f>NA()</f>
        <v>#N/A</v>
      </c>
      <c r="O50" s="181">
        <f>IF(ISNUMBER('実質公債費比率（分子）の構造'!O$53),'実質公債費比率（分子）の構造'!O$53,NA())</f>
        <v>314</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5938</v>
      </c>
      <c r="E56" s="180"/>
      <c r="F56" s="180"/>
      <c r="G56" s="180">
        <f>'将来負担比率（分子）の構造'!J$52</f>
        <v>5925</v>
      </c>
      <c r="H56" s="180"/>
      <c r="I56" s="180"/>
      <c r="J56" s="180">
        <f>'将来負担比率（分子）の構造'!K$52</f>
        <v>5791</v>
      </c>
      <c r="K56" s="180"/>
      <c r="L56" s="180"/>
      <c r="M56" s="180">
        <f>'将来負担比率（分子）の構造'!L$52</f>
        <v>5701</v>
      </c>
      <c r="N56" s="180"/>
      <c r="O56" s="180"/>
      <c r="P56" s="180">
        <f>'将来負担比率（分子）の構造'!M$52</f>
        <v>5574</v>
      </c>
    </row>
    <row r="57" spans="1:16">
      <c r="A57" s="180" t="s">
        <v>42</v>
      </c>
      <c r="B57" s="180"/>
      <c r="C57" s="180"/>
      <c r="D57" s="180">
        <f>'将来負担比率（分子）の構造'!I$51</f>
        <v>10</v>
      </c>
      <c r="E57" s="180"/>
      <c r="F57" s="180"/>
      <c r="G57" s="180">
        <f>'将来負担比率（分子）の構造'!J$51</f>
        <v>8</v>
      </c>
      <c r="H57" s="180"/>
      <c r="I57" s="180"/>
      <c r="J57" s="180">
        <f>'将来負担比率（分子）の構造'!K$51</f>
        <v>5</v>
      </c>
      <c r="K57" s="180"/>
      <c r="L57" s="180"/>
      <c r="M57" s="180">
        <f>'将来負担比率（分子）の構造'!L$51</f>
        <v>2</v>
      </c>
      <c r="N57" s="180"/>
      <c r="O57" s="180"/>
      <c r="P57" s="180">
        <f>'将来負担比率（分子）の構造'!M$51</f>
        <v>0</v>
      </c>
    </row>
    <row r="58" spans="1:16">
      <c r="A58" s="180" t="s">
        <v>41</v>
      </c>
      <c r="B58" s="180"/>
      <c r="C58" s="180"/>
      <c r="D58" s="180">
        <f>'将来負担比率（分子）の構造'!I$50</f>
        <v>1106</v>
      </c>
      <c r="E58" s="180"/>
      <c r="F58" s="180"/>
      <c r="G58" s="180">
        <f>'将来負担比率（分子）の構造'!J$50</f>
        <v>1221</v>
      </c>
      <c r="H58" s="180"/>
      <c r="I58" s="180"/>
      <c r="J58" s="180">
        <f>'将来負担比率（分子）の構造'!K$50</f>
        <v>1321</v>
      </c>
      <c r="K58" s="180"/>
      <c r="L58" s="180"/>
      <c r="M58" s="180">
        <f>'将来負担比率（分子）の構造'!L$50</f>
        <v>1403</v>
      </c>
      <c r="N58" s="180"/>
      <c r="O58" s="180"/>
      <c r="P58" s="180">
        <f>'将来負担比率（分子）の構造'!M$50</f>
        <v>1758</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1275</v>
      </c>
      <c r="C62" s="180"/>
      <c r="D62" s="180"/>
      <c r="E62" s="180">
        <f>'将来負担比率（分子）の構造'!J$45</f>
        <v>1122</v>
      </c>
      <c r="F62" s="180"/>
      <c r="G62" s="180"/>
      <c r="H62" s="180">
        <f>'将来負担比率（分子）の構造'!K$45</f>
        <v>1102</v>
      </c>
      <c r="I62" s="180"/>
      <c r="J62" s="180"/>
      <c r="K62" s="180">
        <f>'将来負担比率（分子）の構造'!L$45</f>
        <v>954</v>
      </c>
      <c r="L62" s="180"/>
      <c r="M62" s="180"/>
      <c r="N62" s="180">
        <f>'将来負担比率（分子）の構造'!M$45</f>
        <v>924</v>
      </c>
      <c r="O62" s="180"/>
      <c r="P62" s="180"/>
    </row>
    <row r="63" spans="1:16">
      <c r="A63" s="180" t="s">
        <v>34</v>
      </c>
      <c r="B63" s="180">
        <f>'将来負担比率（分子）の構造'!I$44</f>
        <v>224</v>
      </c>
      <c r="C63" s="180"/>
      <c r="D63" s="180"/>
      <c r="E63" s="180">
        <f>'将来負担比率（分子）の構造'!J$44</f>
        <v>197</v>
      </c>
      <c r="F63" s="180"/>
      <c r="G63" s="180"/>
      <c r="H63" s="180">
        <f>'将来負担比率（分子）の構造'!K$44</f>
        <v>169</v>
      </c>
      <c r="I63" s="180"/>
      <c r="J63" s="180"/>
      <c r="K63" s="180">
        <f>'将来負担比率（分子）の構造'!L$44</f>
        <v>141</v>
      </c>
      <c r="L63" s="180"/>
      <c r="M63" s="180"/>
      <c r="N63" s="180">
        <f>'将来負担比率（分子）の構造'!M$44</f>
        <v>113</v>
      </c>
      <c r="O63" s="180"/>
      <c r="P63" s="180"/>
    </row>
    <row r="64" spans="1:16">
      <c r="A64" s="180" t="s">
        <v>33</v>
      </c>
      <c r="B64" s="180">
        <f>'将来負担比率（分子）の構造'!I$43</f>
        <v>3271</v>
      </c>
      <c r="C64" s="180"/>
      <c r="D64" s="180"/>
      <c r="E64" s="180">
        <f>'将来負担比率（分子）の構造'!J$43</f>
        <v>3121</v>
      </c>
      <c r="F64" s="180"/>
      <c r="G64" s="180"/>
      <c r="H64" s="180">
        <f>'将来負担比率（分子）の構造'!K$43</f>
        <v>2932</v>
      </c>
      <c r="I64" s="180"/>
      <c r="J64" s="180"/>
      <c r="K64" s="180">
        <f>'将来負担比率（分子）の構造'!L$43</f>
        <v>2894</v>
      </c>
      <c r="L64" s="180"/>
      <c r="M64" s="180"/>
      <c r="N64" s="180">
        <f>'将来負担比率（分子）の構造'!M$43</f>
        <v>2816</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f>'将来負担比率（分子）の構造'!L$42</f>
        <v>3</v>
      </c>
      <c r="L65" s="180"/>
      <c r="M65" s="180"/>
      <c r="N65" s="180">
        <f>'将来負担比率（分子）の構造'!M$42</f>
        <v>3</v>
      </c>
      <c r="O65" s="180"/>
      <c r="P65" s="180"/>
    </row>
    <row r="66" spans="1:16">
      <c r="A66" s="180" t="s">
        <v>31</v>
      </c>
      <c r="B66" s="180">
        <f>'将来負担比率（分子）の構造'!I$41</f>
        <v>5730</v>
      </c>
      <c r="C66" s="180"/>
      <c r="D66" s="180"/>
      <c r="E66" s="180">
        <f>'将来負担比率（分子）の構造'!J$41</f>
        <v>5984</v>
      </c>
      <c r="F66" s="180"/>
      <c r="G66" s="180"/>
      <c r="H66" s="180">
        <f>'将来負担比率（分子）の構造'!K$41</f>
        <v>5845</v>
      </c>
      <c r="I66" s="180"/>
      <c r="J66" s="180"/>
      <c r="K66" s="180">
        <f>'将来負担比率（分子）の構造'!L$41</f>
        <v>5755</v>
      </c>
      <c r="L66" s="180"/>
      <c r="M66" s="180"/>
      <c r="N66" s="180">
        <f>'将来負担比率（分子）の構造'!M$41</f>
        <v>5794</v>
      </c>
      <c r="O66" s="180"/>
      <c r="P66" s="180"/>
    </row>
    <row r="67" spans="1:16">
      <c r="A67" s="180" t="s">
        <v>75</v>
      </c>
      <c r="B67" s="180" t="e">
        <f>NA()</f>
        <v>#N/A</v>
      </c>
      <c r="C67" s="180">
        <f>IF(ISNUMBER('将来負担比率（分子）の構造'!I$53), IF('将来負担比率（分子）の構造'!I$53 &lt; 0, 0, '将来負担比率（分子）の構造'!I$53), NA())</f>
        <v>3446</v>
      </c>
      <c r="D67" s="180" t="e">
        <f>NA()</f>
        <v>#N/A</v>
      </c>
      <c r="E67" s="180" t="e">
        <f>NA()</f>
        <v>#N/A</v>
      </c>
      <c r="F67" s="180">
        <f>IF(ISNUMBER('将来負担比率（分子）の構造'!J$53), IF('将来負担比率（分子）の構造'!J$53 &lt; 0, 0, '将来負担比率（分子）の構造'!J$53), NA())</f>
        <v>3270</v>
      </c>
      <c r="G67" s="180" t="e">
        <f>NA()</f>
        <v>#N/A</v>
      </c>
      <c r="H67" s="180" t="e">
        <f>NA()</f>
        <v>#N/A</v>
      </c>
      <c r="I67" s="180">
        <f>IF(ISNUMBER('将来負担比率（分子）の構造'!K$53), IF('将来負担比率（分子）の構造'!K$53 &lt; 0, 0, '将来負担比率（分子）の構造'!K$53), NA())</f>
        <v>2931</v>
      </c>
      <c r="J67" s="180" t="e">
        <f>NA()</f>
        <v>#N/A</v>
      </c>
      <c r="K67" s="180" t="e">
        <f>NA()</f>
        <v>#N/A</v>
      </c>
      <c r="L67" s="180">
        <f>IF(ISNUMBER('将来負担比率（分子）の構造'!L$53), IF('将来負担比率（分子）の構造'!L$53 &lt; 0, 0, '将来負担比率（分子）の構造'!L$53), NA())</f>
        <v>2641</v>
      </c>
      <c r="M67" s="180" t="e">
        <f>NA()</f>
        <v>#N/A</v>
      </c>
      <c r="N67" s="180" t="e">
        <f>NA()</f>
        <v>#N/A</v>
      </c>
      <c r="O67" s="180">
        <f>IF(ISNUMBER('将来負担比率（分子）の構造'!M$53), IF('将来負担比率（分子）の構造'!M$53 &lt; 0, 0, '将来負担比率（分子）の構造'!M$53), NA())</f>
        <v>2317</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873</v>
      </c>
      <c r="C72" s="184">
        <f>基金残高に係る経年分析!G55</f>
        <v>849</v>
      </c>
      <c r="D72" s="184">
        <f>基金残高に係る経年分析!H55</f>
        <v>886</v>
      </c>
    </row>
    <row r="73" spans="1:16">
      <c r="A73" s="183" t="s">
        <v>78</v>
      </c>
      <c r="B73" s="184">
        <f>基金残高に係る経年分析!F56</f>
        <v>2</v>
      </c>
      <c r="C73" s="184">
        <f>基金残高に係る経年分析!G56</f>
        <v>2</v>
      </c>
      <c r="D73" s="184">
        <f>基金残高に係る経年分析!H56</f>
        <v>2</v>
      </c>
    </row>
    <row r="74" spans="1:16">
      <c r="A74" s="183" t="s">
        <v>79</v>
      </c>
      <c r="B74" s="184">
        <f>基金残高に係る経年分析!F57</f>
        <v>575</v>
      </c>
      <c r="C74" s="184">
        <f>基金残高に係る経年分析!G57</f>
        <v>631</v>
      </c>
      <c r="D74" s="184">
        <f>基金残高に係る経年分析!H57</f>
        <v>689</v>
      </c>
    </row>
  </sheetData>
  <sheetProtection algorithmName="SHA-512" hashValue="5mpMMqaLuPe82//1R9vKc9mGWn/Jmnhb+LZ4uBiuDppEqPCwjwPKCwAo1xmSok/P5ykmu9SJfIdEnwC1Wb7Vhw==" saltValue="6BSQn0PPY23Rhtuf9YFI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210</v>
      </c>
      <c r="DI1" s="656"/>
      <c r="DJ1" s="656"/>
      <c r="DK1" s="656"/>
      <c r="DL1" s="656"/>
      <c r="DM1" s="656"/>
      <c r="DN1" s="657"/>
      <c r="DO1" s="225"/>
      <c r="DP1" s="655" t="s">
        <v>211</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213</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214</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215</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216</v>
      </c>
      <c r="S4" s="659"/>
      <c r="T4" s="659"/>
      <c r="U4" s="659"/>
      <c r="V4" s="659"/>
      <c r="W4" s="659"/>
      <c r="X4" s="659"/>
      <c r="Y4" s="660"/>
      <c r="Z4" s="658" t="s">
        <v>217</v>
      </c>
      <c r="AA4" s="659"/>
      <c r="AB4" s="659"/>
      <c r="AC4" s="660"/>
      <c r="AD4" s="658" t="s">
        <v>218</v>
      </c>
      <c r="AE4" s="659"/>
      <c r="AF4" s="659"/>
      <c r="AG4" s="659"/>
      <c r="AH4" s="659"/>
      <c r="AI4" s="659"/>
      <c r="AJ4" s="659"/>
      <c r="AK4" s="660"/>
      <c r="AL4" s="658" t="s">
        <v>217</v>
      </c>
      <c r="AM4" s="659"/>
      <c r="AN4" s="659"/>
      <c r="AO4" s="660"/>
      <c r="AP4" s="664" t="s">
        <v>219</v>
      </c>
      <c r="AQ4" s="664"/>
      <c r="AR4" s="664"/>
      <c r="AS4" s="664"/>
      <c r="AT4" s="664"/>
      <c r="AU4" s="664"/>
      <c r="AV4" s="664"/>
      <c r="AW4" s="664"/>
      <c r="AX4" s="664"/>
      <c r="AY4" s="664"/>
      <c r="AZ4" s="664"/>
      <c r="BA4" s="664"/>
      <c r="BB4" s="664"/>
      <c r="BC4" s="664"/>
      <c r="BD4" s="664"/>
      <c r="BE4" s="664"/>
      <c r="BF4" s="664"/>
      <c r="BG4" s="664" t="s">
        <v>220</v>
      </c>
      <c r="BH4" s="664"/>
      <c r="BI4" s="664"/>
      <c r="BJ4" s="664"/>
      <c r="BK4" s="664"/>
      <c r="BL4" s="664"/>
      <c r="BM4" s="664"/>
      <c r="BN4" s="664"/>
      <c r="BO4" s="664" t="s">
        <v>217</v>
      </c>
      <c r="BP4" s="664"/>
      <c r="BQ4" s="664"/>
      <c r="BR4" s="664"/>
      <c r="BS4" s="664" t="s">
        <v>221</v>
      </c>
      <c r="BT4" s="664"/>
      <c r="BU4" s="664"/>
      <c r="BV4" s="664"/>
      <c r="BW4" s="664"/>
      <c r="BX4" s="664"/>
      <c r="BY4" s="664"/>
      <c r="BZ4" s="664"/>
      <c r="CA4" s="664"/>
      <c r="CB4" s="664"/>
      <c r="CD4" s="661" t="s">
        <v>222</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223</v>
      </c>
      <c r="C5" s="666"/>
      <c r="D5" s="666"/>
      <c r="E5" s="666"/>
      <c r="F5" s="666"/>
      <c r="G5" s="666"/>
      <c r="H5" s="666"/>
      <c r="I5" s="666"/>
      <c r="J5" s="666"/>
      <c r="K5" s="666"/>
      <c r="L5" s="666"/>
      <c r="M5" s="666"/>
      <c r="N5" s="666"/>
      <c r="O5" s="666"/>
      <c r="P5" s="666"/>
      <c r="Q5" s="667"/>
      <c r="R5" s="668">
        <v>783482</v>
      </c>
      <c r="S5" s="669"/>
      <c r="T5" s="669"/>
      <c r="U5" s="669"/>
      <c r="V5" s="669"/>
      <c r="W5" s="669"/>
      <c r="X5" s="669"/>
      <c r="Y5" s="670"/>
      <c r="Z5" s="671">
        <v>13.5</v>
      </c>
      <c r="AA5" s="671"/>
      <c r="AB5" s="671"/>
      <c r="AC5" s="671"/>
      <c r="AD5" s="672">
        <v>783482</v>
      </c>
      <c r="AE5" s="672"/>
      <c r="AF5" s="672"/>
      <c r="AG5" s="672"/>
      <c r="AH5" s="672"/>
      <c r="AI5" s="672"/>
      <c r="AJ5" s="672"/>
      <c r="AK5" s="672"/>
      <c r="AL5" s="673">
        <v>23.1</v>
      </c>
      <c r="AM5" s="674"/>
      <c r="AN5" s="674"/>
      <c r="AO5" s="675"/>
      <c r="AP5" s="665" t="s">
        <v>224</v>
      </c>
      <c r="AQ5" s="666"/>
      <c r="AR5" s="666"/>
      <c r="AS5" s="666"/>
      <c r="AT5" s="666"/>
      <c r="AU5" s="666"/>
      <c r="AV5" s="666"/>
      <c r="AW5" s="666"/>
      <c r="AX5" s="666"/>
      <c r="AY5" s="666"/>
      <c r="AZ5" s="666"/>
      <c r="BA5" s="666"/>
      <c r="BB5" s="666"/>
      <c r="BC5" s="666"/>
      <c r="BD5" s="666"/>
      <c r="BE5" s="666"/>
      <c r="BF5" s="667"/>
      <c r="BG5" s="679">
        <v>781512</v>
      </c>
      <c r="BH5" s="680"/>
      <c r="BI5" s="680"/>
      <c r="BJ5" s="680"/>
      <c r="BK5" s="680"/>
      <c r="BL5" s="680"/>
      <c r="BM5" s="680"/>
      <c r="BN5" s="681"/>
      <c r="BO5" s="682">
        <v>99.7</v>
      </c>
      <c r="BP5" s="682"/>
      <c r="BQ5" s="682"/>
      <c r="BR5" s="682"/>
      <c r="BS5" s="683" t="s">
        <v>225</v>
      </c>
      <c r="BT5" s="683"/>
      <c r="BU5" s="683"/>
      <c r="BV5" s="683"/>
      <c r="BW5" s="683"/>
      <c r="BX5" s="683"/>
      <c r="BY5" s="683"/>
      <c r="BZ5" s="683"/>
      <c r="CA5" s="683"/>
      <c r="CB5" s="687"/>
      <c r="CD5" s="661" t="s">
        <v>219</v>
      </c>
      <c r="CE5" s="662"/>
      <c r="CF5" s="662"/>
      <c r="CG5" s="662"/>
      <c r="CH5" s="662"/>
      <c r="CI5" s="662"/>
      <c r="CJ5" s="662"/>
      <c r="CK5" s="662"/>
      <c r="CL5" s="662"/>
      <c r="CM5" s="662"/>
      <c r="CN5" s="662"/>
      <c r="CO5" s="662"/>
      <c r="CP5" s="662"/>
      <c r="CQ5" s="663"/>
      <c r="CR5" s="661" t="s">
        <v>226</v>
      </c>
      <c r="CS5" s="662"/>
      <c r="CT5" s="662"/>
      <c r="CU5" s="662"/>
      <c r="CV5" s="662"/>
      <c r="CW5" s="662"/>
      <c r="CX5" s="662"/>
      <c r="CY5" s="663"/>
      <c r="CZ5" s="661" t="s">
        <v>217</v>
      </c>
      <c r="DA5" s="662"/>
      <c r="DB5" s="662"/>
      <c r="DC5" s="663"/>
      <c r="DD5" s="661" t="s">
        <v>227</v>
      </c>
      <c r="DE5" s="662"/>
      <c r="DF5" s="662"/>
      <c r="DG5" s="662"/>
      <c r="DH5" s="662"/>
      <c r="DI5" s="662"/>
      <c r="DJ5" s="662"/>
      <c r="DK5" s="662"/>
      <c r="DL5" s="662"/>
      <c r="DM5" s="662"/>
      <c r="DN5" s="662"/>
      <c r="DO5" s="662"/>
      <c r="DP5" s="663"/>
      <c r="DQ5" s="661" t="s">
        <v>228</v>
      </c>
      <c r="DR5" s="662"/>
      <c r="DS5" s="662"/>
      <c r="DT5" s="662"/>
      <c r="DU5" s="662"/>
      <c r="DV5" s="662"/>
      <c r="DW5" s="662"/>
      <c r="DX5" s="662"/>
      <c r="DY5" s="662"/>
      <c r="DZ5" s="662"/>
      <c r="EA5" s="662"/>
      <c r="EB5" s="662"/>
      <c r="EC5" s="663"/>
    </row>
    <row r="6" spans="2:143" ht="11.25" customHeight="1">
      <c r="B6" s="676" t="s">
        <v>229</v>
      </c>
      <c r="C6" s="677"/>
      <c r="D6" s="677"/>
      <c r="E6" s="677"/>
      <c r="F6" s="677"/>
      <c r="G6" s="677"/>
      <c r="H6" s="677"/>
      <c r="I6" s="677"/>
      <c r="J6" s="677"/>
      <c r="K6" s="677"/>
      <c r="L6" s="677"/>
      <c r="M6" s="677"/>
      <c r="N6" s="677"/>
      <c r="O6" s="677"/>
      <c r="P6" s="677"/>
      <c r="Q6" s="678"/>
      <c r="R6" s="679">
        <v>58097</v>
      </c>
      <c r="S6" s="680"/>
      <c r="T6" s="680"/>
      <c r="U6" s="680"/>
      <c r="V6" s="680"/>
      <c r="W6" s="680"/>
      <c r="X6" s="680"/>
      <c r="Y6" s="681"/>
      <c r="Z6" s="682">
        <v>1</v>
      </c>
      <c r="AA6" s="682"/>
      <c r="AB6" s="682"/>
      <c r="AC6" s="682"/>
      <c r="AD6" s="683">
        <v>58097</v>
      </c>
      <c r="AE6" s="683"/>
      <c r="AF6" s="683"/>
      <c r="AG6" s="683"/>
      <c r="AH6" s="683"/>
      <c r="AI6" s="683"/>
      <c r="AJ6" s="683"/>
      <c r="AK6" s="683"/>
      <c r="AL6" s="684">
        <v>1.7</v>
      </c>
      <c r="AM6" s="685"/>
      <c r="AN6" s="685"/>
      <c r="AO6" s="686"/>
      <c r="AP6" s="676" t="s">
        <v>230</v>
      </c>
      <c r="AQ6" s="677"/>
      <c r="AR6" s="677"/>
      <c r="AS6" s="677"/>
      <c r="AT6" s="677"/>
      <c r="AU6" s="677"/>
      <c r="AV6" s="677"/>
      <c r="AW6" s="677"/>
      <c r="AX6" s="677"/>
      <c r="AY6" s="677"/>
      <c r="AZ6" s="677"/>
      <c r="BA6" s="677"/>
      <c r="BB6" s="677"/>
      <c r="BC6" s="677"/>
      <c r="BD6" s="677"/>
      <c r="BE6" s="677"/>
      <c r="BF6" s="678"/>
      <c r="BG6" s="679">
        <v>781512</v>
      </c>
      <c r="BH6" s="680"/>
      <c r="BI6" s="680"/>
      <c r="BJ6" s="680"/>
      <c r="BK6" s="680"/>
      <c r="BL6" s="680"/>
      <c r="BM6" s="680"/>
      <c r="BN6" s="681"/>
      <c r="BO6" s="682">
        <v>99.7</v>
      </c>
      <c r="BP6" s="682"/>
      <c r="BQ6" s="682"/>
      <c r="BR6" s="682"/>
      <c r="BS6" s="683" t="s">
        <v>231</v>
      </c>
      <c r="BT6" s="683"/>
      <c r="BU6" s="683"/>
      <c r="BV6" s="683"/>
      <c r="BW6" s="683"/>
      <c r="BX6" s="683"/>
      <c r="BY6" s="683"/>
      <c r="BZ6" s="683"/>
      <c r="CA6" s="683"/>
      <c r="CB6" s="687"/>
      <c r="CD6" s="690" t="s">
        <v>232</v>
      </c>
      <c r="CE6" s="691"/>
      <c r="CF6" s="691"/>
      <c r="CG6" s="691"/>
      <c r="CH6" s="691"/>
      <c r="CI6" s="691"/>
      <c r="CJ6" s="691"/>
      <c r="CK6" s="691"/>
      <c r="CL6" s="691"/>
      <c r="CM6" s="691"/>
      <c r="CN6" s="691"/>
      <c r="CO6" s="691"/>
      <c r="CP6" s="691"/>
      <c r="CQ6" s="692"/>
      <c r="CR6" s="679">
        <v>79998</v>
      </c>
      <c r="CS6" s="680"/>
      <c r="CT6" s="680"/>
      <c r="CU6" s="680"/>
      <c r="CV6" s="680"/>
      <c r="CW6" s="680"/>
      <c r="CX6" s="680"/>
      <c r="CY6" s="681"/>
      <c r="CZ6" s="673">
        <v>1.4</v>
      </c>
      <c r="DA6" s="674"/>
      <c r="DB6" s="674"/>
      <c r="DC6" s="693"/>
      <c r="DD6" s="688" t="s">
        <v>231</v>
      </c>
      <c r="DE6" s="680"/>
      <c r="DF6" s="680"/>
      <c r="DG6" s="680"/>
      <c r="DH6" s="680"/>
      <c r="DI6" s="680"/>
      <c r="DJ6" s="680"/>
      <c r="DK6" s="680"/>
      <c r="DL6" s="680"/>
      <c r="DM6" s="680"/>
      <c r="DN6" s="680"/>
      <c r="DO6" s="680"/>
      <c r="DP6" s="681"/>
      <c r="DQ6" s="688">
        <v>79407</v>
      </c>
      <c r="DR6" s="680"/>
      <c r="DS6" s="680"/>
      <c r="DT6" s="680"/>
      <c r="DU6" s="680"/>
      <c r="DV6" s="680"/>
      <c r="DW6" s="680"/>
      <c r="DX6" s="680"/>
      <c r="DY6" s="680"/>
      <c r="DZ6" s="680"/>
      <c r="EA6" s="680"/>
      <c r="EB6" s="680"/>
      <c r="EC6" s="689"/>
    </row>
    <row r="7" spans="2:143" ht="11.25" customHeight="1">
      <c r="B7" s="676" t="s">
        <v>233</v>
      </c>
      <c r="C7" s="677"/>
      <c r="D7" s="677"/>
      <c r="E7" s="677"/>
      <c r="F7" s="677"/>
      <c r="G7" s="677"/>
      <c r="H7" s="677"/>
      <c r="I7" s="677"/>
      <c r="J7" s="677"/>
      <c r="K7" s="677"/>
      <c r="L7" s="677"/>
      <c r="M7" s="677"/>
      <c r="N7" s="677"/>
      <c r="O7" s="677"/>
      <c r="P7" s="677"/>
      <c r="Q7" s="678"/>
      <c r="R7" s="679">
        <v>1206</v>
      </c>
      <c r="S7" s="680"/>
      <c r="T7" s="680"/>
      <c r="U7" s="680"/>
      <c r="V7" s="680"/>
      <c r="W7" s="680"/>
      <c r="X7" s="680"/>
      <c r="Y7" s="681"/>
      <c r="Z7" s="682">
        <v>0</v>
      </c>
      <c r="AA7" s="682"/>
      <c r="AB7" s="682"/>
      <c r="AC7" s="682"/>
      <c r="AD7" s="683">
        <v>1206</v>
      </c>
      <c r="AE7" s="683"/>
      <c r="AF7" s="683"/>
      <c r="AG7" s="683"/>
      <c r="AH7" s="683"/>
      <c r="AI7" s="683"/>
      <c r="AJ7" s="683"/>
      <c r="AK7" s="683"/>
      <c r="AL7" s="684">
        <v>0</v>
      </c>
      <c r="AM7" s="685"/>
      <c r="AN7" s="685"/>
      <c r="AO7" s="686"/>
      <c r="AP7" s="676" t="s">
        <v>234</v>
      </c>
      <c r="AQ7" s="677"/>
      <c r="AR7" s="677"/>
      <c r="AS7" s="677"/>
      <c r="AT7" s="677"/>
      <c r="AU7" s="677"/>
      <c r="AV7" s="677"/>
      <c r="AW7" s="677"/>
      <c r="AX7" s="677"/>
      <c r="AY7" s="677"/>
      <c r="AZ7" s="677"/>
      <c r="BA7" s="677"/>
      <c r="BB7" s="677"/>
      <c r="BC7" s="677"/>
      <c r="BD7" s="677"/>
      <c r="BE7" s="677"/>
      <c r="BF7" s="678"/>
      <c r="BG7" s="679">
        <v>299707</v>
      </c>
      <c r="BH7" s="680"/>
      <c r="BI7" s="680"/>
      <c r="BJ7" s="680"/>
      <c r="BK7" s="680"/>
      <c r="BL7" s="680"/>
      <c r="BM7" s="680"/>
      <c r="BN7" s="681"/>
      <c r="BO7" s="682">
        <v>38.299999999999997</v>
      </c>
      <c r="BP7" s="682"/>
      <c r="BQ7" s="682"/>
      <c r="BR7" s="682"/>
      <c r="BS7" s="683" t="s">
        <v>231</v>
      </c>
      <c r="BT7" s="683"/>
      <c r="BU7" s="683"/>
      <c r="BV7" s="683"/>
      <c r="BW7" s="683"/>
      <c r="BX7" s="683"/>
      <c r="BY7" s="683"/>
      <c r="BZ7" s="683"/>
      <c r="CA7" s="683"/>
      <c r="CB7" s="687"/>
      <c r="CD7" s="694" t="s">
        <v>235</v>
      </c>
      <c r="CE7" s="695"/>
      <c r="CF7" s="695"/>
      <c r="CG7" s="695"/>
      <c r="CH7" s="695"/>
      <c r="CI7" s="695"/>
      <c r="CJ7" s="695"/>
      <c r="CK7" s="695"/>
      <c r="CL7" s="695"/>
      <c r="CM7" s="695"/>
      <c r="CN7" s="695"/>
      <c r="CO7" s="695"/>
      <c r="CP7" s="695"/>
      <c r="CQ7" s="696"/>
      <c r="CR7" s="679">
        <v>584840</v>
      </c>
      <c r="CS7" s="680"/>
      <c r="CT7" s="680"/>
      <c r="CU7" s="680"/>
      <c r="CV7" s="680"/>
      <c r="CW7" s="680"/>
      <c r="CX7" s="680"/>
      <c r="CY7" s="681"/>
      <c r="CZ7" s="682">
        <v>10.5</v>
      </c>
      <c r="DA7" s="682"/>
      <c r="DB7" s="682"/>
      <c r="DC7" s="682"/>
      <c r="DD7" s="688">
        <v>21403</v>
      </c>
      <c r="DE7" s="680"/>
      <c r="DF7" s="680"/>
      <c r="DG7" s="680"/>
      <c r="DH7" s="680"/>
      <c r="DI7" s="680"/>
      <c r="DJ7" s="680"/>
      <c r="DK7" s="680"/>
      <c r="DL7" s="680"/>
      <c r="DM7" s="680"/>
      <c r="DN7" s="680"/>
      <c r="DO7" s="680"/>
      <c r="DP7" s="681"/>
      <c r="DQ7" s="688">
        <v>520890</v>
      </c>
      <c r="DR7" s="680"/>
      <c r="DS7" s="680"/>
      <c r="DT7" s="680"/>
      <c r="DU7" s="680"/>
      <c r="DV7" s="680"/>
      <c r="DW7" s="680"/>
      <c r="DX7" s="680"/>
      <c r="DY7" s="680"/>
      <c r="DZ7" s="680"/>
      <c r="EA7" s="680"/>
      <c r="EB7" s="680"/>
      <c r="EC7" s="689"/>
    </row>
    <row r="8" spans="2:143" ht="11.25" customHeight="1">
      <c r="B8" s="676" t="s">
        <v>236</v>
      </c>
      <c r="C8" s="677"/>
      <c r="D8" s="677"/>
      <c r="E8" s="677"/>
      <c r="F8" s="677"/>
      <c r="G8" s="677"/>
      <c r="H8" s="677"/>
      <c r="I8" s="677"/>
      <c r="J8" s="677"/>
      <c r="K8" s="677"/>
      <c r="L8" s="677"/>
      <c r="M8" s="677"/>
      <c r="N8" s="677"/>
      <c r="O8" s="677"/>
      <c r="P8" s="677"/>
      <c r="Q8" s="678"/>
      <c r="R8" s="679">
        <v>1283</v>
      </c>
      <c r="S8" s="680"/>
      <c r="T8" s="680"/>
      <c r="U8" s="680"/>
      <c r="V8" s="680"/>
      <c r="W8" s="680"/>
      <c r="X8" s="680"/>
      <c r="Y8" s="681"/>
      <c r="Z8" s="682">
        <v>0</v>
      </c>
      <c r="AA8" s="682"/>
      <c r="AB8" s="682"/>
      <c r="AC8" s="682"/>
      <c r="AD8" s="683">
        <v>1283</v>
      </c>
      <c r="AE8" s="683"/>
      <c r="AF8" s="683"/>
      <c r="AG8" s="683"/>
      <c r="AH8" s="683"/>
      <c r="AI8" s="683"/>
      <c r="AJ8" s="683"/>
      <c r="AK8" s="683"/>
      <c r="AL8" s="684">
        <v>0</v>
      </c>
      <c r="AM8" s="685"/>
      <c r="AN8" s="685"/>
      <c r="AO8" s="686"/>
      <c r="AP8" s="676" t="s">
        <v>237</v>
      </c>
      <c r="AQ8" s="677"/>
      <c r="AR8" s="677"/>
      <c r="AS8" s="677"/>
      <c r="AT8" s="677"/>
      <c r="AU8" s="677"/>
      <c r="AV8" s="677"/>
      <c r="AW8" s="677"/>
      <c r="AX8" s="677"/>
      <c r="AY8" s="677"/>
      <c r="AZ8" s="677"/>
      <c r="BA8" s="677"/>
      <c r="BB8" s="677"/>
      <c r="BC8" s="677"/>
      <c r="BD8" s="677"/>
      <c r="BE8" s="677"/>
      <c r="BF8" s="678"/>
      <c r="BG8" s="679">
        <v>14487</v>
      </c>
      <c r="BH8" s="680"/>
      <c r="BI8" s="680"/>
      <c r="BJ8" s="680"/>
      <c r="BK8" s="680"/>
      <c r="BL8" s="680"/>
      <c r="BM8" s="680"/>
      <c r="BN8" s="681"/>
      <c r="BO8" s="682">
        <v>1.8</v>
      </c>
      <c r="BP8" s="682"/>
      <c r="BQ8" s="682"/>
      <c r="BR8" s="682"/>
      <c r="BS8" s="688" t="s">
        <v>231</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1444522</v>
      </c>
      <c r="CS8" s="680"/>
      <c r="CT8" s="680"/>
      <c r="CU8" s="680"/>
      <c r="CV8" s="680"/>
      <c r="CW8" s="680"/>
      <c r="CX8" s="680"/>
      <c r="CY8" s="681"/>
      <c r="CZ8" s="682">
        <v>25.9</v>
      </c>
      <c r="DA8" s="682"/>
      <c r="DB8" s="682"/>
      <c r="DC8" s="682"/>
      <c r="DD8" s="688" t="s">
        <v>231</v>
      </c>
      <c r="DE8" s="680"/>
      <c r="DF8" s="680"/>
      <c r="DG8" s="680"/>
      <c r="DH8" s="680"/>
      <c r="DI8" s="680"/>
      <c r="DJ8" s="680"/>
      <c r="DK8" s="680"/>
      <c r="DL8" s="680"/>
      <c r="DM8" s="680"/>
      <c r="DN8" s="680"/>
      <c r="DO8" s="680"/>
      <c r="DP8" s="681"/>
      <c r="DQ8" s="688">
        <v>891643</v>
      </c>
      <c r="DR8" s="680"/>
      <c r="DS8" s="680"/>
      <c r="DT8" s="680"/>
      <c r="DU8" s="680"/>
      <c r="DV8" s="680"/>
      <c r="DW8" s="680"/>
      <c r="DX8" s="680"/>
      <c r="DY8" s="680"/>
      <c r="DZ8" s="680"/>
      <c r="EA8" s="680"/>
      <c r="EB8" s="680"/>
      <c r="EC8" s="689"/>
    </row>
    <row r="9" spans="2:143" ht="11.25" customHeight="1">
      <c r="B9" s="676" t="s">
        <v>239</v>
      </c>
      <c r="C9" s="677"/>
      <c r="D9" s="677"/>
      <c r="E9" s="677"/>
      <c r="F9" s="677"/>
      <c r="G9" s="677"/>
      <c r="H9" s="677"/>
      <c r="I9" s="677"/>
      <c r="J9" s="677"/>
      <c r="K9" s="677"/>
      <c r="L9" s="677"/>
      <c r="M9" s="677"/>
      <c r="N9" s="677"/>
      <c r="O9" s="677"/>
      <c r="P9" s="677"/>
      <c r="Q9" s="678"/>
      <c r="R9" s="679">
        <v>1148</v>
      </c>
      <c r="S9" s="680"/>
      <c r="T9" s="680"/>
      <c r="U9" s="680"/>
      <c r="V9" s="680"/>
      <c r="W9" s="680"/>
      <c r="X9" s="680"/>
      <c r="Y9" s="681"/>
      <c r="Z9" s="682">
        <v>0</v>
      </c>
      <c r="AA9" s="682"/>
      <c r="AB9" s="682"/>
      <c r="AC9" s="682"/>
      <c r="AD9" s="683">
        <v>1148</v>
      </c>
      <c r="AE9" s="683"/>
      <c r="AF9" s="683"/>
      <c r="AG9" s="683"/>
      <c r="AH9" s="683"/>
      <c r="AI9" s="683"/>
      <c r="AJ9" s="683"/>
      <c r="AK9" s="683"/>
      <c r="AL9" s="684">
        <v>0</v>
      </c>
      <c r="AM9" s="685"/>
      <c r="AN9" s="685"/>
      <c r="AO9" s="686"/>
      <c r="AP9" s="676" t="s">
        <v>240</v>
      </c>
      <c r="AQ9" s="677"/>
      <c r="AR9" s="677"/>
      <c r="AS9" s="677"/>
      <c r="AT9" s="677"/>
      <c r="AU9" s="677"/>
      <c r="AV9" s="677"/>
      <c r="AW9" s="677"/>
      <c r="AX9" s="677"/>
      <c r="AY9" s="677"/>
      <c r="AZ9" s="677"/>
      <c r="BA9" s="677"/>
      <c r="BB9" s="677"/>
      <c r="BC9" s="677"/>
      <c r="BD9" s="677"/>
      <c r="BE9" s="677"/>
      <c r="BF9" s="678"/>
      <c r="BG9" s="679">
        <v>250645</v>
      </c>
      <c r="BH9" s="680"/>
      <c r="BI9" s="680"/>
      <c r="BJ9" s="680"/>
      <c r="BK9" s="680"/>
      <c r="BL9" s="680"/>
      <c r="BM9" s="680"/>
      <c r="BN9" s="681"/>
      <c r="BO9" s="682">
        <v>32</v>
      </c>
      <c r="BP9" s="682"/>
      <c r="BQ9" s="682"/>
      <c r="BR9" s="682"/>
      <c r="BS9" s="688" t="s">
        <v>231</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496697</v>
      </c>
      <c r="CS9" s="680"/>
      <c r="CT9" s="680"/>
      <c r="CU9" s="680"/>
      <c r="CV9" s="680"/>
      <c r="CW9" s="680"/>
      <c r="CX9" s="680"/>
      <c r="CY9" s="681"/>
      <c r="CZ9" s="682">
        <v>8.9</v>
      </c>
      <c r="DA9" s="682"/>
      <c r="DB9" s="682"/>
      <c r="DC9" s="682"/>
      <c r="DD9" s="688">
        <v>3849</v>
      </c>
      <c r="DE9" s="680"/>
      <c r="DF9" s="680"/>
      <c r="DG9" s="680"/>
      <c r="DH9" s="680"/>
      <c r="DI9" s="680"/>
      <c r="DJ9" s="680"/>
      <c r="DK9" s="680"/>
      <c r="DL9" s="680"/>
      <c r="DM9" s="680"/>
      <c r="DN9" s="680"/>
      <c r="DO9" s="680"/>
      <c r="DP9" s="681"/>
      <c r="DQ9" s="688">
        <v>402007</v>
      </c>
      <c r="DR9" s="680"/>
      <c r="DS9" s="680"/>
      <c r="DT9" s="680"/>
      <c r="DU9" s="680"/>
      <c r="DV9" s="680"/>
      <c r="DW9" s="680"/>
      <c r="DX9" s="680"/>
      <c r="DY9" s="680"/>
      <c r="DZ9" s="680"/>
      <c r="EA9" s="680"/>
      <c r="EB9" s="680"/>
      <c r="EC9" s="689"/>
    </row>
    <row r="10" spans="2:143" ht="11.25" customHeight="1">
      <c r="B10" s="676" t="s">
        <v>242</v>
      </c>
      <c r="C10" s="677"/>
      <c r="D10" s="677"/>
      <c r="E10" s="677"/>
      <c r="F10" s="677"/>
      <c r="G10" s="677"/>
      <c r="H10" s="677"/>
      <c r="I10" s="677"/>
      <c r="J10" s="677"/>
      <c r="K10" s="677"/>
      <c r="L10" s="677"/>
      <c r="M10" s="677"/>
      <c r="N10" s="677"/>
      <c r="O10" s="677"/>
      <c r="P10" s="677"/>
      <c r="Q10" s="678"/>
      <c r="R10" s="679" t="s">
        <v>231</v>
      </c>
      <c r="S10" s="680"/>
      <c r="T10" s="680"/>
      <c r="U10" s="680"/>
      <c r="V10" s="680"/>
      <c r="W10" s="680"/>
      <c r="X10" s="680"/>
      <c r="Y10" s="681"/>
      <c r="Z10" s="682" t="s">
        <v>231</v>
      </c>
      <c r="AA10" s="682"/>
      <c r="AB10" s="682"/>
      <c r="AC10" s="682"/>
      <c r="AD10" s="683" t="s">
        <v>231</v>
      </c>
      <c r="AE10" s="683"/>
      <c r="AF10" s="683"/>
      <c r="AG10" s="683"/>
      <c r="AH10" s="683"/>
      <c r="AI10" s="683"/>
      <c r="AJ10" s="683"/>
      <c r="AK10" s="683"/>
      <c r="AL10" s="684" t="s">
        <v>225</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19516</v>
      </c>
      <c r="BH10" s="680"/>
      <c r="BI10" s="680"/>
      <c r="BJ10" s="680"/>
      <c r="BK10" s="680"/>
      <c r="BL10" s="680"/>
      <c r="BM10" s="680"/>
      <c r="BN10" s="681"/>
      <c r="BO10" s="682">
        <v>2.5</v>
      </c>
      <c r="BP10" s="682"/>
      <c r="BQ10" s="682"/>
      <c r="BR10" s="682"/>
      <c r="BS10" s="688" t="s">
        <v>225</v>
      </c>
      <c r="BT10" s="680"/>
      <c r="BU10" s="680"/>
      <c r="BV10" s="680"/>
      <c r="BW10" s="680"/>
      <c r="BX10" s="680"/>
      <c r="BY10" s="680"/>
      <c r="BZ10" s="680"/>
      <c r="CA10" s="680"/>
      <c r="CB10" s="689"/>
      <c r="CD10" s="694" t="s">
        <v>244</v>
      </c>
      <c r="CE10" s="695"/>
      <c r="CF10" s="695"/>
      <c r="CG10" s="695"/>
      <c r="CH10" s="695"/>
      <c r="CI10" s="695"/>
      <c r="CJ10" s="695"/>
      <c r="CK10" s="695"/>
      <c r="CL10" s="695"/>
      <c r="CM10" s="695"/>
      <c r="CN10" s="695"/>
      <c r="CO10" s="695"/>
      <c r="CP10" s="695"/>
      <c r="CQ10" s="696"/>
      <c r="CR10" s="679">
        <v>20020</v>
      </c>
      <c r="CS10" s="680"/>
      <c r="CT10" s="680"/>
      <c r="CU10" s="680"/>
      <c r="CV10" s="680"/>
      <c r="CW10" s="680"/>
      <c r="CX10" s="680"/>
      <c r="CY10" s="681"/>
      <c r="CZ10" s="682">
        <v>0.4</v>
      </c>
      <c r="DA10" s="682"/>
      <c r="DB10" s="682"/>
      <c r="DC10" s="682"/>
      <c r="DD10" s="688" t="s">
        <v>225</v>
      </c>
      <c r="DE10" s="680"/>
      <c r="DF10" s="680"/>
      <c r="DG10" s="680"/>
      <c r="DH10" s="680"/>
      <c r="DI10" s="680"/>
      <c r="DJ10" s="680"/>
      <c r="DK10" s="680"/>
      <c r="DL10" s="680"/>
      <c r="DM10" s="680"/>
      <c r="DN10" s="680"/>
      <c r="DO10" s="680"/>
      <c r="DP10" s="681"/>
      <c r="DQ10" s="688">
        <v>10</v>
      </c>
      <c r="DR10" s="680"/>
      <c r="DS10" s="680"/>
      <c r="DT10" s="680"/>
      <c r="DU10" s="680"/>
      <c r="DV10" s="680"/>
      <c r="DW10" s="680"/>
      <c r="DX10" s="680"/>
      <c r="DY10" s="680"/>
      <c r="DZ10" s="680"/>
      <c r="EA10" s="680"/>
      <c r="EB10" s="680"/>
      <c r="EC10" s="689"/>
    </row>
    <row r="11" spans="2:143" ht="11.25" customHeight="1">
      <c r="B11" s="676" t="s">
        <v>245</v>
      </c>
      <c r="C11" s="677"/>
      <c r="D11" s="677"/>
      <c r="E11" s="677"/>
      <c r="F11" s="677"/>
      <c r="G11" s="677"/>
      <c r="H11" s="677"/>
      <c r="I11" s="677"/>
      <c r="J11" s="677"/>
      <c r="K11" s="677"/>
      <c r="L11" s="677"/>
      <c r="M11" s="677"/>
      <c r="N11" s="677"/>
      <c r="O11" s="677"/>
      <c r="P11" s="677"/>
      <c r="Q11" s="678"/>
      <c r="R11" s="679" t="s">
        <v>231</v>
      </c>
      <c r="S11" s="680"/>
      <c r="T11" s="680"/>
      <c r="U11" s="680"/>
      <c r="V11" s="680"/>
      <c r="W11" s="680"/>
      <c r="X11" s="680"/>
      <c r="Y11" s="681"/>
      <c r="Z11" s="682" t="s">
        <v>225</v>
      </c>
      <c r="AA11" s="682"/>
      <c r="AB11" s="682"/>
      <c r="AC11" s="682"/>
      <c r="AD11" s="683" t="s">
        <v>225</v>
      </c>
      <c r="AE11" s="683"/>
      <c r="AF11" s="683"/>
      <c r="AG11" s="683"/>
      <c r="AH11" s="683"/>
      <c r="AI11" s="683"/>
      <c r="AJ11" s="683"/>
      <c r="AK11" s="683"/>
      <c r="AL11" s="684" t="s">
        <v>231</v>
      </c>
      <c r="AM11" s="685"/>
      <c r="AN11" s="685"/>
      <c r="AO11" s="686"/>
      <c r="AP11" s="676" t="s">
        <v>246</v>
      </c>
      <c r="AQ11" s="677"/>
      <c r="AR11" s="677"/>
      <c r="AS11" s="677"/>
      <c r="AT11" s="677"/>
      <c r="AU11" s="677"/>
      <c r="AV11" s="677"/>
      <c r="AW11" s="677"/>
      <c r="AX11" s="677"/>
      <c r="AY11" s="677"/>
      <c r="AZ11" s="677"/>
      <c r="BA11" s="677"/>
      <c r="BB11" s="677"/>
      <c r="BC11" s="677"/>
      <c r="BD11" s="677"/>
      <c r="BE11" s="677"/>
      <c r="BF11" s="678"/>
      <c r="BG11" s="679">
        <v>15059</v>
      </c>
      <c r="BH11" s="680"/>
      <c r="BI11" s="680"/>
      <c r="BJ11" s="680"/>
      <c r="BK11" s="680"/>
      <c r="BL11" s="680"/>
      <c r="BM11" s="680"/>
      <c r="BN11" s="681"/>
      <c r="BO11" s="682">
        <v>1.9</v>
      </c>
      <c r="BP11" s="682"/>
      <c r="BQ11" s="682"/>
      <c r="BR11" s="682"/>
      <c r="BS11" s="688" t="s">
        <v>225</v>
      </c>
      <c r="BT11" s="680"/>
      <c r="BU11" s="680"/>
      <c r="BV11" s="680"/>
      <c r="BW11" s="680"/>
      <c r="BX11" s="680"/>
      <c r="BY11" s="680"/>
      <c r="BZ11" s="680"/>
      <c r="CA11" s="680"/>
      <c r="CB11" s="689"/>
      <c r="CD11" s="694" t="s">
        <v>247</v>
      </c>
      <c r="CE11" s="695"/>
      <c r="CF11" s="695"/>
      <c r="CG11" s="695"/>
      <c r="CH11" s="695"/>
      <c r="CI11" s="695"/>
      <c r="CJ11" s="695"/>
      <c r="CK11" s="695"/>
      <c r="CL11" s="695"/>
      <c r="CM11" s="695"/>
      <c r="CN11" s="695"/>
      <c r="CO11" s="695"/>
      <c r="CP11" s="695"/>
      <c r="CQ11" s="696"/>
      <c r="CR11" s="679">
        <v>260008</v>
      </c>
      <c r="CS11" s="680"/>
      <c r="CT11" s="680"/>
      <c r="CU11" s="680"/>
      <c r="CV11" s="680"/>
      <c r="CW11" s="680"/>
      <c r="CX11" s="680"/>
      <c r="CY11" s="681"/>
      <c r="CZ11" s="682">
        <v>4.7</v>
      </c>
      <c r="DA11" s="682"/>
      <c r="DB11" s="682"/>
      <c r="DC11" s="682"/>
      <c r="DD11" s="688">
        <v>48294</v>
      </c>
      <c r="DE11" s="680"/>
      <c r="DF11" s="680"/>
      <c r="DG11" s="680"/>
      <c r="DH11" s="680"/>
      <c r="DI11" s="680"/>
      <c r="DJ11" s="680"/>
      <c r="DK11" s="680"/>
      <c r="DL11" s="680"/>
      <c r="DM11" s="680"/>
      <c r="DN11" s="680"/>
      <c r="DO11" s="680"/>
      <c r="DP11" s="681"/>
      <c r="DQ11" s="688">
        <v>134305</v>
      </c>
      <c r="DR11" s="680"/>
      <c r="DS11" s="680"/>
      <c r="DT11" s="680"/>
      <c r="DU11" s="680"/>
      <c r="DV11" s="680"/>
      <c r="DW11" s="680"/>
      <c r="DX11" s="680"/>
      <c r="DY11" s="680"/>
      <c r="DZ11" s="680"/>
      <c r="EA11" s="680"/>
      <c r="EB11" s="680"/>
      <c r="EC11" s="689"/>
    </row>
    <row r="12" spans="2:143" ht="11.25" customHeight="1">
      <c r="B12" s="676" t="s">
        <v>248</v>
      </c>
      <c r="C12" s="677"/>
      <c r="D12" s="677"/>
      <c r="E12" s="677"/>
      <c r="F12" s="677"/>
      <c r="G12" s="677"/>
      <c r="H12" s="677"/>
      <c r="I12" s="677"/>
      <c r="J12" s="677"/>
      <c r="K12" s="677"/>
      <c r="L12" s="677"/>
      <c r="M12" s="677"/>
      <c r="N12" s="677"/>
      <c r="O12" s="677"/>
      <c r="P12" s="677"/>
      <c r="Q12" s="678"/>
      <c r="R12" s="679">
        <v>174607</v>
      </c>
      <c r="S12" s="680"/>
      <c r="T12" s="680"/>
      <c r="U12" s="680"/>
      <c r="V12" s="680"/>
      <c r="W12" s="680"/>
      <c r="X12" s="680"/>
      <c r="Y12" s="681"/>
      <c r="Z12" s="682">
        <v>3</v>
      </c>
      <c r="AA12" s="682"/>
      <c r="AB12" s="682"/>
      <c r="AC12" s="682"/>
      <c r="AD12" s="683">
        <v>174607</v>
      </c>
      <c r="AE12" s="683"/>
      <c r="AF12" s="683"/>
      <c r="AG12" s="683"/>
      <c r="AH12" s="683"/>
      <c r="AI12" s="683"/>
      <c r="AJ12" s="683"/>
      <c r="AK12" s="683"/>
      <c r="AL12" s="684">
        <v>5.2</v>
      </c>
      <c r="AM12" s="685"/>
      <c r="AN12" s="685"/>
      <c r="AO12" s="686"/>
      <c r="AP12" s="676" t="s">
        <v>249</v>
      </c>
      <c r="AQ12" s="677"/>
      <c r="AR12" s="677"/>
      <c r="AS12" s="677"/>
      <c r="AT12" s="677"/>
      <c r="AU12" s="677"/>
      <c r="AV12" s="677"/>
      <c r="AW12" s="677"/>
      <c r="AX12" s="677"/>
      <c r="AY12" s="677"/>
      <c r="AZ12" s="677"/>
      <c r="BA12" s="677"/>
      <c r="BB12" s="677"/>
      <c r="BC12" s="677"/>
      <c r="BD12" s="677"/>
      <c r="BE12" s="677"/>
      <c r="BF12" s="678"/>
      <c r="BG12" s="679">
        <v>392331</v>
      </c>
      <c r="BH12" s="680"/>
      <c r="BI12" s="680"/>
      <c r="BJ12" s="680"/>
      <c r="BK12" s="680"/>
      <c r="BL12" s="680"/>
      <c r="BM12" s="680"/>
      <c r="BN12" s="681"/>
      <c r="BO12" s="682">
        <v>50.1</v>
      </c>
      <c r="BP12" s="682"/>
      <c r="BQ12" s="682"/>
      <c r="BR12" s="682"/>
      <c r="BS12" s="688" t="s">
        <v>225</v>
      </c>
      <c r="BT12" s="680"/>
      <c r="BU12" s="680"/>
      <c r="BV12" s="680"/>
      <c r="BW12" s="680"/>
      <c r="BX12" s="680"/>
      <c r="BY12" s="680"/>
      <c r="BZ12" s="680"/>
      <c r="CA12" s="680"/>
      <c r="CB12" s="689"/>
      <c r="CD12" s="694" t="s">
        <v>250</v>
      </c>
      <c r="CE12" s="695"/>
      <c r="CF12" s="695"/>
      <c r="CG12" s="695"/>
      <c r="CH12" s="695"/>
      <c r="CI12" s="695"/>
      <c r="CJ12" s="695"/>
      <c r="CK12" s="695"/>
      <c r="CL12" s="695"/>
      <c r="CM12" s="695"/>
      <c r="CN12" s="695"/>
      <c r="CO12" s="695"/>
      <c r="CP12" s="695"/>
      <c r="CQ12" s="696"/>
      <c r="CR12" s="679">
        <v>204625</v>
      </c>
      <c r="CS12" s="680"/>
      <c r="CT12" s="680"/>
      <c r="CU12" s="680"/>
      <c r="CV12" s="680"/>
      <c r="CW12" s="680"/>
      <c r="CX12" s="680"/>
      <c r="CY12" s="681"/>
      <c r="CZ12" s="682">
        <v>3.7</v>
      </c>
      <c r="DA12" s="682"/>
      <c r="DB12" s="682"/>
      <c r="DC12" s="682"/>
      <c r="DD12" s="688">
        <v>4388</v>
      </c>
      <c r="DE12" s="680"/>
      <c r="DF12" s="680"/>
      <c r="DG12" s="680"/>
      <c r="DH12" s="680"/>
      <c r="DI12" s="680"/>
      <c r="DJ12" s="680"/>
      <c r="DK12" s="680"/>
      <c r="DL12" s="680"/>
      <c r="DM12" s="680"/>
      <c r="DN12" s="680"/>
      <c r="DO12" s="680"/>
      <c r="DP12" s="681"/>
      <c r="DQ12" s="688">
        <v>121226</v>
      </c>
      <c r="DR12" s="680"/>
      <c r="DS12" s="680"/>
      <c r="DT12" s="680"/>
      <c r="DU12" s="680"/>
      <c r="DV12" s="680"/>
      <c r="DW12" s="680"/>
      <c r="DX12" s="680"/>
      <c r="DY12" s="680"/>
      <c r="DZ12" s="680"/>
      <c r="EA12" s="680"/>
      <c r="EB12" s="680"/>
      <c r="EC12" s="689"/>
    </row>
    <row r="13" spans="2:143" ht="11.25" customHeight="1">
      <c r="B13" s="676" t="s">
        <v>251</v>
      </c>
      <c r="C13" s="677"/>
      <c r="D13" s="677"/>
      <c r="E13" s="677"/>
      <c r="F13" s="677"/>
      <c r="G13" s="677"/>
      <c r="H13" s="677"/>
      <c r="I13" s="677"/>
      <c r="J13" s="677"/>
      <c r="K13" s="677"/>
      <c r="L13" s="677"/>
      <c r="M13" s="677"/>
      <c r="N13" s="677"/>
      <c r="O13" s="677"/>
      <c r="P13" s="677"/>
      <c r="Q13" s="678"/>
      <c r="R13" s="679" t="s">
        <v>252</v>
      </c>
      <c r="S13" s="680"/>
      <c r="T13" s="680"/>
      <c r="U13" s="680"/>
      <c r="V13" s="680"/>
      <c r="W13" s="680"/>
      <c r="X13" s="680"/>
      <c r="Y13" s="681"/>
      <c r="Z13" s="682" t="s">
        <v>175</v>
      </c>
      <c r="AA13" s="682"/>
      <c r="AB13" s="682"/>
      <c r="AC13" s="682"/>
      <c r="AD13" s="683" t="s">
        <v>225</v>
      </c>
      <c r="AE13" s="683"/>
      <c r="AF13" s="683"/>
      <c r="AG13" s="683"/>
      <c r="AH13" s="683"/>
      <c r="AI13" s="683"/>
      <c r="AJ13" s="683"/>
      <c r="AK13" s="683"/>
      <c r="AL13" s="684" t="s">
        <v>252</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376945</v>
      </c>
      <c r="BH13" s="680"/>
      <c r="BI13" s="680"/>
      <c r="BJ13" s="680"/>
      <c r="BK13" s="680"/>
      <c r="BL13" s="680"/>
      <c r="BM13" s="680"/>
      <c r="BN13" s="681"/>
      <c r="BO13" s="682">
        <v>48.1</v>
      </c>
      <c r="BP13" s="682"/>
      <c r="BQ13" s="682"/>
      <c r="BR13" s="682"/>
      <c r="BS13" s="688" t="s">
        <v>225</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454505</v>
      </c>
      <c r="CS13" s="680"/>
      <c r="CT13" s="680"/>
      <c r="CU13" s="680"/>
      <c r="CV13" s="680"/>
      <c r="CW13" s="680"/>
      <c r="CX13" s="680"/>
      <c r="CY13" s="681"/>
      <c r="CZ13" s="682">
        <v>8.1</v>
      </c>
      <c r="DA13" s="682"/>
      <c r="DB13" s="682"/>
      <c r="DC13" s="682"/>
      <c r="DD13" s="688">
        <v>113851</v>
      </c>
      <c r="DE13" s="680"/>
      <c r="DF13" s="680"/>
      <c r="DG13" s="680"/>
      <c r="DH13" s="680"/>
      <c r="DI13" s="680"/>
      <c r="DJ13" s="680"/>
      <c r="DK13" s="680"/>
      <c r="DL13" s="680"/>
      <c r="DM13" s="680"/>
      <c r="DN13" s="680"/>
      <c r="DO13" s="680"/>
      <c r="DP13" s="681"/>
      <c r="DQ13" s="688">
        <v>349434</v>
      </c>
      <c r="DR13" s="680"/>
      <c r="DS13" s="680"/>
      <c r="DT13" s="680"/>
      <c r="DU13" s="680"/>
      <c r="DV13" s="680"/>
      <c r="DW13" s="680"/>
      <c r="DX13" s="680"/>
      <c r="DY13" s="680"/>
      <c r="DZ13" s="680"/>
      <c r="EA13" s="680"/>
      <c r="EB13" s="680"/>
      <c r="EC13" s="689"/>
    </row>
    <row r="14" spans="2:143" ht="11.25" customHeight="1">
      <c r="B14" s="676" t="s">
        <v>255</v>
      </c>
      <c r="C14" s="677"/>
      <c r="D14" s="677"/>
      <c r="E14" s="677"/>
      <c r="F14" s="677"/>
      <c r="G14" s="677"/>
      <c r="H14" s="677"/>
      <c r="I14" s="677"/>
      <c r="J14" s="677"/>
      <c r="K14" s="677"/>
      <c r="L14" s="677"/>
      <c r="M14" s="677"/>
      <c r="N14" s="677"/>
      <c r="O14" s="677"/>
      <c r="P14" s="677"/>
      <c r="Q14" s="678"/>
      <c r="R14" s="679" t="s">
        <v>231</v>
      </c>
      <c r="S14" s="680"/>
      <c r="T14" s="680"/>
      <c r="U14" s="680"/>
      <c r="V14" s="680"/>
      <c r="W14" s="680"/>
      <c r="X14" s="680"/>
      <c r="Y14" s="681"/>
      <c r="Z14" s="682" t="s">
        <v>225</v>
      </c>
      <c r="AA14" s="682"/>
      <c r="AB14" s="682"/>
      <c r="AC14" s="682"/>
      <c r="AD14" s="683" t="s">
        <v>231</v>
      </c>
      <c r="AE14" s="683"/>
      <c r="AF14" s="683"/>
      <c r="AG14" s="683"/>
      <c r="AH14" s="683"/>
      <c r="AI14" s="683"/>
      <c r="AJ14" s="683"/>
      <c r="AK14" s="683"/>
      <c r="AL14" s="684" t="s">
        <v>231</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27856</v>
      </c>
      <c r="BH14" s="680"/>
      <c r="BI14" s="680"/>
      <c r="BJ14" s="680"/>
      <c r="BK14" s="680"/>
      <c r="BL14" s="680"/>
      <c r="BM14" s="680"/>
      <c r="BN14" s="681"/>
      <c r="BO14" s="682">
        <v>3.6</v>
      </c>
      <c r="BP14" s="682"/>
      <c r="BQ14" s="682"/>
      <c r="BR14" s="682"/>
      <c r="BS14" s="688" t="s">
        <v>225</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466429</v>
      </c>
      <c r="CS14" s="680"/>
      <c r="CT14" s="680"/>
      <c r="CU14" s="680"/>
      <c r="CV14" s="680"/>
      <c r="CW14" s="680"/>
      <c r="CX14" s="680"/>
      <c r="CY14" s="681"/>
      <c r="CZ14" s="682">
        <v>8.4</v>
      </c>
      <c r="DA14" s="682"/>
      <c r="DB14" s="682"/>
      <c r="DC14" s="682"/>
      <c r="DD14" s="688">
        <v>222333</v>
      </c>
      <c r="DE14" s="680"/>
      <c r="DF14" s="680"/>
      <c r="DG14" s="680"/>
      <c r="DH14" s="680"/>
      <c r="DI14" s="680"/>
      <c r="DJ14" s="680"/>
      <c r="DK14" s="680"/>
      <c r="DL14" s="680"/>
      <c r="DM14" s="680"/>
      <c r="DN14" s="680"/>
      <c r="DO14" s="680"/>
      <c r="DP14" s="681"/>
      <c r="DQ14" s="688">
        <v>250341</v>
      </c>
      <c r="DR14" s="680"/>
      <c r="DS14" s="680"/>
      <c r="DT14" s="680"/>
      <c r="DU14" s="680"/>
      <c r="DV14" s="680"/>
      <c r="DW14" s="680"/>
      <c r="DX14" s="680"/>
      <c r="DY14" s="680"/>
      <c r="DZ14" s="680"/>
      <c r="EA14" s="680"/>
      <c r="EB14" s="680"/>
      <c r="EC14" s="689"/>
    </row>
    <row r="15" spans="2:143" ht="11.25" customHeight="1">
      <c r="B15" s="676" t="s">
        <v>258</v>
      </c>
      <c r="C15" s="677"/>
      <c r="D15" s="677"/>
      <c r="E15" s="677"/>
      <c r="F15" s="677"/>
      <c r="G15" s="677"/>
      <c r="H15" s="677"/>
      <c r="I15" s="677"/>
      <c r="J15" s="677"/>
      <c r="K15" s="677"/>
      <c r="L15" s="677"/>
      <c r="M15" s="677"/>
      <c r="N15" s="677"/>
      <c r="O15" s="677"/>
      <c r="P15" s="677"/>
      <c r="Q15" s="678"/>
      <c r="R15" s="679">
        <v>11772</v>
      </c>
      <c r="S15" s="680"/>
      <c r="T15" s="680"/>
      <c r="U15" s="680"/>
      <c r="V15" s="680"/>
      <c r="W15" s="680"/>
      <c r="X15" s="680"/>
      <c r="Y15" s="681"/>
      <c r="Z15" s="682">
        <v>0.2</v>
      </c>
      <c r="AA15" s="682"/>
      <c r="AB15" s="682"/>
      <c r="AC15" s="682"/>
      <c r="AD15" s="683">
        <v>11772</v>
      </c>
      <c r="AE15" s="683"/>
      <c r="AF15" s="683"/>
      <c r="AG15" s="683"/>
      <c r="AH15" s="683"/>
      <c r="AI15" s="683"/>
      <c r="AJ15" s="683"/>
      <c r="AK15" s="683"/>
      <c r="AL15" s="684">
        <v>0.3</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61618</v>
      </c>
      <c r="BH15" s="680"/>
      <c r="BI15" s="680"/>
      <c r="BJ15" s="680"/>
      <c r="BK15" s="680"/>
      <c r="BL15" s="680"/>
      <c r="BM15" s="680"/>
      <c r="BN15" s="681"/>
      <c r="BO15" s="682">
        <v>7.9</v>
      </c>
      <c r="BP15" s="682"/>
      <c r="BQ15" s="682"/>
      <c r="BR15" s="682"/>
      <c r="BS15" s="688" t="s">
        <v>231</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508962</v>
      </c>
      <c r="CS15" s="680"/>
      <c r="CT15" s="680"/>
      <c r="CU15" s="680"/>
      <c r="CV15" s="680"/>
      <c r="CW15" s="680"/>
      <c r="CX15" s="680"/>
      <c r="CY15" s="681"/>
      <c r="CZ15" s="682">
        <v>9.1</v>
      </c>
      <c r="DA15" s="682"/>
      <c r="DB15" s="682"/>
      <c r="DC15" s="682"/>
      <c r="DD15" s="688">
        <v>64579</v>
      </c>
      <c r="DE15" s="680"/>
      <c r="DF15" s="680"/>
      <c r="DG15" s="680"/>
      <c r="DH15" s="680"/>
      <c r="DI15" s="680"/>
      <c r="DJ15" s="680"/>
      <c r="DK15" s="680"/>
      <c r="DL15" s="680"/>
      <c r="DM15" s="680"/>
      <c r="DN15" s="680"/>
      <c r="DO15" s="680"/>
      <c r="DP15" s="681"/>
      <c r="DQ15" s="688">
        <v>429984</v>
      </c>
      <c r="DR15" s="680"/>
      <c r="DS15" s="680"/>
      <c r="DT15" s="680"/>
      <c r="DU15" s="680"/>
      <c r="DV15" s="680"/>
      <c r="DW15" s="680"/>
      <c r="DX15" s="680"/>
      <c r="DY15" s="680"/>
      <c r="DZ15" s="680"/>
      <c r="EA15" s="680"/>
      <c r="EB15" s="680"/>
      <c r="EC15" s="689"/>
    </row>
    <row r="16" spans="2:143" ht="11.25" customHeight="1">
      <c r="B16" s="676" t="s">
        <v>261</v>
      </c>
      <c r="C16" s="677"/>
      <c r="D16" s="677"/>
      <c r="E16" s="677"/>
      <c r="F16" s="677"/>
      <c r="G16" s="677"/>
      <c r="H16" s="677"/>
      <c r="I16" s="677"/>
      <c r="J16" s="677"/>
      <c r="K16" s="677"/>
      <c r="L16" s="677"/>
      <c r="M16" s="677"/>
      <c r="N16" s="677"/>
      <c r="O16" s="677"/>
      <c r="P16" s="677"/>
      <c r="Q16" s="678"/>
      <c r="R16" s="679" t="s">
        <v>231</v>
      </c>
      <c r="S16" s="680"/>
      <c r="T16" s="680"/>
      <c r="U16" s="680"/>
      <c r="V16" s="680"/>
      <c r="W16" s="680"/>
      <c r="X16" s="680"/>
      <c r="Y16" s="681"/>
      <c r="Z16" s="682" t="s">
        <v>231</v>
      </c>
      <c r="AA16" s="682"/>
      <c r="AB16" s="682"/>
      <c r="AC16" s="682"/>
      <c r="AD16" s="683" t="s">
        <v>175</v>
      </c>
      <c r="AE16" s="683"/>
      <c r="AF16" s="683"/>
      <c r="AG16" s="683"/>
      <c r="AH16" s="683"/>
      <c r="AI16" s="683"/>
      <c r="AJ16" s="683"/>
      <c r="AK16" s="683"/>
      <c r="AL16" s="684" t="s">
        <v>231</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231</v>
      </c>
      <c r="BH16" s="680"/>
      <c r="BI16" s="680"/>
      <c r="BJ16" s="680"/>
      <c r="BK16" s="680"/>
      <c r="BL16" s="680"/>
      <c r="BM16" s="680"/>
      <c r="BN16" s="681"/>
      <c r="BO16" s="682" t="s">
        <v>175</v>
      </c>
      <c r="BP16" s="682"/>
      <c r="BQ16" s="682"/>
      <c r="BR16" s="682"/>
      <c r="BS16" s="688" t="s">
        <v>231</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v>451297</v>
      </c>
      <c r="CS16" s="680"/>
      <c r="CT16" s="680"/>
      <c r="CU16" s="680"/>
      <c r="CV16" s="680"/>
      <c r="CW16" s="680"/>
      <c r="CX16" s="680"/>
      <c r="CY16" s="681"/>
      <c r="CZ16" s="682">
        <v>8.1</v>
      </c>
      <c r="DA16" s="682"/>
      <c r="DB16" s="682"/>
      <c r="DC16" s="682"/>
      <c r="DD16" s="688" t="s">
        <v>225</v>
      </c>
      <c r="DE16" s="680"/>
      <c r="DF16" s="680"/>
      <c r="DG16" s="680"/>
      <c r="DH16" s="680"/>
      <c r="DI16" s="680"/>
      <c r="DJ16" s="680"/>
      <c r="DK16" s="680"/>
      <c r="DL16" s="680"/>
      <c r="DM16" s="680"/>
      <c r="DN16" s="680"/>
      <c r="DO16" s="680"/>
      <c r="DP16" s="681"/>
      <c r="DQ16" s="688">
        <v>95359</v>
      </c>
      <c r="DR16" s="680"/>
      <c r="DS16" s="680"/>
      <c r="DT16" s="680"/>
      <c r="DU16" s="680"/>
      <c r="DV16" s="680"/>
      <c r="DW16" s="680"/>
      <c r="DX16" s="680"/>
      <c r="DY16" s="680"/>
      <c r="DZ16" s="680"/>
      <c r="EA16" s="680"/>
      <c r="EB16" s="680"/>
      <c r="EC16" s="689"/>
    </row>
    <row r="17" spans="2:133" ht="11.25" customHeight="1">
      <c r="B17" s="676" t="s">
        <v>264</v>
      </c>
      <c r="C17" s="677"/>
      <c r="D17" s="677"/>
      <c r="E17" s="677"/>
      <c r="F17" s="677"/>
      <c r="G17" s="677"/>
      <c r="H17" s="677"/>
      <c r="I17" s="677"/>
      <c r="J17" s="677"/>
      <c r="K17" s="677"/>
      <c r="L17" s="677"/>
      <c r="M17" s="677"/>
      <c r="N17" s="677"/>
      <c r="O17" s="677"/>
      <c r="P17" s="677"/>
      <c r="Q17" s="678"/>
      <c r="R17" s="679">
        <v>2480</v>
      </c>
      <c r="S17" s="680"/>
      <c r="T17" s="680"/>
      <c r="U17" s="680"/>
      <c r="V17" s="680"/>
      <c r="W17" s="680"/>
      <c r="X17" s="680"/>
      <c r="Y17" s="681"/>
      <c r="Z17" s="682">
        <v>0</v>
      </c>
      <c r="AA17" s="682"/>
      <c r="AB17" s="682"/>
      <c r="AC17" s="682"/>
      <c r="AD17" s="683">
        <v>2480</v>
      </c>
      <c r="AE17" s="683"/>
      <c r="AF17" s="683"/>
      <c r="AG17" s="683"/>
      <c r="AH17" s="683"/>
      <c r="AI17" s="683"/>
      <c r="AJ17" s="683"/>
      <c r="AK17" s="683"/>
      <c r="AL17" s="684">
        <v>0.1</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231</v>
      </c>
      <c r="BH17" s="680"/>
      <c r="BI17" s="680"/>
      <c r="BJ17" s="680"/>
      <c r="BK17" s="680"/>
      <c r="BL17" s="680"/>
      <c r="BM17" s="680"/>
      <c r="BN17" s="681"/>
      <c r="BO17" s="682" t="s">
        <v>231</v>
      </c>
      <c r="BP17" s="682"/>
      <c r="BQ17" s="682"/>
      <c r="BR17" s="682"/>
      <c r="BS17" s="688" t="s">
        <v>231</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612497</v>
      </c>
      <c r="CS17" s="680"/>
      <c r="CT17" s="680"/>
      <c r="CU17" s="680"/>
      <c r="CV17" s="680"/>
      <c r="CW17" s="680"/>
      <c r="CX17" s="680"/>
      <c r="CY17" s="681"/>
      <c r="CZ17" s="682">
        <v>11</v>
      </c>
      <c r="DA17" s="682"/>
      <c r="DB17" s="682"/>
      <c r="DC17" s="682"/>
      <c r="DD17" s="688" t="s">
        <v>225</v>
      </c>
      <c r="DE17" s="680"/>
      <c r="DF17" s="680"/>
      <c r="DG17" s="680"/>
      <c r="DH17" s="680"/>
      <c r="DI17" s="680"/>
      <c r="DJ17" s="680"/>
      <c r="DK17" s="680"/>
      <c r="DL17" s="680"/>
      <c r="DM17" s="680"/>
      <c r="DN17" s="680"/>
      <c r="DO17" s="680"/>
      <c r="DP17" s="681"/>
      <c r="DQ17" s="688">
        <v>610248</v>
      </c>
      <c r="DR17" s="680"/>
      <c r="DS17" s="680"/>
      <c r="DT17" s="680"/>
      <c r="DU17" s="680"/>
      <c r="DV17" s="680"/>
      <c r="DW17" s="680"/>
      <c r="DX17" s="680"/>
      <c r="DY17" s="680"/>
      <c r="DZ17" s="680"/>
      <c r="EA17" s="680"/>
      <c r="EB17" s="680"/>
      <c r="EC17" s="689"/>
    </row>
    <row r="18" spans="2:133" ht="11.25" customHeight="1">
      <c r="B18" s="676" t="s">
        <v>267</v>
      </c>
      <c r="C18" s="677"/>
      <c r="D18" s="677"/>
      <c r="E18" s="677"/>
      <c r="F18" s="677"/>
      <c r="G18" s="677"/>
      <c r="H18" s="677"/>
      <c r="I18" s="677"/>
      <c r="J18" s="677"/>
      <c r="K18" s="677"/>
      <c r="L18" s="677"/>
      <c r="M18" s="677"/>
      <c r="N18" s="677"/>
      <c r="O18" s="677"/>
      <c r="P18" s="677"/>
      <c r="Q18" s="678"/>
      <c r="R18" s="679">
        <v>2622907</v>
      </c>
      <c r="S18" s="680"/>
      <c r="T18" s="680"/>
      <c r="U18" s="680"/>
      <c r="V18" s="680"/>
      <c r="W18" s="680"/>
      <c r="X18" s="680"/>
      <c r="Y18" s="681"/>
      <c r="Z18" s="682">
        <v>45.1</v>
      </c>
      <c r="AA18" s="682"/>
      <c r="AB18" s="682"/>
      <c r="AC18" s="682"/>
      <c r="AD18" s="683">
        <v>2345342</v>
      </c>
      <c r="AE18" s="683"/>
      <c r="AF18" s="683"/>
      <c r="AG18" s="683"/>
      <c r="AH18" s="683"/>
      <c r="AI18" s="683"/>
      <c r="AJ18" s="683"/>
      <c r="AK18" s="683"/>
      <c r="AL18" s="684">
        <v>69.2</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175</v>
      </c>
      <c r="BH18" s="680"/>
      <c r="BI18" s="680"/>
      <c r="BJ18" s="680"/>
      <c r="BK18" s="680"/>
      <c r="BL18" s="680"/>
      <c r="BM18" s="680"/>
      <c r="BN18" s="681"/>
      <c r="BO18" s="682" t="s">
        <v>231</v>
      </c>
      <c r="BP18" s="682"/>
      <c r="BQ18" s="682"/>
      <c r="BR18" s="682"/>
      <c r="BS18" s="688" t="s">
        <v>225</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231</v>
      </c>
      <c r="CS18" s="680"/>
      <c r="CT18" s="680"/>
      <c r="CU18" s="680"/>
      <c r="CV18" s="680"/>
      <c r="CW18" s="680"/>
      <c r="CX18" s="680"/>
      <c r="CY18" s="681"/>
      <c r="CZ18" s="682" t="s">
        <v>231</v>
      </c>
      <c r="DA18" s="682"/>
      <c r="DB18" s="682"/>
      <c r="DC18" s="682"/>
      <c r="DD18" s="688" t="s">
        <v>231</v>
      </c>
      <c r="DE18" s="680"/>
      <c r="DF18" s="680"/>
      <c r="DG18" s="680"/>
      <c r="DH18" s="680"/>
      <c r="DI18" s="680"/>
      <c r="DJ18" s="680"/>
      <c r="DK18" s="680"/>
      <c r="DL18" s="680"/>
      <c r="DM18" s="680"/>
      <c r="DN18" s="680"/>
      <c r="DO18" s="680"/>
      <c r="DP18" s="681"/>
      <c r="DQ18" s="688" t="s">
        <v>231</v>
      </c>
      <c r="DR18" s="680"/>
      <c r="DS18" s="680"/>
      <c r="DT18" s="680"/>
      <c r="DU18" s="680"/>
      <c r="DV18" s="680"/>
      <c r="DW18" s="680"/>
      <c r="DX18" s="680"/>
      <c r="DY18" s="680"/>
      <c r="DZ18" s="680"/>
      <c r="EA18" s="680"/>
      <c r="EB18" s="680"/>
      <c r="EC18" s="689"/>
    </row>
    <row r="19" spans="2:133" ht="11.25" customHeight="1">
      <c r="B19" s="676" t="s">
        <v>270</v>
      </c>
      <c r="C19" s="677"/>
      <c r="D19" s="677"/>
      <c r="E19" s="677"/>
      <c r="F19" s="677"/>
      <c r="G19" s="677"/>
      <c r="H19" s="677"/>
      <c r="I19" s="677"/>
      <c r="J19" s="677"/>
      <c r="K19" s="677"/>
      <c r="L19" s="677"/>
      <c r="M19" s="677"/>
      <c r="N19" s="677"/>
      <c r="O19" s="677"/>
      <c r="P19" s="677"/>
      <c r="Q19" s="678"/>
      <c r="R19" s="679">
        <v>2345342</v>
      </c>
      <c r="S19" s="680"/>
      <c r="T19" s="680"/>
      <c r="U19" s="680"/>
      <c r="V19" s="680"/>
      <c r="W19" s="680"/>
      <c r="X19" s="680"/>
      <c r="Y19" s="681"/>
      <c r="Z19" s="682">
        <v>40.299999999999997</v>
      </c>
      <c r="AA19" s="682"/>
      <c r="AB19" s="682"/>
      <c r="AC19" s="682"/>
      <c r="AD19" s="683">
        <v>2345342</v>
      </c>
      <c r="AE19" s="683"/>
      <c r="AF19" s="683"/>
      <c r="AG19" s="683"/>
      <c r="AH19" s="683"/>
      <c r="AI19" s="683"/>
      <c r="AJ19" s="683"/>
      <c r="AK19" s="683"/>
      <c r="AL19" s="684">
        <v>69.2</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v>1970</v>
      </c>
      <c r="BH19" s="680"/>
      <c r="BI19" s="680"/>
      <c r="BJ19" s="680"/>
      <c r="BK19" s="680"/>
      <c r="BL19" s="680"/>
      <c r="BM19" s="680"/>
      <c r="BN19" s="681"/>
      <c r="BO19" s="682">
        <v>0.3</v>
      </c>
      <c r="BP19" s="682"/>
      <c r="BQ19" s="682"/>
      <c r="BR19" s="682"/>
      <c r="BS19" s="688" t="s">
        <v>231</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231</v>
      </c>
      <c r="CS19" s="680"/>
      <c r="CT19" s="680"/>
      <c r="CU19" s="680"/>
      <c r="CV19" s="680"/>
      <c r="CW19" s="680"/>
      <c r="CX19" s="680"/>
      <c r="CY19" s="681"/>
      <c r="CZ19" s="682" t="s">
        <v>231</v>
      </c>
      <c r="DA19" s="682"/>
      <c r="DB19" s="682"/>
      <c r="DC19" s="682"/>
      <c r="DD19" s="688" t="s">
        <v>231</v>
      </c>
      <c r="DE19" s="680"/>
      <c r="DF19" s="680"/>
      <c r="DG19" s="680"/>
      <c r="DH19" s="680"/>
      <c r="DI19" s="680"/>
      <c r="DJ19" s="680"/>
      <c r="DK19" s="680"/>
      <c r="DL19" s="680"/>
      <c r="DM19" s="680"/>
      <c r="DN19" s="680"/>
      <c r="DO19" s="680"/>
      <c r="DP19" s="681"/>
      <c r="DQ19" s="688" t="s">
        <v>231</v>
      </c>
      <c r="DR19" s="680"/>
      <c r="DS19" s="680"/>
      <c r="DT19" s="680"/>
      <c r="DU19" s="680"/>
      <c r="DV19" s="680"/>
      <c r="DW19" s="680"/>
      <c r="DX19" s="680"/>
      <c r="DY19" s="680"/>
      <c r="DZ19" s="680"/>
      <c r="EA19" s="680"/>
      <c r="EB19" s="680"/>
      <c r="EC19" s="689"/>
    </row>
    <row r="20" spans="2:133" ht="11.25" customHeight="1">
      <c r="B20" s="676" t="s">
        <v>273</v>
      </c>
      <c r="C20" s="677"/>
      <c r="D20" s="677"/>
      <c r="E20" s="677"/>
      <c r="F20" s="677"/>
      <c r="G20" s="677"/>
      <c r="H20" s="677"/>
      <c r="I20" s="677"/>
      <c r="J20" s="677"/>
      <c r="K20" s="677"/>
      <c r="L20" s="677"/>
      <c r="M20" s="677"/>
      <c r="N20" s="677"/>
      <c r="O20" s="677"/>
      <c r="P20" s="677"/>
      <c r="Q20" s="678"/>
      <c r="R20" s="679">
        <v>277565</v>
      </c>
      <c r="S20" s="680"/>
      <c r="T20" s="680"/>
      <c r="U20" s="680"/>
      <c r="V20" s="680"/>
      <c r="W20" s="680"/>
      <c r="X20" s="680"/>
      <c r="Y20" s="681"/>
      <c r="Z20" s="682">
        <v>4.8</v>
      </c>
      <c r="AA20" s="682"/>
      <c r="AB20" s="682"/>
      <c r="AC20" s="682"/>
      <c r="AD20" s="683" t="s">
        <v>231</v>
      </c>
      <c r="AE20" s="683"/>
      <c r="AF20" s="683"/>
      <c r="AG20" s="683"/>
      <c r="AH20" s="683"/>
      <c r="AI20" s="683"/>
      <c r="AJ20" s="683"/>
      <c r="AK20" s="683"/>
      <c r="AL20" s="684" t="s">
        <v>225</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v>1970</v>
      </c>
      <c r="BH20" s="680"/>
      <c r="BI20" s="680"/>
      <c r="BJ20" s="680"/>
      <c r="BK20" s="680"/>
      <c r="BL20" s="680"/>
      <c r="BM20" s="680"/>
      <c r="BN20" s="681"/>
      <c r="BO20" s="682">
        <v>0.3</v>
      </c>
      <c r="BP20" s="682"/>
      <c r="BQ20" s="682"/>
      <c r="BR20" s="682"/>
      <c r="BS20" s="688" t="s">
        <v>225</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5584400</v>
      </c>
      <c r="CS20" s="680"/>
      <c r="CT20" s="680"/>
      <c r="CU20" s="680"/>
      <c r="CV20" s="680"/>
      <c r="CW20" s="680"/>
      <c r="CX20" s="680"/>
      <c r="CY20" s="681"/>
      <c r="CZ20" s="682">
        <v>100</v>
      </c>
      <c r="DA20" s="682"/>
      <c r="DB20" s="682"/>
      <c r="DC20" s="682"/>
      <c r="DD20" s="688">
        <v>478697</v>
      </c>
      <c r="DE20" s="680"/>
      <c r="DF20" s="680"/>
      <c r="DG20" s="680"/>
      <c r="DH20" s="680"/>
      <c r="DI20" s="680"/>
      <c r="DJ20" s="680"/>
      <c r="DK20" s="680"/>
      <c r="DL20" s="680"/>
      <c r="DM20" s="680"/>
      <c r="DN20" s="680"/>
      <c r="DO20" s="680"/>
      <c r="DP20" s="681"/>
      <c r="DQ20" s="688">
        <v>3884854</v>
      </c>
      <c r="DR20" s="680"/>
      <c r="DS20" s="680"/>
      <c r="DT20" s="680"/>
      <c r="DU20" s="680"/>
      <c r="DV20" s="680"/>
      <c r="DW20" s="680"/>
      <c r="DX20" s="680"/>
      <c r="DY20" s="680"/>
      <c r="DZ20" s="680"/>
      <c r="EA20" s="680"/>
      <c r="EB20" s="680"/>
      <c r="EC20" s="689"/>
    </row>
    <row r="21" spans="2:133" ht="11.25" customHeight="1">
      <c r="B21" s="676" t="s">
        <v>276</v>
      </c>
      <c r="C21" s="677"/>
      <c r="D21" s="677"/>
      <c r="E21" s="677"/>
      <c r="F21" s="677"/>
      <c r="G21" s="677"/>
      <c r="H21" s="677"/>
      <c r="I21" s="677"/>
      <c r="J21" s="677"/>
      <c r="K21" s="677"/>
      <c r="L21" s="677"/>
      <c r="M21" s="677"/>
      <c r="N21" s="677"/>
      <c r="O21" s="677"/>
      <c r="P21" s="677"/>
      <c r="Q21" s="678"/>
      <c r="R21" s="679" t="s">
        <v>231</v>
      </c>
      <c r="S21" s="680"/>
      <c r="T21" s="680"/>
      <c r="U21" s="680"/>
      <c r="V21" s="680"/>
      <c r="W21" s="680"/>
      <c r="X21" s="680"/>
      <c r="Y21" s="681"/>
      <c r="Z21" s="682" t="s">
        <v>225</v>
      </c>
      <c r="AA21" s="682"/>
      <c r="AB21" s="682"/>
      <c r="AC21" s="682"/>
      <c r="AD21" s="683" t="s">
        <v>225</v>
      </c>
      <c r="AE21" s="683"/>
      <c r="AF21" s="683"/>
      <c r="AG21" s="683"/>
      <c r="AH21" s="683"/>
      <c r="AI21" s="683"/>
      <c r="AJ21" s="683"/>
      <c r="AK21" s="683"/>
      <c r="AL21" s="684" t="s">
        <v>231</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v>1970</v>
      </c>
      <c r="BH21" s="680"/>
      <c r="BI21" s="680"/>
      <c r="BJ21" s="680"/>
      <c r="BK21" s="680"/>
      <c r="BL21" s="680"/>
      <c r="BM21" s="680"/>
      <c r="BN21" s="681"/>
      <c r="BO21" s="682">
        <v>0.3</v>
      </c>
      <c r="BP21" s="682"/>
      <c r="BQ21" s="682"/>
      <c r="BR21" s="682"/>
      <c r="BS21" s="688" t="s">
        <v>225</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278</v>
      </c>
      <c r="C22" s="677"/>
      <c r="D22" s="677"/>
      <c r="E22" s="677"/>
      <c r="F22" s="677"/>
      <c r="G22" s="677"/>
      <c r="H22" s="677"/>
      <c r="I22" s="677"/>
      <c r="J22" s="677"/>
      <c r="K22" s="677"/>
      <c r="L22" s="677"/>
      <c r="M22" s="677"/>
      <c r="N22" s="677"/>
      <c r="O22" s="677"/>
      <c r="P22" s="677"/>
      <c r="Q22" s="678"/>
      <c r="R22" s="679">
        <v>3656982</v>
      </c>
      <c r="S22" s="680"/>
      <c r="T22" s="680"/>
      <c r="U22" s="680"/>
      <c r="V22" s="680"/>
      <c r="W22" s="680"/>
      <c r="X22" s="680"/>
      <c r="Y22" s="681"/>
      <c r="Z22" s="682">
        <v>62.9</v>
      </c>
      <c r="AA22" s="682"/>
      <c r="AB22" s="682"/>
      <c r="AC22" s="682"/>
      <c r="AD22" s="683">
        <v>3379417</v>
      </c>
      <c r="AE22" s="683"/>
      <c r="AF22" s="683"/>
      <c r="AG22" s="683"/>
      <c r="AH22" s="683"/>
      <c r="AI22" s="683"/>
      <c r="AJ22" s="683"/>
      <c r="AK22" s="683"/>
      <c r="AL22" s="684">
        <v>99.7</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175</v>
      </c>
      <c r="BH22" s="680"/>
      <c r="BI22" s="680"/>
      <c r="BJ22" s="680"/>
      <c r="BK22" s="680"/>
      <c r="BL22" s="680"/>
      <c r="BM22" s="680"/>
      <c r="BN22" s="681"/>
      <c r="BO22" s="682" t="s">
        <v>231</v>
      </c>
      <c r="BP22" s="682"/>
      <c r="BQ22" s="682"/>
      <c r="BR22" s="682"/>
      <c r="BS22" s="688" t="s">
        <v>231</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281</v>
      </c>
      <c r="C23" s="677"/>
      <c r="D23" s="677"/>
      <c r="E23" s="677"/>
      <c r="F23" s="677"/>
      <c r="G23" s="677"/>
      <c r="H23" s="677"/>
      <c r="I23" s="677"/>
      <c r="J23" s="677"/>
      <c r="K23" s="677"/>
      <c r="L23" s="677"/>
      <c r="M23" s="677"/>
      <c r="N23" s="677"/>
      <c r="O23" s="677"/>
      <c r="P23" s="677"/>
      <c r="Q23" s="678"/>
      <c r="R23" s="679">
        <v>1058</v>
      </c>
      <c r="S23" s="680"/>
      <c r="T23" s="680"/>
      <c r="U23" s="680"/>
      <c r="V23" s="680"/>
      <c r="W23" s="680"/>
      <c r="X23" s="680"/>
      <c r="Y23" s="681"/>
      <c r="Z23" s="682">
        <v>0</v>
      </c>
      <c r="AA23" s="682"/>
      <c r="AB23" s="682"/>
      <c r="AC23" s="682"/>
      <c r="AD23" s="683">
        <v>1058</v>
      </c>
      <c r="AE23" s="683"/>
      <c r="AF23" s="683"/>
      <c r="AG23" s="683"/>
      <c r="AH23" s="683"/>
      <c r="AI23" s="683"/>
      <c r="AJ23" s="683"/>
      <c r="AK23" s="683"/>
      <c r="AL23" s="684">
        <v>0</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t="s">
        <v>225</v>
      </c>
      <c r="BH23" s="680"/>
      <c r="BI23" s="680"/>
      <c r="BJ23" s="680"/>
      <c r="BK23" s="680"/>
      <c r="BL23" s="680"/>
      <c r="BM23" s="680"/>
      <c r="BN23" s="681"/>
      <c r="BO23" s="682" t="s">
        <v>231</v>
      </c>
      <c r="BP23" s="682"/>
      <c r="BQ23" s="682"/>
      <c r="BR23" s="682"/>
      <c r="BS23" s="688" t="s">
        <v>231</v>
      </c>
      <c r="BT23" s="680"/>
      <c r="BU23" s="680"/>
      <c r="BV23" s="680"/>
      <c r="BW23" s="680"/>
      <c r="BX23" s="680"/>
      <c r="BY23" s="680"/>
      <c r="BZ23" s="680"/>
      <c r="CA23" s="680"/>
      <c r="CB23" s="689"/>
      <c r="CD23" s="661" t="s">
        <v>219</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c r="B24" s="676" t="s">
        <v>288</v>
      </c>
      <c r="C24" s="677"/>
      <c r="D24" s="677"/>
      <c r="E24" s="677"/>
      <c r="F24" s="677"/>
      <c r="G24" s="677"/>
      <c r="H24" s="677"/>
      <c r="I24" s="677"/>
      <c r="J24" s="677"/>
      <c r="K24" s="677"/>
      <c r="L24" s="677"/>
      <c r="M24" s="677"/>
      <c r="N24" s="677"/>
      <c r="O24" s="677"/>
      <c r="P24" s="677"/>
      <c r="Q24" s="678"/>
      <c r="R24" s="679">
        <v>22442</v>
      </c>
      <c r="S24" s="680"/>
      <c r="T24" s="680"/>
      <c r="U24" s="680"/>
      <c r="V24" s="680"/>
      <c r="W24" s="680"/>
      <c r="X24" s="680"/>
      <c r="Y24" s="681"/>
      <c r="Z24" s="682">
        <v>0.4</v>
      </c>
      <c r="AA24" s="682"/>
      <c r="AB24" s="682"/>
      <c r="AC24" s="682"/>
      <c r="AD24" s="683" t="s">
        <v>231</v>
      </c>
      <c r="AE24" s="683"/>
      <c r="AF24" s="683"/>
      <c r="AG24" s="683"/>
      <c r="AH24" s="683"/>
      <c r="AI24" s="683"/>
      <c r="AJ24" s="683"/>
      <c r="AK24" s="683"/>
      <c r="AL24" s="684" t="s">
        <v>231</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231</v>
      </c>
      <c r="BH24" s="680"/>
      <c r="BI24" s="680"/>
      <c r="BJ24" s="680"/>
      <c r="BK24" s="680"/>
      <c r="BL24" s="680"/>
      <c r="BM24" s="680"/>
      <c r="BN24" s="681"/>
      <c r="BO24" s="682" t="s">
        <v>231</v>
      </c>
      <c r="BP24" s="682"/>
      <c r="BQ24" s="682"/>
      <c r="BR24" s="682"/>
      <c r="BS24" s="688" t="s">
        <v>225</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2261960</v>
      </c>
      <c r="CS24" s="669"/>
      <c r="CT24" s="669"/>
      <c r="CU24" s="669"/>
      <c r="CV24" s="669"/>
      <c r="CW24" s="669"/>
      <c r="CX24" s="669"/>
      <c r="CY24" s="670"/>
      <c r="CZ24" s="673">
        <v>40.5</v>
      </c>
      <c r="DA24" s="674"/>
      <c r="DB24" s="674"/>
      <c r="DC24" s="693"/>
      <c r="DD24" s="712">
        <v>1752446</v>
      </c>
      <c r="DE24" s="669"/>
      <c r="DF24" s="669"/>
      <c r="DG24" s="669"/>
      <c r="DH24" s="669"/>
      <c r="DI24" s="669"/>
      <c r="DJ24" s="669"/>
      <c r="DK24" s="670"/>
      <c r="DL24" s="712">
        <v>1743408</v>
      </c>
      <c r="DM24" s="669"/>
      <c r="DN24" s="669"/>
      <c r="DO24" s="669"/>
      <c r="DP24" s="669"/>
      <c r="DQ24" s="669"/>
      <c r="DR24" s="669"/>
      <c r="DS24" s="669"/>
      <c r="DT24" s="669"/>
      <c r="DU24" s="669"/>
      <c r="DV24" s="670"/>
      <c r="DW24" s="673">
        <v>49.2</v>
      </c>
      <c r="DX24" s="674"/>
      <c r="DY24" s="674"/>
      <c r="DZ24" s="674"/>
      <c r="EA24" s="674"/>
      <c r="EB24" s="674"/>
      <c r="EC24" s="675"/>
    </row>
    <row r="25" spans="2:133" ht="11.25" customHeight="1">
      <c r="B25" s="676" t="s">
        <v>291</v>
      </c>
      <c r="C25" s="677"/>
      <c r="D25" s="677"/>
      <c r="E25" s="677"/>
      <c r="F25" s="677"/>
      <c r="G25" s="677"/>
      <c r="H25" s="677"/>
      <c r="I25" s="677"/>
      <c r="J25" s="677"/>
      <c r="K25" s="677"/>
      <c r="L25" s="677"/>
      <c r="M25" s="677"/>
      <c r="N25" s="677"/>
      <c r="O25" s="677"/>
      <c r="P25" s="677"/>
      <c r="Q25" s="678"/>
      <c r="R25" s="679">
        <v>39313</v>
      </c>
      <c r="S25" s="680"/>
      <c r="T25" s="680"/>
      <c r="U25" s="680"/>
      <c r="V25" s="680"/>
      <c r="W25" s="680"/>
      <c r="X25" s="680"/>
      <c r="Y25" s="681"/>
      <c r="Z25" s="682">
        <v>0.7</v>
      </c>
      <c r="AA25" s="682"/>
      <c r="AB25" s="682"/>
      <c r="AC25" s="682"/>
      <c r="AD25" s="683">
        <v>1627</v>
      </c>
      <c r="AE25" s="683"/>
      <c r="AF25" s="683"/>
      <c r="AG25" s="683"/>
      <c r="AH25" s="683"/>
      <c r="AI25" s="683"/>
      <c r="AJ25" s="683"/>
      <c r="AK25" s="683"/>
      <c r="AL25" s="684">
        <v>0</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225</v>
      </c>
      <c r="BH25" s="680"/>
      <c r="BI25" s="680"/>
      <c r="BJ25" s="680"/>
      <c r="BK25" s="680"/>
      <c r="BL25" s="680"/>
      <c r="BM25" s="680"/>
      <c r="BN25" s="681"/>
      <c r="BO25" s="682" t="s">
        <v>225</v>
      </c>
      <c r="BP25" s="682"/>
      <c r="BQ25" s="682"/>
      <c r="BR25" s="682"/>
      <c r="BS25" s="688" t="s">
        <v>225</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938682</v>
      </c>
      <c r="CS25" s="715"/>
      <c r="CT25" s="715"/>
      <c r="CU25" s="715"/>
      <c r="CV25" s="715"/>
      <c r="CW25" s="715"/>
      <c r="CX25" s="715"/>
      <c r="CY25" s="716"/>
      <c r="CZ25" s="684">
        <v>16.8</v>
      </c>
      <c r="DA25" s="713"/>
      <c r="DB25" s="713"/>
      <c r="DC25" s="717"/>
      <c r="DD25" s="688">
        <v>888167</v>
      </c>
      <c r="DE25" s="715"/>
      <c r="DF25" s="715"/>
      <c r="DG25" s="715"/>
      <c r="DH25" s="715"/>
      <c r="DI25" s="715"/>
      <c r="DJ25" s="715"/>
      <c r="DK25" s="716"/>
      <c r="DL25" s="688">
        <v>881317</v>
      </c>
      <c r="DM25" s="715"/>
      <c r="DN25" s="715"/>
      <c r="DO25" s="715"/>
      <c r="DP25" s="715"/>
      <c r="DQ25" s="715"/>
      <c r="DR25" s="715"/>
      <c r="DS25" s="715"/>
      <c r="DT25" s="715"/>
      <c r="DU25" s="715"/>
      <c r="DV25" s="716"/>
      <c r="DW25" s="684">
        <v>24.9</v>
      </c>
      <c r="DX25" s="713"/>
      <c r="DY25" s="713"/>
      <c r="DZ25" s="713"/>
      <c r="EA25" s="713"/>
      <c r="EB25" s="713"/>
      <c r="EC25" s="714"/>
    </row>
    <row r="26" spans="2:133" ht="11.25" customHeight="1">
      <c r="B26" s="676" t="s">
        <v>294</v>
      </c>
      <c r="C26" s="677"/>
      <c r="D26" s="677"/>
      <c r="E26" s="677"/>
      <c r="F26" s="677"/>
      <c r="G26" s="677"/>
      <c r="H26" s="677"/>
      <c r="I26" s="677"/>
      <c r="J26" s="677"/>
      <c r="K26" s="677"/>
      <c r="L26" s="677"/>
      <c r="M26" s="677"/>
      <c r="N26" s="677"/>
      <c r="O26" s="677"/>
      <c r="P26" s="677"/>
      <c r="Q26" s="678"/>
      <c r="R26" s="679">
        <v>27105</v>
      </c>
      <c r="S26" s="680"/>
      <c r="T26" s="680"/>
      <c r="U26" s="680"/>
      <c r="V26" s="680"/>
      <c r="W26" s="680"/>
      <c r="X26" s="680"/>
      <c r="Y26" s="681"/>
      <c r="Z26" s="682">
        <v>0.5</v>
      </c>
      <c r="AA26" s="682"/>
      <c r="AB26" s="682"/>
      <c r="AC26" s="682"/>
      <c r="AD26" s="683" t="s">
        <v>231</v>
      </c>
      <c r="AE26" s="683"/>
      <c r="AF26" s="683"/>
      <c r="AG26" s="683"/>
      <c r="AH26" s="683"/>
      <c r="AI26" s="683"/>
      <c r="AJ26" s="683"/>
      <c r="AK26" s="683"/>
      <c r="AL26" s="684" t="s">
        <v>175</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231</v>
      </c>
      <c r="BH26" s="680"/>
      <c r="BI26" s="680"/>
      <c r="BJ26" s="680"/>
      <c r="BK26" s="680"/>
      <c r="BL26" s="680"/>
      <c r="BM26" s="680"/>
      <c r="BN26" s="681"/>
      <c r="BO26" s="682" t="s">
        <v>225</v>
      </c>
      <c r="BP26" s="682"/>
      <c r="BQ26" s="682"/>
      <c r="BR26" s="682"/>
      <c r="BS26" s="688" t="s">
        <v>225</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641375</v>
      </c>
      <c r="CS26" s="680"/>
      <c r="CT26" s="680"/>
      <c r="CU26" s="680"/>
      <c r="CV26" s="680"/>
      <c r="CW26" s="680"/>
      <c r="CX26" s="680"/>
      <c r="CY26" s="681"/>
      <c r="CZ26" s="684">
        <v>11.5</v>
      </c>
      <c r="DA26" s="713"/>
      <c r="DB26" s="713"/>
      <c r="DC26" s="717"/>
      <c r="DD26" s="688">
        <v>599704</v>
      </c>
      <c r="DE26" s="680"/>
      <c r="DF26" s="680"/>
      <c r="DG26" s="680"/>
      <c r="DH26" s="680"/>
      <c r="DI26" s="680"/>
      <c r="DJ26" s="680"/>
      <c r="DK26" s="681"/>
      <c r="DL26" s="688" t="s">
        <v>225</v>
      </c>
      <c r="DM26" s="680"/>
      <c r="DN26" s="680"/>
      <c r="DO26" s="680"/>
      <c r="DP26" s="680"/>
      <c r="DQ26" s="680"/>
      <c r="DR26" s="680"/>
      <c r="DS26" s="680"/>
      <c r="DT26" s="680"/>
      <c r="DU26" s="680"/>
      <c r="DV26" s="681"/>
      <c r="DW26" s="684" t="s">
        <v>231</v>
      </c>
      <c r="DX26" s="713"/>
      <c r="DY26" s="713"/>
      <c r="DZ26" s="713"/>
      <c r="EA26" s="713"/>
      <c r="EB26" s="713"/>
      <c r="EC26" s="714"/>
    </row>
    <row r="27" spans="2:133" ht="11.25" customHeight="1">
      <c r="B27" s="676" t="s">
        <v>297</v>
      </c>
      <c r="C27" s="677"/>
      <c r="D27" s="677"/>
      <c r="E27" s="677"/>
      <c r="F27" s="677"/>
      <c r="G27" s="677"/>
      <c r="H27" s="677"/>
      <c r="I27" s="677"/>
      <c r="J27" s="677"/>
      <c r="K27" s="677"/>
      <c r="L27" s="677"/>
      <c r="M27" s="677"/>
      <c r="N27" s="677"/>
      <c r="O27" s="677"/>
      <c r="P27" s="677"/>
      <c r="Q27" s="678"/>
      <c r="R27" s="679">
        <v>667849</v>
      </c>
      <c r="S27" s="680"/>
      <c r="T27" s="680"/>
      <c r="U27" s="680"/>
      <c r="V27" s="680"/>
      <c r="W27" s="680"/>
      <c r="X27" s="680"/>
      <c r="Y27" s="681"/>
      <c r="Z27" s="682">
        <v>11.5</v>
      </c>
      <c r="AA27" s="682"/>
      <c r="AB27" s="682"/>
      <c r="AC27" s="682"/>
      <c r="AD27" s="683" t="s">
        <v>225</v>
      </c>
      <c r="AE27" s="683"/>
      <c r="AF27" s="683"/>
      <c r="AG27" s="683"/>
      <c r="AH27" s="683"/>
      <c r="AI27" s="683"/>
      <c r="AJ27" s="683"/>
      <c r="AK27" s="683"/>
      <c r="AL27" s="684" t="s">
        <v>231</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783482</v>
      </c>
      <c r="BH27" s="680"/>
      <c r="BI27" s="680"/>
      <c r="BJ27" s="680"/>
      <c r="BK27" s="680"/>
      <c r="BL27" s="680"/>
      <c r="BM27" s="680"/>
      <c r="BN27" s="681"/>
      <c r="BO27" s="682">
        <v>100</v>
      </c>
      <c r="BP27" s="682"/>
      <c r="BQ27" s="682"/>
      <c r="BR27" s="682"/>
      <c r="BS27" s="688" t="s">
        <v>231</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710781</v>
      </c>
      <c r="CS27" s="715"/>
      <c r="CT27" s="715"/>
      <c r="CU27" s="715"/>
      <c r="CV27" s="715"/>
      <c r="CW27" s="715"/>
      <c r="CX27" s="715"/>
      <c r="CY27" s="716"/>
      <c r="CZ27" s="684">
        <v>12.7</v>
      </c>
      <c r="DA27" s="713"/>
      <c r="DB27" s="713"/>
      <c r="DC27" s="717"/>
      <c r="DD27" s="688">
        <v>254031</v>
      </c>
      <c r="DE27" s="715"/>
      <c r="DF27" s="715"/>
      <c r="DG27" s="715"/>
      <c r="DH27" s="715"/>
      <c r="DI27" s="715"/>
      <c r="DJ27" s="715"/>
      <c r="DK27" s="716"/>
      <c r="DL27" s="688">
        <v>251843</v>
      </c>
      <c r="DM27" s="715"/>
      <c r="DN27" s="715"/>
      <c r="DO27" s="715"/>
      <c r="DP27" s="715"/>
      <c r="DQ27" s="715"/>
      <c r="DR27" s="715"/>
      <c r="DS27" s="715"/>
      <c r="DT27" s="715"/>
      <c r="DU27" s="715"/>
      <c r="DV27" s="716"/>
      <c r="DW27" s="684">
        <v>7.1</v>
      </c>
      <c r="DX27" s="713"/>
      <c r="DY27" s="713"/>
      <c r="DZ27" s="713"/>
      <c r="EA27" s="713"/>
      <c r="EB27" s="713"/>
      <c r="EC27" s="714"/>
    </row>
    <row r="28" spans="2:133" ht="11.25" customHeight="1">
      <c r="B28" s="721" t="s">
        <v>300</v>
      </c>
      <c r="C28" s="722"/>
      <c r="D28" s="722"/>
      <c r="E28" s="722"/>
      <c r="F28" s="722"/>
      <c r="G28" s="722"/>
      <c r="H28" s="722"/>
      <c r="I28" s="722"/>
      <c r="J28" s="722"/>
      <c r="K28" s="722"/>
      <c r="L28" s="722"/>
      <c r="M28" s="722"/>
      <c r="N28" s="722"/>
      <c r="O28" s="722"/>
      <c r="P28" s="722"/>
      <c r="Q28" s="723"/>
      <c r="R28" s="679" t="s">
        <v>225</v>
      </c>
      <c r="S28" s="680"/>
      <c r="T28" s="680"/>
      <c r="U28" s="680"/>
      <c r="V28" s="680"/>
      <c r="W28" s="680"/>
      <c r="X28" s="680"/>
      <c r="Y28" s="681"/>
      <c r="Z28" s="682" t="s">
        <v>231</v>
      </c>
      <c r="AA28" s="682"/>
      <c r="AB28" s="682"/>
      <c r="AC28" s="682"/>
      <c r="AD28" s="683" t="s">
        <v>252</v>
      </c>
      <c r="AE28" s="683"/>
      <c r="AF28" s="683"/>
      <c r="AG28" s="683"/>
      <c r="AH28" s="683"/>
      <c r="AI28" s="683"/>
      <c r="AJ28" s="683"/>
      <c r="AK28" s="683"/>
      <c r="AL28" s="684" t="s">
        <v>231</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612497</v>
      </c>
      <c r="CS28" s="680"/>
      <c r="CT28" s="680"/>
      <c r="CU28" s="680"/>
      <c r="CV28" s="680"/>
      <c r="CW28" s="680"/>
      <c r="CX28" s="680"/>
      <c r="CY28" s="681"/>
      <c r="CZ28" s="684">
        <v>11</v>
      </c>
      <c r="DA28" s="713"/>
      <c r="DB28" s="713"/>
      <c r="DC28" s="717"/>
      <c r="DD28" s="688">
        <v>610248</v>
      </c>
      <c r="DE28" s="680"/>
      <c r="DF28" s="680"/>
      <c r="DG28" s="680"/>
      <c r="DH28" s="680"/>
      <c r="DI28" s="680"/>
      <c r="DJ28" s="680"/>
      <c r="DK28" s="681"/>
      <c r="DL28" s="688">
        <v>610248</v>
      </c>
      <c r="DM28" s="680"/>
      <c r="DN28" s="680"/>
      <c r="DO28" s="680"/>
      <c r="DP28" s="680"/>
      <c r="DQ28" s="680"/>
      <c r="DR28" s="680"/>
      <c r="DS28" s="680"/>
      <c r="DT28" s="680"/>
      <c r="DU28" s="680"/>
      <c r="DV28" s="681"/>
      <c r="DW28" s="684">
        <v>17.2</v>
      </c>
      <c r="DX28" s="713"/>
      <c r="DY28" s="713"/>
      <c r="DZ28" s="713"/>
      <c r="EA28" s="713"/>
      <c r="EB28" s="713"/>
      <c r="EC28" s="714"/>
    </row>
    <row r="29" spans="2:133" ht="11.25" customHeight="1">
      <c r="B29" s="676" t="s">
        <v>302</v>
      </c>
      <c r="C29" s="677"/>
      <c r="D29" s="677"/>
      <c r="E29" s="677"/>
      <c r="F29" s="677"/>
      <c r="G29" s="677"/>
      <c r="H29" s="677"/>
      <c r="I29" s="677"/>
      <c r="J29" s="677"/>
      <c r="K29" s="677"/>
      <c r="L29" s="677"/>
      <c r="M29" s="677"/>
      <c r="N29" s="677"/>
      <c r="O29" s="677"/>
      <c r="P29" s="677"/>
      <c r="Q29" s="678"/>
      <c r="R29" s="679">
        <v>389579</v>
      </c>
      <c r="S29" s="680"/>
      <c r="T29" s="680"/>
      <c r="U29" s="680"/>
      <c r="V29" s="680"/>
      <c r="W29" s="680"/>
      <c r="X29" s="680"/>
      <c r="Y29" s="681"/>
      <c r="Z29" s="682">
        <v>6.7</v>
      </c>
      <c r="AA29" s="682"/>
      <c r="AB29" s="682"/>
      <c r="AC29" s="682"/>
      <c r="AD29" s="683" t="s">
        <v>231</v>
      </c>
      <c r="AE29" s="683"/>
      <c r="AF29" s="683"/>
      <c r="AG29" s="683"/>
      <c r="AH29" s="683"/>
      <c r="AI29" s="683"/>
      <c r="AJ29" s="683"/>
      <c r="AK29" s="683"/>
      <c r="AL29" s="684" t="s">
        <v>231</v>
      </c>
      <c r="AM29" s="685"/>
      <c r="AN29" s="685"/>
      <c r="AO29" s="686"/>
      <c r="AP29" s="658" t="s">
        <v>219</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306</v>
      </c>
      <c r="CG29" s="695"/>
      <c r="CH29" s="695"/>
      <c r="CI29" s="695"/>
      <c r="CJ29" s="695"/>
      <c r="CK29" s="695"/>
      <c r="CL29" s="695"/>
      <c r="CM29" s="695"/>
      <c r="CN29" s="695"/>
      <c r="CO29" s="695"/>
      <c r="CP29" s="695"/>
      <c r="CQ29" s="696"/>
      <c r="CR29" s="679">
        <v>612482</v>
      </c>
      <c r="CS29" s="715"/>
      <c r="CT29" s="715"/>
      <c r="CU29" s="715"/>
      <c r="CV29" s="715"/>
      <c r="CW29" s="715"/>
      <c r="CX29" s="715"/>
      <c r="CY29" s="716"/>
      <c r="CZ29" s="684">
        <v>11</v>
      </c>
      <c r="DA29" s="713"/>
      <c r="DB29" s="713"/>
      <c r="DC29" s="717"/>
      <c r="DD29" s="688">
        <v>610233</v>
      </c>
      <c r="DE29" s="715"/>
      <c r="DF29" s="715"/>
      <c r="DG29" s="715"/>
      <c r="DH29" s="715"/>
      <c r="DI29" s="715"/>
      <c r="DJ29" s="715"/>
      <c r="DK29" s="716"/>
      <c r="DL29" s="688">
        <v>610233</v>
      </c>
      <c r="DM29" s="715"/>
      <c r="DN29" s="715"/>
      <c r="DO29" s="715"/>
      <c r="DP29" s="715"/>
      <c r="DQ29" s="715"/>
      <c r="DR29" s="715"/>
      <c r="DS29" s="715"/>
      <c r="DT29" s="715"/>
      <c r="DU29" s="715"/>
      <c r="DV29" s="716"/>
      <c r="DW29" s="684">
        <v>17.2</v>
      </c>
      <c r="DX29" s="713"/>
      <c r="DY29" s="713"/>
      <c r="DZ29" s="713"/>
      <c r="EA29" s="713"/>
      <c r="EB29" s="713"/>
      <c r="EC29" s="714"/>
    </row>
    <row r="30" spans="2:133" ht="11.25" customHeight="1">
      <c r="B30" s="676" t="s">
        <v>307</v>
      </c>
      <c r="C30" s="677"/>
      <c r="D30" s="677"/>
      <c r="E30" s="677"/>
      <c r="F30" s="677"/>
      <c r="G30" s="677"/>
      <c r="H30" s="677"/>
      <c r="I30" s="677"/>
      <c r="J30" s="677"/>
      <c r="K30" s="677"/>
      <c r="L30" s="677"/>
      <c r="M30" s="677"/>
      <c r="N30" s="677"/>
      <c r="O30" s="677"/>
      <c r="P30" s="677"/>
      <c r="Q30" s="678"/>
      <c r="R30" s="679">
        <v>13603</v>
      </c>
      <c r="S30" s="680"/>
      <c r="T30" s="680"/>
      <c r="U30" s="680"/>
      <c r="V30" s="680"/>
      <c r="W30" s="680"/>
      <c r="X30" s="680"/>
      <c r="Y30" s="681"/>
      <c r="Z30" s="682">
        <v>0.2</v>
      </c>
      <c r="AA30" s="682"/>
      <c r="AB30" s="682"/>
      <c r="AC30" s="682"/>
      <c r="AD30" s="683">
        <v>7082</v>
      </c>
      <c r="AE30" s="683"/>
      <c r="AF30" s="683"/>
      <c r="AG30" s="683"/>
      <c r="AH30" s="683"/>
      <c r="AI30" s="683"/>
      <c r="AJ30" s="683"/>
      <c r="AK30" s="683"/>
      <c r="AL30" s="684">
        <v>0.2</v>
      </c>
      <c r="AM30" s="685"/>
      <c r="AN30" s="685"/>
      <c r="AO30" s="686"/>
      <c r="AP30" s="727" t="s">
        <v>308</v>
      </c>
      <c r="AQ30" s="728"/>
      <c r="AR30" s="728"/>
      <c r="AS30" s="728"/>
      <c r="AT30" s="733" t="s">
        <v>309</v>
      </c>
      <c r="AU30" s="230"/>
      <c r="AV30" s="230"/>
      <c r="AW30" s="230"/>
      <c r="AX30" s="665" t="s">
        <v>186</v>
      </c>
      <c r="AY30" s="666"/>
      <c r="AZ30" s="666"/>
      <c r="BA30" s="666"/>
      <c r="BB30" s="666"/>
      <c r="BC30" s="666"/>
      <c r="BD30" s="666"/>
      <c r="BE30" s="666"/>
      <c r="BF30" s="667"/>
      <c r="BG30" s="739">
        <v>98.1</v>
      </c>
      <c r="BH30" s="740"/>
      <c r="BI30" s="740"/>
      <c r="BJ30" s="740"/>
      <c r="BK30" s="740"/>
      <c r="BL30" s="740"/>
      <c r="BM30" s="674">
        <v>89.8</v>
      </c>
      <c r="BN30" s="740"/>
      <c r="BO30" s="740"/>
      <c r="BP30" s="740"/>
      <c r="BQ30" s="741"/>
      <c r="BR30" s="739">
        <v>97.8</v>
      </c>
      <c r="BS30" s="740"/>
      <c r="BT30" s="740"/>
      <c r="BU30" s="740"/>
      <c r="BV30" s="740"/>
      <c r="BW30" s="740"/>
      <c r="BX30" s="674">
        <v>89</v>
      </c>
      <c r="BY30" s="740"/>
      <c r="BZ30" s="740"/>
      <c r="CA30" s="740"/>
      <c r="CB30" s="741"/>
      <c r="CD30" s="744"/>
      <c r="CE30" s="745"/>
      <c r="CF30" s="694" t="s">
        <v>310</v>
      </c>
      <c r="CG30" s="695"/>
      <c r="CH30" s="695"/>
      <c r="CI30" s="695"/>
      <c r="CJ30" s="695"/>
      <c r="CK30" s="695"/>
      <c r="CL30" s="695"/>
      <c r="CM30" s="695"/>
      <c r="CN30" s="695"/>
      <c r="CO30" s="695"/>
      <c r="CP30" s="695"/>
      <c r="CQ30" s="696"/>
      <c r="CR30" s="679">
        <v>574591</v>
      </c>
      <c r="CS30" s="680"/>
      <c r="CT30" s="680"/>
      <c r="CU30" s="680"/>
      <c r="CV30" s="680"/>
      <c r="CW30" s="680"/>
      <c r="CX30" s="680"/>
      <c r="CY30" s="681"/>
      <c r="CZ30" s="684">
        <v>10.3</v>
      </c>
      <c r="DA30" s="713"/>
      <c r="DB30" s="713"/>
      <c r="DC30" s="717"/>
      <c r="DD30" s="688">
        <v>572378</v>
      </c>
      <c r="DE30" s="680"/>
      <c r="DF30" s="680"/>
      <c r="DG30" s="680"/>
      <c r="DH30" s="680"/>
      <c r="DI30" s="680"/>
      <c r="DJ30" s="680"/>
      <c r="DK30" s="681"/>
      <c r="DL30" s="688">
        <v>572378</v>
      </c>
      <c r="DM30" s="680"/>
      <c r="DN30" s="680"/>
      <c r="DO30" s="680"/>
      <c r="DP30" s="680"/>
      <c r="DQ30" s="680"/>
      <c r="DR30" s="680"/>
      <c r="DS30" s="680"/>
      <c r="DT30" s="680"/>
      <c r="DU30" s="680"/>
      <c r="DV30" s="681"/>
      <c r="DW30" s="684">
        <v>16.2</v>
      </c>
      <c r="DX30" s="713"/>
      <c r="DY30" s="713"/>
      <c r="DZ30" s="713"/>
      <c r="EA30" s="713"/>
      <c r="EB30" s="713"/>
      <c r="EC30" s="714"/>
    </row>
    <row r="31" spans="2:133" ht="11.25" customHeight="1">
      <c r="B31" s="676" t="s">
        <v>311</v>
      </c>
      <c r="C31" s="677"/>
      <c r="D31" s="677"/>
      <c r="E31" s="677"/>
      <c r="F31" s="677"/>
      <c r="G31" s="677"/>
      <c r="H31" s="677"/>
      <c r="I31" s="677"/>
      <c r="J31" s="677"/>
      <c r="K31" s="677"/>
      <c r="L31" s="677"/>
      <c r="M31" s="677"/>
      <c r="N31" s="677"/>
      <c r="O31" s="677"/>
      <c r="P31" s="677"/>
      <c r="Q31" s="678"/>
      <c r="R31" s="679">
        <v>17383</v>
      </c>
      <c r="S31" s="680"/>
      <c r="T31" s="680"/>
      <c r="U31" s="680"/>
      <c r="V31" s="680"/>
      <c r="W31" s="680"/>
      <c r="X31" s="680"/>
      <c r="Y31" s="681"/>
      <c r="Z31" s="682">
        <v>0.3</v>
      </c>
      <c r="AA31" s="682"/>
      <c r="AB31" s="682"/>
      <c r="AC31" s="682"/>
      <c r="AD31" s="683" t="s">
        <v>252</v>
      </c>
      <c r="AE31" s="683"/>
      <c r="AF31" s="683"/>
      <c r="AG31" s="683"/>
      <c r="AH31" s="683"/>
      <c r="AI31" s="683"/>
      <c r="AJ31" s="683"/>
      <c r="AK31" s="683"/>
      <c r="AL31" s="684" t="s">
        <v>231</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99</v>
      </c>
      <c r="BH31" s="715"/>
      <c r="BI31" s="715"/>
      <c r="BJ31" s="715"/>
      <c r="BK31" s="715"/>
      <c r="BL31" s="715"/>
      <c r="BM31" s="685">
        <v>95.5</v>
      </c>
      <c r="BN31" s="737"/>
      <c r="BO31" s="737"/>
      <c r="BP31" s="737"/>
      <c r="BQ31" s="738"/>
      <c r="BR31" s="736">
        <v>98.5</v>
      </c>
      <c r="BS31" s="715"/>
      <c r="BT31" s="715"/>
      <c r="BU31" s="715"/>
      <c r="BV31" s="715"/>
      <c r="BW31" s="715"/>
      <c r="BX31" s="685">
        <v>94.5</v>
      </c>
      <c r="BY31" s="737"/>
      <c r="BZ31" s="737"/>
      <c r="CA31" s="737"/>
      <c r="CB31" s="738"/>
      <c r="CD31" s="744"/>
      <c r="CE31" s="745"/>
      <c r="CF31" s="694" t="s">
        <v>314</v>
      </c>
      <c r="CG31" s="695"/>
      <c r="CH31" s="695"/>
      <c r="CI31" s="695"/>
      <c r="CJ31" s="695"/>
      <c r="CK31" s="695"/>
      <c r="CL31" s="695"/>
      <c r="CM31" s="695"/>
      <c r="CN31" s="695"/>
      <c r="CO31" s="695"/>
      <c r="CP31" s="695"/>
      <c r="CQ31" s="696"/>
      <c r="CR31" s="679">
        <v>37891</v>
      </c>
      <c r="CS31" s="715"/>
      <c r="CT31" s="715"/>
      <c r="CU31" s="715"/>
      <c r="CV31" s="715"/>
      <c r="CW31" s="715"/>
      <c r="CX31" s="715"/>
      <c r="CY31" s="716"/>
      <c r="CZ31" s="684">
        <v>0.7</v>
      </c>
      <c r="DA31" s="713"/>
      <c r="DB31" s="713"/>
      <c r="DC31" s="717"/>
      <c r="DD31" s="688">
        <v>37855</v>
      </c>
      <c r="DE31" s="715"/>
      <c r="DF31" s="715"/>
      <c r="DG31" s="715"/>
      <c r="DH31" s="715"/>
      <c r="DI31" s="715"/>
      <c r="DJ31" s="715"/>
      <c r="DK31" s="716"/>
      <c r="DL31" s="688">
        <v>37855</v>
      </c>
      <c r="DM31" s="715"/>
      <c r="DN31" s="715"/>
      <c r="DO31" s="715"/>
      <c r="DP31" s="715"/>
      <c r="DQ31" s="715"/>
      <c r="DR31" s="715"/>
      <c r="DS31" s="715"/>
      <c r="DT31" s="715"/>
      <c r="DU31" s="715"/>
      <c r="DV31" s="716"/>
      <c r="DW31" s="684">
        <v>1.1000000000000001</v>
      </c>
      <c r="DX31" s="713"/>
      <c r="DY31" s="713"/>
      <c r="DZ31" s="713"/>
      <c r="EA31" s="713"/>
      <c r="EB31" s="713"/>
      <c r="EC31" s="714"/>
    </row>
    <row r="32" spans="2:133" ht="11.25" customHeight="1">
      <c r="B32" s="676" t="s">
        <v>315</v>
      </c>
      <c r="C32" s="677"/>
      <c r="D32" s="677"/>
      <c r="E32" s="677"/>
      <c r="F32" s="677"/>
      <c r="G32" s="677"/>
      <c r="H32" s="677"/>
      <c r="I32" s="677"/>
      <c r="J32" s="677"/>
      <c r="K32" s="677"/>
      <c r="L32" s="677"/>
      <c r="M32" s="677"/>
      <c r="N32" s="677"/>
      <c r="O32" s="677"/>
      <c r="P32" s="677"/>
      <c r="Q32" s="678"/>
      <c r="R32" s="679">
        <v>34600</v>
      </c>
      <c r="S32" s="680"/>
      <c r="T32" s="680"/>
      <c r="U32" s="680"/>
      <c r="V32" s="680"/>
      <c r="W32" s="680"/>
      <c r="X32" s="680"/>
      <c r="Y32" s="681"/>
      <c r="Z32" s="682">
        <v>0.6</v>
      </c>
      <c r="AA32" s="682"/>
      <c r="AB32" s="682"/>
      <c r="AC32" s="682"/>
      <c r="AD32" s="683" t="s">
        <v>231</v>
      </c>
      <c r="AE32" s="683"/>
      <c r="AF32" s="683"/>
      <c r="AG32" s="683"/>
      <c r="AH32" s="683"/>
      <c r="AI32" s="683"/>
      <c r="AJ32" s="683"/>
      <c r="AK32" s="683"/>
      <c r="AL32" s="684" t="s">
        <v>231</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v>97.1</v>
      </c>
      <c r="BH32" s="749"/>
      <c r="BI32" s="749"/>
      <c r="BJ32" s="749"/>
      <c r="BK32" s="749"/>
      <c r="BL32" s="749"/>
      <c r="BM32" s="750">
        <v>83.9</v>
      </c>
      <c r="BN32" s="749"/>
      <c r="BO32" s="749"/>
      <c r="BP32" s="749"/>
      <c r="BQ32" s="751"/>
      <c r="BR32" s="748">
        <v>96.9</v>
      </c>
      <c r="BS32" s="749"/>
      <c r="BT32" s="749"/>
      <c r="BU32" s="749"/>
      <c r="BV32" s="749"/>
      <c r="BW32" s="749"/>
      <c r="BX32" s="750">
        <v>83.1</v>
      </c>
      <c r="BY32" s="749"/>
      <c r="BZ32" s="749"/>
      <c r="CA32" s="749"/>
      <c r="CB32" s="751"/>
      <c r="CD32" s="746"/>
      <c r="CE32" s="747"/>
      <c r="CF32" s="694" t="s">
        <v>317</v>
      </c>
      <c r="CG32" s="695"/>
      <c r="CH32" s="695"/>
      <c r="CI32" s="695"/>
      <c r="CJ32" s="695"/>
      <c r="CK32" s="695"/>
      <c r="CL32" s="695"/>
      <c r="CM32" s="695"/>
      <c r="CN32" s="695"/>
      <c r="CO32" s="695"/>
      <c r="CP32" s="695"/>
      <c r="CQ32" s="696"/>
      <c r="CR32" s="679">
        <v>15</v>
      </c>
      <c r="CS32" s="680"/>
      <c r="CT32" s="680"/>
      <c r="CU32" s="680"/>
      <c r="CV32" s="680"/>
      <c r="CW32" s="680"/>
      <c r="CX32" s="680"/>
      <c r="CY32" s="681"/>
      <c r="CZ32" s="684">
        <v>0</v>
      </c>
      <c r="DA32" s="713"/>
      <c r="DB32" s="713"/>
      <c r="DC32" s="717"/>
      <c r="DD32" s="688">
        <v>15</v>
      </c>
      <c r="DE32" s="680"/>
      <c r="DF32" s="680"/>
      <c r="DG32" s="680"/>
      <c r="DH32" s="680"/>
      <c r="DI32" s="680"/>
      <c r="DJ32" s="680"/>
      <c r="DK32" s="681"/>
      <c r="DL32" s="688">
        <v>15</v>
      </c>
      <c r="DM32" s="680"/>
      <c r="DN32" s="680"/>
      <c r="DO32" s="680"/>
      <c r="DP32" s="680"/>
      <c r="DQ32" s="680"/>
      <c r="DR32" s="680"/>
      <c r="DS32" s="680"/>
      <c r="DT32" s="680"/>
      <c r="DU32" s="680"/>
      <c r="DV32" s="681"/>
      <c r="DW32" s="684">
        <v>0</v>
      </c>
      <c r="DX32" s="713"/>
      <c r="DY32" s="713"/>
      <c r="DZ32" s="713"/>
      <c r="EA32" s="713"/>
      <c r="EB32" s="713"/>
      <c r="EC32" s="714"/>
    </row>
    <row r="33" spans="2:133" ht="11.25" customHeight="1">
      <c r="B33" s="676" t="s">
        <v>318</v>
      </c>
      <c r="C33" s="677"/>
      <c r="D33" s="677"/>
      <c r="E33" s="677"/>
      <c r="F33" s="677"/>
      <c r="G33" s="677"/>
      <c r="H33" s="677"/>
      <c r="I33" s="677"/>
      <c r="J33" s="677"/>
      <c r="K33" s="677"/>
      <c r="L33" s="677"/>
      <c r="M33" s="677"/>
      <c r="N33" s="677"/>
      <c r="O33" s="677"/>
      <c r="P33" s="677"/>
      <c r="Q33" s="678"/>
      <c r="R33" s="679">
        <v>183351</v>
      </c>
      <c r="S33" s="680"/>
      <c r="T33" s="680"/>
      <c r="U33" s="680"/>
      <c r="V33" s="680"/>
      <c r="W33" s="680"/>
      <c r="X33" s="680"/>
      <c r="Y33" s="681"/>
      <c r="Z33" s="682">
        <v>3.2</v>
      </c>
      <c r="AA33" s="682"/>
      <c r="AB33" s="682"/>
      <c r="AC33" s="682"/>
      <c r="AD33" s="683" t="s">
        <v>225</v>
      </c>
      <c r="AE33" s="683"/>
      <c r="AF33" s="683"/>
      <c r="AG33" s="683"/>
      <c r="AH33" s="683"/>
      <c r="AI33" s="683"/>
      <c r="AJ33" s="683"/>
      <c r="AK33" s="683"/>
      <c r="AL33" s="684" t="s">
        <v>225</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2392446</v>
      </c>
      <c r="CS33" s="715"/>
      <c r="CT33" s="715"/>
      <c r="CU33" s="715"/>
      <c r="CV33" s="715"/>
      <c r="CW33" s="715"/>
      <c r="CX33" s="715"/>
      <c r="CY33" s="716"/>
      <c r="CZ33" s="684">
        <v>42.8</v>
      </c>
      <c r="DA33" s="713"/>
      <c r="DB33" s="713"/>
      <c r="DC33" s="717"/>
      <c r="DD33" s="688">
        <v>1945253</v>
      </c>
      <c r="DE33" s="715"/>
      <c r="DF33" s="715"/>
      <c r="DG33" s="715"/>
      <c r="DH33" s="715"/>
      <c r="DI33" s="715"/>
      <c r="DJ33" s="715"/>
      <c r="DK33" s="716"/>
      <c r="DL33" s="688">
        <v>1620381</v>
      </c>
      <c r="DM33" s="715"/>
      <c r="DN33" s="715"/>
      <c r="DO33" s="715"/>
      <c r="DP33" s="715"/>
      <c r="DQ33" s="715"/>
      <c r="DR33" s="715"/>
      <c r="DS33" s="715"/>
      <c r="DT33" s="715"/>
      <c r="DU33" s="715"/>
      <c r="DV33" s="716"/>
      <c r="DW33" s="684">
        <v>45.8</v>
      </c>
      <c r="DX33" s="713"/>
      <c r="DY33" s="713"/>
      <c r="DZ33" s="713"/>
      <c r="EA33" s="713"/>
      <c r="EB33" s="713"/>
      <c r="EC33" s="714"/>
    </row>
    <row r="34" spans="2:133" ht="11.25" customHeight="1">
      <c r="B34" s="676" t="s">
        <v>320</v>
      </c>
      <c r="C34" s="677"/>
      <c r="D34" s="677"/>
      <c r="E34" s="677"/>
      <c r="F34" s="677"/>
      <c r="G34" s="677"/>
      <c r="H34" s="677"/>
      <c r="I34" s="677"/>
      <c r="J34" s="677"/>
      <c r="K34" s="677"/>
      <c r="L34" s="677"/>
      <c r="M34" s="677"/>
      <c r="N34" s="677"/>
      <c r="O34" s="677"/>
      <c r="P34" s="677"/>
      <c r="Q34" s="678"/>
      <c r="R34" s="679">
        <v>151694</v>
      </c>
      <c r="S34" s="680"/>
      <c r="T34" s="680"/>
      <c r="U34" s="680"/>
      <c r="V34" s="680"/>
      <c r="W34" s="680"/>
      <c r="X34" s="680"/>
      <c r="Y34" s="681"/>
      <c r="Z34" s="682">
        <v>2.6</v>
      </c>
      <c r="AA34" s="682"/>
      <c r="AB34" s="682"/>
      <c r="AC34" s="682"/>
      <c r="AD34" s="683">
        <v>883</v>
      </c>
      <c r="AE34" s="683"/>
      <c r="AF34" s="683"/>
      <c r="AG34" s="683"/>
      <c r="AH34" s="683"/>
      <c r="AI34" s="683"/>
      <c r="AJ34" s="683"/>
      <c r="AK34" s="683"/>
      <c r="AL34" s="684">
        <v>0</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769779</v>
      </c>
      <c r="CS34" s="680"/>
      <c r="CT34" s="680"/>
      <c r="CU34" s="680"/>
      <c r="CV34" s="680"/>
      <c r="CW34" s="680"/>
      <c r="CX34" s="680"/>
      <c r="CY34" s="681"/>
      <c r="CZ34" s="684">
        <v>13.8</v>
      </c>
      <c r="DA34" s="713"/>
      <c r="DB34" s="713"/>
      <c r="DC34" s="717"/>
      <c r="DD34" s="688">
        <v>642681</v>
      </c>
      <c r="DE34" s="680"/>
      <c r="DF34" s="680"/>
      <c r="DG34" s="680"/>
      <c r="DH34" s="680"/>
      <c r="DI34" s="680"/>
      <c r="DJ34" s="680"/>
      <c r="DK34" s="681"/>
      <c r="DL34" s="688">
        <v>565955</v>
      </c>
      <c r="DM34" s="680"/>
      <c r="DN34" s="680"/>
      <c r="DO34" s="680"/>
      <c r="DP34" s="680"/>
      <c r="DQ34" s="680"/>
      <c r="DR34" s="680"/>
      <c r="DS34" s="680"/>
      <c r="DT34" s="680"/>
      <c r="DU34" s="680"/>
      <c r="DV34" s="681"/>
      <c r="DW34" s="684">
        <v>16</v>
      </c>
      <c r="DX34" s="713"/>
      <c r="DY34" s="713"/>
      <c r="DZ34" s="713"/>
      <c r="EA34" s="713"/>
      <c r="EB34" s="713"/>
      <c r="EC34" s="714"/>
    </row>
    <row r="35" spans="2:133" ht="11.25" customHeight="1">
      <c r="B35" s="676" t="s">
        <v>324</v>
      </c>
      <c r="C35" s="677"/>
      <c r="D35" s="677"/>
      <c r="E35" s="677"/>
      <c r="F35" s="677"/>
      <c r="G35" s="677"/>
      <c r="H35" s="677"/>
      <c r="I35" s="677"/>
      <c r="J35" s="677"/>
      <c r="K35" s="677"/>
      <c r="L35" s="677"/>
      <c r="M35" s="677"/>
      <c r="N35" s="677"/>
      <c r="O35" s="677"/>
      <c r="P35" s="677"/>
      <c r="Q35" s="678"/>
      <c r="R35" s="679">
        <v>613400</v>
      </c>
      <c r="S35" s="680"/>
      <c r="T35" s="680"/>
      <c r="U35" s="680"/>
      <c r="V35" s="680"/>
      <c r="W35" s="680"/>
      <c r="X35" s="680"/>
      <c r="Y35" s="681"/>
      <c r="Z35" s="682">
        <v>10.5</v>
      </c>
      <c r="AA35" s="682"/>
      <c r="AB35" s="682"/>
      <c r="AC35" s="682"/>
      <c r="AD35" s="683" t="s">
        <v>225</v>
      </c>
      <c r="AE35" s="683"/>
      <c r="AF35" s="683"/>
      <c r="AG35" s="683"/>
      <c r="AH35" s="683"/>
      <c r="AI35" s="683"/>
      <c r="AJ35" s="683"/>
      <c r="AK35" s="683"/>
      <c r="AL35" s="684" t="s">
        <v>231</v>
      </c>
      <c r="AM35" s="685"/>
      <c r="AN35" s="685"/>
      <c r="AO35" s="686"/>
      <c r="AP35" s="234"/>
      <c r="AQ35" s="752" t="s">
        <v>325</v>
      </c>
      <c r="AR35" s="753"/>
      <c r="AS35" s="753"/>
      <c r="AT35" s="753"/>
      <c r="AU35" s="753"/>
      <c r="AV35" s="753"/>
      <c r="AW35" s="753"/>
      <c r="AX35" s="753"/>
      <c r="AY35" s="754"/>
      <c r="AZ35" s="668">
        <v>876047</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52845</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105592</v>
      </c>
      <c r="CS35" s="715"/>
      <c r="CT35" s="715"/>
      <c r="CU35" s="715"/>
      <c r="CV35" s="715"/>
      <c r="CW35" s="715"/>
      <c r="CX35" s="715"/>
      <c r="CY35" s="716"/>
      <c r="CZ35" s="684">
        <v>1.9</v>
      </c>
      <c r="DA35" s="713"/>
      <c r="DB35" s="713"/>
      <c r="DC35" s="717"/>
      <c r="DD35" s="688">
        <v>90098</v>
      </c>
      <c r="DE35" s="715"/>
      <c r="DF35" s="715"/>
      <c r="DG35" s="715"/>
      <c r="DH35" s="715"/>
      <c r="DI35" s="715"/>
      <c r="DJ35" s="715"/>
      <c r="DK35" s="716"/>
      <c r="DL35" s="688">
        <v>89815</v>
      </c>
      <c r="DM35" s="715"/>
      <c r="DN35" s="715"/>
      <c r="DO35" s="715"/>
      <c r="DP35" s="715"/>
      <c r="DQ35" s="715"/>
      <c r="DR35" s="715"/>
      <c r="DS35" s="715"/>
      <c r="DT35" s="715"/>
      <c r="DU35" s="715"/>
      <c r="DV35" s="716"/>
      <c r="DW35" s="684">
        <v>2.5</v>
      </c>
      <c r="DX35" s="713"/>
      <c r="DY35" s="713"/>
      <c r="DZ35" s="713"/>
      <c r="EA35" s="713"/>
      <c r="EB35" s="713"/>
      <c r="EC35" s="714"/>
    </row>
    <row r="36" spans="2:133" ht="11.25" customHeight="1">
      <c r="B36" s="676" t="s">
        <v>328</v>
      </c>
      <c r="C36" s="677"/>
      <c r="D36" s="677"/>
      <c r="E36" s="677"/>
      <c r="F36" s="677"/>
      <c r="G36" s="677"/>
      <c r="H36" s="677"/>
      <c r="I36" s="677"/>
      <c r="J36" s="677"/>
      <c r="K36" s="677"/>
      <c r="L36" s="677"/>
      <c r="M36" s="677"/>
      <c r="N36" s="677"/>
      <c r="O36" s="677"/>
      <c r="P36" s="677"/>
      <c r="Q36" s="678"/>
      <c r="R36" s="679" t="s">
        <v>231</v>
      </c>
      <c r="S36" s="680"/>
      <c r="T36" s="680"/>
      <c r="U36" s="680"/>
      <c r="V36" s="680"/>
      <c r="W36" s="680"/>
      <c r="X36" s="680"/>
      <c r="Y36" s="681"/>
      <c r="Z36" s="682" t="s">
        <v>252</v>
      </c>
      <c r="AA36" s="682"/>
      <c r="AB36" s="682"/>
      <c r="AC36" s="682"/>
      <c r="AD36" s="683" t="s">
        <v>231</v>
      </c>
      <c r="AE36" s="683"/>
      <c r="AF36" s="683"/>
      <c r="AG36" s="683"/>
      <c r="AH36" s="683"/>
      <c r="AI36" s="683"/>
      <c r="AJ36" s="683"/>
      <c r="AK36" s="683"/>
      <c r="AL36" s="684" t="s">
        <v>231</v>
      </c>
      <c r="AM36" s="685"/>
      <c r="AN36" s="685"/>
      <c r="AO36" s="686"/>
      <c r="AQ36" s="756" t="s">
        <v>329</v>
      </c>
      <c r="AR36" s="757"/>
      <c r="AS36" s="757"/>
      <c r="AT36" s="757"/>
      <c r="AU36" s="757"/>
      <c r="AV36" s="757"/>
      <c r="AW36" s="757"/>
      <c r="AX36" s="757"/>
      <c r="AY36" s="758"/>
      <c r="AZ36" s="679">
        <v>193142</v>
      </c>
      <c r="BA36" s="680"/>
      <c r="BB36" s="680"/>
      <c r="BC36" s="680"/>
      <c r="BD36" s="715"/>
      <c r="BE36" s="715"/>
      <c r="BF36" s="738"/>
      <c r="BG36" s="694" t="s">
        <v>330</v>
      </c>
      <c r="BH36" s="695"/>
      <c r="BI36" s="695"/>
      <c r="BJ36" s="695"/>
      <c r="BK36" s="695"/>
      <c r="BL36" s="695"/>
      <c r="BM36" s="695"/>
      <c r="BN36" s="695"/>
      <c r="BO36" s="695"/>
      <c r="BP36" s="695"/>
      <c r="BQ36" s="695"/>
      <c r="BR36" s="695"/>
      <c r="BS36" s="695"/>
      <c r="BT36" s="695"/>
      <c r="BU36" s="696"/>
      <c r="BV36" s="679">
        <v>52845</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479634</v>
      </c>
      <c r="CS36" s="680"/>
      <c r="CT36" s="680"/>
      <c r="CU36" s="680"/>
      <c r="CV36" s="680"/>
      <c r="CW36" s="680"/>
      <c r="CX36" s="680"/>
      <c r="CY36" s="681"/>
      <c r="CZ36" s="684">
        <v>8.6</v>
      </c>
      <c r="DA36" s="713"/>
      <c r="DB36" s="713"/>
      <c r="DC36" s="717"/>
      <c r="DD36" s="688">
        <v>385495</v>
      </c>
      <c r="DE36" s="680"/>
      <c r="DF36" s="680"/>
      <c r="DG36" s="680"/>
      <c r="DH36" s="680"/>
      <c r="DI36" s="680"/>
      <c r="DJ36" s="680"/>
      <c r="DK36" s="681"/>
      <c r="DL36" s="688">
        <v>263406</v>
      </c>
      <c r="DM36" s="680"/>
      <c r="DN36" s="680"/>
      <c r="DO36" s="680"/>
      <c r="DP36" s="680"/>
      <c r="DQ36" s="680"/>
      <c r="DR36" s="680"/>
      <c r="DS36" s="680"/>
      <c r="DT36" s="680"/>
      <c r="DU36" s="680"/>
      <c r="DV36" s="681"/>
      <c r="DW36" s="684">
        <v>7.4</v>
      </c>
      <c r="DX36" s="713"/>
      <c r="DY36" s="713"/>
      <c r="DZ36" s="713"/>
      <c r="EA36" s="713"/>
      <c r="EB36" s="713"/>
      <c r="EC36" s="714"/>
    </row>
    <row r="37" spans="2:133" ht="11.25" customHeight="1">
      <c r="B37" s="676" t="s">
        <v>332</v>
      </c>
      <c r="C37" s="677"/>
      <c r="D37" s="677"/>
      <c r="E37" s="677"/>
      <c r="F37" s="677"/>
      <c r="G37" s="677"/>
      <c r="H37" s="677"/>
      <c r="I37" s="677"/>
      <c r="J37" s="677"/>
      <c r="K37" s="677"/>
      <c r="L37" s="677"/>
      <c r="M37" s="677"/>
      <c r="N37" s="677"/>
      <c r="O37" s="677"/>
      <c r="P37" s="677"/>
      <c r="Q37" s="678"/>
      <c r="R37" s="679">
        <v>151000</v>
      </c>
      <c r="S37" s="680"/>
      <c r="T37" s="680"/>
      <c r="U37" s="680"/>
      <c r="V37" s="680"/>
      <c r="W37" s="680"/>
      <c r="X37" s="680"/>
      <c r="Y37" s="681"/>
      <c r="Z37" s="682">
        <v>2.6</v>
      </c>
      <c r="AA37" s="682"/>
      <c r="AB37" s="682"/>
      <c r="AC37" s="682"/>
      <c r="AD37" s="683" t="s">
        <v>231</v>
      </c>
      <c r="AE37" s="683"/>
      <c r="AF37" s="683"/>
      <c r="AG37" s="683"/>
      <c r="AH37" s="683"/>
      <c r="AI37" s="683"/>
      <c r="AJ37" s="683"/>
      <c r="AK37" s="683"/>
      <c r="AL37" s="684" t="s">
        <v>231</v>
      </c>
      <c r="AM37" s="685"/>
      <c r="AN37" s="685"/>
      <c r="AO37" s="686"/>
      <c r="AQ37" s="756" t="s">
        <v>333</v>
      </c>
      <c r="AR37" s="757"/>
      <c r="AS37" s="757"/>
      <c r="AT37" s="757"/>
      <c r="AU37" s="757"/>
      <c r="AV37" s="757"/>
      <c r="AW37" s="757"/>
      <c r="AX37" s="757"/>
      <c r="AY37" s="758"/>
      <c r="AZ37" s="679">
        <v>43487</v>
      </c>
      <c r="BA37" s="680"/>
      <c r="BB37" s="680"/>
      <c r="BC37" s="680"/>
      <c r="BD37" s="715"/>
      <c r="BE37" s="715"/>
      <c r="BF37" s="738"/>
      <c r="BG37" s="694" t="s">
        <v>334</v>
      </c>
      <c r="BH37" s="695"/>
      <c r="BI37" s="695"/>
      <c r="BJ37" s="695"/>
      <c r="BK37" s="695"/>
      <c r="BL37" s="695"/>
      <c r="BM37" s="695"/>
      <c r="BN37" s="695"/>
      <c r="BO37" s="695"/>
      <c r="BP37" s="695"/>
      <c r="BQ37" s="695"/>
      <c r="BR37" s="695"/>
      <c r="BS37" s="695"/>
      <c r="BT37" s="695"/>
      <c r="BU37" s="696"/>
      <c r="BV37" s="679">
        <v>1339</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142285</v>
      </c>
      <c r="CS37" s="715"/>
      <c r="CT37" s="715"/>
      <c r="CU37" s="715"/>
      <c r="CV37" s="715"/>
      <c r="CW37" s="715"/>
      <c r="CX37" s="715"/>
      <c r="CY37" s="716"/>
      <c r="CZ37" s="684">
        <v>2.5</v>
      </c>
      <c r="DA37" s="713"/>
      <c r="DB37" s="713"/>
      <c r="DC37" s="717"/>
      <c r="DD37" s="688">
        <v>141495</v>
      </c>
      <c r="DE37" s="715"/>
      <c r="DF37" s="715"/>
      <c r="DG37" s="715"/>
      <c r="DH37" s="715"/>
      <c r="DI37" s="715"/>
      <c r="DJ37" s="715"/>
      <c r="DK37" s="716"/>
      <c r="DL37" s="688">
        <v>133738</v>
      </c>
      <c r="DM37" s="715"/>
      <c r="DN37" s="715"/>
      <c r="DO37" s="715"/>
      <c r="DP37" s="715"/>
      <c r="DQ37" s="715"/>
      <c r="DR37" s="715"/>
      <c r="DS37" s="715"/>
      <c r="DT37" s="715"/>
      <c r="DU37" s="715"/>
      <c r="DV37" s="716"/>
      <c r="DW37" s="684">
        <v>3.8</v>
      </c>
      <c r="DX37" s="713"/>
      <c r="DY37" s="713"/>
      <c r="DZ37" s="713"/>
      <c r="EA37" s="713"/>
      <c r="EB37" s="713"/>
      <c r="EC37" s="714"/>
    </row>
    <row r="38" spans="2:133" ht="11.25" customHeight="1">
      <c r="B38" s="724" t="s">
        <v>336</v>
      </c>
      <c r="C38" s="725"/>
      <c r="D38" s="725"/>
      <c r="E38" s="725"/>
      <c r="F38" s="725"/>
      <c r="G38" s="725"/>
      <c r="H38" s="725"/>
      <c r="I38" s="725"/>
      <c r="J38" s="725"/>
      <c r="K38" s="725"/>
      <c r="L38" s="725"/>
      <c r="M38" s="725"/>
      <c r="N38" s="725"/>
      <c r="O38" s="725"/>
      <c r="P38" s="725"/>
      <c r="Q38" s="726"/>
      <c r="R38" s="759">
        <v>5818359</v>
      </c>
      <c r="S38" s="760"/>
      <c r="T38" s="760"/>
      <c r="U38" s="760"/>
      <c r="V38" s="760"/>
      <c r="W38" s="760"/>
      <c r="X38" s="760"/>
      <c r="Y38" s="761"/>
      <c r="Z38" s="762">
        <v>100</v>
      </c>
      <c r="AA38" s="762"/>
      <c r="AB38" s="762"/>
      <c r="AC38" s="762"/>
      <c r="AD38" s="763">
        <v>3390067</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t="s">
        <v>231</v>
      </c>
      <c r="BA38" s="680"/>
      <c r="BB38" s="680"/>
      <c r="BC38" s="680"/>
      <c r="BD38" s="715"/>
      <c r="BE38" s="715"/>
      <c r="BF38" s="738"/>
      <c r="BG38" s="694" t="s">
        <v>338</v>
      </c>
      <c r="BH38" s="695"/>
      <c r="BI38" s="695"/>
      <c r="BJ38" s="695"/>
      <c r="BK38" s="695"/>
      <c r="BL38" s="695"/>
      <c r="BM38" s="695"/>
      <c r="BN38" s="695"/>
      <c r="BO38" s="695"/>
      <c r="BP38" s="695"/>
      <c r="BQ38" s="695"/>
      <c r="BR38" s="695"/>
      <c r="BS38" s="695"/>
      <c r="BT38" s="695"/>
      <c r="BU38" s="696"/>
      <c r="BV38" s="679">
        <v>2079</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832560</v>
      </c>
      <c r="CS38" s="680"/>
      <c r="CT38" s="680"/>
      <c r="CU38" s="680"/>
      <c r="CV38" s="680"/>
      <c r="CW38" s="680"/>
      <c r="CX38" s="680"/>
      <c r="CY38" s="681"/>
      <c r="CZ38" s="684">
        <v>14.9</v>
      </c>
      <c r="DA38" s="713"/>
      <c r="DB38" s="713"/>
      <c r="DC38" s="717"/>
      <c r="DD38" s="688">
        <v>739435</v>
      </c>
      <c r="DE38" s="680"/>
      <c r="DF38" s="680"/>
      <c r="DG38" s="680"/>
      <c r="DH38" s="680"/>
      <c r="DI38" s="680"/>
      <c r="DJ38" s="680"/>
      <c r="DK38" s="681"/>
      <c r="DL38" s="688">
        <v>701205</v>
      </c>
      <c r="DM38" s="680"/>
      <c r="DN38" s="680"/>
      <c r="DO38" s="680"/>
      <c r="DP38" s="680"/>
      <c r="DQ38" s="680"/>
      <c r="DR38" s="680"/>
      <c r="DS38" s="680"/>
      <c r="DT38" s="680"/>
      <c r="DU38" s="680"/>
      <c r="DV38" s="681"/>
      <c r="DW38" s="684">
        <v>19.8</v>
      </c>
      <c r="DX38" s="713"/>
      <c r="DY38" s="713"/>
      <c r="DZ38" s="713"/>
      <c r="EA38" s="713"/>
      <c r="EB38" s="713"/>
      <c r="EC38" s="714"/>
    </row>
    <row r="39" spans="2:133" ht="11.25" customHeight="1">
      <c r="AQ39" s="756" t="s">
        <v>340</v>
      </c>
      <c r="AR39" s="757"/>
      <c r="AS39" s="757"/>
      <c r="AT39" s="757"/>
      <c r="AU39" s="757"/>
      <c r="AV39" s="757"/>
      <c r="AW39" s="757"/>
      <c r="AX39" s="757"/>
      <c r="AY39" s="758"/>
      <c r="AZ39" s="679" t="s">
        <v>225</v>
      </c>
      <c r="BA39" s="680"/>
      <c r="BB39" s="680"/>
      <c r="BC39" s="680"/>
      <c r="BD39" s="715"/>
      <c r="BE39" s="715"/>
      <c r="BF39" s="738"/>
      <c r="BG39" s="770" t="s">
        <v>341</v>
      </c>
      <c r="BH39" s="771"/>
      <c r="BI39" s="771"/>
      <c r="BJ39" s="771"/>
      <c r="BK39" s="771"/>
      <c r="BL39" s="235"/>
      <c r="BM39" s="695" t="s">
        <v>342</v>
      </c>
      <c r="BN39" s="695"/>
      <c r="BO39" s="695"/>
      <c r="BP39" s="695"/>
      <c r="BQ39" s="695"/>
      <c r="BR39" s="695"/>
      <c r="BS39" s="695"/>
      <c r="BT39" s="695"/>
      <c r="BU39" s="696"/>
      <c r="BV39" s="679">
        <v>95</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104521</v>
      </c>
      <c r="CS39" s="715"/>
      <c r="CT39" s="715"/>
      <c r="CU39" s="715"/>
      <c r="CV39" s="715"/>
      <c r="CW39" s="715"/>
      <c r="CX39" s="715"/>
      <c r="CY39" s="716"/>
      <c r="CZ39" s="684">
        <v>1.9</v>
      </c>
      <c r="DA39" s="713"/>
      <c r="DB39" s="713"/>
      <c r="DC39" s="717"/>
      <c r="DD39" s="688">
        <v>87184</v>
      </c>
      <c r="DE39" s="715"/>
      <c r="DF39" s="715"/>
      <c r="DG39" s="715"/>
      <c r="DH39" s="715"/>
      <c r="DI39" s="715"/>
      <c r="DJ39" s="715"/>
      <c r="DK39" s="716"/>
      <c r="DL39" s="688" t="s">
        <v>175</v>
      </c>
      <c r="DM39" s="715"/>
      <c r="DN39" s="715"/>
      <c r="DO39" s="715"/>
      <c r="DP39" s="715"/>
      <c r="DQ39" s="715"/>
      <c r="DR39" s="715"/>
      <c r="DS39" s="715"/>
      <c r="DT39" s="715"/>
      <c r="DU39" s="715"/>
      <c r="DV39" s="716"/>
      <c r="DW39" s="684" t="s">
        <v>225</v>
      </c>
      <c r="DX39" s="713"/>
      <c r="DY39" s="713"/>
      <c r="DZ39" s="713"/>
      <c r="EA39" s="713"/>
      <c r="EB39" s="713"/>
      <c r="EC39" s="714"/>
    </row>
    <row r="40" spans="2:133" ht="11.25" customHeight="1">
      <c r="AQ40" s="756" t="s">
        <v>344</v>
      </c>
      <c r="AR40" s="757"/>
      <c r="AS40" s="757"/>
      <c r="AT40" s="757"/>
      <c r="AU40" s="757"/>
      <c r="AV40" s="757"/>
      <c r="AW40" s="757"/>
      <c r="AX40" s="757"/>
      <c r="AY40" s="758"/>
      <c r="AZ40" s="679">
        <v>139890</v>
      </c>
      <c r="BA40" s="680"/>
      <c r="BB40" s="680"/>
      <c r="BC40" s="680"/>
      <c r="BD40" s="715"/>
      <c r="BE40" s="715"/>
      <c r="BF40" s="738"/>
      <c r="BG40" s="770"/>
      <c r="BH40" s="771"/>
      <c r="BI40" s="771"/>
      <c r="BJ40" s="771"/>
      <c r="BK40" s="771"/>
      <c r="BL40" s="235"/>
      <c r="BM40" s="695" t="s">
        <v>345</v>
      </c>
      <c r="BN40" s="695"/>
      <c r="BO40" s="695"/>
      <c r="BP40" s="695"/>
      <c r="BQ40" s="695"/>
      <c r="BR40" s="695"/>
      <c r="BS40" s="695"/>
      <c r="BT40" s="695"/>
      <c r="BU40" s="696"/>
      <c r="BV40" s="679" t="s">
        <v>225</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v>100360</v>
      </c>
      <c r="CS40" s="680"/>
      <c r="CT40" s="680"/>
      <c r="CU40" s="680"/>
      <c r="CV40" s="680"/>
      <c r="CW40" s="680"/>
      <c r="CX40" s="680"/>
      <c r="CY40" s="681"/>
      <c r="CZ40" s="684">
        <v>1.8</v>
      </c>
      <c r="DA40" s="713"/>
      <c r="DB40" s="713"/>
      <c r="DC40" s="717"/>
      <c r="DD40" s="688">
        <v>360</v>
      </c>
      <c r="DE40" s="680"/>
      <c r="DF40" s="680"/>
      <c r="DG40" s="680"/>
      <c r="DH40" s="680"/>
      <c r="DI40" s="680"/>
      <c r="DJ40" s="680"/>
      <c r="DK40" s="681"/>
      <c r="DL40" s="688" t="s">
        <v>225</v>
      </c>
      <c r="DM40" s="680"/>
      <c r="DN40" s="680"/>
      <c r="DO40" s="680"/>
      <c r="DP40" s="680"/>
      <c r="DQ40" s="680"/>
      <c r="DR40" s="680"/>
      <c r="DS40" s="680"/>
      <c r="DT40" s="680"/>
      <c r="DU40" s="680"/>
      <c r="DV40" s="681"/>
      <c r="DW40" s="684" t="s">
        <v>231</v>
      </c>
      <c r="DX40" s="713"/>
      <c r="DY40" s="713"/>
      <c r="DZ40" s="713"/>
      <c r="EA40" s="713"/>
      <c r="EB40" s="713"/>
      <c r="EC40" s="714"/>
    </row>
    <row r="41" spans="2:133" ht="11.25" customHeight="1">
      <c r="AQ41" s="766" t="s">
        <v>347</v>
      </c>
      <c r="AR41" s="767"/>
      <c r="AS41" s="767"/>
      <c r="AT41" s="767"/>
      <c r="AU41" s="767"/>
      <c r="AV41" s="767"/>
      <c r="AW41" s="767"/>
      <c r="AX41" s="767"/>
      <c r="AY41" s="768"/>
      <c r="AZ41" s="759">
        <v>499528</v>
      </c>
      <c r="BA41" s="760"/>
      <c r="BB41" s="760"/>
      <c r="BC41" s="760"/>
      <c r="BD41" s="749"/>
      <c r="BE41" s="749"/>
      <c r="BF41" s="751"/>
      <c r="BG41" s="772"/>
      <c r="BH41" s="773"/>
      <c r="BI41" s="773"/>
      <c r="BJ41" s="773"/>
      <c r="BK41" s="773"/>
      <c r="BL41" s="236"/>
      <c r="BM41" s="704" t="s">
        <v>348</v>
      </c>
      <c r="BN41" s="704"/>
      <c r="BO41" s="704"/>
      <c r="BP41" s="704"/>
      <c r="BQ41" s="704"/>
      <c r="BR41" s="704"/>
      <c r="BS41" s="704"/>
      <c r="BT41" s="704"/>
      <c r="BU41" s="705"/>
      <c r="BV41" s="759">
        <v>412</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225</v>
      </c>
      <c r="CS41" s="715"/>
      <c r="CT41" s="715"/>
      <c r="CU41" s="715"/>
      <c r="CV41" s="715"/>
      <c r="CW41" s="715"/>
      <c r="CX41" s="715"/>
      <c r="CY41" s="716"/>
      <c r="CZ41" s="684" t="s">
        <v>225</v>
      </c>
      <c r="DA41" s="713"/>
      <c r="DB41" s="713"/>
      <c r="DC41" s="717"/>
      <c r="DD41" s="688" t="s">
        <v>225</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929994</v>
      </c>
      <c r="CS42" s="680"/>
      <c r="CT42" s="680"/>
      <c r="CU42" s="680"/>
      <c r="CV42" s="680"/>
      <c r="CW42" s="680"/>
      <c r="CX42" s="680"/>
      <c r="CY42" s="681"/>
      <c r="CZ42" s="684">
        <v>16.7</v>
      </c>
      <c r="DA42" s="685"/>
      <c r="DB42" s="685"/>
      <c r="DC42" s="780"/>
      <c r="DD42" s="688">
        <v>187155</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v>12702</v>
      </c>
      <c r="CS43" s="715"/>
      <c r="CT43" s="715"/>
      <c r="CU43" s="715"/>
      <c r="CV43" s="715"/>
      <c r="CW43" s="715"/>
      <c r="CX43" s="715"/>
      <c r="CY43" s="716"/>
      <c r="CZ43" s="684">
        <v>0.2</v>
      </c>
      <c r="DA43" s="713"/>
      <c r="DB43" s="713"/>
      <c r="DC43" s="717"/>
      <c r="DD43" s="688">
        <v>12702</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354</v>
      </c>
      <c r="CD44" s="791" t="s">
        <v>305</v>
      </c>
      <c r="CE44" s="792"/>
      <c r="CF44" s="676" t="s">
        <v>355</v>
      </c>
      <c r="CG44" s="677"/>
      <c r="CH44" s="677"/>
      <c r="CI44" s="677"/>
      <c r="CJ44" s="677"/>
      <c r="CK44" s="677"/>
      <c r="CL44" s="677"/>
      <c r="CM44" s="677"/>
      <c r="CN44" s="677"/>
      <c r="CO44" s="677"/>
      <c r="CP44" s="677"/>
      <c r="CQ44" s="678"/>
      <c r="CR44" s="679">
        <v>478697</v>
      </c>
      <c r="CS44" s="680"/>
      <c r="CT44" s="680"/>
      <c r="CU44" s="680"/>
      <c r="CV44" s="680"/>
      <c r="CW44" s="680"/>
      <c r="CX44" s="680"/>
      <c r="CY44" s="681"/>
      <c r="CZ44" s="684">
        <v>8.6</v>
      </c>
      <c r="DA44" s="685"/>
      <c r="DB44" s="685"/>
      <c r="DC44" s="780"/>
      <c r="DD44" s="688">
        <v>91796</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356</v>
      </c>
      <c r="CG45" s="677"/>
      <c r="CH45" s="677"/>
      <c r="CI45" s="677"/>
      <c r="CJ45" s="677"/>
      <c r="CK45" s="677"/>
      <c r="CL45" s="677"/>
      <c r="CM45" s="677"/>
      <c r="CN45" s="677"/>
      <c r="CO45" s="677"/>
      <c r="CP45" s="677"/>
      <c r="CQ45" s="678"/>
      <c r="CR45" s="679">
        <v>48721</v>
      </c>
      <c r="CS45" s="715"/>
      <c r="CT45" s="715"/>
      <c r="CU45" s="715"/>
      <c r="CV45" s="715"/>
      <c r="CW45" s="715"/>
      <c r="CX45" s="715"/>
      <c r="CY45" s="716"/>
      <c r="CZ45" s="684">
        <v>0.9</v>
      </c>
      <c r="DA45" s="713"/>
      <c r="DB45" s="713"/>
      <c r="DC45" s="717"/>
      <c r="DD45" s="688">
        <v>3208</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357</v>
      </c>
      <c r="CG46" s="677"/>
      <c r="CH46" s="677"/>
      <c r="CI46" s="677"/>
      <c r="CJ46" s="677"/>
      <c r="CK46" s="677"/>
      <c r="CL46" s="677"/>
      <c r="CM46" s="677"/>
      <c r="CN46" s="677"/>
      <c r="CO46" s="677"/>
      <c r="CP46" s="677"/>
      <c r="CQ46" s="678"/>
      <c r="CR46" s="679">
        <v>410724</v>
      </c>
      <c r="CS46" s="680"/>
      <c r="CT46" s="680"/>
      <c r="CU46" s="680"/>
      <c r="CV46" s="680"/>
      <c r="CW46" s="680"/>
      <c r="CX46" s="680"/>
      <c r="CY46" s="681"/>
      <c r="CZ46" s="684">
        <v>7.4</v>
      </c>
      <c r="DA46" s="685"/>
      <c r="DB46" s="685"/>
      <c r="DC46" s="780"/>
      <c r="DD46" s="688">
        <v>87535</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358</v>
      </c>
      <c r="CG47" s="677"/>
      <c r="CH47" s="677"/>
      <c r="CI47" s="677"/>
      <c r="CJ47" s="677"/>
      <c r="CK47" s="677"/>
      <c r="CL47" s="677"/>
      <c r="CM47" s="677"/>
      <c r="CN47" s="677"/>
      <c r="CO47" s="677"/>
      <c r="CP47" s="677"/>
      <c r="CQ47" s="678"/>
      <c r="CR47" s="679">
        <v>451297</v>
      </c>
      <c r="CS47" s="715"/>
      <c r="CT47" s="715"/>
      <c r="CU47" s="715"/>
      <c r="CV47" s="715"/>
      <c r="CW47" s="715"/>
      <c r="CX47" s="715"/>
      <c r="CY47" s="716"/>
      <c r="CZ47" s="684">
        <v>8.1</v>
      </c>
      <c r="DA47" s="713"/>
      <c r="DB47" s="713"/>
      <c r="DC47" s="717"/>
      <c r="DD47" s="688">
        <v>95359</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359</v>
      </c>
      <c r="CG48" s="677"/>
      <c r="CH48" s="677"/>
      <c r="CI48" s="677"/>
      <c r="CJ48" s="677"/>
      <c r="CK48" s="677"/>
      <c r="CL48" s="677"/>
      <c r="CM48" s="677"/>
      <c r="CN48" s="677"/>
      <c r="CO48" s="677"/>
      <c r="CP48" s="677"/>
      <c r="CQ48" s="678"/>
      <c r="CR48" s="679" t="s">
        <v>231</v>
      </c>
      <c r="CS48" s="680"/>
      <c r="CT48" s="680"/>
      <c r="CU48" s="680"/>
      <c r="CV48" s="680"/>
      <c r="CW48" s="680"/>
      <c r="CX48" s="680"/>
      <c r="CY48" s="681"/>
      <c r="CZ48" s="684" t="s">
        <v>225</v>
      </c>
      <c r="DA48" s="685"/>
      <c r="DB48" s="685"/>
      <c r="DC48" s="780"/>
      <c r="DD48" s="688" t="s">
        <v>225</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360</v>
      </c>
      <c r="CE49" s="725"/>
      <c r="CF49" s="725"/>
      <c r="CG49" s="725"/>
      <c r="CH49" s="725"/>
      <c r="CI49" s="725"/>
      <c r="CJ49" s="725"/>
      <c r="CK49" s="725"/>
      <c r="CL49" s="725"/>
      <c r="CM49" s="725"/>
      <c r="CN49" s="725"/>
      <c r="CO49" s="725"/>
      <c r="CP49" s="725"/>
      <c r="CQ49" s="726"/>
      <c r="CR49" s="759">
        <v>5584400</v>
      </c>
      <c r="CS49" s="749"/>
      <c r="CT49" s="749"/>
      <c r="CU49" s="749"/>
      <c r="CV49" s="749"/>
      <c r="CW49" s="749"/>
      <c r="CX49" s="749"/>
      <c r="CY49" s="781"/>
      <c r="CZ49" s="764">
        <v>100</v>
      </c>
      <c r="DA49" s="782"/>
      <c r="DB49" s="782"/>
      <c r="DC49" s="783"/>
      <c r="DD49" s="784">
        <v>3884854</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rUaGAOe3e8r4bC1hPzDxZuQoEIrQL0D3fLAGsC2XnqYZl8LmRSBtjCoYs3uAloL+f3SS+mpnPS3OD1LdN6dN1g==" saltValue="dVg26ad4Md5J6tZFo7BH/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383</v>
      </c>
      <c r="C7" s="812"/>
      <c r="D7" s="812"/>
      <c r="E7" s="812"/>
      <c r="F7" s="812"/>
      <c r="G7" s="812"/>
      <c r="H7" s="812"/>
      <c r="I7" s="812"/>
      <c r="J7" s="812"/>
      <c r="K7" s="812"/>
      <c r="L7" s="812"/>
      <c r="M7" s="812"/>
      <c r="N7" s="812"/>
      <c r="O7" s="812"/>
      <c r="P7" s="813"/>
      <c r="Q7" s="814">
        <v>5819</v>
      </c>
      <c r="R7" s="815"/>
      <c r="S7" s="815"/>
      <c r="T7" s="815"/>
      <c r="U7" s="815"/>
      <c r="V7" s="815">
        <v>5586</v>
      </c>
      <c r="W7" s="815"/>
      <c r="X7" s="815"/>
      <c r="Y7" s="815"/>
      <c r="Z7" s="815"/>
      <c r="AA7" s="815">
        <v>233</v>
      </c>
      <c r="AB7" s="815"/>
      <c r="AC7" s="815"/>
      <c r="AD7" s="815"/>
      <c r="AE7" s="816"/>
      <c r="AF7" s="817">
        <v>199</v>
      </c>
      <c r="AG7" s="818"/>
      <c r="AH7" s="818"/>
      <c r="AI7" s="818"/>
      <c r="AJ7" s="819"/>
      <c r="AK7" s="854">
        <v>26</v>
      </c>
      <c r="AL7" s="855"/>
      <c r="AM7" s="855"/>
      <c r="AN7" s="855"/>
      <c r="AO7" s="855"/>
      <c r="AP7" s="855">
        <v>5794</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577</v>
      </c>
      <c r="BT7" s="859"/>
      <c r="BU7" s="859"/>
      <c r="BV7" s="859"/>
      <c r="BW7" s="859"/>
      <c r="BX7" s="859"/>
      <c r="BY7" s="859"/>
      <c r="BZ7" s="859"/>
      <c r="CA7" s="859"/>
      <c r="CB7" s="859"/>
      <c r="CC7" s="859"/>
      <c r="CD7" s="859"/>
      <c r="CE7" s="859"/>
      <c r="CF7" s="859"/>
      <c r="CG7" s="860"/>
      <c r="CH7" s="851">
        <v>0</v>
      </c>
      <c r="CI7" s="852"/>
      <c r="CJ7" s="852"/>
      <c r="CK7" s="852"/>
      <c r="CL7" s="853"/>
      <c r="CM7" s="851">
        <v>8</v>
      </c>
      <c r="CN7" s="852"/>
      <c r="CO7" s="852"/>
      <c r="CP7" s="852"/>
      <c r="CQ7" s="853"/>
      <c r="CR7" s="851">
        <v>5</v>
      </c>
      <c r="CS7" s="852"/>
      <c r="CT7" s="852"/>
      <c r="CU7" s="852"/>
      <c r="CV7" s="853"/>
      <c r="CW7" s="851" t="s">
        <v>581</v>
      </c>
      <c r="CX7" s="852"/>
      <c r="CY7" s="852"/>
      <c r="CZ7" s="852"/>
      <c r="DA7" s="853"/>
      <c r="DB7" s="851" t="s">
        <v>581</v>
      </c>
      <c r="DC7" s="852"/>
      <c r="DD7" s="852"/>
      <c r="DE7" s="852"/>
      <c r="DF7" s="853"/>
      <c r="DG7" s="851" t="s">
        <v>581</v>
      </c>
      <c r="DH7" s="852"/>
      <c r="DI7" s="852"/>
      <c r="DJ7" s="852"/>
      <c r="DK7" s="853"/>
      <c r="DL7" s="851" t="s">
        <v>581</v>
      </c>
      <c r="DM7" s="852"/>
      <c r="DN7" s="852"/>
      <c r="DO7" s="852"/>
      <c r="DP7" s="853"/>
      <c r="DQ7" s="851" t="s">
        <v>581</v>
      </c>
      <c r="DR7" s="852"/>
      <c r="DS7" s="852"/>
      <c r="DT7" s="852"/>
      <c r="DU7" s="853"/>
      <c r="DV7" s="832"/>
      <c r="DW7" s="833"/>
      <c r="DX7" s="833"/>
      <c r="DY7" s="833"/>
      <c r="DZ7" s="834"/>
      <c r="EA7" s="254"/>
    </row>
    <row r="8" spans="1:131" s="255" customFormat="1" ht="26.25" customHeight="1">
      <c r="A8" s="261">
        <v>2</v>
      </c>
      <c r="B8" s="835" t="s">
        <v>384</v>
      </c>
      <c r="C8" s="836"/>
      <c r="D8" s="836"/>
      <c r="E8" s="836"/>
      <c r="F8" s="836"/>
      <c r="G8" s="836"/>
      <c r="H8" s="836"/>
      <c r="I8" s="836"/>
      <c r="J8" s="836"/>
      <c r="K8" s="836"/>
      <c r="L8" s="836"/>
      <c r="M8" s="836"/>
      <c r="N8" s="836"/>
      <c r="O8" s="836"/>
      <c r="P8" s="837"/>
      <c r="Q8" s="838">
        <v>3</v>
      </c>
      <c r="R8" s="839"/>
      <c r="S8" s="839"/>
      <c r="T8" s="839"/>
      <c r="U8" s="839"/>
      <c r="V8" s="839">
        <v>3</v>
      </c>
      <c r="W8" s="839"/>
      <c r="X8" s="839"/>
      <c r="Y8" s="839"/>
      <c r="Z8" s="839"/>
      <c r="AA8" s="839">
        <v>1</v>
      </c>
      <c r="AB8" s="839"/>
      <c r="AC8" s="839"/>
      <c r="AD8" s="839"/>
      <c r="AE8" s="840"/>
      <c r="AF8" s="841">
        <v>1</v>
      </c>
      <c r="AG8" s="842"/>
      <c r="AH8" s="842"/>
      <c r="AI8" s="842"/>
      <c r="AJ8" s="843"/>
      <c r="AK8" s="844">
        <v>1</v>
      </c>
      <c r="AL8" s="845"/>
      <c r="AM8" s="845"/>
      <c r="AN8" s="845"/>
      <c r="AO8" s="845"/>
      <c r="AP8" s="845" t="s">
        <v>580</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578</v>
      </c>
      <c r="BT8" s="849"/>
      <c r="BU8" s="849"/>
      <c r="BV8" s="849"/>
      <c r="BW8" s="849"/>
      <c r="BX8" s="849"/>
      <c r="BY8" s="849"/>
      <c r="BZ8" s="849"/>
      <c r="CA8" s="849"/>
      <c r="CB8" s="849"/>
      <c r="CC8" s="849"/>
      <c r="CD8" s="849"/>
      <c r="CE8" s="849"/>
      <c r="CF8" s="849"/>
      <c r="CG8" s="850"/>
      <c r="CH8" s="861">
        <v>5</v>
      </c>
      <c r="CI8" s="862"/>
      <c r="CJ8" s="862"/>
      <c r="CK8" s="862"/>
      <c r="CL8" s="863"/>
      <c r="CM8" s="861">
        <v>1025</v>
      </c>
      <c r="CN8" s="862"/>
      <c r="CO8" s="862"/>
      <c r="CP8" s="862"/>
      <c r="CQ8" s="863"/>
      <c r="CR8" s="861" t="s">
        <v>581</v>
      </c>
      <c r="CS8" s="862"/>
      <c r="CT8" s="862"/>
      <c r="CU8" s="862"/>
      <c r="CV8" s="863"/>
      <c r="CW8" s="861" t="s">
        <v>581</v>
      </c>
      <c r="CX8" s="862"/>
      <c r="CY8" s="862"/>
      <c r="CZ8" s="862"/>
      <c r="DA8" s="863"/>
      <c r="DB8" s="861" t="s">
        <v>581</v>
      </c>
      <c r="DC8" s="862"/>
      <c r="DD8" s="862"/>
      <c r="DE8" s="862"/>
      <c r="DF8" s="863"/>
      <c r="DG8" s="861" t="s">
        <v>581</v>
      </c>
      <c r="DH8" s="862"/>
      <c r="DI8" s="862"/>
      <c r="DJ8" s="862"/>
      <c r="DK8" s="863"/>
      <c r="DL8" s="861" t="s">
        <v>581</v>
      </c>
      <c r="DM8" s="862"/>
      <c r="DN8" s="862"/>
      <c r="DO8" s="862"/>
      <c r="DP8" s="863"/>
      <c r="DQ8" s="861" t="s">
        <v>581</v>
      </c>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386</v>
      </c>
      <c r="B23" s="870" t="s">
        <v>387</v>
      </c>
      <c r="C23" s="871"/>
      <c r="D23" s="871"/>
      <c r="E23" s="871"/>
      <c r="F23" s="871"/>
      <c r="G23" s="871"/>
      <c r="H23" s="871"/>
      <c r="I23" s="871"/>
      <c r="J23" s="871"/>
      <c r="K23" s="871"/>
      <c r="L23" s="871"/>
      <c r="M23" s="871"/>
      <c r="N23" s="871"/>
      <c r="O23" s="871"/>
      <c r="P23" s="872"/>
      <c r="Q23" s="873">
        <v>5818</v>
      </c>
      <c r="R23" s="874"/>
      <c r="S23" s="874"/>
      <c r="T23" s="874"/>
      <c r="U23" s="874"/>
      <c r="V23" s="874">
        <v>5584</v>
      </c>
      <c r="W23" s="874"/>
      <c r="X23" s="874"/>
      <c r="Y23" s="874"/>
      <c r="Z23" s="874"/>
      <c r="AA23" s="874">
        <v>234</v>
      </c>
      <c r="AB23" s="874"/>
      <c r="AC23" s="874"/>
      <c r="AD23" s="874"/>
      <c r="AE23" s="875"/>
      <c r="AF23" s="876">
        <v>200</v>
      </c>
      <c r="AG23" s="874"/>
      <c r="AH23" s="874"/>
      <c r="AI23" s="874"/>
      <c r="AJ23" s="877"/>
      <c r="AK23" s="878"/>
      <c r="AL23" s="879"/>
      <c r="AM23" s="879"/>
      <c r="AN23" s="879"/>
      <c r="AO23" s="879"/>
      <c r="AP23" s="874">
        <v>5794</v>
      </c>
      <c r="AQ23" s="874"/>
      <c r="AR23" s="874"/>
      <c r="AS23" s="874"/>
      <c r="AT23" s="874"/>
      <c r="AU23" s="880"/>
      <c r="AV23" s="880"/>
      <c r="AW23" s="880"/>
      <c r="AX23" s="880"/>
      <c r="AY23" s="881"/>
      <c r="AZ23" s="889" t="s">
        <v>225</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388</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389</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366</v>
      </c>
      <c r="B26" s="821"/>
      <c r="C26" s="821"/>
      <c r="D26" s="821"/>
      <c r="E26" s="821"/>
      <c r="F26" s="821"/>
      <c r="G26" s="821"/>
      <c r="H26" s="821"/>
      <c r="I26" s="821"/>
      <c r="J26" s="821"/>
      <c r="K26" s="821"/>
      <c r="L26" s="821"/>
      <c r="M26" s="821"/>
      <c r="N26" s="821"/>
      <c r="O26" s="821"/>
      <c r="P26" s="822"/>
      <c r="Q26" s="797" t="s">
        <v>390</v>
      </c>
      <c r="R26" s="798"/>
      <c r="S26" s="798"/>
      <c r="T26" s="798"/>
      <c r="U26" s="799"/>
      <c r="V26" s="797" t="s">
        <v>391</v>
      </c>
      <c r="W26" s="798"/>
      <c r="X26" s="798"/>
      <c r="Y26" s="798"/>
      <c r="Z26" s="799"/>
      <c r="AA26" s="797" t="s">
        <v>392</v>
      </c>
      <c r="AB26" s="798"/>
      <c r="AC26" s="798"/>
      <c r="AD26" s="798"/>
      <c r="AE26" s="798"/>
      <c r="AF26" s="892" t="s">
        <v>393</v>
      </c>
      <c r="AG26" s="893"/>
      <c r="AH26" s="893"/>
      <c r="AI26" s="893"/>
      <c r="AJ26" s="894"/>
      <c r="AK26" s="798" t="s">
        <v>394</v>
      </c>
      <c r="AL26" s="798"/>
      <c r="AM26" s="798"/>
      <c r="AN26" s="798"/>
      <c r="AO26" s="799"/>
      <c r="AP26" s="797" t="s">
        <v>395</v>
      </c>
      <c r="AQ26" s="798"/>
      <c r="AR26" s="798"/>
      <c r="AS26" s="798"/>
      <c r="AT26" s="799"/>
      <c r="AU26" s="797" t="s">
        <v>396</v>
      </c>
      <c r="AV26" s="798"/>
      <c r="AW26" s="798"/>
      <c r="AX26" s="798"/>
      <c r="AY26" s="799"/>
      <c r="AZ26" s="797" t="s">
        <v>397</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398</v>
      </c>
      <c r="C28" s="812"/>
      <c r="D28" s="812"/>
      <c r="E28" s="812"/>
      <c r="F28" s="812"/>
      <c r="G28" s="812"/>
      <c r="H28" s="812"/>
      <c r="I28" s="812"/>
      <c r="J28" s="812"/>
      <c r="K28" s="812"/>
      <c r="L28" s="812"/>
      <c r="M28" s="812"/>
      <c r="N28" s="812"/>
      <c r="O28" s="812"/>
      <c r="P28" s="813"/>
      <c r="Q28" s="902">
        <v>1353</v>
      </c>
      <c r="R28" s="903"/>
      <c r="S28" s="903"/>
      <c r="T28" s="903"/>
      <c r="U28" s="903"/>
      <c r="V28" s="903">
        <v>1300</v>
      </c>
      <c r="W28" s="903"/>
      <c r="X28" s="903"/>
      <c r="Y28" s="903"/>
      <c r="Z28" s="903"/>
      <c r="AA28" s="903">
        <v>53</v>
      </c>
      <c r="AB28" s="903"/>
      <c r="AC28" s="903"/>
      <c r="AD28" s="903"/>
      <c r="AE28" s="904"/>
      <c r="AF28" s="905">
        <v>53</v>
      </c>
      <c r="AG28" s="903"/>
      <c r="AH28" s="903"/>
      <c r="AI28" s="903"/>
      <c r="AJ28" s="906"/>
      <c r="AK28" s="907">
        <v>140</v>
      </c>
      <c r="AL28" s="898"/>
      <c r="AM28" s="898"/>
      <c r="AN28" s="898"/>
      <c r="AO28" s="898"/>
      <c r="AP28" s="898" t="s">
        <v>580</v>
      </c>
      <c r="AQ28" s="898"/>
      <c r="AR28" s="898"/>
      <c r="AS28" s="898"/>
      <c r="AT28" s="898"/>
      <c r="AU28" s="898" t="s">
        <v>581</v>
      </c>
      <c r="AV28" s="898"/>
      <c r="AW28" s="898"/>
      <c r="AX28" s="898"/>
      <c r="AY28" s="898"/>
      <c r="AZ28" s="899" t="s">
        <v>580</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399</v>
      </c>
      <c r="C29" s="836"/>
      <c r="D29" s="836"/>
      <c r="E29" s="836"/>
      <c r="F29" s="836"/>
      <c r="G29" s="836"/>
      <c r="H29" s="836"/>
      <c r="I29" s="836"/>
      <c r="J29" s="836"/>
      <c r="K29" s="836"/>
      <c r="L29" s="836"/>
      <c r="M29" s="836"/>
      <c r="N29" s="836"/>
      <c r="O29" s="836"/>
      <c r="P29" s="837"/>
      <c r="Q29" s="838">
        <v>2055</v>
      </c>
      <c r="R29" s="839"/>
      <c r="S29" s="839"/>
      <c r="T29" s="839"/>
      <c r="U29" s="839"/>
      <c r="V29" s="839">
        <v>1993</v>
      </c>
      <c r="W29" s="839"/>
      <c r="X29" s="839"/>
      <c r="Y29" s="839"/>
      <c r="Z29" s="839"/>
      <c r="AA29" s="839">
        <v>62</v>
      </c>
      <c r="AB29" s="839"/>
      <c r="AC29" s="839"/>
      <c r="AD29" s="839"/>
      <c r="AE29" s="840"/>
      <c r="AF29" s="841">
        <v>62</v>
      </c>
      <c r="AG29" s="842"/>
      <c r="AH29" s="842"/>
      <c r="AI29" s="842"/>
      <c r="AJ29" s="843"/>
      <c r="AK29" s="910">
        <v>282</v>
      </c>
      <c r="AL29" s="911"/>
      <c r="AM29" s="911"/>
      <c r="AN29" s="911"/>
      <c r="AO29" s="911"/>
      <c r="AP29" s="911" t="s">
        <v>580</v>
      </c>
      <c r="AQ29" s="911"/>
      <c r="AR29" s="911"/>
      <c r="AS29" s="911"/>
      <c r="AT29" s="911"/>
      <c r="AU29" s="911" t="s">
        <v>581</v>
      </c>
      <c r="AV29" s="911"/>
      <c r="AW29" s="911"/>
      <c r="AX29" s="911"/>
      <c r="AY29" s="911"/>
      <c r="AZ29" s="912" t="s">
        <v>580</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400</v>
      </c>
      <c r="C30" s="836"/>
      <c r="D30" s="836"/>
      <c r="E30" s="836"/>
      <c r="F30" s="836"/>
      <c r="G30" s="836"/>
      <c r="H30" s="836"/>
      <c r="I30" s="836"/>
      <c r="J30" s="836"/>
      <c r="K30" s="836"/>
      <c r="L30" s="836"/>
      <c r="M30" s="836"/>
      <c r="N30" s="836"/>
      <c r="O30" s="836"/>
      <c r="P30" s="837"/>
      <c r="Q30" s="838">
        <v>134</v>
      </c>
      <c r="R30" s="839"/>
      <c r="S30" s="839"/>
      <c r="T30" s="839"/>
      <c r="U30" s="839"/>
      <c r="V30" s="839">
        <v>133</v>
      </c>
      <c r="W30" s="839"/>
      <c r="X30" s="839"/>
      <c r="Y30" s="839"/>
      <c r="Z30" s="839"/>
      <c r="AA30" s="839">
        <v>1</v>
      </c>
      <c r="AB30" s="839"/>
      <c r="AC30" s="839"/>
      <c r="AD30" s="839"/>
      <c r="AE30" s="840"/>
      <c r="AF30" s="841">
        <v>1</v>
      </c>
      <c r="AG30" s="842"/>
      <c r="AH30" s="842"/>
      <c r="AI30" s="842"/>
      <c r="AJ30" s="843"/>
      <c r="AK30" s="910">
        <v>55</v>
      </c>
      <c r="AL30" s="911"/>
      <c r="AM30" s="911"/>
      <c r="AN30" s="911"/>
      <c r="AO30" s="911"/>
      <c r="AP30" s="911" t="s">
        <v>580</v>
      </c>
      <c r="AQ30" s="911"/>
      <c r="AR30" s="911"/>
      <c r="AS30" s="911"/>
      <c r="AT30" s="911"/>
      <c r="AU30" s="911" t="s">
        <v>581</v>
      </c>
      <c r="AV30" s="911"/>
      <c r="AW30" s="911"/>
      <c r="AX30" s="911"/>
      <c r="AY30" s="911"/>
      <c r="AZ30" s="912" t="s">
        <v>580</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401</v>
      </c>
      <c r="C31" s="836"/>
      <c r="D31" s="836"/>
      <c r="E31" s="836"/>
      <c r="F31" s="836"/>
      <c r="G31" s="836"/>
      <c r="H31" s="836"/>
      <c r="I31" s="836"/>
      <c r="J31" s="836"/>
      <c r="K31" s="836"/>
      <c r="L31" s="836"/>
      <c r="M31" s="836"/>
      <c r="N31" s="836"/>
      <c r="O31" s="836"/>
      <c r="P31" s="837"/>
      <c r="Q31" s="838">
        <v>3</v>
      </c>
      <c r="R31" s="839"/>
      <c r="S31" s="839"/>
      <c r="T31" s="839"/>
      <c r="U31" s="839"/>
      <c r="V31" s="839">
        <v>3</v>
      </c>
      <c r="W31" s="839"/>
      <c r="X31" s="839"/>
      <c r="Y31" s="839"/>
      <c r="Z31" s="839"/>
      <c r="AA31" s="839">
        <v>0</v>
      </c>
      <c r="AB31" s="839"/>
      <c r="AC31" s="839"/>
      <c r="AD31" s="839"/>
      <c r="AE31" s="840"/>
      <c r="AF31" s="841" t="s">
        <v>402</v>
      </c>
      <c r="AG31" s="842"/>
      <c r="AH31" s="842"/>
      <c r="AI31" s="842"/>
      <c r="AJ31" s="843"/>
      <c r="AK31" s="910" t="s">
        <v>580</v>
      </c>
      <c r="AL31" s="911"/>
      <c r="AM31" s="911"/>
      <c r="AN31" s="911"/>
      <c r="AO31" s="911"/>
      <c r="AP31" s="911" t="s">
        <v>580</v>
      </c>
      <c r="AQ31" s="911"/>
      <c r="AR31" s="911"/>
      <c r="AS31" s="911"/>
      <c r="AT31" s="911"/>
      <c r="AU31" s="911" t="s">
        <v>581</v>
      </c>
      <c r="AV31" s="911"/>
      <c r="AW31" s="911"/>
      <c r="AX31" s="911"/>
      <c r="AY31" s="911"/>
      <c r="AZ31" s="912" t="s">
        <v>580</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403</v>
      </c>
      <c r="C32" s="836"/>
      <c r="D32" s="836"/>
      <c r="E32" s="836"/>
      <c r="F32" s="836"/>
      <c r="G32" s="836"/>
      <c r="H32" s="836"/>
      <c r="I32" s="836"/>
      <c r="J32" s="836"/>
      <c r="K32" s="836"/>
      <c r="L32" s="836"/>
      <c r="M32" s="836"/>
      <c r="N32" s="836"/>
      <c r="O32" s="836"/>
      <c r="P32" s="837"/>
      <c r="Q32" s="838">
        <v>223</v>
      </c>
      <c r="R32" s="839"/>
      <c r="S32" s="839"/>
      <c r="T32" s="839"/>
      <c r="U32" s="839"/>
      <c r="V32" s="839">
        <v>236</v>
      </c>
      <c r="W32" s="839"/>
      <c r="X32" s="839"/>
      <c r="Y32" s="839"/>
      <c r="Z32" s="839"/>
      <c r="AA32" s="839">
        <v>-13</v>
      </c>
      <c r="AB32" s="839"/>
      <c r="AC32" s="839"/>
      <c r="AD32" s="839"/>
      <c r="AE32" s="840"/>
      <c r="AF32" s="841">
        <v>594</v>
      </c>
      <c r="AG32" s="842"/>
      <c r="AH32" s="842"/>
      <c r="AI32" s="842"/>
      <c r="AJ32" s="843"/>
      <c r="AK32" s="910">
        <v>43</v>
      </c>
      <c r="AL32" s="911"/>
      <c r="AM32" s="911"/>
      <c r="AN32" s="911"/>
      <c r="AO32" s="911"/>
      <c r="AP32" s="911">
        <v>1207</v>
      </c>
      <c r="AQ32" s="911"/>
      <c r="AR32" s="911"/>
      <c r="AS32" s="911"/>
      <c r="AT32" s="911"/>
      <c r="AU32" s="911">
        <v>407</v>
      </c>
      <c r="AV32" s="911"/>
      <c r="AW32" s="911"/>
      <c r="AX32" s="911"/>
      <c r="AY32" s="911"/>
      <c r="AZ32" s="912" t="s">
        <v>580</v>
      </c>
      <c r="BA32" s="912"/>
      <c r="BB32" s="912"/>
      <c r="BC32" s="912"/>
      <c r="BD32" s="912"/>
      <c r="BE32" s="908" t="s">
        <v>404</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405</v>
      </c>
      <c r="C33" s="836"/>
      <c r="D33" s="836"/>
      <c r="E33" s="836"/>
      <c r="F33" s="836"/>
      <c r="G33" s="836"/>
      <c r="H33" s="836"/>
      <c r="I33" s="836"/>
      <c r="J33" s="836"/>
      <c r="K33" s="836"/>
      <c r="L33" s="836"/>
      <c r="M33" s="836"/>
      <c r="N33" s="836"/>
      <c r="O33" s="836"/>
      <c r="P33" s="837"/>
      <c r="Q33" s="838">
        <v>358</v>
      </c>
      <c r="R33" s="839"/>
      <c r="S33" s="839"/>
      <c r="T33" s="839"/>
      <c r="U33" s="839"/>
      <c r="V33" s="839">
        <v>353</v>
      </c>
      <c r="W33" s="839"/>
      <c r="X33" s="839"/>
      <c r="Y33" s="839"/>
      <c r="Z33" s="839"/>
      <c r="AA33" s="839">
        <v>4</v>
      </c>
      <c r="AB33" s="839"/>
      <c r="AC33" s="839"/>
      <c r="AD33" s="839"/>
      <c r="AE33" s="840"/>
      <c r="AF33" s="841">
        <v>4</v>
      </c>
      <c r="AG33" s="842"/>
      <c r="AH33" s="842"/>
      <c r="AI33" s="842"/>
      <c r="AJ33" s="843"/>
      <c r="AK33" s="910">
        <v>193</v>
      </c>
      <c r="AL33" s="911"/>
      <c r="AM33" s="911"/>
      <c r="AN33" s="911"/>
      <c r="AO33" s="911"/>
      <c r="AP33" s="911">
        <v>2763</v>
      </c>
      <c r="AQ33" s="911"/>
      <c r="AR33" s="911"/>
      <c r="AS33" s="911"/>
      <c r="AT33" s="911"/>
      <c r="AU33" s="911">
        <v>2409</v>
      </c>
      <c r="AV33" s="911"/>
      <c r="AW33" s="911"/>
      <c r="AX33" s="911"/>
      <c r="AY33" s="911"/>
      <c r="AZ33" s="912" t="s">
        <v>580</v>
      </c>
      <c r="BA33" s="912"/>
      <c r="BB33" s="912"/>
      <c r="BC33" s="912"/>
      <c r="BD33" s="912"/>
      <c r="BE33" s="908" t="s">
        <v>406</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407</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386</v>
      </c>
      <c r="B63" s="870" t="s">
        <v>408</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714</v>
      </c>
      <c r="AG63" s="922"/>
      <c r="AH63" s="922"/>
      <c r="AI63" s="922"/>
      <c r="AJ63" s="923"/>
      <c r="AK63" s="924"/>
      <c r="AL63" s="919"/>
      <c r="AM63" s="919"/>
      <c r="AN63" s="919"/>
      <c r="AO63" s="919"/>
      <c r="AP63" s="922">
        <v>3970</v>
      </c>
      <c r="AQ63" s="922"/>
      <c r="AR63" s="922"/>
      <c r="AS63" s="922"/>
      <c r="AT63" s="922"/>
      <c r="AU63" s="922">
        <v>2816</v>
      </c>
      <c r="AV63" s="922"/>
      <c r="AW63" s="922"/>
      <c r="AX63" s="922"/>
      <c r="AY63" s="922"/>
      <c r="AZ63" s="926"/>
      <c r="BA63" s="926"/>
      <c r="BB63" s="926"/>
      <c r="BC63" s="926"/>
      <c r="BD63" s="926"/>
      <c r="BE63" s="927"/>
      <c r="BF63" s="927"/>
      <c r="BG63" s="927"/>
      <c r="BH63" s="927"/>
      <c r="BI63" s="928"/>
      <c r="BJ63" s="929" t="s">
        <v>409</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411</v>
      </c>
      <c r="B66" s="821"/>
      <c r="C66" s="821"/>
      <c r="D66" s="821"/>
      <c r="E66" s="821"/>
      <c r="F66" s="821"/>
      <c r="G66" s="821"/>
      <c r="H66" s="821"/>
      <c r="I66" s="821"/>
      <c r="J66" s="821"/>
      <c r="K66" s="821"/>
      <c r="L66" s="821"/>
      <c r="M66" s="821"/>
      <c r="N66" s="821"/>
      <c r="O66" s="821"/>
      <c r="P66" s="822"/>
      <c r="Q66" s="797" t="s">
        <v>412</v>
      </c>
      <c r="R66" s="798"/>
      <c r="S66" s="798"/>
      <c r="T66" s="798"/>
      <c r="U66" s="799"/>
      <c r="V66" s="797" t="s">
        <v>413</v>
      </c>
      <c r="W66" s="798"/>
      <c r="X66" s="798"/>
      <c r="Y66" s="798"/>
      <c r="Z66" s="799"/>
      <c r="AA66" s="797" t="s">
        <v>414</v>
      </c>
      <c r="AB66" s="798"/>
      <c r="AC66" s="798"/>
      <c r="AD66" s="798"/>
      <c r="AE66" s="799"/>
      <c r="AF66" s="932" t="s">
        <v>415</v>
      </c>
      <c r="AG66" s="893"/>
      <c r="AH66" s="893"/>
      <c r="AI66" s="893"/>
      <c r="AJ66" s="933"/>
      <c r="AK66" s="797" t="s">
        <v>416</v>
      </c>
      <c r="AL66" s="821"/>
      <c r="AM66" s="821"/>
      <c r="AN66" s="821"/>
      <c r="AO66" s="822"/>
      <c r="AP66" s="797" t="s">
        <v>395</v>
      </c>
      <c r="AQ66" s="798"/>
      <c r="AR66" s="798"/>
      <c r="AS66" s="798"/>
      <c r="AT66" s="799"/>
      <c r="AU66" s="797" t="s">
        <v>417</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571</v>
      </c>
      <c r="C68" s="950"/>
      <c r="D68" s="950"/>
      <c r="E68" s="950"/>
      <c r="F68" s="950"/>
      <c r="G68" s="950"/>
      <c r="H68" s="950"/>
      <c r="I68" s="950"/>
      <c r="J68" s="950"/>
      <c r="K68" s="950"/>
      <c r="L68" s="950"/>
      <c r="M68" s="950"/>
      <c r="N68" s="950"/>
      <c r="O68" s="950"/>
      <c r="P68" s="951"/>
      <c r="Q68" s="952">
        <v>617</v>
      </c>
      <c r="R68" s="946"/>
      <c r="S68" s="946"/>
      <c r="T68" s="946"/>
      <c r="U68" s="946"/>
      <c r="V68" s="946">
        <v>608</v>
      </c>
      <c r="W68" s="946"/>
      <c r="X68" s="946"/>
      <c r="Y68" s="946"/>
      <c r="Z68" s="946"/>
      <c r="AA68" s="946">
        <v>8</v>
      </c>
      <c r="AB68" s="946"/>
      <c r="AC68" s="946"/>
      <c r="AD68" s="946"/>
      <c r="AE68" s="946"/>
      <c r="AF68" s="946">
        <v>8</v>
      </c>
      <c r="AG68" s="946"/>
      <c r="AH68" s="946"/>
      <c r="AI68" s="946"/>
      <c r="AJ68" s="946"/>
      <c r="AK68" s="946" t="s">
        <v>579</v>
      </c>
      <c r="AL68" s="946"/>
      <c r="AM68" s="946"/>
      <c r="AN68" s="946"/>
      <c r="AO68" s="946"/>
      <c r="AP68" s="946">
        <v>627</v>
      </c>
      <c r="AQ68" s="946"/>
      <c r="AR68" s="946"/>
      <c r="AS68" s="946"/>
      <c r="AT68" s="946"/>
      <c r="AU68" s="946">
        <v>113</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572</v>
      </c>
      <c r="C69" s="954"/>
      <c r="D69" s="954"/>
      <c r="E69" s="954"/>
      <c r="F69" s="954"/>
      <c r="G69" s="954"/>
      <c r="H69" s="954"/>
      <c r="I69" s="954"/>
      <c r="J69" s="954"/>
      <c r="K69" s="954"/>
      <c r="L69" s="954"/>
      <c r="M69" s="954"/>
      <c r="N69" s="954"/>
      <c r="O69" s="954"/>
      <c r="P69" s="955"/>
      <c r="Q69" s="956">
        <v>8778</v>
      </c>
      <c r="R69" s="911"/>
      <c r="S69" s="911"/>
      <c r="T69" s="911"/>
      <c r="U69" s="911"/>
      <c r="V69" s="911">
        <v>8501</v>
      </c>
      <c r="W69" s="911"/>
      <c r="X69" s="911"/>
      <c r="Y69" s="911"/>
      <c r="Z69" s="911"/>
      <c r="AA69" s="911">
        <v>276</v>
      </c>
      <c r="AB69" s="911"/>
      <c r="AC69" s="911"/>
      <c r="AD69" s="911"/>
      <c r="AE69" s="911"/>
      <c r="AF69" s="911">
        <v>276</v>
      </c>
      <c r="AG69" s="911"/>
      <c r="AH69" s="911"/>
      <c r="AI69" s="911"/>
      <c r="AJ69" s="911"/>
      <c r="AK69" s="911">
        <v>373</v>
      </c>
      <c r="AL69" s="911"/>
      <c r="AM69" s="911"/>
      <c r="AN69" s="911"/>
      <c r="AO69" s="911"/>
      <c r="AP69" s="911" t="s">
        <v>507</v>
      </c>
      <c r="AQ69" s="911"/>
      <c r="AR69" s="911"/>
      <c r="AS69" s="911"/>
      <c r="AT69" s="911"/>
      <c r="AU69" s="911" t="s">
        <v>507</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573</v>
      </c>
      <c r="C70" s="954"/>
      <c r="D70" s="954"/>
      <c r="E70" s="954"/>
      <c r="F70" s="954"/>
      <c r="G70" s="954"/>
      <c r="H70" s="954"/>
      <c r="I70" s="954"/>
      <c r="J70" s="954"/>
      <c r="K70" s="954"/>
      <c r="L70" s="954"/>
      <c r="M70" s="954"/>
      <c r="N70" s="954"/>
      <c r="O70" s="954"/>
      <c r="P70" s="955"/>
      <c r="Q70" s="956">
        <v>116</v>
      </c>
      <c r="R70" s="911"/>
      <c r="S70" s="911"/>
      <c r="T70" s="911"/>
      <c r="U70" s="911"/>
      <c r="V70" s="911">
        <v>93</v>
      </c>
      <c r="W70" s="911"/>
      <c r="X70" s="911"/>
      <c r="Y70" s="911"/>
      <c r="Z70" s="911"/>
      <c r="AA70" s="911">
        <v>23</v>
      </c>
      <c r="AB70" s="911"/>
      <c r="AC70" s="911"/>
      <c r="AD70" s="911"/>
      <c r="AE70" s="911"/>
      <c r="AF70" s="911">
        <v>23</v>
      </c>
      <c r="AG70" s="911"/>
      <c r="AH70" s="911"/>
      <c r="AI70" s="911"/>
      <c r="AJ70" s="911"/>
      <c r="AK70" s="911">
        <v>12</v>
      </c>
      <c r="AL70" s="911"/>
      <c r="AM70" s="911"/>
      <c r="AN70" s="911"/>
      <c r="AO70" s="911"/>
      <c r="AP70" s="911" t="s">
        <v>576</v>
      </c>
      <c r="AQ70" s="911"/>
      <c r="AR70" s="911"/>
      <c r="AS70" s="911"/>
      <c r="AT70" s="911"/>
      <c r="AU70" s="911" t="s">
        <v>576</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586</v>
      </c>
      <c r="C71" s="954"/>
      <c r="D71" s="954"/>
      <c r="E71" s="954"/>
      <c r="F71" s="954"/>
      <c r="G71" s="954"/>
      <c r="H71" s="954"/>
      <c r="I71" s="954"/>
      <c r="J71" s="954"/>
      <c r="K71" s="954"/>
      <c r="L71" s="954"/>
      <c r="M71" s="954"/>
      <c r="N71" s="954"/>
      <c r="O71" s="954"/>
      <c r="P71" s="955"/>
      <c r="Q71" s="956">
        <v>265</v>
      </c>
      <c r="R71" s="911"/>
      <c r="S71" s="911"/>
      <c r="T71" s="911"/>
      <c r="U71" s="911"/>
      <c r="V71" s="911">
        <v>248</v>
      </c>
      <c r="W71" s="911"/>
      <c r="X71" s="911"/>
      <c r="Y71" s="911"/>
      <c r="Z71" s="911"/>
      <c r="AA71" s="911">
        <v>17</v>
      </c>
      <c r="AB71" s="911"/>
      <c r="AC71" s="911"/>
      <c r="AD71" s="911"/>
      <c r="AE71" s="911"/>
      <c r="AF71" s="911">
        <v>17</v>
      </c>
      <c r="AG71" s="911"/>
      <c r="AH71" s="911"/>
      <c r="AI71" s="911"/>
      <c r="AJ71" s="911"/>
      <c r="AK71" s="911">
        <v>151</v>
      </c>
      <c r="AL71" s="911"/>
      <c r="AM71" s="911"/>
      <c r="AN71" s="911"/>
      <c r="AO71" s="911"/>
      <c r="AP71" s="911" t="s">
        <v>576</v>
      </c>
      <c r="AQ71" s="911"/>
      <c r="AR71" s="911"/>
      <c r="AS71" s="911"/>
      <c r="AT71" s="911"/>
      <c r="AU71" s="911" t="s">
        <v>576</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574</v>
      </c>
      <c r="C72" s="954"/>
      <c r="D72" s="954"/>
      <c r="E72" s="954"/>
      <c r="F72" s="954"/>
      <c r="G72" s="954"/>
      <c r="H72" s="954"/>
      <c r="I72" s="954"/>
      <c r="J72" s="954"/>
      <c r="K72" s="954"/>
      <c r="L72" s="954"/>
      <c r="M72" s="954"/>
      <c r="N72" s="954"/>
      <c r="O72" s="954"/>
      <c r="P72" s="955"/>
      <c r="Q72" s="956">
        <v>545</v>
      </c>
      <c r="R72" s="911"/>
      <c r="S72" s="911"/>
      <c r="T72" s="911"/>
      <c r="U72" s="911"/>
      <c r="V72" s="911">
        <v>409</v>
      </c>
      <c r="W72" s="911"/>
      <c r="X72" s="911"/>
      <c r="Y72" s="911"/>
      <c r="Z72" s="911"/>
      <c r="AA72" s="911">
        <v>136</v>
      </c>
      <c r="AB72" s="911"/>
      <c r="AC72" s="911"/>
      <c r="AD72" s="911"/>
      <c r="AE72" s="911"/>
      <c r="AF72" s="911">
        <v>136</v>
      </c>
      <c r="AG72" s="911"/>
      <c r="AH72" s="911"/>
      <c r="AI72" s="911"/>
      <c r="AJ72" s="911"/>
      <c r="AK72" s="911" t="s">
        <v>576</v>
      </c>
      <c r="AL72" s="911"/>
      <c r="AM72" s="911"/>
      <c r="AN72" s="911"/>
      <c r="AO72" s="911"/>
      <c r="AP72" s="911" t="s">
        <v>576</v>
      </c>
      <c r="AQ72" s="911"/>
      <c r="AR72" s="911"/>
      <c r="AS72" s="911"/>
      <c r="AT72" s="911"/>
      <c r="AU72" s="911" t="s">
        <v>576</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575</v>
      </c>
      <c r="C73" s="954"/>
      <c r="D73" s="954"/>
      <c r="E73" s="954"/>
      <c r="F73" s="954"/>
      <c r="G73" s="954"/>
      <c r="H73" s="954"/>
      <c r="I73" s="954"/>
      <c r="J73" s="954"/>
      <c r="K73" s="954"/>
      <c r="L73" s="954"/>
      <c r="M73" s="954"/>
      <c r="N73" s="954"/>
      <c r="O73" s="954"/>
      <c r="P73" s="955"/>
      <c r="Q73" s="956">
        <v>152075</v>
      </c>
      <c r="R73" s="911"/>
      <c r="S73" s="911"/>
      <c r="T73" s="911"/>
      <c r="U73" s="911"/>
      <c r="V73" s="911">
        <v>147885</v>
      </c>
      <c r="W73" s="911"/>
      <c r="X73" s="911"/>
      <c r="Y73" s="911"/>
      <c r="Z73" s="911"/>
      <c r="AA73" s="911">
        <v>4190</v>
      </c>
      <c r="AB73" s="911"/>
      <c r="AC73" s="911"/>
      <c r="AD73" s="911"/>
      <c r="AE73" s="911"/>
      <c r="AF73" s="911">
        <v>4190</v>
      </c>
      <c r="AG73" s="911"/>
      <c r="AH73" s="911"/>
      <c r="AI73" s="911"/>
      <c r="AJ73" s="911"/>
      <c r="AK73" s="911">
        <v>1425</v>
      </c>
      <c r="AL73" s="911"/>
      <c r="AM73" s="911"/>
      <c r="AN73" s="911"/>
      <c r="AO73" s="911"/>
      <c r="AP73" s="911" t="s">
        <v>576</v>
      </c>
      <c r="AQ73" s="911"/>
      <c r="AR73" s="911"/>
      <c r="AS73" s="911"/>
      <c r="AT73" s="911"/>
      <c r="AU73" s="911" t="s">
        <v>576</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587</v>
      </c>
      <c r="C74" s="954"/>
      <c r="D74" s="954"/>
      <c r="E74" s="954"/>
      <c r="F74" s="954"/>
      <c r="G74" s="954"/>
      <c r="H74" s="954"/>
      <c r="I74" s="954"/>
      <c r="J74" s="954"/>
      <c r="K74" s="954"/>
      <c r="L74" s="954"/>
      <c r="M74" s="954"/>
      <c r="N74" s="954"/>
      <c r="O74" s="954"/>
      <c r="P74" s="955"/>
      <c r="Q74" s="956">
        <v>729</v>
      </c>
      <c r="R74" s="911"/>
      <c r="S74" s="911"/>
      <c r="T74" s="911"/>
      <c r="U74" s="911"/>
      <c r="V74" s="911">
        <v>719</v>
      </c>
      <c r="W74" s="911"/>
      <c r="X74" s="911"/>
      <c r="Y74" s="911"/>
      <c r="Z74" s="911"/>
      <c r="AA74" s="911">
        <v>10</v>
      </c>
      <c r="AB74" s="911"/>
      <c r="AC74" s="911"/>
      <c r="AD74" s="911"/>
      <c r="AE74" s="911"/>
      <c r="AF74" s="911">
        <v>10</v>
      </c>
      <c r="AG74" s="911"/>
      <c r="AH74" s="911"/>
      <c r="AI74" s="911"/>
      <c r="AJ74" s="911"/>
      <c r="AK74" s="911" t="s">
        <v>576</v>
      </c>
      <c r="AL74" s="911"/>
      <c r="AM74" s="911"/>
      <c r="AN74" s="911"/>
      <c r="AO74" s="911"/>
      <c r="AP74" s="911" t="s">
        <v>576</v>
      </c>
      <c r="AQ74" s="911"/>
      <c r="AR74" s="911"/>
      <c r="AS74" s="911"/>
      <c r="AT74" s="911"/>
      <c r="AU74" s="911" t="s">
        <v>576</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386</v>
      </c>
      <c r="B88" s="870" t="s">
        <v>418</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4660</v>
      </c>
      <c r="AG88" s="922"/>
      <c r="AH88" s="922"/>
      <c r="AI88" s="922"/>
      <c r="AJ88" s="922"/>
      <c r="AK88" s="919"/>
      <c r="AL88" s="919"/>
      <c r="AM88" s="919"/>
      <c r="AN88" s="919"/>
      <c r="AO88" s="919"/>
      <c r="AP88" s="922">
        <v>627</v>
      </c>
      <c r="AQ88" s="922"/>
      <c r="AR88" s="922"/>
      <c r="AS88" s="922"/>
      <c r="AT88" s="922"/>
      <c r="AU88" s="922">
        <v>113</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419</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5</v>
      </c>
      <c r="CS102" s="930"/>
      <c r="CT102" s="930"/>
      <c r="CU102" s="930"/>
      <c r="CV102" s="973"/>
      <c r="CW102" s="972" t="s">
        <v>581</v>
      </c>
      <c r="CX102" s="930"/>
      <c r="CY102" s="930"/>
      <c r="CZ102" s="930"/>
      <c r="DA102" s="973"/>
      <c r="DB102" s="972" t="s">
        <v>581</v>
      </c>
      <c r="DC102" s="930"/>
      <c r="DD102" s="930"/>
      <c r="DE102" s="930"/>
      <c r="DF102" s="973"/>
      <c r="DG102" s="972" t="s">
        <v>581</v>
      </c>
      <c r="DH102" s="930"/>
      <c r="DI102" s="930"/>
      <c r="DJ102" s="930"/>
      <c r="DK102" s="973"/>
      <c r="DL102" s="972" t="s">
        <v>581</v>
      </c>
      <c r="DM102" s="930"/>
      <c r="DN102" s="930"/>
      <c r="DO102" s="930"/>
      <c r="DP102" s="973"/>
      <c r="DQ102" s="972" t="s">
        <v>581</v>
      </c>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420</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421</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424</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425</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426</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427</v>
      </c>
      <c r="AB109" s="975"/>
      <c r="AC109" s="975"/>
      <c r="AD109" s="975"/>
      <c r="AE109" s="976"/>
      <c r="AF109" s="974" t="s">
        <v>304</v>
      </c>
      <c r="AG109" s="975"/>
      <c r="AH109" s="975"/>
      <c r="AI109" s="975"/>
      <c r="AJ109" s="976"/>
      <c r="AK109" s="974" t="s">
        <v>303</v>
      </c>
      <c r="AL109" s="975"/>
      <c r="AM109" s="975"/>
      <c r="AN109" s="975"/>
      <c r="AO109" s="976"/>
      <c r="AP109" s="974" t="s">
        <v>428</v>
      </c>
      <c r="AQ109" s="975"/>
      <c r="AR109" s="975"/>
      <c r="AS109" s="975"/>
      <c r="AT109" s="977"/>
      <c r="AU109" s="994" t="s">
        <v>426</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427</v>
      </c>
      <c r="BR109" s="975"/>
      <c r="BS109" s="975"/>
      <c r="BT109" s="975"/>
      <c r="BU109" s="976"/>
      <c r="BV109" s="974" t="s">
        <v>304</v>
      </c>
      <c r="BW109" s="975"/>
      <c r="BX109" s="975"/>
      <c r="BY109" s="975"/>
      <c r="BZ109" s="976"/>
      <c r="CA109" s="974" t="s">
        <v>303</v>
      </c>
      <c r="CB109" s="975"/>
      <c r="CC109" s="975"/>
      <c r="CD109" s="975"/>
      <c r="CE109" s="976"/>
      <c r="CF109" s="995" t="s">
        <v>428</v>
      </c>
      <c r="CG109" s="995"/>
      <c r="CH109" s="995"/>
      <c r="CI109" s="995"/>
      <c r="CJ109" s="995"/>
      <c r="CK109" s="974" t="s">
        <v>429</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427</v>
      </c>
      <c r="DH109" s="975"/>
      <c r="DI109" s="975"/>
      <c r="DJ109" s="975"/>
      <c r="DK109" s="976"/>
      <c r="DL109" s="974" t="s">
        <v>304</v>
      </c>
      <c r="DM109" s="975"/>
      <c r="DN109" s="975"/>
      <c r="DO109" s="975"/>
      <c r="DP109" s="976"/>
      <c r="DQ109" s="974" t="s">
        <v>303</v>
      </c>
      <c r="DR109" s="975"/>
      <c r="DS109" s="975"/>
      <c r="DT109" s="975"/>
      <c r="DU109" s="976"/>
      <c r="DV109" s="974" t="s">
        <v>428</v>
      </c>
      <c r="DW109" s="975"/>
      <c r="DX109" s="975"/>
      <c r="DY109" s="975"/>
      <c r="DZ109" s="977"/>
    </row>
    <row r="110" spans="1:131" s="246" customFormat="1" ht="26.25" customHeight="1">
      <c r="A110" s="978" t="s">
        <v>430</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533324</v>
      </c>
      <c r="AB110" s="982"/>
      <c r="AC110" s="982"/>
      <c r="AD110" s="982"/>
      <c r="AE110" s="983"/>
      <c r="AF110" s="984">
        <v>558783</v>
      </c>
      <c r="AG110" s="982"/>
      <c r="AH110" s="982"/>
      <c r="AI110" s="982"/>
      <c r="AJ110" s="983"/>
      <c r="AK110" s="984">
        <v>612482</v>
      </c>
      <c r="AL110" s="982"/>
      <c r="AM110" s="982"/>
      <c r="AN110" s="982"/>
      <c r="AO110" s="983"/>
      <c r="AP110" s="985">
        <v>20.5</v>
      </c>
      <c r="AQ110" s="986"/>
      <c r="AR110" s="986"/>
      <c r="AS110" s="986"/>
      <c r="AT110" s="987"/>
      <c r="AU110" s="988" t="s">
        <v>73</v>
      </c>
      <c r="AV110" s="989"/>
      <c r="AW110" s="989"/>
      <c r="AX110" s="989"/>
      <c r="AY110" s="989"/>
      <c r="AZ110" s="1030" t="s">
        <v>431</v>
      </c>
      <c r="BA110" s="979"/>
      <c r="BB110" s="979"/>
      <c r="BC110" s="979"/>
      <c r="BD110" s="979"/>
      <c r="BE110" s="979"/>
      <c r="BF110" s="979"/>
      <c r="BG110" s="979"/>
      <c r="BH110" s="979"/>
      <c r="BI110" s="979"/>
      <c r="BJ110" s="979"/>
      <c r="BK110" s="979"/>
      <c r="BL110" s="979"/>
      <c r="BM110" s="979"/>
      <c r="BN110" s="979"/>
      <c r="BO110" s="979"/>
      <c r="BP110" s="980"/>
      <c r="BQ110" s="1016">
        <v>5845043</v>
      </c>
      <c r="BR110" s="1017"/>
      <c r="BS110" s="1017"/>
      <c r="BT110" s="1017"/>
      <c r="BU110" s="1017"/>
      <c r="BV110" s="1017">
        <v>5755048</v>
      </c>
      <c r="BW110" s="1017"/>
      <c r="BX110" s="1017"/>
      <c r="BY110" s="1017"/>
      <c r="BZ110" s="1017"/>
      <c r="CA110" s="1017">
        <v>5793856</v>
      </c>
      <c r="CB110" s="1017"/>
      <c r="CC110" s="1017"/>
      <c r="CD110" s="1017"/>
      <c r="CE110" s="1017"/>
      <c r="CF110" s="1031">
        <v>193.8</v>
      </c>
      <c r="CG110" s="1032"/>
      <c r="CH110" s="1032"/>
      <c r="CI110" s="1032"/>
      <c r="CJ110" s="1032"/>
      <c r="CK110" s="1033" t="s">
        <v>432</v>
      </c>
      <c r="CL110" s="1034"/>
      <c r="CM110" s="1013" t="s">
        <v>433</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409</v>
      </c>
      <c r="DH110" s="1017"/>
      <c r="DI110" s="1017"/>
      <c r="DJ110" s="1017"/>
      <c r="DK110" s="1017"/>
      <c r="DL110" s="1017" t="s">
        <v>225</v>
      </c>
      <c r="DM110" s="1017"/>
      <c r="DN110" s="1017"/>
      <c r="DO110" s="1017"/>
      <c r="DP110" s="1017"/>
      <c r="DQ110" s="1017" t="s">
        <v>409</v>
      </c>
      <c r="DR110" s="1017"/>
      <c r="DS110" s="1017"/>
      <c r="DT110" s="1017"/>
      <c r="DU110" s="1017"/>
      <c r="DV110" s="1018" t="s">
        <v>225</v>
      </c>
      <c r="DW110" s="1018"/>
      <c r="DX110" s="1018"/>
      <c r="DY110" s="1018"/>
      <c r="DZ110" s="1019"/>
    </row>
    <row r="111" spans="1:131" s="246" customFormat="1" ht="26.25" customHeight="1">
      <c r="A111" s="1020" t="s">
        <v>434</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225</v>
      </c>
      <c r="AB111" s="1024"/>
      <c r="AC111" s="1024"/>
      <c r="AD111" s="1024"/>
      <c r="AE111" s="1025"/>
      <c r="AF111" s="1026" t="s">
        <v>225</v>
      </c>
      <c r="AG111" s="1024"/>
      <c r="AH111" s="1024"/>
      <c r="AI111" s="1024"/>
      <c r="AJ111" s="1025"/>
      <c r="AK111" s="1026" t="s">
        <v>225</v>
      </c>
      <c r="AL111" s="1024"/>
      <c r="AM111" s="1024"/>
      <c r="AN111" s="1024"/>
      <c r="AO111" s="1025"/>
      <c r="AP111" s="1027" t="s">
        <v>409</v>
      </c>
      <c r="AQ111" s="1028"/>
      <c r="AR111" s="1028"/>
      <c r="AS111" s="1028"/>
      <c r="AT111" s="1029"/>
      <c r="AU111" s="990"/>
      <c r="AV111" s="991"/>
      <c r="AW111" s="991"/>
      <c r="AX111" s="991"/>
      <c r="AY111" s="991"/>
      <c r="AZ111" s="1039" t="s">
        <v>435</v>
      </c>
      <c r="BA111" s="1040"/>
      <c r="BB111" s="1040"/>
      <c r="BC111" s="1040"/>
      <c r="BD111" s="1040"/>
      <c r="BE111" s="1040"/>
      <c r="BF111" s="1040"/>
      <c r="BG111" s="1040"/>
      <c r="BH111" s="1040"/>
      <c r="BI111" s="1040"/>
      <c r="BJ111" s="1040"/>
      <c r="BK111" s="1040"/>
      <c r="BL111" s="1040"/>
      <c r="BM111" s="1040"/>
      <c r="BN111" s="1040"/>
      <c r="BO111" s="1040"/>
      <c r="BP111" s="1041"/>
      <c r="BQ111" s="1009" t="s">
        <v>225</v>
      </c>
      <c r="BR111" s="1010"/>
      <c r="BS111" s="1010"/>
      <c r="BT111" s="1010"/>
      <c r="BU111" s="1010"/>
      <c r="BV111" s="1010">
        <v>3108</v>
      </c>
      <c r="BW111" s="1010"/>
      <c r="BX111" s="1010"/>
      <c r="BY111" s="1010"/>
      <c r="BZ111" s="1010"/>
      <c r="CA111" s="1010">
        <v>2938</v>
      </c>
      <c r="CB111" s="1010"/>
      <c r="CC111" s="1010"/>
      <c r="CD111" s="1010"/>
      <c r="CE111" s="1010"/>
      <c r="CF111" s="1004">
        <v>0.1</v>
      </c>
      <c r="CG111" s="1005"/>
      <c r="CH111" s="1005"/>
      <c r="CI111" s="1005"/>
      <c r="CJ111" s="1005"/>
      <c r="CK111" s="1035"/>
      <c r="CL111" s="1036"/>
      <c r="CM111" s="1006" t="s">
        <v>436</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409</v>
      </c>
      <c r="DH111" s="1010"/>
      <c r="DI111" s="1010"/>
      <c r="DJ111" s="1010"/>
      <c r="DK111" s="1010"/>
      <c r="DL111" s="1010" t="s">
        <v>225</v>
      </c>
      <c r="DM111" s="1010"/>
      <c r="DN111" s="1010"/>
      <c r="DO111" s="1010"/>
      <c r="DP111" s="1010"/>
      <c r="DQ111" s="1010" t="s">
        <v>225</v>
      </c>
      <c r="DR111" s="1010"/>
      <c r="DS111" s="1010"/>
      <c r="DT111" s="1010"/>
      <c r="DU111" s="1010"/>
      <c r="DV111" s="1011" t="s">
        <v>225</v>
      </c>
      <c r="DW111" s="1011"/>
      <c r="DX111" s="1011"/>
      <c r="DY111" s="1011"/>
      <c r="DZ111" s="1012"/>
    </row>
    <row r="112" spans="1:131" s="246" customFormat="1" ht="26.25" customHeight="1">
      <c r="A112" s="1042" t="s">
        <v>437</v>
      </c>
      <c r="B112" s="1043"/>
      <c r="C112" s="1040" t="s">
        <v>438</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225</v>
      </c>
      <c r="AB112" s="1049"/>
      <c r="AC112" s="1049"/>
      <c r="AD112" s="1049"/>
      <c r="AE112" s="1050"/>
      <c r="AF112" s="1051" t="s">
        <v>409</v>
      </c>
      <c r="AG112" s="1049"/>
      <c r="AH112" s="1049"/>
      <c r="AI112" s="1049"/>
      <c r="AJ112" s="1050"/>
      <c r="AK112" s="1051" t="s">
        <v>409</v>
      </c>
      <c r="AL112" s="1049"/>
      <c r="AM112" s="1049"/>
      <c r="AN112" s="1049"/>
      <c r="AO112" s="1050"/>
      <c r="AP112" s="1052" t="s">
        <v>225</v>
      </c>
      <c r="AQ112" s="1053"/>
      <c r="AR112" s="1053"/>
      <c r="AS112" s="1053"/>
      <c r="AT112" s="1054"/>
      <c r="AU112" s="990"/>
      <c r="AV112" s="991"/>
      <c r="AW112" s="991"/>
      <c r="AX112" s="991"/>
      <c r="AY112" s="991"/>
      <c r="AZ112" s="1039" t="s">
        <v>439</v>
      </c>
      <c r="BA112" s="1040"/>
      <c r="BB112" s="1040"/>
      <c r="BC112" s="1040"/>
      <c r="BD112" s="1040"/>
      <c r="BE112" s="1040"/>
      <c r="BF112" s="1040"/>
      <c r="BG112" s="1040"/>
      <c r="BH112" s="1040"/>
      <c r="BI112" s="1040"/>
      <c r="BJ112" s="1040"/>
      <c r="BK112" s="1040"/>
      <c r="BL112" s="1040"/>
      <c r="BM112" s="1040"/>
      <c r="BN112" s="1040"/>
      <c r="BO112" s="1040"/>
      <c r="BP112" s="1041"/>
      <c r="BQ112" s="1009">
        <v>2932262</v>
      </c>
      <c r="BR112" s="1010"/>
      <c r="BS112" s="1010"/>
      <c r="BT112" s="1010"/>
      <c r="BU112" s="1010"/>
      <c r="BV112" s="1010">
        <v>2893551</v>
      </c>
      <c r="BW112" s="1010"/>
      <c r="BX112" s="1010"/>
      <c r="BY112" s="1010"/>
      <c r="BZ112" s="1010"/>
      <c r="CA112" s="1010">
        <v>2815695</v>
      </c>
      <c r="CB112" s="1010"/>
      <c r="CC112" s="1010"/>
      <c r="CD112" s="1010"/>
      <c r="CE112" s="1010"/>
      <c r="CF112" s="1004">
        <v>94.2</v>
      </c>
      <c r="CG112" s="1005"/>
      <c r="CH112" s="1005"/>
      <c r="CI112" s="1005"/>
      <c r="CJ112" s="1005"/>
      <c r="CK112" s="1035"/>
      <c r="CL112" s="1036"/>
      <c r="CM112" s="1006" t="s">
        <v>440</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225</v>
      </c>
      <c r="DH112" s="1010"/>
      <c r="DI112" s="1010"/>
      <c r="DJ112" s="1010"/>
      <c r="DK112" s="1010"/>
      <c r="DL112" s="1010" t="s">
        <v>225</v>
      </c>
      <c r="DM112" s="1010"/>
      <c r="DN112" s="1010"/>
      <c r="DO112" s="1010"/>
      <c r="DP112" s="1010"/>
      <c r="DQ112" s="1010" t="s">
        <v>409</v>
      </c>
      <c r="DR112" s="1010"/>
      <c r="DS112" s="1010"/>
      <c r="DT112" s="1010"/>
      <c r="DU112" s="1010"/>
      <c r="DV112" s="1011" t="s">
        <v>225</v>
      </c>
      <c r="DW112" s="1011"/>
      <c r="DX112" s="1011"/>
      <c r="DY112" s="1011"/>
      <c r="DZ112" s="1012"/>
    </row>
    <row r="113" spans="1:130" s="246" customFormat="1" ht="26.25" customHeight="1">
      <c r="A113" s="1044"/>
      <c r="B113" s="1045"/>
      <c r="C113" s="1040" t="s">
        <v>441</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201649</v>
      </c>
      <c r="AB113" s="1024"/>
      <c r="AC113" s="1024"/>
      <c r="AD113" s="1024"/>
      <c r="AE113" s="1025"/>
      <c r="AF113" s="1026">
        <v>239222</v>
      </c>
      <c r="AG113" s="1024"/>
      <c r="AH113" s="1024"/>
      <c r="AI113" s="1024"/>
      <c r="AJ113" s="1025"/>
      <c r="AK113" s="1026">
        <v>219844</v>
      </c>
      <c r="AL113" s="1024"/>
      <c r="AM113" s="1024"/>
      <c r="AN113" s="1024"/>
      <c r="AO113" s="1025"/>
      <c r="AP113" s="1027">
        <v>7.4</v>
      </c>
      <c r="AQ113" s="1028"/>
      <c r="AR113" s="1028"/>
      <c r="AS113" s="1028"/>
      <c r="AT113" s="1029"/>
      <c r="AU113" s="990"/>
      <c r="AV113" s="991"/>
      <c r="AW113" s="991"/>
      <c r="AX113" s="991"/>
      <c r="AY113" s="991"/>
      <c r="AZ113" s="1039" t="s">
        <v>442</v>
      </c>
      <c r="BA113" s="1040"/>
      <c r="BB113" s="1040"/>
      <c r="BC113" s="1040"/>
      <c r="BD113" s="1040"/>
      <c r="BE113" s="1040"/>
      <c r="BF113" s="1040"/>
      <c r="BG113" s="1040"/>
      <c r="BH113" s="1040"/>
      <c r="BI113" s="1040"/>
      <c r="BJ113" s="1040"/>
      <c r="BK113" s="1040"/>
      <c r="BL113" s="1040"/>
      <c r="BM113" s="1040"/>
      <c r="BN113" s="1040"/>
      <c r="BO113" s="1040"/>
      <c r="BP113" s="1041"/>
      <c r="BQ113" s="1009">
        <v>169055</v>
      </c>
      <c r="BR113" s="1010"/>
      <c r="BS113" s="1010"/>
      <c r="BT113" s="1010"/>
      <c r="BU113" s="1010"/>
      <c r="BV113" s="1010">
        <v>141231</v>
      </c>
      <c r="BW113" s="1010"/>
      <c r="BX113" s="1010"/>
      <c r="BY113" s="1010"/>
      <c r="BZ113" s="1010"/>
      <c r="CA113" s="1010">
        <v>112789</v>
      </c>
      <c r="CB113" s="1010"/>
      <c r="CC113" s="1010"/>
      <c r="CD113" s="1010"/>
      <c r="CE113" s="1010"/>
      <c r="CF113" s="1004">
        <v>3.8</v>
      </c>
      <c r="CG113" s="1005"/>
      <c r="CH113" s="1005"/>
      <c r="CI113" s="1005"/>
      <c r="CJ113" s="1005"/>
      <c r="CK113" s="1035"/>
      <c r="CL113" s="1036"/>
      <c r="CM113" s="1006" t="s">
        <v>443</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225</v>
      </c>
      <c r="DH113" s="1049"/>
      <c r="DI113" s="1049"/>
      <c r="DJ113" s="1049"/>
      <c r="DK113" s="1050"/>
      <c r="DL113" s="1051" t="s">
        <v>409</v>
      </c>
      <c r="DM113" s="1049"/>
      <c r="DN113" s="1049"/>
      <c r="DO113" s="1049"/>
      <c r="DP113" s="1050"/>
      <c r="DQ113" s="1051" t="s">
        <v>409</v>
      </c>
      <c r="DR113" s="1049"/>
      <c r="DS113" s="1049"/>
      <c r="DT113" s="1049"/>
      <c r="DU113" s="1050"/>
      <c r="DV113" s="1052" t="s">
        <v>225</v>
      </c>
      <c r="DW113" s="1053"/>
      <c r="DX113" s="1053"/>
      <c r="DY113" s="1053"/>
      <c r="DZ113" s="1054"/>
    </row>
    <row r="114" spans="1:130" s="246" customFormat="1" ht="26.25" customHeight="1">
      <c r="A114" s="1044"/>
      <c r="B114" s="1045"/>
      <c r="C114" s="1040" t="s">
        <v>444</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16222</v>
      </c>
      <c r="AB114" s="1049"/>
      <c r="AC114" s="1049"/>
      <c r="AD114" s="1049"/>
      <c r="AE114" s="1050"/>
      <c r="AF114" s="1051">
        <v>16205</v>
      </c>
      <c r="AG114" s="1049"/>
      <c r="AH114" s="1049"/>
      <c r="AI114" s="1049"/>
      <c r="AJ114" s="1050"/>
      <c r="AK114" s="1051">
        <v>16148</v>
      </c>
      <c r="AL114" s="1049"/>
      <c r="AM114" s="1049"/>
      <c r="AN114" s="1049"/>
      <c r="AO114" s="1050"/>
      <c r="AP114" s="1052">
        <v>0.5</v>
      </c>
      <c r="AQ114" s="1053"/>
      <c r="AR114" s="1053"/>
      <c r="AS114" s="1053"/>
      <c r="AT114" s="1054"/>
      <c r="AU114" s="990"/>
      <c r="AV114" s="991"/>
      <c r="AW114" s="991"/>
      <c r="AX114" s="991"/>
      <c r="AY114" s="991"/>
      <c r="AZ114" s="1039" t="s">
        <v>445</v>
      </c>
      <c r="BA114" s="1040"/>
      <c r="BB114" s="1040"/>
      <c r="BC114" s="1040"/>
      <c r="BD114" s="1040"/>
      <c r="BE114" s="1040"/>
      <c r="BF114" s="1040"/>
      <c r="BG114" s="1040"/>
      <c r="BH114" s="1040"/>
      <c r="BI114" s="1040"/>
      <c r="BJ114" s="1040"/>
      <c r="BK114" s="1040"/>
      <c r="BL114" s="1040"/>
      <c r="BM114" s="1040"/>
      <c r="BN114" s="1040"/>
      <c r="BO114" s="1040"/>
      <c r="BP114" s="1041"/>
      <c r="BQ114" s="1009">
        <v>1101965</v>
      </c>
      <c r="BR114" s="1010"/>
      <c r="BS114" s="1010"/>
      <c r="BT114" s="1010"/>
      <c r="BU114" s="1010"/>
      <c r="BV114" s="1010">
        <v>953858</v>
      </c>
      <c r="BW114" s="1010"/>
      <c r="BX114" s="1010"/>
      <c r="BY114" s="1010"/>
      <c r="BZ114" s="1010"/>
      <c r="CA114" s="1010">
        <v>923760</v>
      </c>
      <c r="CB114" s="1010"/>
      <c r="CC114" s="1010"/>
      <c r="CD114" s="1010"/>
      <c r="CE114" s="1010"/>
      <c r="CF114" s="1004">
        <v>30.9</v>
      </c>
      <c r="CG114" s="1005"/>
      <c r="CH114" s="1005"/>
      <c r="CI114" s="1005"/>
      <c r="CJ114" s="1005"/>
      <c r="CK114" s="1035"/>
      <c r="CL114" s="1036"/>
      <c r="CM114" s="1006" t="s">
        <v>446</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225</v>
      </c>
      <c r="DH114" s="1049"/>
      <c r="DI114" s="1049"/>
      <c r="DJ114" s="1049"/>
      <c r="DK114" s="1050"/>
      <c r="DL114" s="1051" t="s">
        <v>225</v>
      </c>
      <c r="DM114" s="1049"/>
      <c r="DN114" s="1049"/>
      <c r="DO114" s="1049"/>
      <c r="DP114" s="1050"/>
      <c r="DQ114" s="1051" t="s">
        <v>225</v>
      </c>
      <c r="DR114" s="1049"/>
      <c r="DS114" s="1049"/>
      <c r="DT114" s="1049"/>
      <c r="DU114" s="1050"/>
      <c r="DV114" s="1052" t="s">
        <v>225</v>
      </c>
      <c r="DW114" s="1053"/>
      <c r="DX114" s="1053"/>
      <c r="DY114" s="1053"/>
      <c r="DZ114" s="1054"/>
    </row>
    <row r="115" spans="1:130" s="246" customFormat="1" ht="26.25" customHeight="1">
      <c r="A115" s="1044"/>
      <c r="B115" s="1045"/>
      <c r="C115" s="1040" t="s">
        <v>447</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874</v>
      </c>
      <c r="AB115" s="1024"/>
      <c r="AC115" s="1024"/>
      <c r="AD115" s="1024"/>
      <c r="AE115" s="1025"/>
      <c r="AF115" s="1026">
        <v>868</v>
      </c>
      <c r="AG115" s="1024"/>
      <c r="AH115" s="1024"/>
      <c r="AI115" s="1024"/>
      <c r="AJ115" s="1025"/>
      <c r="AK115" s="1026">
        <v>1148</v>
      </c>
      <c r="AL115" s="1024"/>
      <c r="AM115" s="1024"/>
      <c r="AN115" s="1024"/>
      <c r="AO115" s="1025"/>
      <c r="AP115" s="1027">
        <v>0</v>
      </c>
      <c r="AQ115" s="1028"/>
      <c r="AR115" s="1028"/>
      <c r="AS115" s="1028"/>
      <c r="AT115" s="1029"/>
      <c r="AU115" s="990"/>
      <c r="AV115" s="991"/>
      <c r="AW115" s="991"/>
      <c r="AX115" s="991"/>
      <c r="AY115" s="991"/>
      <c r="AZ115" s="1039" t="s">
        <v>448</v>
      </c>
      <c r="BA115" s="1040"/>
      <c r="BB115" s="1040"/>
      <c r="BC115" s="1040"/>
      <c r="BD115" s="1040"/>
      <c r="BE115" s="1040"/>
      <c r="BF115" s="1040"/>
      <c r="BG115" s="1040"/>
      <c r="BH115" s="1040"/>
      <c r="BI115" s="1040"/>
      <c r="BJ115" s="1040"/>
      <c r="BK115" s="1040"/>
      <c r="BL115" s="1040"/>
      <c r="BM115" s="1040"/>
      <c r="BN115" s="1040"/>
      <c r="BO115" s="1040"/>
      <c r="BP115" s="1041"/>
      <c r="BQ115" s="1009" t="s">
        <v>409</v>
      </c>
      <c r="BR115" s="1010"/>
      <c r="BS115" s="1010"/>
      <c r="BT115" s="1010"/>
      <c r="BU115" s="1010"/>
      <c r="BV115" s="1010" t="s">
        <v>225</v>
      </c>
      <c r="BW115" s="1010"/>
      <c r="BX115" s="1010"/>
      <c r="BY115" s="1010"/>
      <c r="BZ115" s="1010"/>
      <c r="CA115" s="1010" t="s">
        <v>225</v>
      </c>
      <c r="CB115" s="1010"/>
      <c r="CC115" s="1010"/>
      <c r="CD115" s="1010"/>
      <c r="CE115" s="1010"/>
      <c r="CF115" s="1004" t="s">
        <v>409</v>
      </c>
      <c r="CG115" s="1005"/>
      <c r="CH115" s="1005"/>
      <c r="CI115" s="1005"/>
      <c r="CJ115" s="1005"/>
      <c r="CK115" s="1035"/>
      <c r="CL115" s="1036"/>
      <c r="CM115" s="1039" t="s">
        <v>449</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409</v>
      </c>
      <c r="DH115" s="1049"/>
      <c r="DI115" s="1049"/>
      <c r="DJ115" s="1049"/>
      <c r="DK115" s="1050"/>
      <c r="DL115" s="1051" t="s">
        <v>225</v>
      </c>
      <c r="DM115" s="1049"/>
      <c r="DN115" s="1049"/>
      <c r="DO115" s="1049"/>
      <c r="DP115" s="1050"/>
      <c r="DQ115" s="1051" t="s">
        <v>225</v>
      </c>
      <c r="DR115" s="1049"/>
      <c r="DS115" s="1049"/>
      <c r="DT115" s="1049"/>
      <c r="DU115" s="1050"/>
      <c r="DV115" s="1052" t="s">
        <v>409</v>
      </c>
      <c r="DW115" s="1053"/>
      <c r="DX115" s="1053"/>
      <c r="DY115" s="1053"/>
      <c r="DZ115" s="1054"/>
    </row>
    <row r="116" spans="1:130" s="246" customFormat="1" ht="26.25" customHeight="1">
      <c r="A116" s="1046"/>
      <c r="B116" s="1047"/>
      <c r="C116" s="1055" t="s">
        <v>450</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225</v>
      </c>
      <c r="AB116" s="1049"/>
      <c r="AC116" s="1049"/>
      <c r="AD116" s="1049"/>
      <c r="AE116" s="1050"/>
      <c r="AF116" s="1051" t="s">
        <v>225</v>
      </c>
      <c r="AG116" s="1049"/>
      <c r="AH116" s="1049"/>
      <c r="AI116" s="1049"/>
      <c r="AJ116" s="1050"/>
      <c r="AK116" s="1051" t="s">
        <v>409</v>
      </c>
      <c r="AL116" s="1049"/>
      <c r="AM116" s="1049"/>
      <c r="AN116" s="1049"/>
      <c r="AO116" s="1050"/>
      <c r="AP116" s="1052" t="s">
        <v>225</v>
      </c>
      <c r="AQ116" s="1053"/>
      <c r="AR116" s="1053"/>
      <c r="AS116" s="1053"/>
      <c r="AT116" s="1054"/>
      <c r="AU116" s="990"/>
      <c r="AV116" s="991"/>
      <c r="AW116" s="991"/>
      <c r="AX116" s="991"/>
      <c r="AY116" s="991"/>
      <c r="AZ116" s="1057" t="s">
        <v>451</v>
      </c>
      <c r="BA116" s="1058"/>
      <c r="BB116" s="1058"/>
      <c r="BC116" s="1058"/>
      <c r="BD116" s="1058"/>
      <c r="BE116" s="1058"/>
      <c r="BF116" s="1058"/>
      <c r="BG116" s="1058"/>
      <c r="BH116" s="1058"/>
      <c r="BI116" s="1058"/>
      <c r="BJ116" s="1058"/>
      <c r="BK116" s="1058"/>
      <c r="BL116" s="1058"/>
      <c r="BM116" s="1058"/>
      <c r="BN116" s="1058"/>
      <c r="BO116" s="1058"/>
      <c r="BP116" s="1059"/>
      <c r="BQ116" s="1009" t="s">
        <v>225</v>
      </c>
      <c r="BR116" s="1010"/>
      <c r="BS116" s="1010"/>
      <c r="BT116" s="1010"/>
      <c r="BU116" s="1010"/>
      <c r="BV116" s="1010" t="s">
        <v>225</v>
      </c>
      <c r="BW116" s="1010"/>
      <c r="BX116" s="1010"/>
      <c r="BY116" s="1010"/>
      <c r="BZ116" s="1010"/>
      <c r="CA116" s="1010" t="s">
        <v>225</v>
      </c>
      <c r="CB116" s="1010"/>
      <c r="CC116" s="1010"/>
      <c r="CD116" s="1010"/>
      <c r="CE116" s="1010"/>
      <c r="CF116" s="1004" t="s">
        <v>225</v>
      </c>
      <c r="CG116" s="1005"/>
      <c r="CH116" s="1005"/>
      <c r="CI116" s="1005"/>
      <c r="CJ116" s="1005"/>
      <c r="CK116" s="1035"/>
      <c r="CL116" s="1036"/>
      <c r="CM116" s="1006" t="s">
        <v>452</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225</v>
      </c>
      <c r="DH116" s="1049"/>
      <c r="DI116" s="1049"/>
      <c r="DJ116" s="1049"/>
      <c r="DK116" s="1050"/>
      <c r="DL116" s="1051" t="s">
        <v>225</v>
      </c>
      <c r="DM116" s="1049"/>
      <c r="DN116" s="1049"/>
      <c r="DO116" s="1049"/>
      <c r="DP116" s="1050"/>
      <c r="DQ116" s="1051" t="s">
        <v>409</v>
      </c>
      <c r="DR116" s="1049"/>
      <c r="DS116" s="1049"/>
      <c r="DT116" s="1049"/>
      <c r="DU116" s="1050"/>
      <c r="DV116" s="1052" t="s">
        <v>225</v>
      </c>
      <c r="DW116" s="1053"/>
      <c r="DX116" s="1053"/>
      <c r="DY116" s="1053"/>
      <c r="DZ116" s="1054"/>
    </row>
    <row r="117" spans="1:130" s="246" customFormat="1" ht="26.25" customHeight="1">
      <c r="A117" s="994" t="s">
        <v>186</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453</v>
      </c>
      <c r="Z117" s="976"/>
      <c r="AA117" s="1066">
        <v>752069</v>
      </c>
      <c r="AB117" s="1067"/>
      <c r="AC117" s="1067"/>
      <c r="AD117" s="1067"/>
      <c r="AE117" s="1068"/>
      <c r="AF117" s="1069">
        <v>815078</v>
      </c>
      <c r="AG117" s="1067"/>
      <c r="AH117" s="1067"/>
      <c r="AI117" s="1067"/>
      <c r="AJ117" s="1068"/>
      <c r="AK117" s="1069">
        <v>849622</v>
      </c>
      <c r="AL117" s="1067"/>
      <c r="AM117" s="1067"/>
      <c r="AN117" s="1067"/>
      <c r="AO117" s="1068"/>
      <c r="AP117" s="1070"/>
      <c r="AQ117" s="1071"/>
      <c r="AR117" s="1071"/>
      <c r="AS117" s="1071"/>
      <c r="AT117" s="1072"/>
      <c r="AU117" s="990"/>
      <c r="AV117" s="991"/>
      <c r="AW117" s="991"/>
      <c r="AX117" s="991"/>
      <c r="AY117" s="991"/>
      <c r="AZ117" s="1057" t="s">
        <v>454</v>
      </c>
      <c r="BA117" s="1058"/>
      <c r="BB117" s="1058"/>
      <c r="BC117" s="1058"/>
      <c r="BD117" s="1058"/>
      <c r="BE117" s="1058"/>
      <c r="BF117" s="1058"/>
      <c r="BG117" s="1058"/>
      <c r="BH117" s="1058"/>
      <c r="BI117" s="1058"/>
      <c r="BJ117" s="1058"/>
      <c r="BK117" s="1058"/>
      <c r="BL117" s="1058"/>
      <c r="BM117" s="1058"/>
      <c r="BN117" s="1058"/>
      <c r="BO117" s="1058"/>
      <c r="BP117" s="1059"/>
      <c r="BQ117" s="1009" t="s">
        <v>409</v>
      </c>
      <c r="BR117" s="1010"/>
      <c r="BS117" s="1010"/>
      <c r="BT117" s="1010"/>
      <c r="BU117" s="1010"/>
      <c r="BV117" s="1010" t="s">
        <v>225</v>
      </c>
      <c r="BW117" s="1010"/>
      <c r="BX117" s="1010"/>
      <c r="BY117" s="1010"/>
      <c r="BZ117" s="1010"/>
      <c r="CA117" s="1010" t="s">
        <v>225</v>
      </c>
      <c r="CB117" s="1010"/>
      <c r="CC117" s="1010"/>
      <c r="CD117" s="1010"/>
      <c r="CE117" s="1010"/>
      <c r="CF117" s="1004" t="s">
        <v>225</v>
      </c>
      <c r="CG117" s="1005"/>
      <c r="CH117" s="1005"/>
      <c r="CI117" s="1005"/>
      <c r="CJ117" s="1005"/>
      <c r="CK117" s="1035"/>
      <c r="CL117" s="1036"/>
      <c r="CM117" s="1006" t="s">
        <v>455</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225</v>
      </c>
      <c r="DH117" s="1049"/>
      <c r="DI117" s="1049"/>
      <c r="DJ117" s="1049"/>
      <c r="DK117" s="1050"/>
      <c r="DL117" s="1051" t="s">
        <v>225</v>
      </c>
      <c r="DM117" s="1049"/>
      <c r="DN117" s="1049"/>
      <c r="DO117" s="1049"/>
      <c r="DP117" s="1050"/>
      <c r="DQ117" s="1051" t="s">
        <v>225</v>
      </c>
      <c r="DR117" s="1049"/>
      <c r="DS117" s="1049"/>
      <c r="DT117" s="1049"/>
      <c r="DU117" s="1050"/>
      <c r="DV117" s="1052" t="s">
        <v>225</v>
      </c>
      <c r="DW117" s="1053"/>
      <c r="DX117" s="1053"/>
      <c r="DY117" s="1053"/>
      <c r="DZ117" s="1054"/>
    </row>
    <row r="118" spans="1:130" s="246" customFormat="1" ht="26.25" customHeight="1">
      <c r="A118" s="994" t="s">
        <v>429</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427</v>
      </c>
      <c r="AB118" s="975"/>
      <c r="AC118" s="975"/>
      <c r="AD118" s="975"/>
      <c r="AE118" s="976"/>
      <c r="AF118" s="974" t="s">
        <v>304</v>
      </c>
      <c r="AG118" s="975"/>
      <c r="AH118" s="975"/>
      <c r="AI118" s="975"/>
      <c r="AJ118" s="976"/>
      <c r="AK118" s="974" t="s">
        <v>303</v>
      </c>
      <c r="AL118" s="975"/>
      <c r="AM118" s="975"/>
      <c r="AN118" s="975"/>
      <c r="AO118" s="976"/>
      <c r="AP118" s="1061" t="s">
        <v>428</v>
      </c>
      <c r="AQ118" s="1062"/>
      <c r="AR118" s="1062"/>
      <c r="AS118" s="1062"/>
      <c r="AT118" s="1063"/>
      <c r="AU118" s="990"/>
      <c r="AV118" s="991"/>
      <c r="AW118" s="991"/>
      <c r="AX118" s="991"/>
      <c r="AY118" s="991"/>
      <c r="AZ118" s="1064" t="s">
        <v>456</v>
      </c>
      <c r="BA118" s="1055"/>
      <c r="BB118" s="1055"/>
      <c r="BC118" s="1055"/>
      <c r="BD118" s="1055"/>
      <c r="BE118" s="1055"/>
      <c r="BF118" s="1055"/>
      <c r="BG118" s="1055"/>
      <c r="BH118" s="1055"/>
      <c r="BI118" s="1055"/>
      <c r="BJ118" s="1055"/>
      <c r="BK118" s="1055"/>
      <c r="BL118" s="1055"/>
      <c r="BM118" s="1055"/>
      <c r="BN118" s="1055"/>
      <c r="BO118" s="1055"/>
      <c r="BP118" s="1056"/>
      <c r="BQ118" s="1087" t="s">
        <v>225</v>
      </c>
      <c r="BR118" s="1088"/>
      <c r="BS118" s="1088"/>
      <c r="BT118" s="1088"/>
      <c r="BU118" s="1088"/>
      <c r="BV118" s="1088" t="s">
        <v>225</v>
      </c>
      <c r="BW118" s="1088"/>
      <c r="BX118" s="1088"/>
      <c r="BY118" s="1088"/>
      <c r="BZ118" s="1088"/>
      <c r="CA118" s="1088" t="s">
        <v>409</v>
      </c>
      <c r="CB118" s="1088"/>
      <c r="CC118" s="1088"/>
      <c r="CD118" s="1088"/>
      <c r="CE118" s="1088"/>
      <c r="CF118" s="1004" t="s">
        <v>225</v>
      </c>
      <c r="CG118" s="1005"/>
      <c r="CH118" s="1005"/>
      <c r="CI118" s="1005"/>
      <c r="CJ118" s="1005"/>
      <c r="CK118" s="1035"/>
      <c r="CL118" s="1036"/>
      <c r="CM118" s="1006" t="s">
        <v>457</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225</v>
      </c>
      <c r="DH118" s="1049"/>
      <c r="DI118" s="1049"/>
      <c r="DJ118" s="1049"/>
      <c r="DK118" s="1050"/>
      <c r="DL118" s="1051" t="s">
        <v>225</v>
      </c>
      <c r="DM118" s="1049"/>
      <c r="DN118" s="1049"/>
      <c r="DO118" s="1049"/>
      <c r="DP118" s="1050"/>
      <c r="DQ118" s="1051" t="s">
        <v>225</v>
      </c>
      <c r="DR118" s="1049"/>
      <c r="DS118" s="1049"/>
      <c r="DT118" s="1049"/>
      <c r="DU118" s="1050"/>
      <c r="DV118" s="1052" t="s">
        <v>225</v>
      </c>
      <c r="DW118" s="1053"/>
      <c r="DX118" s="1053"/>
      <c r="DY118" s="1053"/>
      <c r="DZ118" s="1054"/>
    </row>
    <row r="119" spans="1:130" s="246" customFormat="1" ht="26.25" customHeight="1">
      <c r="A119" s="1148" t="s">
        <v>432</v>
      </c>
      <c r="B119" s="1034"/>
      <c r="C119" s="1013" t="s">
        <v>433</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225</v>
      </c>
      <c r="AB119" s="982"/>
      <c r="AC119" s="982"/>
      <c r="AD119" s="982"/>
      <c r="AE119" s="983"/>
      <c r="AF119" s="984" t="s">
        <v>409</v>
      </c>
      <c r="AG119" s="982"/>
      <c r="AH119" s="982"/>
      <c r="AI119" s="982"/>
      <c r="AJ119" s="983"/>
      <c r="AK119" s="984" t="s">
        <v>409</v>
      </c>
      <c r="AL119" s="982"/>
      <c r="AM119" s="982"/>
      <c r="AN119" s="982"/>
      <c r="AO119" s="983"/>
      <c r="AP119" s="985" t="s">
        <v>225</v>
      </c>
      <c r="AQ119" s="986"/>
      <c r="AR119" s="986"/>
      <c r="AS119" s="986"/>
      <c r="AT119" s="987"/>
      <c r="AU119" s="992"/>
      <c r="AV119" s="993"/>
      <c r="AW119" s="993"/>
      <c r="AX119" s="993"/>
      <c r="AY119" s="993"/>
      <c r="AZ119" s="277" t="s">
        <v>186</v>
      </c>
      <c r="BA119" s="277"/>
      <c r="BB119" s="277"/>
      <c r="BC119" s="277"/>
      <c r="BD119" s="277"/>
      <c r="BE119" s="277"/>
      <c r="BF119" s="277"/>
      <c r="BG119" s="277"/>
      <c r="BH119" s="277"/>
      <c r="BI119" s="277"/>
      <c r="BJ119" s="277"/>
      <c r="BK119" s="277"/>
      <c r="BL119" s="277"/>
      <c r="BM119" s="277"/>
      <c r="BN119" s="277"/>
      <c r="BO119" s="1065" t="s">
        <v>458</v>
      </c>
      <c r="BP119" s="1096"/>
      <c r="BQ119" s="1087">
        <v>10048325</v>
      </c>
      <c r="BR119" s="1088"/>
      <c r="BS119" s="1088"/>
      <c r="BT119" s="1088"/>
      <c r="BU119" s="1088"/>
      <c r="BV119" s="1088">
        <v>9746796</v>
      </c>
      <c r="BW119" s="1088"/>
      <c r="BX119" s="1088"/>
      <c r="BY119" s="1088"/>
      <c r="BZ119" s="1088"/>
      <c r="CA119" s="1088">
        <v>9649038</v>
      </c>
      <c r="CB119" s="1088"/>
      <c r="CC119" s="1088"/>
      <c r="CD119" s="1088"/>
      <c r="CE119" s="1088"/>
      <c r="CF119" s="1089"/>
      <c r="CG119" s="1090"/>
      <c r="CH119" s="1090"/>
      <c r="CI119" s="1090"/>
      <c r="CJ119" s="1091"/>
      <c r="CK119" s="1037"/>
      <c r="CL119" s="1038"/>
      <c r="CM119" s="1092" t="s">
        <v>459</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225</v>
      </c>
      <c r="DH119" s="1074"/>
      <c r="DI119" s="1074"/>
      <c r="DJ119" s="1074"/>
      <c r="DK119" s="1075"/>
      <c r="DL119" s="1073">
        <v>3108</v>
      </c>
      <c r="DM119" s="1074"/>
      <c r="DN119" s="1074"/>
      <c r="DO119" s="1074"/>
      <c r="DP119" s="1075"/>
      <c r="DQ119" s="1073">
        <v>2938</v>
      </c>
      <c r="DR119" s="1074"/>
      <c r="DS119" s="1074"/>
      <c r="DT119" s="1074"/>
      <c r="DU119" s="1075"/>
      <c r="DV119" s="1076">
        <v>0.1</v>
      </c>
      <c r="DW119" s="1077"/>
      <c r="DX119" s="1077"/>
      <c r="DY119" s="1077"/>
      <c r="DZ119" s="1078"/>
    </row>
    <row r="120" spans="1:130" s="246" customFormat="1" ht="26.25" customHeight="1">
      <c r="A120" s="1149"/>
      <c r="B120" s="1036"/>
      <c r="C120" s="1006" t="s">
        <v>436</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409</v>
      </c>
      <c r="AB120" s="1049"/>
      <c r="AC120" s="1049"/>
      <c r="AD120" s="1049"/>
      <c r="AE120" s="1050"/>
      <c r="AF120" s="1051" t="s">
        <v>225</v>
      </c>
      <c r="AG120" s="1049"/>
      <c r="AH120" s="1049"/>
      <c r="AI120" s="1049"/>
      <c r="AJ120" s="1050"/>
      <c r="AK120" s="1051" t="s">
        <v>225</v>
      </c>
      <c r="AL120" s="1049"/>
      <c r="AM120" s="1049"/>
      <c r="AN120" s="1049"/>
      <c r="AO120" s="1050"/>
      <c r="AP120" s="1052" t="s">
        <v>225</v>
      </c>
      <c r="AQ120" s="1053"/>
      <c r="AR120" s="1053"/>
      <c r="AS120" s="1053"/>
      <c r="AT120" s="1054"/>
      <c r="AU120" s="1079" t="s">
        <v>460</v>
      </c>
      <c r="AV120" s="1080"/>
      <c r="AW120" s="1080"/>
      <c r="AX120" s="1080"/>
      <c r="AY120" s="1081"/>
      <c r="AZ120" s="1030" t="s">
        <v>461</v>
      </c>
      <c r="BA120" s="979"/>
      <c r="BB120" s="979"/>
      <c r="BC120" s="979"/>
      <c r="BD120" s="979"/>
      <c r="BE120" s="979"/>
      <c r="BF120" s="979"/>
      <c r="BG120" s="979"/>
      <c r="BH120" s="979"/>
      <c r="BI120" s="979"/>
      <c r="BJ120" s="979"/>
      <c r="BK120" s="979"/>
      <c r="BL120" s="979"/>
      <c r="BM120" s="979"/>
      <c r="BN120" s="979"/>
      <c r="BO120" s="979"/>
      <c r="BP120" s="980"/>
      <c r="BQ120" s="1016">
        <v>1321035</v>
      </c>
      <c r="BR120" s="1017"/>
      <c r="BS120" s="1017"/>
      <c r="BT120" s="1017"/>
      <c r="BU120" s="1017"/>
      <c r="BV120" s="1017">
        <v>1403009</v>
      </c>
      <c r="BW120" s="1017"/>
      <c r="BX120" s="1017"/>
      <c r="BY120" s="1017"/>
      <c r="BZ120" s="1017"/>
      <c r="CA120" s="1017">
        <v>1757819</v>
      </c>
      <c r="CB120" s="1017"/>
      <c r="CC120" s="1017"/>
      <c r="CD120" s="1017"/>
      <c r="CE120" s="1017"/>
      <c r="CF120" s="1031">
        <v>58.8</v>
      </c>
      <c r="CG120" s="1032"/>
      <c r="CH120" s="1032"/>
      <c r="CI120" s="1032"/>
      <c r="CJ120" s="1032"/>
      <c r="CK120" s="1097" t="s">
        <v>462</v>
      </c>
      <c r="CL120" s="1098"/>
      <c r="CM120" s="1098"/>
      <c r="CN120" s="1098"/>
      <c r="CO120" s="1099"/>
      <c r="CP120" s="1105" t="s">
        <v>405</v>
      </c>
      <c r="CQ120" s="1106"/>
      <c r="CR120" s="1106"/>
      <c r="CS120" s="1106"/>
      <c r="CT120" s="1106"/>
      <c r="CU120" s="1106"/>
      <c r="CV120" s="1106"/>
      <c r="CW120" s="1106"/>
      <c r="CX120" s="1106"/>
      <c r="CY120" s="1106"/>
      <c r="CZ120" s="1106"/>
      <c r="DA120" s="1106"/>
      <c r="DB120" s="1106"/>
      <c r="DC120" s="1106"/>
      <c r="DD120" s="1106"/>
      <c r="DE120" s="1106"/>
      <c r="DF120" s="1107"/>
      <c r="DG120" s="1016">
        <v>2279446</v>
      </c>
      <c r="DH120" s="1017"/>
      <c r="DI120" s="1017"/>
      <c r="DJ120" s="1017"/>
      <c r="DK120" s="1017"/>
      <c r="DL120" s="1017">
        <v>2393315</v>
      </c>
      <c r="DM120" s="1017"/>
      <c r="DN120" s="1017"/>
      <c r="DO120" s="1017"/>
      <c r="DP120" s="1017"/>
      <c r="DQ120" s="1017">
        <v>2409027</v>
      </c>
      <c r="DR120" s="1017"/>
      <c r="DS120" s="1017"/>
      <c r="DT120" s="1017"/>
      <c r="DU120" s="1017"/>
      <c r="DV120" s="1018">
        <v>80.599999999999994</v>
      </c>
      <c r="DW120" s="1018"/>
      <c r="DX120" s="1018"/>
      <c r="DY120" s="1018"/>
      <c r="DZ120" s="1019"/>
    </row>
    <row r="121" spans="1:130" s="246" customFormat="1" ht="26.25" customHeight="1">
      <c r="A121" s="1149"/>
      <c r="B121" s="1036"/>
      <c r="C121" s="1057" t="s">
        <v>463</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225</v>
      </c>
      <c r="AB121" s="1049"/>
      <c r="AC121" s="1049"/>
      <c r="AD121" s="1049"/>
      <c r="AE121" s="1050"/>
      <c r="AF121" s="1051" t="s">
        <v>225</v>
      </c>
      <c r="AG121" s="1049"/>
      <c r="AH121" s="1049"/>
      <c r="AI121" s="1049"/>
      <c r="AJ121" s="1050"/>
      <c r="AK121" s="1051" t="s">
        <v>409</v>
      </c>
      <c r="AL121" s="1049"/>
      <c r="AM121" s="1049"/>
      <c r="AN121" s="1049"/>
      <c r="AO121" s="1050"/>
      <c r="AP121" s="1052" t="s">
        <v>409</v>
      </c>
      <c r="AQ121" s="1053"/>
      <c r="AR121" s="1053"/>
      <c r="AS121" s="1053"/>
      <c r="AT121" s="1054"/>
      <c r="AU121" s="1082"/>
      <c r="AV121" s="1083"/>
      <c r="AW121" s="1083"/>
      <c r="AX121" s="1083"/>
      <c r="AY121" s="1084"/>
      <c r="AZ121" s="1039" t="s">
        <v>464</v>
      </c>
      <c r="BA121" s="1040"/>
      <c r="BB121" s="1040"/>
      <c r="BC121" s="1040"/>
      <c r="BD121" s="1040"/>
      <c r="BE121" s="1040"/>
      <c r="BF121" s="1040"/>
      <c r="BG121" s="1040"/>
      <c r="BH121" s="1040"/>
      <c r="BI121" s="1040"/>
      <c r="BJ121" s="1040"/>
      <c r="BK121" s="1040"/>
      <c r="BL121" s="1040"/>
      <c r="BM121" s="1040"/>
      <c r="BN121" s="1040"/>
      <c r="BO121" s="1040"/>
      <c r="BP121" s="1041"/>
      <c r="BQ121" s="1009">
        <v>4559</v>
      </c>
      <c r="BR121" s="1010"/>
      <c r="BS121" s="1010"/>
      <c r="BT121" s="1010"/>
      <c r="BU121" s="1010"/>
      <c r="BV121" s="1010">
        <v>1866</v>
      </c>
      <c r="BW121" s="1010"/>
      <c r="BX121" s="1010"/>
      <c r="BY121" s="1010"/>
      <c r="BZ121" s="1010"/>
      <c r="CA121" s="1010">
        <v>147</v>
      </c>
      <c r="CB121" s="1010"/>
      <c r="CC121" s="1010"/>
      <c r="CD121" s="1010"/>
      <c r="CE121" s="1010"/>
      <c r="CF121" s="1004">
        <v>0</v>
      </c>
      <c r="CG121" s="1005"/>
      <c r="CH121" s="1005"/>
      <c r="CI121" s="1005"/>
      <c r="CJ121" s="1005"/>
      <c r="CK121" s="1100"/>
      <c r="CL121" s="1101"/>
      <c r="CM121" s="1101"/>
      <c r="CN121" s="1101"/>
      <c r="CO121" s="1102"/>
      <c r="CP121" s="1110" t="s">
        <v>465</v>
      </c>
      <c r="CQ121" s="1111"/>
      <c r="CR121" s="1111"/>
      <c r="CS121" s="1111"/>
      <c r="CT121" s="1111"/>
      <c r="CU121" s="1111"/>
      <c r="CV121" s="1111"/>
      <c r="CW121" s="1111"/>
      <c r="CX121" s="1111"/>
      <c r="CY121" s="1111"/>
      <c r="CZ121" s="1111"/>
      <c r="DA121" s="1111"/>
      <c r="DB121" s="1111"/>
      <c r="DC121" s="1111"/>
      <c r="DD121" s="1111"/>
      <c r="DE121" s="1111"/>
      <c r="DF121" s="1112"/>
      <c r="DG121" s="1009">
        <v>356989</v>
      </c>
      <c r="DH121" s="1010"/>
      <c r="DI121" s="1010"/>
      <c r="DJ121" s="1010"/>
      <c r="DK121" s="1010"/>
      <c r="DL121" s="1010">
        <v>500236</v>
      </c>
      <c r="DM121" s="1010"/>
      <c r="DN121" s="1010"/>
      <c r="DO121" s="1010"/>
      <c r="DP121" s="1010"/>
      <c r="DQ121" s="1010">
        <v>406668</v>
      </c>
      <c r="DR121" s="1010"/>
      <c r="DS121" s="1010"/>
      <c r="DT121" s="1010"/>
      <c r="DU121" s="1010"/>
      <c r="DV121" s="1011">
        <v>13.6</v>
      </c>
      <c r="DW121" s="1011"/>
      <c r="DX121" s="1011"/>
      <c r="DY121" s="1011"/>
      <c r="DZ121" s="1012"/>
    </row>
    <row r="122" spans="1:130" s="246" customFormat="1" ht="26.25" customHeight="1">
      <c r="A122" s="1149"/>
      <c r="B122" s="1036"/>
      <c r="C122" s="1006" t="s">
        <v>446</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409</v>
      </c>
      <c r="AB122" s="1049"/>
      <c r="AC122" s="1049"/>
      <c r="AD122" s="1049"/>
      <c r="AE122" s="1050"/>
      <c r="AF122" s="1051" t="s">
        <v>225</v>
      </c>
      <c r="AG122" s="1049"/>
      <c r="AH122" s="1049"/>
      <c r="AI122" s="1049"/>
      <c r="AJ122" s="1050"/>
      <c r="AK122" s="1051" t="s">
        <v>225</v>
      </c>
      <c r="AL122" s="1049"/>
      <c r="AM122" s="1049"/>
      <c r="AN122" s="1049"/>
      <c r="AO122" s="1050"/>
      <c r="AP122" s="1052" t="s">
        <v>409</v>
      </c>
      <c r="AQ122" s="1053"/>
      <c r="AR122" s="1053"/>
      <c r="AS122" s="1053"/>
      <c r="AT122" s="1054"/>
      <c r="AU122" s="1082"/>
      <c r="AV122" s="1083"/>
      <c r="AW122" s="1083"/>
      <c r="AX122" s="1083"/>
      <c r="AY122" s="1084"/>
      <c r="AZ122" s="1064" t="s">
        <v>466</v>
      </c>
      <c r="BA122" s="1055"/>
      <c r="BB122" s="1055"/>
      <c r="BC122" s="1055"/>
      <c r="BD122" s="1055"/>
      <c r="BE122" s="1055"/>
      <c r="BF122" s="1055"/>
      <c r="BG122" s="1055"/>
      <c r="BH122" s="1055"/>
      <c r="BI122" s="1055"/>
      <c r="BJ122" s="1055"/>
      <c r="BK122" s="1055"/>
      <c r="BL122" s="1055"/>
      <c r="BM122" s="1055"/>
      <c r="BN122" s="1055"/>
      <c r="BO122" s="1055"/>
      <c r="BP122" s="1056"/>
      <c r="BQ122" s="1087">
        <v>5791295</v>
      </c>
      <c r="BR122" s="1088"/>
      <c r="BS122" s="1088"/>
      <c r="BT122" s="1088"/>
      <c r="BU122" s="1088"/>
      <c r="BV122" s="1088">
        <v>5701399</v>
      </c>
      <c r="BW122" s="1088"/>
      <c r="BX122" s="1088"/>
      <c r="BY122" s="1088"/>
      <c r="BZ122" s="1088"/>
      <c r="CA122" s="1088">
        <v>5573621</v>
      </c>
      <c r="CB122" s="1088"/>
      <c r="CC122" s="1088"/>
      <c r="CD122" s="1088"/>
      <c r="CE122" s="1088"/>
      <c r="CF122" s="1108">
        <v>186.4</v>
      </c>
      <c r="CG122" s="1109"/>
      <c r="CH122" s="1109"/>
      <c r="CI122" s="1109"/>
      <c r="CJ122" s="1109"/>
      <c r="CK122" s="1100"/>
      <c r="CL122" s="1101"/>
      <c r="CM122" s="1101"/>
      <c r="CN122" s="1101"/>
      <c r="CO122" s="1102"/>
      <c r="CP122" s="1110" t="s">
        <v>467</v>
      </c>
      <c r="CQ122" s="1111"/>
      <c r="CR122" s="1111"/>
      <c r="CS122" s="1111"/>
      <c r="CT122" s="1111"/>
      <c r="CU122" s="1111"/>
      <c r="CV122" s="1111"/>
      <c r="CW122" s="1111"/>
      <c r="CX122" s="1111"/>
      <c r="CY122" s="1111"/>
      <c r="CZ122" s="1111"/>
      <c r="DA122" s="1111"/>
      <c r="DB122" s="1111"/>
      <c r="DC122" s="1111"/>
      <c r="DD122" s="1111"/>
      <c r="DE122" s="1111"/>
      <c r="DF122" s="1112"/>
      <c r="DG122" s="1009" t="s">
        <v>225</v>
      </c>
      <c r="DH122" s="1010"/>
      <c r="DI122" s="1010"/>
      <c r="DJ122" s="1010"/>
      <c r="DK122" s="1010"/>
      <c r="DL122" s="1010" t="s">
        <v>409</v>
      </c>
      <c r="DM122" s="1010"/>
      <c r="DN122" s="1010"/>
      <c r="DO122" s="1010"/>
      <c r="DP122" s="1010"/>
      <c r="DQ122" s="1010" t="s">
        <v>409</v>
      </c>
      <c r="DR122" s="1010"/>
      <c r="DS122" s="1010"/>
      <c r="DT122" s="1010"/>
      <c r="DU122" s="1010"/>
      <c r="DV122" s="1011" t="s">
        <v>225</v>
      </c>
      <c r="DW122" s="1011"/>
      <c r="DX122" s="1011"/>
      <c r="DY122" s="1011"/>
      <c r="DZ122" s="1012"/>
    </row>
    <row r="123" spans="1:130" s="246" customFormat="1" ht="26.25" customHeight="1">
      <c r="A123" s="1149"/>
      <c r="B123" s="1036"/>
      <c r="C123" s="1006" t="s">
        <v>452</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225</v>
      </c>
      <c r="AB123" s="1049"/>
      <c r="AC123" s="1049"/>
      <c r="AD123" s="1049"/>
      <c r="AE123" s="1050"/>
      <c r="AF123" s="1051" t="s">
        <v>225</v>
      </c>
      <c r="AG123" s="1049"/>
      <c r="AH123" s="1049"/>
      <c r="AI123" s="1049"/>
      <c r="AJ123" s="1050"/>
      <c r="AK123" s="1051" t="s">
        <v>225</v>
      </c>
      <c r="AL123" s="1049"/>
      <c r="AM123" s="1049"/>
      <c r="AN123" s="1049"/>
      <c r="AO123" s="1050"/>
      <c r="AP123" s="1052" t="s">
        <v>225</v>
      </c>
      <c r="AQ123" s="1053"/>
      <c r="AR123" s="1053"/>
      <c r="AS123" s="1053"/>
      <c r="AT123" s="1054"/>
      <c r="AU123" s="1085"/>
      <c r="AV123" s="1086"/>
      <c r="AW123" s="1086"/>
      <c r="AX123" s="1086"/>
      <c r="AY123" s="1086"/>
      <c r="AZ123" s="277" t="s">
        <v>186</v>
      </c>
      <c r="BA123" s="277"/>
      <c r="BB123" s="277"/>
      <c r="BC123" s="277"/>
      <c r="BD123" s="277"/>
      <c r="BE123" s="277"/>
      <c r="BF123" s="277"/>
      <c r="BG123" s="277"/>
      <c r="BH123" s="277"/>
      <c r="BI123" s="277"/>
      <c r="BJ123" s="277"/>
      <c r="BK123" s="277"/>
      <c r="BL123" s="277"/>
      <c r="BM123" s="277"/>
      <c r="BN123" s="277"/>
      <c r="BO123" s="1065" t="s">
        <v>468</v>
      </c>
      <c r="BP123" s="1096"/>
      <c r="BQ123" s="1155">
        <v>7116889</v>
      </c>
      <c r="BR123" s="1156"/>
      <c r="BS123" s="1156"/>
      <c r="BT123" s="1156"/>
      <c r="BU123" s="1156"/>
      <c r="BV123" s="1156">
        <v>7106274</v>
      </c>
      <c r="BW123" s="1156"/>
      <c r="BX123" s="1156"/>
      <c r="BY123" s="1156"/>
      <c r="BZ123" s="1156"/>
      <c r="CA123" s="1156">
        <v>7331587</v>
      </c>
      <c r="CB123" s="1156"/>
      <c r="CC123" s="1156"/>
      <c r="CD123" s="1156"/>
      <c r="CE123" s="1156"/>
      <c r="CF123" s="1089"/>
      <c r="CG123" s="1090"/>
      <c r="CH123" s="1090"/>
      <c r="CI123" s="1090"/>
      <c r="CJ123" s="1091"/>
      <c r="CK123" s="1100"/>
      <c r="CL123" s="1101"/>
      <c r="CM123" s="1101"/>
      <c r="CN123" s="1101"/>
      <c r="CO123" s="1102"/>
      <c r="CP123" s="1110" t="s">
        <v>469</v>
      </c>
      <c r="CQ123" s="1111"/>
      <c r="CR123" s="1111"/>
      <c r="CS123" s="1111"/>
      <c r="CT123" s="1111"/>
      <c r="CU123" s="1111"/>
      <c r="CV123" s="1111"/>
      <c r="CW123" s="1111"/>
      <c r="CX123" s="1111"/>
      <c r="CY123" s="1111"/>
      <c r="CZ123" s="1111"/>
      <c r="DA123" s="1111"/>
      <c r="DB123" s="1111"/>
      <c r="DC123" s="1111"/>
      <c r="DD123" s="1111"/>
      <c r="DE123" s="1111"/>
      <c r="DF123" s="1112"/>
      <c r="DG123" s="1048" t="s">
        <v>409</v>
      </c>
      <c r="DH123" s="1049"/>
      <c r="DI123" s="1049"/>
      <c r="DJ123" s="1049"/>
      <c r="DK123" s="1050"/>
      <c r="DL123" s="1051" t="s">
        <v>409</v>
      </c>
      <c r="DM123" s="1049"/>
      <c r="DN123" s="1049"/>
      <c r="DO123" s="1049"/>
      <c r="DP123" s="1050"/>
      <c r="DQ123" s="1051" t="s">
        <v>225</v>
      </c>
      <c r="DR123" s="1049"/>
      <c r="DS123" s="1049"/>
      <c r="DT123" s="1049"/>
      <c r="DU123" s="1050"/>
      <c r="DV123" s="1052" t="s">
        <v>225</v>
      </c>
      <c r="DW123" s="1053"/>
      <c r="DX123" s="1053"/>
      <c r="DY123" s="1053"/>
      <c r="DZ123" s="1054"/>
    </row>
    <row r="124" spans="1:130" s="246" customFormat="1" ht="26.25" customHeight="1" thickBot="1">
      <c r="A124" s="1149"/>
      <c r="B124" s="1036"/>
      <c r="C124" s="1006" t="s">
        <v>455</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225</v>
      </c>
      <c r="AB124" s="1049"/>
      <c r="AC124" s="1049"/>
      <c r="AD124" s="1049"/>
      <c r="AE124" s="1050"/>
      <c r="AF124" s="1051" t="s">
        <v>225</v>
      </c>
      <c r="AG124" s="1049"/>
      <c r="AH124" s="1049"/>
      <c r="AI124" s="1049"/>
      <c r="AJ124" s="1050"/>
      <c r="AK124" s="1051" t="s">
        <v>225</v>
      </c>
      <c r="AL124" s="1049"/>
      <c r="AM124" s="1049"/>
      <c r="AN124" s="1049"/>
      <c r="AO124" s="1050"/>
      <c r="AP124" s="1052" t="s">
        <v>225</v>
      </c>
      <c r="AQ124" s="1053"/>
      <c r="AR124" s="1053"/>
      <c r="AS124" s="1053"/>
      <c r="AT124" s="1054"/>
      <c r="AU124" s="1151" t="s">
        <v>470</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94.9</v>
      </c>
      <c r="BR124" s="1118"/>
      <c r="BS124" s="1118"/>
      <c r="BT124" s="1118"/>
      <c r="BU124" s="1118"/>
      <c r="BV124" s="1118">
        <v>87.4</v>
      </c>
      <c r="BW124" s="1118"/>
      <c r="BX124" s="1118"/>
      <c r="BY124" s="1118"/>
      <c r="BZ124" s="1118"/>
      <c r="CA124" s="1118">
        <v>77.5</v>
      </c>
      <c r="CB124" s="1118"/>
      <c r="CC124" s="1118"/>
      <c r="CD124" s="1118"/>
      <c r="CE124" s="1118"/>
      <c r="CF124" s="1119"/>
      <c r="CG124" s="1120"/>
      <c r="CH124" s="1120"/>
      <c r="CI124" s="1120"/>
      <c r="CJ124" s="1121"/>
      <c r="CK124" s="1103"/>
      <c r="CL124" s="1103"/>
      <c r="CM124" s="1103"/>
      <c r="CN124" s="1103"/>
      <c r="CO124" s="1104"/>
      <c r="CP124" s="1110" t="s">
        <v>471</v>
      </c>
      <c r="CQ124" s="1111"/>
      <c r="CR124" s="1111"/>
      <c r="CS124" s="1111"/>
      <c r="CT124" s="1111"/>
      <c r="CU124" s="1111"/>
      <c r="CV124" s="1111"/>
      <c r="CW124" s="1111"/>
      <c r="CX124" s="1111"/>
      <c r="CY124" s="1111"/>
      <c r="CZ124" s="1111"/>
      <c r="DA124" s="1111"/>
      <c r="DB124" s="1111"/>
      <c r="DC124" s="1111"/>
      <c r="DD124" s="1111"/>
      <c r="DE124" s="1111"/>
      <c r="DF124" s="1112"/>
      <c r="DG124" s="1095">
        <v>295827</v>
      </c>
      <c r="DH124" s="1074"/>
      <c r="DI124" s="1074"/>
      <c r="DJ124" s="1074"/>
      <c r="DK124" s="1075"/>
      <c r="DL124" s="1073" t="s">
        <v>225</v>
      </c>
      <c r="DM124" s="1074"/>
      <c r="DN124" s="1074"/>
      <c r="DO124" s="1074"/>
      <c r="DP124" s="1075"/>
      <c r="DQ124" s="1073" t="s">
        <v>409</v>
      </c>
      <c r="DR124" s="1074"/>
      <c r="DS124" s="1074"/>
      <c r="DT124" s="1074"/>
      <c r="DU124" s="1075"/>
      <c r="DV124" s="1076" t="s">
        <v>409</v>
      </c>
      <c r="DW124" s="1077"/>
      <c r="DX124" s="1077"/>
      <c r="DY124" s="1077"/>
      <c r="DZ124" s="1078"/>
    </row>
    <row r="125" spans="1:130" s="246" customFormat="1" ht="26.25" customHeight="1">
      <c r="A125" s="1149"/>
      <c r="B125" s="1036"/>
      <c r="C125" s="1006" t="s">
        <v>457</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225</v>
      </c>
      <c r="AB125" s="1049"/>
      <c r="AC125" s="1049"/>
      <c r="AD125" s="1049"/>
      <c r="AE125" s="1050"/>
      <c r="AF125" s="1051" t="s">
        <v>225</v>
      </c>
      <c r="AG125" s="1049"/>
      <c r="AH125" s="1049"/>
      <c r="AI125" s="1049"/>
      <c r="AJ125" s="1050"/>
      <c r="AK125" s="1051" t="s">
        <v>225</v>
      </c>
      <c r="AL125" s="1049"/>
      <c r="AM125" s="1049"/>
      <c r="AN125" s="1049"/>
      <c r="AO125" s="1050"/>
      <c r="AP125" s="1052" t="s">
        <v>225</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472</v>
      </c>
      <c r="CL125" s="1098"/>
      <c r="CM125" s="1098"/>
      <c r="CN125" s="1098"/>
      <c r="CO125" s="1099"/>
      <c r="CP125" s="1030" t="s">
        <v>473</v>
      </c>
      <c r="CQ125" s="979"/>
      <c r="CR125" s="979"/>
      <c r="CS125" s="979"/>
      <c r="CT125" s="979"/>
      <c r="CU125" s="979"/>
      <c r="CV125" s="979"/>
      <c r="CW125" s="979"/>
      <c r="CX125" s="979"/>
      <c r="CY125" s="979"/>
      <c r="CZ125" s="979"/>
      <c r="DA125" s="979"/>
      <c r="DB125" s="979"/>
      <c r="DC125" s="979"/>
      <c r="DD125" s="979"/>
      <c r="DE125" s="979"/>
      <c r="DF125" s="980"/>
      <c r="DG125" s="1016" t="s">
        <v>225</v>
      </c>
      <c r="DH125" s="1017"/>
      <c r="DI125" s="1017"/>
      <c r="DJ125" s="1017"/>
      <c r="DK125" s="1017"/>
      <c r="DL125" s="1017" t="s">
        <v>225</v>
      </c>
      <c r="DM125" s="1017"/>
      <c r="DN125" s="1017"/>
      <c r="DO125" s="1017"/>
      <c r="DP125" s="1017"/>
      <c r="DQ125" s="1017" t="s">
        <v>225</v>
      </c>
      <c r="DR125" s="1017"/>
      <c r="DS125" s="1017"/>
      <c r="DT125" s="1017"/>
      <c r="DU125" s="1017"/>
      <c r="DV125" s="1018" t="s">
        <v>225</v>
      </c>
      <c r="DW125" s="1018"/>
      <c r="DX125" s="1018"/>
      <c r="DY125" s="1018"/>
      <c r="DZ125" s="1019"/>
    </row>
    <row r="126" spans="1:130" s="246" customFormat="1" ht="26.25" customHeight="1" thickBot="1">
      <c r="A126" s="1149"/>
      <c r="B126" s="1036"/>
      <c r="C126" s="1006" t="s">
        <v>459</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866</v>
      </c>
      <c r="AB126" s="1049"/>
      <c r="AC126" s="1049"/>
      <c r="AD126" s="1049"/>
      <c r="AE126" s="1050"/>
      <c r="AF126" s="1051">
        <v>862</v>
      </c>
      <c r="AG126" s="1049"/>
      <c r="AH126" s="1049"/>
      <c r="AI126" s="1049"/>
      <c r="AJ126" s="1050"/>
      <c r="AK126" s="1051">
        <v>910</v>
      </c>
      <c r="AL126" s="1049"/>
      <c r="AM126" s="1049"/>
      <c r="AN126" s="1049"/>
      <c r="AO126" s="1050"/>
      <c r="AP126" s="1052">
        <v>0</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474</v>
      </c>
      <c r="CQ126" s="1040"/>
      <c r="CR126" s="1040"/>
      <c r="CS126" s="1040"/>
      <c r="CT126" s="1040"/>
      <c r="CU126" s="1040"/>
      <c r="CV126" s="1040"/>
      <c r="CW126" s="1040"/>
      <c r="CX126" s="1040"/>
      <c r="CY126" s="1040"/>
      <c r="CZ126" s="1040"/>
      <c r="DA126" s="1040"/>
      <c r="DB126" s="1040"/>
      <c r="DC126" s="1040"/>
      <c r="DD126" s="1040"/>
      <c r="DE126" s="1040"/>
      <c r="DF126" s="1041"/>
      <c r="DG126" s="1009" t="s">
        <v>409</v>
      </c>
      <c r="DH126" s="1010"/>
      <c r="DI126" s="1010"/>
      <c r="DJ126" s="1010"/>
      <c r="DK126" s="1010"/>
      <c r="DL126" s="1010" t="s">
        <v>225</v>
      </c>
      <c r="DM126" s="1010"/>
      <c r="DN126" s="1010"/>
      <c r="DO126" s="1010"/>
      <c r="DP126" s="1010"/>
      <c r="DQ126" s="1010" t="s">
        <v>225</v>
      </c>
      <c r="DR126" s="1010"/>
      <c r="DS126" s="1010"/>
      <c r="DT126" s="1010"/>
      <c r="DU126" s="1010"/>
      <c r="DV126" s="1011" t="s">
        <v>225</v>
      </c>
      <c r="DW126" s="1011"/>
      <c r="DX126" s="1011"/>
      <c r="DY126" s="1011"/>
      <c r="DZ126" s="1012"/>
    </row>
    <row r="127" spans="1:130" s="246" customFormat="1" ht="26.25" customHeight="1">
      <c r="A127" s="1150"/>
      <c r="B127" s="1038"/>
      <c r="C127" s="1092" t="s">
        <v>475</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8</v>
      </c>
      <c r="AB127" s="1049"/>
      <c r="AC127" s="1049"/>
      <c r="AD127" s="1049"/>
      <c r="AE127" s="1050"/>
      <c r="AF127" s="1051">
        <v>6</v>
      </c>
      <c r="AG127" s="1049"/>
      <c r="AH127" s="1049"/>
      <c r="AI127" s="1049"/>
      <c r="AJ127" s="1050"/>
      <c r="AK127" s="1051">
        <v>238</v>
      </c>
      <c r="AL127" s="1049"/>
      <c r="AM127" s="1049"/>
      <c r="AN127" s="1049"/>
      <c r="AO127" s="1050"/>
      <c r="AP127" s="1052">
        <v>0</v>
      </c>
      <c r="AQ127" s="1053"/>
      <c r="AR127" s="1053"/>
      <c r="AS127" s="1053"/>
      <c r="AT127" s="1054"/>
      <c r="AU127" s="282"/>
      <c r="AV127" s="282"/>
      <c r="AW127" s="282"/>
      <c r="AX127" s="1122" t="s">
        <v>476</v>
      </c>
      <c r="AY127" s="1123"/>
      <c r="AZ127" s="1123"/>
      <c r="BA127" s="1123"/>
      <c r="BB127" s="1123"/>
      <c r="BC127" s="1123"/>
      <c r="BD127" s="1123"/>
      <c r="BE127" s="1124"/>
      <c r="BF127" s="1125" t="s">
        <v>477</v>
      </c>
      <c r="BG127" s="1123"/>
      <c r="BH127" s="1123"/>
      <c r="BI127" s="1123"/>
      <c r="BJ127" s="1123"/>
      <c r="BK127" s="1123"/>
      <c r="BL127" s="1124"/>
      <c r="BM127" s="1125" t="s">
        <v>478</v>
      </c>
      <c r="BN127" s="1123"/>
      <c r="BO127" s="1123"/>
      <c r="BP127" s="1123"/>
      <c r="BQ127" s="1123"/>
      <c r="BR127" s="1123"/>
      <c r="BS127" s="1124"/>
      <c r="BT127" s="1125" t="s">
        <v>479</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480</v>
      </c>
      <c r="CQ127" s="1040"/>
      <c r="CR127" s="1040"/>
      <c r="CS127" s="1040"/>
      <c r="CT127" s="1040"/>
      <c r="CU127" s="1040"/>
      <c r="CV127" s="1040"/>
      <c r="CW127" s="1040"/>
      <c r="CX127" s="1040"/>
      <c r="CY127" s="1040"/>
      <c r="CZ127" s="1040"/>
      <c r="DA127" s="1040"/>
      <c r="DB127" s="1040"/>
      <c r="DC127" s="1040"/>
      <c r="DD127" s="1040"/>
      <c r="DE127" s="1040"/>
      <c r="DF127" s="1041"/>
      <c r="DG127" s="1009" t="s">
        <v>225</v>
      </c>
      <c r="DH127" s="1010"/>
      <c r="DI127" s="1010"/>
      <c r="DJ127" s="1010"/>
      <c r="DK127" s="1010"/>
      <c r="DL127" s="1010" t="s">
        <v>225</v>
      </c>
      <c r="DM127" s="1010"/>
      <c r="DN127" s="1010"/>
      <c r="DO127" s="1010"/>
      <c r="DP127" s="1010"/>
      <c r="DQ127" s="1010" t="s">
        <v>225</v>
      </c>
      <c r="DR127" s="1010"/>
      <c r="DS127" s="1010"/>
      <c r="DT127" s="1010"/>
      <c r="DU127" s="1010"/>
      <c r="DV127" s="1011" t="s">
        <v>225</v>
      </c>
      <c r="DW127" s="1011"/>
      <c r="DX127" s="1011"/>
      <c r="DY127" s="1011"/>
      <c r="DZ127" s="1012"/>
    </row>
    <row r="128" spans="1:130" s="246" customFormat="1" ht="26.25" customHeight="1" thickBot="1">
      <c r="A128" s="1133" t="s">
        <v>481</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482</v>
      </c>
      <c r="X128" s="1135"/>
      <c r="Y128" s="1135"/>
      <c r="Z128" s="1136"/>
      <c r="AA128" s="1137">
        <v>4626</v>
      </c>
      <c r="AB128" s="1138"/>
      <c r="AC128" s="1138"/>
      <c r="AD128" s="1138"/>
      <c r="AE128" s="1139"/>
      <c r="AF128" s="1140">
        <v>4815</v>
      </c>
      <c r="AG128" s="1138"/>
      <c r="AH128" s="1138"/>
      <c r="AI128" s="1138"/>
      <c r="AJ128" s="1139"/>
      <c r="AK128" s="1140">
        <v>2249</v>
      </c>
      <c r="AL128" s="1138"/>
      <c r="AM128" s="1138"/>
      <c r="AN128" s="1138"/>
      <c r="AO128" s="1139"/>
      <c r="AP128" s="1141"/>
      <c r="AQ128" s="1142"/>
      <c r="AR128" s="1142"/>
      <c r="AS128" s="1142"/>
      <c r="AT128" s="1143"/>
      <c r="AU128" s="282"/>
      <c r="AV128" s="282"/>
      <c r="AW128" s="282"/>
      <c r="AX128" s="978" t="s">
        <v>483</v>
      </c>
      <c r="AY128" s="979"/>
      <c r="AZ128" s="979"/>
      <c r="BA128" s="979"/>
      <c r="BB128" s="979"/>
      <c r="BC128" s="979"/>
      <c r="BD128" s="979"/>
      <c r="BE128" s="980"/>
      <c r="BF128" s="1144" t="s">
        <v>225</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484</v>
      </c>
      <c r="CQ128" s="1127"/>
      <c r="CR128" s="1127"/>
      <c r="CS128" s="1127"/>
      <c r="CT128" s="1127"/>
      <c r="CU128" s="1127"/>
      <c r="CV128" s="1127"/>
      <c r="CW128" s="1127"/>
      <c r="CX128" s="1127"/>
      <c r="CY128" s="1127"/>
      <c r="CZ128" s="1127"/>
      <c r="DA128" s="1127"/>
      <c r="DB128" s="1127"/>
      <c r="DC128" s="1127"/>
      <c r="DD128" s="1127"/>
      <c r="DE128" s="1127"/>
      <c r="DF128" s="1128"/>
      <c r="DG128" s="1129" t="s">
        <v>225</v>
      </c>
      <c r="DH128" s="1130"/>
      <c r="DI128" s="1130"/>
      <c r="DJ128" s="1130"/>
      <c r="DK128" s="1130"/>
      <c r="DL128" s="1130" t="s">
        <v>225</v>
      </c>
      <c r="DM128" s="1130"/>
      <c r="DN128" s="1130"/>
      <c r="DO128" s="1130"/>
      <c r="DP128" s="1130"/>
      <c r="DQ128" s="1130" t="s">
        <v>225</v>
      </c>
      <c r="DR128" s="1130"/>
      <c r="DS128" s="1130"/>
      <c r="DT128" s="1130"/>
      <c r="DU128" s="1130"/>
      <c r="DV128" s="1131" t="s">
        <v>225</v>
      </c>
      <c r="DW128" s="1131"/>
      <c r="DX128" s="1131"/>
      <c r="DY128" s="1131"/>
      <c r="DZ128" s="1132"/>
    </row>
    <row r="129" spans="1:131" s="246" customFormat="1" ht="26.25" customHeight="1">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485</v>
      </c>
      <c r="X129" s="1164"/>
      <c r="Y129" s="1164"/>
      <c r="Z129" s="1165"/>
      <c r="AA129" s="1048">
        <v>3624335</v>
      </c>
      <c r="AB129" s="1049"/>
      <c r="AC129" s="1049"/>
      <c r="AD129" s="1049"/>
      <c r="AE129" s="1050"/>
      <c r="AF129" s="1051">
        <v>3546346</v>
      </c>
      <c r="AG129" s="1049"/>
      <c r="AH129" s="1049"/>
      <c r="AI129" s="1049"/>
      <c r="AJ129" s="1050"/>
      <c r="AK129" s="1051">
        <v>3523066</v>
      </c>
      <c r="AL129" s="1049"/>
      <c r="AM129" s="1049"/>
      <c r="AN129" s="1049"/>
      <c r="AO129" s="1050"/>
      <c r="AP129" s="1166"/>
      <c r="AQ129" s="1167"/>
      <c r="AR129" s="1167"/>
      <c r="AS129" s="1167"/>
      <c r="AT129" s="1168"/>
      <c r="AU129" s="284"/>
      <c r="AV129" s="284"/>
      <c r="AW129" s="284"/>
      <c r="AX129" s="1157" t="s">
        <v>486</v>
      </c>
      <c r="AY129" s="1040"/>
      <c r="AZ129" s="1040"/>
      <c r="BA129" s="1040"/>
      <c r="BB129" s="1040"/>
      <c r="BC129" s="1040"/>
      <c r="BD129" s="1040"/>
      <c r="BE129" s="1041"/>
      <c r="BF129" s="1158" t="s">
        <v>225</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487</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488</v>
      </c>
      <c r="X130" s="1164"/>
      <c r="Y130" s="1164"/>
      <c r="Z130" s="1165"/>
      <c r="AA130" s="1048">
        <v>535938</v>
      </c>
      <c r="AB130" s="1049"/>
      <c r="AC130" s="1049"/>
      <c r="AD130" s="1049"/>
      <c r="AE130" s="1050"/>
      <c r="AF130" s="1051">
        <v>527031</v>
      </c>
      <c r="AG130" s="1049"/>
      <c r="AH130" s="1049"/>
      <c r="AI130" s="1049"/>
      <c r="AJ130" s="1050"/>
      <c r="AK130" s="1051">
        <v>533543</v>
      </c>
      <c r="AL130" s="1049"/>
      <c r="AM130" s="1049"/>
      <c r="AN130" s="1049"/>
      <c r="AO130" s="1050"/>
      <c r="AP130" s="1166"/>
      <c r="AQ130" s="1167"/>
      <c r="AR130" s="1167"/>
      <c r="AS130" s="1167"/>
      <c r="AT130" s="1168"/>
      <c r="AU130" s="284"/>
      <c r="AV130" s="284"/>
      <c r="AW130" s="284"/>
      <c r="AX130" s="1157" t="s">
        <v>489</v>
      </c>
      <c r="AY130" s="1040"/>
      <c r="AZ130" s="1040"/>
      <c r="BA130" s="1040"/>
      <c r="BB130" s="1040"/>
      <c r="BC130" s="1040"/>
      <c r="BD130" s="1040"/>
      <c r="BE130" s="1041"/>
      <c r="BF130" s="1194">
        <v>8.9</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490</v>
      </c>
      <c r="X131" s="1202"/>
      <c r="Y131" s="1202"/>
      <c r="Z131" s="1203"/>
      <c r="AA131" s="1095">
        <v>3088397</v>
      </c>
      <c r="AB131" s="1074"/>
      <c r="AC131" s="1074"/>
      <c r="AD131" s="1074"/>
      <c r="AE131" s="1075"/>
      <c r="AF131" s="1073">
        <v>3019315</v>
      </c>
      <c r="AG131" s="1074"/>
      <c r="AH131" s="1074"/>
      <c r="AI131" s="1074"/>
      <c r="AJ131" s="1075"/>
      <c r="AK131" s="1073">
        <v>2989523</v>
      </c>
      <c r="AL131" s="1074"/>
      <c r="AM131" s="1074"/>
      <c r="AN131" s="1074"/>
      <c r="AO131" s="1075"/>
      <c r="AP131" s="1204"/>
      <c r="AQ131" s="1205"/>
      <c r="AR131" s="1205"/>
      <c r="AS131" s="1205"/>
      <c r="AT131" s="1206"/>
      <c r="AU131" s="284"/>
      <c r="AV131" s="284"/>
      <c r="AW131" s="284"/>
      <c r="AX131" s="1176" t="s">
        <v>491</v>
      </c>
      <c r="AY131" s="1127"/>
      <c r="AZ131" s="1127"/>
      <c r="BA131" s="1127"/>
      <c r="BB131" s="1127"/>
      <c r="BC131" s="1127"/>
      <c r="BD131" s="1127"/>
      <c r="BE131" s="1128"/>
      <c r="BF131" s="1177">
        <v>77.5</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492</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493</v>
      </c>
      <c r="W132" s="1187"/>
      <c r="X132" s="1187"/>
      <c r="Y132" s="1187"/>
      <c r="Z132" s="1188"/>
      <c r="AA132" s="1189">
        <v>6.8483747389999996</v>
      </c>
      <c r="AB132" s="1190"/>
      <c r="AC132" s="1190"/>
      <c r="AD132" s="1190"/>
      <c r="AE132" s="1191"/>
      <c r="AF132" s="1192">
        <v>9.3806707809999992</v>
      </c>
      <c r="AG132" s="1190"/>
      <c r="AH132" s="1190"/>
      <c r="AI132" s="1190"/>
      <c r="AJ132" s="1191"/>
      <c r="AK132" s="1192">
        <v>10.49766133</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494</v>
      </c>
      <c r="W133" s="1170"/>
      <c r="X133" s="1170"/>
      <c r="Y133" s="1170"/>
      <c r="Z133" s="1171"/>
      <c r="AA133" s="1172">
        <v>7.5</v>
      </c>
      <c r="AB133" s="1173"/>
      <c r="AC133" s="1173"/>
      <c r="AD133" s="1173"/>
      <c r="AE133" s="1174"/>
      <c r="AF133" s="1172">
        <v>7.8</v>
      </c>
      <c r="AG133" s="1173"/>
      <c r="AH133" s="1173"/>
      <c r="AI133" s="1173"/>
      <c r="AJ133" s="1174"/>
      <c r="AK133" s="1172">
        <v>8.9</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mnnnr9VOgZGmYWhah1iYC0ijAeT3YZnB3RP/G2GbxgwZcrvgfrAP0BCtEwtqdUsyOnrhfZKcy/YXh3wq+xQHsw==" saltValue="X/87o35Sx1J2BSpWqQEvc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495</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Y93aL3ygHOVyelfPqVuC24wtRhrGbqzXkCz/uLbsXTqcrCTg7RMTlw/Qj70oh28WtAITxRo5KC6bivjqGC8fag==" saltValue="1Qot3tu6mIAxVSPvklqxL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1feL18ABOZYLivybMwE7zYnCLVDOFT2L4Xjp+xQPqQTtBHjfi9Q5SRQfn/FsQDaF5wo5qpvMqidH9Rmc+HlwWg==" saltValue="YFBMgXq7XMOcLHkXh5eruw==" spinCount="100000"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37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498</v>
      </c>
      <c r="AP7" s="303"/>
      <c r="AQ7" s="304" t="s">
        <v>499</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500</v>
      </c>
      <c r="AQ8" s="310" t="s">
        <v>501</v>
      </c>
      <c r="AR8" s="311" t="s">
        <v>502</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503</v>
      </c>
      <c r="AL9" s="1213"/>
      <c r="AM9" s="1213"/>
      <c r="AN9" s="1214"/>
      <c r="AO9" s="312">
        <v>938682</v>
      </c>
      <c r="AP9" s="312">
        <v>100977</v>
      </c>
      <c r="AQ9" s="313">
        <v>116834</v>
      </c>
      <c r="AR9" s="314">
        <v>-13.6</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504</v>
      </c>
      <c r="AL10" s="1213"/>
      <c r="AM10" s="1213"/>
      <c r="AN10" s="1214"/>
      <c r="AO10" s="315">
        <v>83294</v>
      </c>
      <c r="AP10" s="315">
        <v>8960</v>
      </c>
      <c r="AQ10" s="316">
        <v>12766</v>
      </c>
      <c r="AR10" s="317">
        <v>-29.8</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505</v>
      </c>
      <c r="AL11" s="1213"/>
      <c r="AM11" s="1213"/>
      <c r="AN11" s="1214"/>
      <c r="AO11" s="315">
        <v>4620</v>
      </c>
      <c r="AP11" s="315">
        <v>497</v>
      </c>
      <c r="AQ11" s="316">
        <v>19336</v>
      </c>
      <c r="AR11" s="317">
        <v>-97.4</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506</v>
      </c>
      <c r="AL12" s="1213"/>
      <c r="AM12" s="1213"/>
      <c r="AN12" s="1214"/>
      <c r="AO12" s="315" t="s">
        <v>507</v>
      </c>
      <c r="AP12" s="315" t="s">
        <v>507</v>
      </c>
      <c r="AQ12" s="316">
        <v>1049</v>
      </c>
      <c r="AR12" s="317" t="s">
        <v>507</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508</v>
      </c>
      <c r="AL13" s="1213"/>
      <c r="AM13" s="1213"/>
      <c r="AN13" s="1214"/>
      <c r="AO13" s="315" t="s">
        <v>507</v>
      </c>
      <c r="AP13" s="315" t="s">
        <v>507</v>
      </c>
      <c r="AQ13" s="316" t="s">
        <v>507</v>
      </c>
      <c r="AR13" s="317" t="s">
        <v>507</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509</v>
      </c>
      <c r="AL14" s="1213"/>
      <c r="AM14" s="1213"/>
      <c r="AN14" s="1214"/>
      <c r="AO14" s="315">
        <v>76071</v>
      </c>
      <c r="AP14" s="315">
        <v>8183</v>
      </c>
      <c r="AQ14" s="316">
        <v>5063</v>
      </c>
      <c r="AR14" s="317">
        <v>61.6</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510</v>
      </c>
      <c r="AL15" s="1213"/>
      <c r="AM15" s="1213"/>
      <c r="AN15" s="1214"/>
      <c r="AO15" s="315">
        <v>12702</v>
      </c>
      <c r="AP15" s="315">
        <v>1366</v>
      </c>
      <c r="AQ15" s="316">
        <v>3168</v>
      </c>
      <c r="AR15" s="317">
        <v>-56.9</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511</v>
      </c>
      <c r="AL16" s="1216"/>
      <c r="AM16" s="1216"/>
      <c r="AN16" s="1217"/>
      <c r="AO16" s="315">
        <v>-70378</v>
      </c>
      <c r="AP16" s="315">
        <v>-7571</v>
      </c>
      <c r="AQ16" s="316">
        <v>-11723</v>
      </c>
      <c r="AR16" s="317">
        <v>-35.4</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186</v>
      </c>
      <c r="AL17" s="1216"/>
      <c r="AM17" s="1216"/>
      <c r="AN17" s="1217"/>
      <c r="AO17" s="315">
        <v>1044991</v>
      </c>
      <c r="AP17" s="315">
        <v>112413</v>
      </c>
      <c r="AQ17" s="316">
        <v>146494</v>
      </c>
      <c r="AR17" s="317">
        <v>-23.3</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512</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513</v>
      </c>
      <c r="AP20" s="323" t="s">
        <v>514</v>
      </c>
      <c r="AQ20" s="324" t="s">
        <v>515</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516</v>
      </c>
      <c r="AL21" s="1208"/>
      <c r="AM21" s="1208"/>
      <c r="AN21" s="1209"/>
      <c r="AO21" s="327">
        <v>12.91</v>
      </c>
      <c r="AP21" s="328">
        <v>13.76</v>
      </c>
      <c r="AQ21" s="329">
        <v>-0.85</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517</v>
      </c>
      <c r="AL22" s="1208"/>
      <c r="AM22" s="1208"/>
      <c r="AN22" s="1209"/>
      <c r="AO22" s="332">
        <v>93.3</v>
      </c>
      <c r="AP22" s="333">
        <v>94.9</v>
      </c>
      <c r="AQ22" s="334">
        <v>-1.6</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520</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498</v>
      </c>
      <c r="AP30" s="303"/>
      <c r="AQ30" s="304" t="s">
        <v>499</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500</v>
      </c>
      <c r="AQ31" s="310" t="s">
        <v>501</v>
      </c>
      <c r="AR31" s="311" t="s">
        <v>502</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521</v>
      </c>
      <c r="AL32" s="1224"/>
      <c r="AM32" s="1224"/>
      <c r="AN32" s="1225"/>
      <c r="AO32" s="342">
        <v>612482</v>
      </c>
      <c r="AP32" s="342">
        <v>65887</v>
      </c>
      <c r="AQ32" s="343">
        <v>73591</v>
      </c>
      <c r="AR32" s="344">
        <v>-10.5</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522</v>
      </c>
      <c r="AL33" s="1224"/>
      <c r="AM33" s="1224"/>
      <c r="AN33" s="1225"/>
      <c r="AO33" s="342" t="s">
        <v>507</v>
      </c>
      <c r="AP33" s="342" t="s">
        <v>507</v>
      </c>
      <c r="AQ33" s="343" t="s">
        <v>507</v>
      </c>
      <c r="AR33" s="344" t="s">
        <v>507</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523</v>
      </c>
      <c r="AL34" s="1224"/>
      <c r="AM34" s="1224"/>
      <c r="AN34" s="1225"/>
      <c r="AO34" s="342" t="s">
        <v>507</v>
      </c>
      <c r="AP34" s="342" t="s">
        <v>507</v>
      </c>
      <c r="AQ34" s="343">
        <v>1</v>
      </c>
      <c r="AR34" s="344" t="s">
        <v>507</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524</v>
      </c>
      <c r="AL35" s="1224"/>
      <c r="AM35" s="1224"/>
      <c r="AN35" s="1225"/>
      <c r="AO35" s="342">
        <v>219844</v>
      </c>
      <c r="AP35" s="342">
        <v>23649</v>
      </c>
      <c r="AQ35" s="343">
        <v>19214</v>
      </c>
      <c r="AR35" s="344">
        <v>23.1</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525</v>
      </c>
      <c r="AL36" s="1224"/>
      <c r="AM36" s="1224"/>
      <c r="AN36" s="1225"/>
      <c r="AO36" s="342">
        <v>16148</v>
      </c>
      <c r="AP36" s="342">
        <v>1737</v>
      </c>
      <c r="AQ36" s="343">
        <v>5293</v>
      </c>
      <c r="AR36" s="344">
        <v>-67.2</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526</v>
      </c>
      <c r="AL37" s="1224"/>
      <c r="AM37" s="1224"/>
      <c r="AN37" s="1225"/>
      <c r="AO37" s="342">
        <v>1148</v>
      </c>
      <c r="AP37" s="342">
        <v>123</v>
      </c>
      <c r="AQ37" s="343">
        <v>1256</v>
      </c>
      <c r="AR37" s="344">
        <v>-90.2</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527</v>
      </c>
      <c r="AL38" s="1227"/>
      <c r="AM38" s="1227"/>
      <c r="AN38" s="1228"/>
      <c r="AO38" s="345" t="s">
        <v>507</v>
      </c>
      <c r="AP38" s="345" t="s">
        <v>507</v>
      </c>
      <c r="AQ38" s="346">
        <v>9</v>
      </c>
      <c r="AR38" s="334" t="s">
        <v>507</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528</v>
      </c>
      <c r="AL39" s="1227"/>
      <c r="AM39" s="1227"/>
      <c r="AN39" s="1228"/>
      <c r="AO39" s="342">
        <v>-2249</v>
      </c>
      <c r="AP39" s="342">
        <v>-242</v>
      </c>
      <c r="AQ39" s="343">
        <v>-3572</v>
      </c>
      <c r="AR39" s="344">
        <v>-93.2</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529</v>
      </c>
      <c r="AL40" s="1224"/>
      <c r="AM40" s="1224"/>
      <c r="AN40" s="1225"/>
      <c r="AO40" s="342">
        <v>-533543</v>
      </c>
      <c r="AP40" s="342">
        <v>-57395</v>
      </c>
      <c r="AQ40" s="343">
        <v>-65248</v>
      </c>
      <c r="AR40" s="344">
        <v>-12</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298</v>
      </c>
      <c r="AL41" s="1230"/>
      <c r="AM41" s="1230"/>
      <c r="AN41" s="1231"/>
      <c r="AO41" s="342">
        <v>313830</v>
      </c>
      <c r="AP41" s="342">
        <v>33760</v>
      </c>
      <c r="AQ41" s="343">
        <v>30545</v>
      </c>
      <c r="AR41" s="344">
        <v>10.5</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530</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532</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498</v>
      </c>
      <c r="AN49" s="1220" t="s">
        <v>533</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534</v>
      </c>
      <c r="AO50" s="359" t="s">
        <v>535</v>
      </c>
      <c r="AP50" s="360" t="s">
        <v>536</v>
      </c>
      <c r="AQ50" s="361" t="s">
        <v>537</v>
      </c>
      <c r="AR50" s="362" t="s">
        <v>538</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539</v>
      </c>
      <c r="AL51" s="355"/>
      <c r="AM51" s="363">
        <v>994513</v>
      </c>
      <c r="AN51" s="364">
        <v>97501</v>
      </c>
      <c r="AO51" s="365">
        <v>42.5</v>
      </c>
      <c r="AP51" s="366">
        <v>91837</v>
      </c>
      <c r="AQ51" s="367">
        <v>11</v>
      </c>
      <c r="AR51" s="368">
        <v>31.5</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540</v>
      </c>
      <c r="AM52" s="371">
        <v>882460</v>
      </c>
      <c r="AN52" s="372">
        <v>86516</v>
      </c>
      <c r="AO52" s="373">
        <v>79.8</v>
      </c>
      <c r="AP52" s="374">
        <v>54439</v>
      </c>
      <c r="AQ52" s="375">
        <v>21.7</v>
      </c>
      <c r="AR52" s="376">
        <v>58.1</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541</v>
      </c>
      <c r="AL53" s="355"/>
      <c r="AM53" s="363">
        <v>740771</v>
      </c>
      <c r="AN53" s="364">
        <v>74196</v>
      </c>
      <c r="AO53" s="365">
        <v>-23.9</v>
      </c>
      <c r="AP53" s="366">
        <v>109920</v>
      </c>
      <c r="AQ53" s="367">
        <v>19.7</v>
      </c>
      <c r="AR53" s="368">
        <v>-43.6</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540</v>
      </c>
      <c r="AM54" s="371">
        <v>701299</v>
      </c>
      <c r="AN54" s="372">
        <v>70242</v>
      </c>
      <c r="AO54" s="373">
        <v>-18.8</v>
      </c>
      <c r="AP54" s="374">
        <v>62739</v>
      </c>
      <c r="AQ54" s="375">
        <v>15.2</v>
      </c>
      <c r="AR54" s="376">
        <v>-34</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542</v>
      </c>
      <c r="AL55" s="355"/>
      <c r="AM55" s="363">
        <v>265685</v>
      </c>
      <c r="AN55" s="364">
        <v>27177</v>
      </c>
      <c r="AO55" s="365">
        <v>-63.4</v>
      </c>
      <c r="AP55" s="366">
        <v>119882</v>
      </c>
      <c r="AQ55" s="367">
        <v>9.1</v>
      </c>
      <c r="AR55" s="368">
        <v>-72.5</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540</v>
      </c>
      <c r="AM56" s="371">
        <v>187612</v>
      </c>
      <c r="AN56" s="372">
        <v>19191</v>
      </c>
      <c r="AO56" s="373">
        <v>-72.7</v>
      </c>
      <c r="AP56" s="374">
        <v>66481</v>
      </c>
      <c r="AQ56" s="375">
        <v>6</v>
      </c>
      <c r="AR56" s="376">
        <v>-78.7</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543</v>
      </c>
      <c r="AL57" s="355"/>
      <c r="AM57" s="363">
        <v>359062</v>
      </c>
      <c r="AN57" s="364">
        <v>37701</v>
      </c>
      <c r="AO57" s="365">
        <v>38.700000000000003</v>
      </c>
      <c r="AP57" s="366">
        <v>116162</v>
      </c>
      <c r="AQ57" s="367">
        <v>-3.1</v>
      </c>
      <c r="AR57" s="368">
        <v>41.8</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540</v>
      </c>
      <c r="AM58" s="371">
        <v>296217</v>
      </c>
      <c r="AN58" s="372">
        <v>31102</v>
      </c>
      <c r="AO58" s="373">
        <v>62.1</v>
      </c>
      <c r="AP58" s="374">
        <v>61562</v>
      </c>
      <c r="AQ58" s="375">
        <v>-7.4</v>
      </c>
      <c r="AR58" s="376">
        <v>69.5</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544</v>
      </c>
      <c r="AL59" s="355"/>
      <c r="AM59" s="363">
        <v>478697</v>
      </c>
      <c r="AN59" s="364">
        <v>51495</v>
      </c>
      <c r="AO59" s="365">
        <v>36.6</v>
      </c>
      <c r="AP59" s="366">
        <v>121449</v>
      </c>
      <c r="AQ59" s="367">
        <v>4.5999999999999996</v>
      </c>
      <c r="AR59" s="368">
        <v>32</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540</v>
      </c>
      <c r="AM60" s="371">
        <v>410724</v>
      </c>
      <c r="AN60" s="372">
        <v>44183</v>
      </c>
      <c r="AO60" s="373">
        <v>42.1</v>
      </c>
      <c r="AP60" s="374">
        <v>62922</v>
      </c>
      <c r="AQ60" s="375">
        <v>2.2000000000000002</v>
      </c>
      <c r="AR60" s="376">
        <v>39.9</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545</v>
      </c>
      <c r="AL61" s="377"/>
      <c r="AM61" s="378">
        <v>567746</v>
      </c>
      <c r="AN61" s="379">
        <v>57614</v>
      </c>
      <c r="AO61" s="380">
        <v>6.1</v>
      </c>
      <c r="AP61" s="381">
        <v>111850</v>
      </c>
      <c r="AQ61" s="382">
        <v>8.3000000000000007</v>
      </c>
      <c r="AR61" s="368">
        <v>-2.2000000000000002</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540</v>
      </c>
      <c r="AM62" s="371">
        <v>495662</v>
      </c>
      <c r="AN62" s="372">
        <v>50247</v>
      </c>
      <c r="AO62" s="373">
        <v>18.5</v>
      </c>
      <c r="AP62" s="374">
        <v>61629</v>
      </c>
      <c r="AQ62" s="375">
        <v>7.5</v>
      </c>
      <c r="AR62" s="376">
        <v>11</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W3jMz2HMzfDvzng8HaZuIJ5FePhehQV4R5Y0M0tByb+sAPw9p48TotO2O2ROFqpWc9umUGlLiqCNJMETFaVEsg==" saltValue="7zuq3FmCMjA5N3hrPHfOi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37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547</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vhkZR+Xl0hYiUW3BojdSRt2a/+7+ca9+pWfbmWknyz+NXmqeV99U5NWJPfKF/3to3bkN0VcTAI259foVGnobw==" saltValue="v0yQGWNiem06lCI5LlOzK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37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a/Yp7iY71Sva4a6s3zwDlxu/EjzedMlYxkpbXibvJVfgp80d5v93H1CmeJ/G2rGk4LXxmSl8KAuv94VzJ/RkA==" saltValue="TGS09S7xZdgeT9D0SXuVP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232" t="s">
        <v>3</v>
      </c>
      <c r="D47" s="1232"/>
      <c r="E47" s="1233"/>
      <c r="F47" s="11">
        <v>21.12</v>
      </c>
      <c r="G47" s="12">
        <v>22.24</v>
      </c>
      <c r="H47" s="12">
        <v>24.09</v>
      </c>
      <c r="I47" s="12">
        <v>23.94</v>
      </c>
      <c r="J47" s="13">
        <v>25.14</v>
      </c>
    </row>
    <row r="48" spans="2:10" ht="57.75" customHeight="1">
      <c r="B48" s="14"/>
      <c r="C48" s="1234" t="s">
        <v>4</v>
      </c>
      <c r="D48" s="1234"/>
      <c r="E48" s="1235"/>
      <c r="F48" s="15">
        <v>6.25</v>
      </c>
      <c r="G48" s="16">
        <v>5.1100000000000003</v>
      </c>
      <c r="H48" s="16">
        <v>5.35</v>
      </c>
      <c r="I48" s="16">
        <v>4.91</v>
      </c>
      <c r="J48" s="17">
        <v>5.67</v>
      </c>
    </row>
    <row r="49" spans="2:10" ht="57.75" customHeight="1" thickBot="1">
      <c r="B49" s="18"/>
      <c r="C49" s="1236" t="s">
        <v>5</v>
      </c>
      <c r="D49" s="1236"/>
      <c r="E49" s="1237"/>
      <c r="F49" s="19" t="s">
        <v>554</v>
      </c>
      <c r="G49" s="20">
        <v>0.72</v>
      </c>
      <c r="H49" s="20">
        <v>1.36</v>
      </c>
      <c r="I49" s="20" t="s">
        <v>555</v>
      </c>
      <c r="J49" s="21">
        <v>1.77</v>
      </c>
    </row>
    <row r="50" spans="2:10" ht="13.5" customHeight="1"/>
    <row r="51" spans="2:10" ht="13.5" hidden="1" customHeight="1"/>
    <row r="52" spans="2:10" ht="13.5" hidden="1" customHeight="1"/>
    <row r="53" spans="2:10" ht="13.5" hidden="1" customHeight="1"/>
  </sheetData>
  <sheetProtection algorithmName="SHA-512" hashValue="BMM1JlrT5xGSd9rYWsdnTVHD+3i2S1/X4JAlgpZcME/eiGhUwzJMfJAEZvXTuEqpxmcE0dIUOG95lTlGnsvYBA==" saltValue="YNcrRrYJ9zTNZly+B3QQ2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2020-09-11T06:22:16Z</cp:lastPrinted>
  <dcterms:created xsi:type="dcterms:W3CDTF">2020-02-10T02:30:48Z</dcterms:created>
  <dcterms:modified xsi:type="dcterms:W3CDTF">2020-09-18T00:58:53Z</dcterms:modified>
  <cp:category/>
</cp:coreProperties>
</file>