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410" windowHeight="74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<sst xmlns="http://schemas.openxmlformats.org/spreadsheetml/2006/main" count="1102" uniqueCount="609">
  <si>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</si>
  <si>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</si>
  <si>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</si>
  <si>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</si>
  <si>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</si>
  <si>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</si>
  <si>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</si>
  <si>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</si>
  <si>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</si>
  <si>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</si>
  <si>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</si>
  <si>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</si>
  <si>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</si>
  <si>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</si>
  <si>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</si>
  <si>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</si>
  <si>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</si>
  <si>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</si>
  <si>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</si>
  <si>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</si>
  <si>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</si>
  <si>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</si>
  <si>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</si>
  <si>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</si>
  <si>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</si>
  <si>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</si>
  <si>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</si>
  <si>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</si>
  <si>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</si>
  <si>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</si>
  <si>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</si>
  <si>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</si>
  <si>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</si>
  <si>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</si>
  <si>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</si>
  <si>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</si>
  <si>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</si>
  <si>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</si>
  <si>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</si>
  <si>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</si>
  <si>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</si>
  <si>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</si>
  <si>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</si>
  <si>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</si>
  <si>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</si>
  <si>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</si>
  <si>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</si>
  <si>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</si>
  <si>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</si>
  <si>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</si>
  <si>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</si>
  <si>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</si>
  <si>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</si>
  <si>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</si>
  <si>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</si>
  <si>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</si>
  <si>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</si>
  <si>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</si>
  <si>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</si>
  <si>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</si>
  <si>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</si>
  <si>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</si>
  <si>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</si>
  <si>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</si>
  <si>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</si>
  <si>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</si>
  <si>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</si>
  <si>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</si>
  <si>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</si>
  <si>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</si>
  <si>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</si>
  <si>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</si>
  <si>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</si>
  <si>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</si>
  <si>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</si>
  <si>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</si>
  <si>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</si>
  <si>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</si>
  <si>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</si>
  <si>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</si>
  <si>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</si>
  <si>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</si>
  <si>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</si>
  <si>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</si>
  <si>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</si>
  <si>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</si>
  <si>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</si>
  <si>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</si>
  <si>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</si>
  <si>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</si>
  <si>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</si>
  <si>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</si>
  <si>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</si>
  <si>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</si>
  <si>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</si>
  <si>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</si>
  <si>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</si>
  <si>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</si>
  <si>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八峰町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</si>
  <si>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</si>
  <si>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</si>
  <si>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</si>
  <si>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</si>
  <si>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</si>
  <si>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</si>
  <si>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</si>
  <si>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</si>
  <si>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</si>
  <si>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</si>
  <si>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</si>
  <si>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</si>
  <si>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</si>
  <si>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</si>
  <si>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</si>
  <si>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</si>
  <si>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</si>
  <si>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</si>
  <si>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</si>
  <si>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</si>
  <si>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</si>
  <si>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</si>
  <si>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</si>
  <si>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</si>
  <si>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</si>
  <si>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</si>
  <si>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</si>
  <si>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</si>
  <si>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</si>
  <si>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</si>
  <si>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</si>
  <si>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</si>
  <si>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</si>
  <si>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</si>
  <si>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</si>
  <si>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</si>
  <si>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</si>
  <si>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</si>
  <si>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</si>
  <si>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</si>
  <si>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</si>
  <si>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</si>
  <si>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</si>
  <si>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</si>
  <si>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</si>
  <si>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</si>
  <si>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</si>
  <si>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</si>
  <si>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</si>
  <si>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</si>
  <si>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</si>
  <si>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</si>
  <si>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</si>
  <si>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</si>
  <si>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</si>
  <si>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</si>
  <si>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</si>
  <si>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</si>
  <si>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</si>
  <si>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</si>
  <si>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</si>
  <si>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</si>
  <si>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</si>
  <si>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</si>
  <si>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</si>
  <si>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</si>
  <si>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</si>
  <si>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</si>
  <si>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</si>
  <si>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</si>
  <si>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</si>
  <si>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</si>
  <si>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</si>
  <si>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</si>
  <si>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</si>
  <si>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</si>
  <si>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</si>
  <si>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</si>
  <si>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</si>
  <si>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</si>
  <si>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</si>
  <si>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</si>
  <si>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</si>
  <si>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</si>
  <si>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</si>
  <si>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</si>
  <si>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</si>
  <si>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</si>
  <si>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</si>
  <si>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</si>
  <si>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</si>
  <si>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</si>
  <si>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</si>
  <si>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</si>
  <si>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</si>
  <si>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</si>
  <si>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</si>
  <si>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</si>
  <si>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</si>
  <si>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</si>
  <si>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</si>
  <si>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</si>
  <si>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</si>
  <si>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</si>
  <si>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</si>
  <si>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</si>
  <si>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</si>
  <si>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</si>
  <si>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</si>
  <si>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</si>
  <si>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</si>
  <si>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</si>
  <si>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</si>
  <si>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</si>
  <si>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</si>
  <si>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</si>
  <si>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</si>
  <si>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</si>
  <si>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</si>
  <si>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秋田県八峰町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</si>
  <si>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</si>
  <si>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</si>
  <si>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</si>
  <si>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</si>
  <si>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</si>
  <si>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</si>
  <si>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</si>
  <si>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</si>
  <si>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</si>
  <si>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</si>
  <si>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</si>
  <si>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</si>
  <si>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</si>
  <si>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</si>
  <si>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</si>
  <si>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</si>
  <si>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</si>
  <si>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</si>
  <si>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</si>
  <si>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</si>
  <si>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</si>
  <si>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</si>
  <si>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</si>
  <si>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</si>
  <si>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</si>
  <si>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</si>
  <si>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</si>
  <si>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</si>
  <si>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</si>
  <si>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</si>
  <si>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</si>
  <si>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</si>
  <si>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</si>
  <si>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</si>
  <si>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</si>
  <si>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</si>
  <si>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</si>
  <si>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</si>
  <si>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</si>
  <si>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</si>
  <si>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</si>
  <si>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</si>
  <si>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</si>
  <si>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</si>
  <si>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</si>
  <si>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</si>
  <si>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</si>
  <si>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</si>
  <si>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</si>
  <si>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</si>
  <si>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</si>
  <si>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</si>
  <si>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</si>
  <si>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</si>
  <si>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</si>
  <si>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</si>
  <si>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</si>
  <si>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</si>
  <si>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</si>
  <si>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</si>
  <si>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</si>
  <si>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</si>
  <si>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</si>
  <si>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</si>
  <si>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</si>
  <si>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</si>
  <si>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</si>
  <si>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</si>
  <si>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</si>
  <si>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</si>
  <si>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</si>
  <si>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</si>
  <si>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</si>
  <si>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</si>
  <si>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</si>
  <si>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</si>
  <si>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</si>
  <si>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</si>
  <si>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</si>
  <si>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</si>
  <si>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</si>
  <si>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</si>
  <si>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</si>
  <si>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</si>
  <si>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</si>
  <si>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</si>
  <si>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</si>
  <si>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</si>
  <si>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</si>
  <si>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</si>
  <si>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</si>
  <si>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</si>
  <si>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</si>
  <si>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</si>
  <si>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</si>
  <si>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</si>
  <si>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</si>
  <si>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</si>
  <si>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</si>
  <si>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</si>
  <si>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</si>
  <si>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</si>
  <si>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</si>
  <si>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</si>
  <si>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</si>
  <si>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</si>
  <si>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</si>
  <si>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</si>
  <si>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</si>
  <si>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</si>
  <si>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</si>
  <si>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</si>
  <si>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</si>
  <si>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</si>
  <si>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</si>
  <si>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</si>
  <si>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</si>
  <si>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</si>
  <si>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</si>
  <si>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</si>
  <si>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</si>
  <si>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</si>
  <si>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</si>
  <si>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</si>
  <si>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</si>
  <si>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</si>
  <si>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</si>
  <si>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</si>
  <si>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</si>
  <si>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</si>
  <si>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</si>
  <si>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</si>
  <si>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</si>
  <si>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</si>
  <si>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</si>
  <si>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</si>
  <si>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</si>
  <si>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</si>
  <si>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</si>
  <si>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</si>
  <si>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</si>
  <si>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</si>
  <si>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</si>
  <si>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</si>
  <si>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</si>
  <si>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</si>
  <si>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</si>
  <si>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</si>
  <si>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</si>
  <si>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秋田県八峰町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</si>
  <si>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</si>
  <si>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</si>
  <si>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</si>
  <si>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</si>
  <si>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</si>
  <si>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</si>
  <si>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</si>
  <si>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</si>
  <si>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</si>
  <si>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</si>
  <si>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</si>
  <si>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</si>
  <si>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</si>
  <si>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</si>
  <si>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</si>
  <si>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</si>
  <si>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</si>
  <si>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</si>
  <si>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</si>
  <si>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</si>
  <si>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八峰町営診療所特別会計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</si>
  <si>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</si>
  <si>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</si>
  <si>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</si>
  <si>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</si>
  <si>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</si>
  <si>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</si>
  <si>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</si>
  <si>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</si>
  <si>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</si>
  <si>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</si>
  <si>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</si>
  <si>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</si>
  <si>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</si>
  <si>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八峰町国民健康保険事業勘定特別会計</t>
    <phoneticPr fontId="5"/>
  </si>
  <si>
    <t>八峰町介護保険事業勘定特別会計</t>
    <phoneticPr fontId="5"/>
  </si>
  <si>
    <t>八峰町後期高齢者医療特別会計</t>
    <phoneticPr fontId="5"/>
  </si>
  <si>
    <t>八峰町営簡易水道事業特別会計</t>
    <phoneticPr fontId="5"/>
  </si>
  <si>
    <t>法非適用企業</t>
    <phoneticPr fontId="5"/>
  </si>
  <si>
    <t>八峰町公共下水道事業特別会計</t>
    <phoneticPr fontId="5"/>
  </si>
  <si>
    <t>八峰町農業集落排水事業特別会計</t>
    <phoneticPr fontId="5"/>
  </si>
  <si>
    <t>八峰町漁業集落排水事業特別会計</t>
    <phoneticPr fontId="5"/>
  </si>
  <si>
    <t>八峰町合併処理浄化槽事業特別会計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</si>
  <si>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</si>
  <si>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</si>
  <si>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</si>
  <si>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</si>
  <si>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</si>
  <si>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</si>
  <si>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</si>
  <si>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</si>
  <si>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</si>
  <si>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</si>
  <si>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</si>
  <si>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</si>
  <si>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</si>
  <si>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</si>
  <si>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</si>
  <si>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</si>
  <si>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</si>
  <si>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</si>
  <si>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</si>
  <si>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</si>
  <si>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</si>
  <si>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</si>
  <si>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</si>
  <si>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</si>
  <si>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</si>
  <si>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</si>
  <si>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</si>
  <si>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</si>
  <si>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</si>
  <si>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</si>
  <si>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</si>
  <si>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</si>
  <si>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</si>
  <si>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</si>
  <si>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</si>
  <si>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</si>
  <si>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</si>
  <si>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</si>
  <si>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</si>
  <si>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</si>
  <si>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</si>
  <si>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</si>
  <si>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</si>
  <si>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</si>
  <si>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</si>
  <si>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</si>
  <si>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</si>
  <si>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</si>
  <si>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</si>
  <si>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</si>
  <si>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</si>
  <si>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</si>
  <si>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</si>
  <si>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</si>
  <si>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</si>
  <si>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</si>
  <si>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八峰町営簡易水道事業特別会計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</si>
  <si>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</si>
  <si>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</si>
  <si>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</si>
  <si>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</si>
  <si>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</si>
  <si>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</si>
  <si>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</si>
  <si>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</si>
  <si>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</si>
  <si>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</si>
  <si>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</si>
  <si>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</si>
  <si>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</si>
  <si>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</si>
  <si>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</si>
  <si>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</si>
  <si>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</si>
  <si>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</si>
  <si>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</si>
  <si>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</si>
  <si>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</si>
  <si>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</si>
  <si>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</si>
  <si>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</si>
  <si>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</si>
  <si>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</si>
  <si>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</si>
  <si>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</si>
  <si>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</si>
  <si>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</si>
  <si>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</si>
  <si>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</si>
  <si>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</si>
  <si>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</si>
  <si>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</si>
  <si>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</si>
  <si>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</si>
  <si>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</si>
  <si>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</si>
  <si>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</si>
  <si>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</si>
  <si>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</si>
  <si>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</si>
  <si>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</si>
  <si>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</si>
  <si>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</si>
  <si>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</si>
  <si>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</si>
  <si>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</si>
  <si>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</si>
  <si>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</si>
  <si>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</si>
  <si>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</si>
  <si>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</si>
  <si>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</si>
  <si>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</si>
  <si>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</si>
  <si>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</si>
  <si>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</si>
  <si>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</si>
  <si>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</si>
  <si>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</si>
  <si>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</si>
  <si>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</si>
  <si>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</si>
  <si>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</si>
  <si>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</si>
  <si>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</si>
  <si>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</si>
  <si>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</si>
  <si>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</si>
  <si>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</si>
  <si>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</si>
  <si>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</si>
  <si>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</si>
  <si>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</si>
  <si>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</si>
  <si>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</si>
  <si>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</si>
  <si>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</si>
  <si>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</si>
  <si>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</si>
  <si>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</si>
  <si>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</si>
  <si>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</si>
  <si>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</si>
  <si>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</si>
  <si>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</si>
  <si>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</si>
  <si>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八峰町介護保険事業勘定特別会計</t>
  </si>
  <si>
    <t>八峰町公共下水道事業特別会計</t>
  </si>
  <si>
    <t>八峰町国民健康保険事業勘定特別会計</t>
  </si>
  <si>
    <t>八峰町営診療所特別会計</t>
  </si>
  <si>
    <t>八峰町営簡易水道事業特別会計</t>
  </si>
  <si>
    <t>八峰町農業集落排水事業特別会計</t>
  </si>
  <si>
    <t>八峰町漁業集落排水事業特別会計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</si>
  <si>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</si>
  <si>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</si>
  <si>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</si>
  <si>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</si>
  <si>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</si>
  <si>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</si>
  <si>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</si>
  <si>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</si>
  <si>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</si>
  <si>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</si>
  <si>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</si>
  <si>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</si>
  <si>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</si>
  <si>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2">
      <t>イッパンカイケイ</t>
    </rPh>
    <phoneticPr fontId="2"/>
  </si>
  <si>
    <t>能代山本広域市町村圏組合（一般会計）</t>
    <rPh sb="0" eb="2">
      <t>ノシロ</t>
    </rPh>
    <rPh sb="2" eb="4">
      <t>ヤマモト</t>
    </rPh>
    <rPh sb="4" eb="6">
      <t>コウイキ</t>
    </rPh>
    <rPh sb="6" eb="9">
      <t>シチョウソン</t>
    </rPh>
    <rPh sb="9" eb="10">
      <t>ケン</t>
    </rPh>
    <rPh sb="10" eb="12">
      <t>クミアイ</t>
    </rPh>
    <rPh sb="13" eb="17">
      <t>イッパンカイケイ</t>
    </rPh>
    <phoneticPr fontId="2"/>
  </si>
  <si>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</si>
  <si>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2"/>
  </si>
  <si>
    <t>能代市山本郡養護老人ホーム組合（一般会計）</t>
    <rPh sb="0" eb="2">
      <t>ノシロ</t>
    </rPh>
    <rPh sb="2" eb="3">
      <t>シ</t>
    </rPh>
    <rPh sb="3" eb="6">
      <t>ヤマモトグン</t>
    </rPh>
    <rPh sb="6" eb="8">
      <t>ヨウゴ</t>
    </rPh>
    <rPh sb="8" eb="10">
      <t>ロウジン</t>
    </rPh>
    <rPh sb="13" eb="15">
      <t>クミアイ</t>
    </rPh>
    <rPh sb="16" eb="18">
      <t>イッパン</t>
    </rPh>
    <rPh sb="18" eb="20">
      <t>カイケイ</t>
    </rPh>
    <phoneticPr fontId="2"/>
  </si>
  <si>
    <t>能代市山本郡養護老人ホーム組合（能代市山本郡養護老人ホーム組合特定施設事業特別会計）</t>
    <rPh sb="0" eb="2">
      <t>ノシロ</t>
    </rPh>
    <rPh sb="2" eb="3">
      <t>シ</t>
    </rPh>
    <rPh sb="3" eb="6">
      <t>ヤマモトグン</t>
    </rPh>
    <rPh sb="6" eb="8">
      <t>ヨウゴ</t>
    </rPh>
    <rPh sb="8" eb="10">
      <t>ロウジン</t>
    </rPh>
    <rPh sb="13" eb="15">
      <t>クミアイ</t>
    </rPh>
    <rPh sb="16" eb="19">
      <t>ノシロシ</t>
    </rPh>
    <rPh sb="19" eb="21">
      <t>ヤマモト</t>
    </rPh>
    <rPh sb="21" eb="22">
      <t>グン</t>
    </rPh>
    <rPh sb="22" eb="24">
      <t>ヨウゴ</t>
    </rPh>
    <rPh sb="24" eb="26">
      <t>ロウジン</t>
    </rPh>
    <rPh sb="29" eb="31">
      <t>クミアイ</t>
    </rPh>
    <rPh sb="31" eb="33">
      <t>トクテイ</t>
    </rPh>
    <rPh sb="33" eb="35">
      <t>シセツ</t>
    </rPh>
    <rPh sb="35" eb="37">
      <t>ジギョウ</t>
    </rPh>
    <rPh sb="37" eb="39">
      <t>トクベツ</t>
    </rPh>
    <rPh sb="39" eb="41">
      <t>カイケイ</t>
    </rPh>
    <phoneticPr fontId="2"/>
  </si>
  <si>
    <t>-</t>
    <phoneticPr fontId="2"/>
  </si>
  <si>
    <t>峰浜培養</t>
    <rPh sb="0" eb="2">
      <t>ミネハマ</t>
    </rPh>
    <rPh sb="2" eb="4">
      <t>バイヨウ</t>
    </rPh>
    <phoneticPr fontId="2"/>
  </si>
  <si>
    <t>ハタハタの里観光事業</t>
    <rPh sb="5" eb="6">
      <t>サト</t>
    </rPh>
    <rPh sb="6" eb="8">
      <t>カンコウ</t>
    </rPh>
    <rPh sb="8" eb="10">
      <t>ジギョウ</t>
    </rPh>
    <phoneticPr fontId="2"/>
  </si>
  <si>
    <t>-</t>
    <phoneticPr fontId="2"/>
  </si>
  <si>
    <t>合併町村振興基金</t>
    <rPh sb="0" eb="2">
      <t>ガッペイ</t>
    </rPh>
    <rPh sb="2" eb="4">
      <t>チョウソン</t>
    </rPh>
    <rPh sb="4" eb="6">
      <t>シンコウ</t>
    </rPh>
    <rPh sb="6" eb="8">
      <t>キキン</t>
    </rPh>
    <phoneticPr fontId="2"/>
  </si>
  <si>
    <t>地域福祉基金</t>
    <rPh sb="0" eb="2">
      <t>チイキ</t>
    </rPh>
    <rPh sb="2" eb="4">
      <t>フクシ</t>
    </rPh>
    <rPh sb="4" eb="6">
      <t>キキン</t>
    </rPh>
    <phoneticPr fontId="2"/>
  </si>
  <si>
    <t>観光振興基金</t>
    <rPh sb="0" eb="2">
      <t>カンコウ</t>
    </rPh>
    <rPh sb="2" eb="4">
      <t>シンコウ</t>
    </rPh>
    <rPh sb="4" eb="6">
      <t>キキン</t>
    </rPh>
    <phoneticPr fontId="2"/>
  </si>
  <si>
    <t>雇用創出基金</t>
    <rPh sb="0" eb="2">
      <t>コヨウ</t>
    </rPh>
    <rPh sb="2" eb="4">
      <t>ソウシュツ</t>
    </rPh>
    <rPh sb="4" eb="6">
      <t>キキン</t>
    </rPh>
    <phoneticPr fontId="2"/>
  </si>
  <si>
    <t>ふるさと八峰応援基金</t>
    <rPh sb="4" eb="6">
      <t>ハッポウ</t>
    </rPh>
    <rPh sb="6" eb="8">
      <t>オウエン</t>
    </rPh>
    <rPh sb="8" eb="10">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</si>
  <si>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</si>
  <si>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</si>
  <si>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</si>
  <si>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</si>
  <si>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</si>
  <si>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</si>
  <si>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</si>
  <si>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前年度を０．８ポイント上回る９．４％となった。これは普通交付税の合併算定替えの段階的縮減と災害復旧に係る基準財政需要額の減少が主な要因である。今後も標準財政規模の縮小が予想され、同比率はさらに上昇する見込みである。将来負担比率は「比率なし」となったものの峰浜地区統合子ども園建設事業等の地方債借入により地方債残高が増加する見込みであり将来負担比率の上昇が懸念される。今後は地方債発行額の抑制と基金造成を図り、同比率の上昇に歯止めをかけていく。</t>
    <rPh sb="1" eb="3">
      <t>ジッシツ</t>
    </rPh>
    <rPh sb="3" eb="6">
      <t>コウサイヒ</t>
    </rPh>
    <rPh sb="6" eb="8">
      <t>ヒリツ</t>
    </rPh>
    <rPh sb="10" eb="13">
      <t>ゼンネンド</t>
    </rPh>
    <rPh sb="21" eb="23">
      <t>ウワマワ</t>
    </rPh>
    <rPh sb="36" eb="38">
      <t>フツウ</t>
    </rPh>
    <rPh sb="38" eb="41">
      <t>コウフゼイ</t>
    </rPh>
    <rPh sb="42" eb="44">
      <t>ガッペイ</t>
    </rPh>
    <rPh sb="44" eb="46">
      <t>サンテイ</t>
    </rPh>
    <rPh sb="46" eb="47">
      <t>ガ</t>
    </rPh>
    <rPh sb="49" eb="52">
      <t>ダンカイテキ</t>
    </rPh>
    <rPh sb="52" eb="54">
      <t>シュクゲン</t>
    </rPh>
    <rPh sb="55" eb="57">
      <t>サイガイ</t>
    </rPh>
    <rPh sb="57" eb="59">
      <t>フッキュウ</t>
    </rPh>
    <rPh sb="60" eb="61">
      <t>カカ</t>
    </rPh>
    <rPh sb="62" eb="64">
      <t>キジュン</t>
    </rPh>
    <rPh sb="64" eb="66">
      <t>ザイセイ</t>
    </rPh>
    <rPh sb="66" eb="68">
      <t>ジュヨウ</t>
    </rPh>
    <rPh sb="68" eb="69">
      <t>ガク</t>
    </rPh>
    <rPh sb="70" eb="71">
      <t>ゲン</t>
    </rPh>
    <rPh sb="71" eb="72">
      <t>ショウ</t>
    </rPh>
    <rPh sb="73" eb="74">
      <t>オモ</t>
    </rPh>
    <rPh sb="75" eb="77">
      <t>ヨウイン</t>
    </rPh>
    <rPh sb="81" eb="83">
      <t>コンゴ</t>
    </rPh>
    <rPh sb="84" eb="86">
      <t>ヒョウジュン</t>
    </rPh>
    <rPh sb="86" eb="88">
      <t>ザイセイ</t>
    </rPh>
    <rPh sb="88" eb="90">
      <t>キボ</t>
    </rPh>
    <rPh sb="91" eb="93">
      <t>シュクショウ</t>
    </rPh>
    <rPh sb="94" eb="96">
      <t>ヨソウ</t>
    </rPh>
    <rPh sb="99" eb="102">
      <t>ドウヒリツ</t>
    </rPh>
    <rPh sb="106" eb="108">
      <t>ジョウショウ</t>
    </rPh>
    <rPh sb="110" eb="112">
      <t>ミコ</t>
    </rPh>
    <rPh sb="117" eb="123">
      <t>ショウライフタンヒリツ</t>
    </rPh>
    <rPh sb="125" eb="127">
      <t>ヒリツ</t>
    </rPh>
    <rPh sb="137" eb="139">
      <t>ミネハマ</t>
    </rPh>
    <rPh sb="139" eb="141">
      <t>チク</t>
    </rPh>
    <rPh sb="141" eb="143">
      <t>トウゴウ</t>
    </rPh>
    <rPh sb="143" eb="144">
      <t>コ</t>
    </rPh>
    <rPh sb="146" eb="147">
      <t>エン</t>
    </rPh>
    <rPh sb="147" eb="149">
      <t>ケンセツ</t>
    </rPh>
    <rPh sb="149" eb="151">
      <t>ジギョウ</t>
    </rPh>
    <rPh sb="151" eb="152">
      <t>トウ</t>
    </rPh>
    <rPh sb="153" eb="156">
      <t>チホウサイ</t>
    </rPh>
    <rPh sb="156" eb="158">
      <t>カリイレ</t>
    </rPh>
    <rPh sb="161" eb="164">
      <t>チホウサイ</t>
    </rPh>
    <rPh sb="164" eb="166">
      <t>ザンダカ</t>
    </rPh>
    <rPh sb="167" eb="169">
      <t>ゾウカ</t>
    </rPh>
    <rPh sb="171" eb="173">
      <t>ミコ</t>
    </rPh>
    <rPh sb="177" eb="179">
      <t>ショウライ</t>
    </rPh>
    <rPh sb="179" eb="181">
      <t>フタン</t>
    </rPh>
    <rPh sb="181" eb="183">
      <t>ヒリツ</t>
    </rPh>
    <rPh sb="184" eb="186">
      <t>ジョウショウ</t>
    </rPh>
    <rPh sb="187" eb="189">
      <t>ケネン</t>
    </rPh>
    <rPh sb="193" eb="195">
      <t>コンゴ</t>
    </rPh>
    <rPh sb="196" eb="199">
      <t>チホウサイ</t>
    </rPh>
    <rPh sb="199" eb="202">
      <t>ハッコウガク</t>
    </rPh>
    <rPh sb="203" eb="205">
      <t>ヨクセイ</t>
    </rPh>
    <rPh sb="206" eb="208">
      <t>キキン</t>
    </rPh>
    <rPh sb="208" eb="210">
      <t>ゾウセイ</t>
    </rPh>
    <rPh sb="211" eb="212">
      <t>ハカ</t>
    </rPh>
    <rPh sb="214" eb="217">
      <t>ドウヒリツ</t>
    </rPh>
    <rPh sb="218" eb="220">
      <t>ジョウショウ</t>
    </rPh>
    <rPh sb="221" eb="223">
      <t>ハド</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</si>
  <si>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</si>
  <si>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</si>
  <si>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</si>
  <si>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地方債残高や公営企業債繰入見込額の減少に伴い比率なしとなった。今後は峰浜地区統合子ども園建設事業等の大型事業を控えており、地方債残高は増加することが予想され、将来負担比率は上昇に転じる見込みとなっている。このため今後は地方債発行の抑制や基金造成を図り、同比率の上昇に歯止めをかけていく。一方で、有形固定資産減価償却率は、類似団体平均を２．０ポイント下回っている。当面は、「公共施設等総合管理計画」に基づき老朽化対策の一環として遊休施設の除却を計画的に進め、比率の上昇の抑制に努める。</t>
    <rPh sb="1" eb="3">
      <t>ショウライ</t>
    </rPh>
    <rPh sb="3" eb="5">
      <t>フタン</t>
    </rPh>
    <rPh sb="5" eb="7">
      <t>ヒリツ</t>
    </rPh>
    <rPh sb="8" eb="11">
      <t>チホウサイ</t>
    </rPh>
    <rPh sb="11" eb="13">
      <t>ザンダカ</t>
    </rPh>
    <rPh sb="14" eb="16">
      <t>コウエイ</t>
    </rPh>
    <rPh sb="16" eb="18">
      <t>キギョウ</t>
    </rPh>
    <rPh sb="18" eb="19">
      <t>サイ</t>
    </rPh>
    <rPh sb="19" eb="21">
      <t>クリイレ</t>
    </rPh>
    <rPh sb="21" eb="23">
      <t>ミコミ</t>
    </rPh>
    <rPh sb="23" eb="24">
      <t>ガク</t>
    </rPh>
    <rPh sb="25" eb="27">
      <t>ゲンショウ</t>
    </rPh>
    <rPh sb="28" eb="29">
      <t>トモナ</t>
    </rPh>
    <rPh sb="30" eb="32">
      <t>ヒリツ</t>
    </rPh>
    <rPh sb="39" eb="41">
      <t>コンゴ</t>
    </rPh>
    <rPh sb="42" eb="44">
      <t>ミネハマ</t>
    </rPh>
    <rPh sb="44" eb="46">
      <t>チク</t>
    </rPh>
    <rPh sb="46" eb="48">
      <t>トウゴウ</t>
    </rPh>
    <rPh sb="48" eb="49">
      <t>コ</t>
    </rPh>
    <rPh sb="51" eb="52">
      <t>エン</t>
    </rPh>
    <rPh sb="52" eb="54">
      <t>ケンセツ</t>
    </rPh>
    <rPh sb="54" eb="56">
      <t>ジギョウ</t>
    </rPh>
    <rPh sb="56" eb="57">
      <t>トウ</t>
    </rPh>
    <rPh sb="58" eb="60">
      <t>オオガタ</t>
    </rPh>
    <rPh sb="60" eb="62">
      <t>ジギョウ</t>
    </rPh>
    <rPh sb="63" eb="64">
      <t>ヒカ</t>
    </rPh>
    <rPh sb="69" eb="72">
      <t>チホウサイ</t>
    </rPh>
    <rPh sb="72" eb="74">
      <t>ザンダカ</t>
    </rPh>
    <rPh sb="75" eb="77">
      <t>ゾウカ</t>
    </rPh>
    <rPh sb="82" eb="84">
      <t>ヨソウ</t>
    </rPh>
    <rPh sb="87" eb="89">
      <t>ショウライ</t>
    </rPh>
    <rPh sb="89" eb="91">
      <t>フタン</t>
    </rPh>
    <rPh sb="91" eb="93">
      <t>ヒリツ</t>
    </rPh>
    <rPh sb="94" eb="96">
      <t>ジョウショウ</t>
    </rPh>
    <rPh sb="97" eb="98">
      <t>テン</t>
    </rPh>
    <rPh sb="100" eb="102">
      <t>ミコ</t>
    </rPh>
    <rPh sb="114" eb="116">
      <t>コンゴ</t>
    </rPh>
    <rPh sb="117" eb="120">
      <t>チホウサイ</t>
    </rPh>
    <rPh sb="120" eb="122">
      <t>ハッコウ</t>
    </rPh>
    <rPh sb="123" eb="125">
      <t>ヨクセイ</t>
    </rPh>
    <rPh sb="126" eb="128">
      <t>キキン</t>
    </rPh>
    <rPh sb="128" eb="130">
      <t>ゾウセイ</t>
    </rPh>
    <rPh sb="131" eb="132">
      <t>ハカ</t>
    </rPh>
    <rPh sb="134" eb="137">
      <t>ドウヒリツ</t>
    </rPh>
    <rPh sb="138" eb="140">
      <t>ジョウショウ</t>
    </rPh>
    <rPh sb="141" eb="143">
      <t>ハド</t>
    </rPh>
    <rPh sb="151" eb="153">
      <t>イッポウ</t>
    </rPh>
    <rPh sb="155" eb="157">
      <t>ユウケイ</t>
    </rPh>
    <rPh sb="157" eb="159">
      <t>コテイ</t>
    </rPh>
    <rPh sb="159" eb="161">
      <t>シサン</t>
    </rPh>
    <rPh sb="161" eb="163">
      <t>ゲンカ</t>
    </rPh>
    <rPh sb="163" eb="165">
      <t>ショウキャク</t>
    </rPh>
    <rPh sb="165" eb="166">
      <t>リツ</t>
    </rPh>
    <rPh sb="168" eb="170">
      <t>ルイジ</t>
    </rPh>
    <rPh sb="170" eb="172">
      <t>ダンタイ</t>
    </rPh>
    <rPh sb="172" eb="174">
      <t>ヘイキン</t>
    </rPh>
    <rPh sb="182" eb="184">
      <t>シタマワ</t>
    </rPh>
    <rPh sb="189" eb="191">
      <t>トウメン</t>
    </rPh>
    <rPh sb="194" eb="196">
      <t>コウキョウ</t>
    </rPh>
    <rPh sb="196" eb="198">
      <t>シセツ</t>
    </rPh>
    <rPh sb="198" eb="199">
      <t>トウ</t>
    </rPh>
    <rPh sb="199" eb="201">
      <t>ソウゴウ</t>
    </rPh>
    <rPh sb="201" eb="203">
      <t>カンリ</t>
    </rPh>
    <rPh sb="203" eb="205">
      <t>ケイカク</t>
    </rPh>
    <rPh sb="207" eb="208">
      <t>モト</t>
    </rPh>
    <rPh sb="210" eb="213">
      <t>ロウキュウカ</t>
    </rPh>
    <rPh sb="213" eb="215">
      <t>タイサク</t>
    </rPh>
    <rPh sb="216" eb="218">
      <t>イッカン</t>
    </rPh>
    <rPh sb="221" eb="223">
      <t>ユウキュウ</t>
    </rPh>
    <rPh sb="223" eb="225">
      <t>シセツ</t>
    </rPh>
    <rPh sb="226" eb="228">
      <t>ジョキャク</t>
    </rPh>
    <rPh sb="229" eb="232">
      <t>ケイカクテキ</t>
    </rPh>
    <rPh sb="233" eb="234">
      <t>スス</t>
    </rPh>
    <rPh sb="236" eb="238">
      <t>ヒリツ</t>
    </rPh>
    <rPh sb="239" eb="241">
      <t>ジョウショウ</t>
    </rPh>
    <rPh sb="242" eb="244">
      <t>ヨクセイ</t>
    </rPh>
    <rPh sb="245" eb="246">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</si>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</sst>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xmlns:c16r2="http://schemas.microsoft.com/office/drawing/2015/06/chart">
            <c:ext xmlns:c16="http://schemas.microsoft.com/office/drawing/2014/chart" uri="{C3380CC4-5D6E-409C-BE32-E72D297353CC}">
              <c16:uniqueId val="{00000000-F994-4865-827A-F49FAC6215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90238</c:v>
                </c:pt>
                <c:pt idx="1">
                  <c:v>169528</c:v>
                </c:pt>
                <c:pt idx="2">
                  <c:v>84271</c:v>
                </c:pt>
                <c:pt idx="3">
                  <c:v>141888</c:v>
                </c:pt>
                <c:pt idx="4">
                  <c:v>77155</c:v>
                </c:pt>
              </c:numCache>
            </c:numRef>
          </c:val>
          <c:smooth val="0"/>
          <c:extLst xmlns:c16r2="http://schemas.microsoft.com/office/drawing/2015/06/chart">
            <c:ext xmlns:c16="http://schemas.microsoft.com/office/drawing/2014/chart" uri="{C3380CC4-5D6E-409C-BE32-E72D297353CC}">
              <c16:uniqueId val="{00000001-F994-4865-827A-F49FAC62154E}"/>
            </c:ext>
          </c:extLst>
        </c:ser>
        <c:dLbls>
          <c:showLegendKey val="0"/>
          <c:showVal val="0"/>
          <c:showCatName val="0"/>
          <c:showSerName val="0"/>
          <c:showPercent val="0"/>
          <c:showBubbleSize val="0"/>
        </c:dLbls>
        <c:marker val="1"/>
        <c:smooth val="0"/>
        <c:axId val="237808640"/>
        <c:axId val="237819008"/>
      </c:lineChart>
      <c:catAx>
        <c:axId val="237808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819008"/>
        <c:crosses val="autoZero"/>
        <c:auto val="1"/>
        <c:lblAlgn val="ctr"/>
        <c:lblOffset val="100"/>
        <c:tickLblSkip val="1"/>
        <c:tickMarkSkip val="1"/>
        <c:noMultiLvlLbl val="0"/>
      </c:catAx>
      <c:valAx>
        <c:axId val="2378190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808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11.82</c:v>
                </c:pt>
                <c:pt idx="1">
                  <c:v>12.04</c:v>
                </c:pt>
                <c:pt idx="2">
                  <c:v>9.02</c:v>
                </c:pt>
                <c:pt idx="3">
                  <c:v>5.27</c:v>
                </c:pt>
                <c:pt idx="4">
                  <c:v>6.61</c:v>
                </c:pt>
              </c:numCache>
            </c:numRef>
          </c:val>
          <c:extLst xmlns:c16r2="http://schemas.microsoft.com/office/drawing/2015/06/chart">
            <c:ext xmlns:c16="http://schemas.microsoft.com/office/drawing/2014/chart" uri="{C3380CC4-5D6E-409C-BE32-E72D297353CC}">
              <c16:uniqueId val="{00000000-A649-4A4B-9C7B-3B0E885414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55.79</c:v>
                </c:pt>
                <c:pt idx="1">
                  <c:v>58.38</c:v>
                </c:pt>
                <c:pt idx="2">
                  <c:v>67.28</c:v>
                </c:pt>
                <c:pt idx="3">
                  <c:v>74.91</c:v>
                </c:pt>
                <c:pt idx="4">
                  <c:v>76.95</c:v>
                </c:pt>
              </c:numCache>
            </c:numRef>
          </c:val>
          <c:extLst xmlns:c16r2="http://schemas.microsoft.com/office/drawing/2015/06/chart">
            <c:ext xmlns:c16="http://schemas.microsoft.com/office/drawing/2014/chart" uri="{C3380CC4-5D6E-409C-BE32-E72D297353CC}">
              <c16:uniqueId val="{00000001-A649-4A4B-9C7B-3B0E8854143C}"/>
            </c:ext>
          </c:extLst>
        </c:ser>
        <c:dLbls>
          <c:showLegendKey val="0"/>
          <c:showVal val="0"/>
          <c:showCatName val="0"/>
          <c:showSerName val="0"/>
          <c:showPercent val="0"/>
          <c:showBubbleSize val="0"/>
        </c:dLbls>
        <c:gapWidth val="250"/>
        <c:overlap val="100"/>
        <c:axId val="249617792"/>
        <c:axId val="24962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4.4400000000000004</c:v>
                </c:pt>
                <c:pt idx="1">
                  <c:v>4.3499999999999996</c:v>
                </c:pt>
                <c:pt idx="2">
                  <c:v>2.97</c:v>
                </c:pt>
                <c:pt idx="3">
                  <c:v>1.72</c:v>
                </c:pt>
                <c:pt idx="4">
                  <c:v>1.37</c:v>
                </c:pt>
              </c:numCache>
            </c:numRef>
          </c:val>
          <c:smooth val="0"/>
          <c:extLst xmlns:c16r2="http://schemas.microsoft.com/office/drawing/2015/06/chart">
            <c:ext xmlns:c16="http://schemas.microsoft.com/office/drawing/2014/chart" uri="{C3380CC4-5D6E-409C-BE32-E72D297353CC}">
              <c16:uniqueId val="{00000002-A649-4A4B-9C7B-3B0E8854143C}"/>
            </c:ext>
          </c:extLst>
        </c:ser>
        <c:dLbls>
          <c:showLegendKey val="0"/>
          <c:showVal val="0"/>
          <c:showCatName val="0"/>
          <c:showSerName val="0"/>
          <c:showPercent val="0"/>
          <c:showBubbleSize val="0"/>
        </c:dLbls>
        <c:marker val="1"/>
        <c:smooth val="0"/>
        <c:axId val="249617792"/>
        <c:axId val="249624064"/>
      </c:lineChart>
      <c:catAx>
        <c:axId val="2496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624064"/>
        <c:crosses val="autoZero"/>
        <c:auto val="1"/>
        <c:lblAlgn val="ctr"/>
        <c:lblOffset val="100"/>
        <c:tickLblSkip val="1"/>
        <c:tickMarkSkip val="1"/>
        <c:noMultiLvlLbl val="0"/>
      </c:catAx>
      <c:valAx>
        <c:axId val="24962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61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0.04</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7F3B-4DB1-9DA1-7A900F6105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F3B-4DB1-9DA1-7A900F610528}"/>
            </c:ext>
          </c:extLst>
        </c:ser>
        <c:ser>
          <c:idx val="2"/>
          <c:order val="2"/>
          <c:tx>
            <c:strRef>
              <c:f>データシート!$A$29</c:f>
              <c:strCache>
                <c:ptCount val="1"/>
                <c:pt idx="0">
                  <c:v>八峰町漁業集落排水事業特別会計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0.04</c:v>
                </c:pt>
                <c:pt idx="4">
                  <c:v>#N/A</c:v>
                </c:pt>
                <c:pt idx="5">
                  <c:v>0.1</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2-7F3B-4DB1-9DA1-7A900F610528}"/>
            </c:ext>
          </c:extLst>
        </c:ser>
        <c:ser>
          <c:idx val="3"/>
          <c:order val="3"/>
          <c:tx>
            <c:strRef>
              <c:f>データシート!$A$30</c:f>
              <c:strCache>
                <c:ptCount val="1"/>
                <c:pt idx="0">
                  <c:v>八峰町農業集落排水事業特別会計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0.06</c:v>
                </c:pt>
                <c:pt idx="4">
                  <c:v>#N/A</c:v>
                </c:pt>
                <c:pt idx="5">
                  <c:v>0.1</c:v>
                </c:pt>
                <c:pt idx="6">
                  <c:v>#N/A</c:v>
                </c:pt>
                <c:pt idx="7">
                  <c:v>0.16</c:v>
                </c:pt>
                <c:pt idx="8">
                  <c:v>#N/A</c:v>
                </c:pt>
                <c:pt idx="9">
                  <c:v>0.15</c:v>
                </c:pt>
              </c:numCache>
            </c:numRef>
          </c:val>
          <c:extLst xmlns:c16r2="http://schemas.microsoft.com/office/drawing/2015/06/chart">
            <c:ext xmlns:c16="http://schemas.microsoft.com/office/drawing/2014/chart" uri="{C3380CC4-5D6E-409C-BE32-E72D297353CC}">
              <c16:uniqueId val="{00000003-7F3B-4DB1-9DA1-7A900F610528}"/>
            </c:ext>
          </c:extLst>
        </c:ser>
        <c:ser>
          <c:idx val="4"/>
          <c:order val="4"/>
          <c:tx>
            <c:strRef>
              <c:f>データシート!$A$31</c:f>
              <c:strCache>
                <c:ptCount val="1"/>
                <c:pt idx="0">
                  <c:v>八峰町営簡易水道事業特別会計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0.36</c:v>
                </c:pt>
                <c:pt idx="2">
                  <c:v>#N/A</c:v>
                </c:pt>
                <c:pt idx="3">
                  <c:v>0.95</c:v>
                </c:pt>
                <c:pt idx="4">
                  <c:v>#N/A</c:v>
                </c:pt>
                <c:pt idx="5">
                  <c:v>0.24</c:v>
                </c:pt>
                <c:pt idx="6">
                  <c:v>#N/A</c:v>
                </c:pt>
                <c:pt idx="7">
                  <c:v>0.23</c:v>
                </c:pt>
                <c:pt idx="8">
                  <c:v>#N/A</c:v>
                </c:pt>
                <c:pt idx="9">
                  <c:v>0.35</c:v>
                </c:pt>
              </c:numCache>
            </c:numRef>
          </c:val>
          <c:extLst xmlns:c16r2="http://schemas.microsoft.com/office/drawing/2015/06/chart">
            <c:ext xmlns:c16="http://schemas.microsoft.com/office/drawing/2014/chart" uri="{C3380CC4-5D6E-409C-BE32-E72D297353CC}">
              <c16:uniqueId val="{00000004-7F3B-4DB1-9DA1-7A900F610528}"/>
            </c:ext>
          </c:extLst>
        </c:ser>
        <c:ser>
          <c:idx val="5"/>
          <c:order val="5"/>
          <c:tx>
            <c:strRef>
              <c:f>データシート!$A$32</c:f>
              <c:strCache>
                <c:ptCount val="1"/>
                <c:pt idx="0">
                  <c:v>八峰町営診療所特別会計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0.18</c:v>
                </c:pt>
                <c:pt idx="4">
                  <c:v>#N/A</c:v>
                </c:pt>
                <c:pt idx="5">
                  <c:v>0.19</c:v>
                </c:pt>
                <c:pt idx="6">
                  <c:v>#N/A</c:v>
                </c:pt>
                <c:pt idx="7">
                  <c:v>0.19</c:v>
                </c:pt>
                <c:pt idx="8">
                  <c:v>#N/A</c:v>
                </c:pt>
                <c:pt idx="9">
                  <c:v>0.37</c:v>
                </c:pt>
              </c:numCache>
            </c:numRef>
          </c:val>
          <c:extLst xmlns:c16r2="http://schemas.microsoft.com/office/drawing/2015/06/chart">
            <c:ext xmlns:c16="http://schemas.microsoft.com/office/drawing/2014/chart" uri="{C3380CC4-5D6E-409C-BE32-E72D297353CC}">
              <c16:uniqueId val="{00000005-7F3B-4DB1-9DA1-7A900F610528}"/>
            </c:ext>
          </c:extLst>
        </c:ser>
        <c:ser>
          <c:idx val="6"/>
          <c:order val="6"/>
          <c:tx>
            <c:strRef>
              <c:f>データシート!$A$33</c:f>
              <c:strCache>
                <c:ptCount val="1"/>
                <c:pt idx="0">
                  <c:v>八峰町国民健康保険事業勘定特別会計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0.82</c:v>
                </c:pt>
                <c:pt idx="2">
                  <c:v>#N/A</c:v>
                </c:pt>
                <c:pt idx="3">
                  <c:v>1.58</c:v>
                </c:pt>
                <c:pt idx="4">
                  <c:v>#N/A</c:v>
                </c:pt>
                <c:pt idx="5">
                  <c:v>1.49</c:v>
                </c:pt>
                <c:pt idx="6">
                  <c:v>#N/A</c:v>
                </c:pt>
                <c:pt idx="7">
                  <c:v>0.82</c:v>
                </c:pt>
                <c:pt idx="8">
                  <c:v>#N/A</c:v>
                </c:pt>
                <c:pt idx="9">
                  <c:v>0.55000000000000004</c:v>
                </c:pt>
              </c:numCache>
            </c:numRef>
          </c:val>
          <c:extLst xmlns:c16r2="http://schemas.microsoft.com/office/drawing/2015/06/chart">
            <c:ext xmlns:c16="http://schemas.microsoft.com/office/drawing/2014/chart" uri="{C3380CC4-5D6E-409C-BE32-E72D297353CC}">
              <c16:uniqueId val="{00000006-7F3B-4DB1-9DA1-7A900F610528}"/>
            </c:ext>
          </c:extLst>
        </c:ser>
        <c:ser>
          <c:idx val="7"/>
          <c:order val="7"/>
          <c:tx>
            <c:strRef>
              <c:f>データシート!$A$34</c:f>
              <c:strCache>
                <c:ptCount val="1"/>
                <c:pt idx="0">
                  <c:v>八峰町公共下水道事業特別会計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0.44</c:v>
                </c:pt>
                <c:pt idx="2">
                  <c:v>#N/A</c:v>
                </c:pt>
                <c:pt idx="3">
                  <c:v>0.5</c:v>
                </c:pt>
                <c:pt idx="4">
                  <c:v>#N/A</c:v>
                </c:pt>
                <c:pt idx="5">
                  <c:v>0.51</c:v>
                </c:pt>
                <c:pt idx="6">
                  <c:v>#N/A</c:v>
                </c:pt>
                <c:pt idx="7">
                  <c:v>0.81</c:v>
                </c:pt>
                <c:pt idx="8">
                  <c:v>#N/A</c:v>
                </c:pt>
                <c:pt idx="9">
                  <c:v>0.72</c:v>
                </c:pt>
              </c:numCache>
            </c:numRef>
          </c:val>
          <c:extLst xmlns:c16r2="http://schemas.microsoft.com/office/drawing/2015/06/chart">
            <c:ext xmlns:c16="http://schemas.microsoft.com/office/drawing/2014/chart" uri="{C3380CC4-5D6E-409C-BE32-E72D297353CC}">
              <c16:uniqueId val="{00000007-7F3B-4DB1-9DA1-7A900F610528}"/>
            </c:ext>
          </c:extLst>
        </c:ser>
        <c:ser>
          <c:idx val="8"/>
          <c:order val="8"/>
          <c:tx>
            <c:strRef>
              <c:f>データシート!$A$35</c:f>
              <c:strCache>
                <c:ptCount val="1"/>
                <c:pt idx="0">
                  <c:v>八峰町介護保険事業勘定特別会計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1.1499999999999999</c:v>
                </c:pt>
                <c:pt idx="2">
                  <c:v>#N/A</c:v>
                </c:pt>
                <c:pt idx="3">
                  <c:v>0.77</c:v>
                </c:pt>
                <c:pt idx="4">
                  <c:v>#N/A</c:v>
                </c:pt>
                <c:pt idx="5">
                  <c:v>1.77</c:v>
                </c:pt>
                <c:pt idx="6">
                  <c:v>#N/A</c:v>
                </c:pt>
                <c:pt idx="7">
                  <c:v>1</c:v>
                </c:pt>
                <c:pt idx="8">
                  <c:v>#N/A</c:v>
                </c:pt>
                <c:pt idx="9">
                  <c:v>1.1499999999999999</c:v>
                </c:pt>
              </c:numCache>
            </c:numRef>
          </c:val>
          <c:extLst xmlns:c16r2="http://schemas.microsoft.com/office/drawing/2015/06/chart">
            <c:ext xmlns:c16="http://schemas.microsoft.com/office/drawing/2014/chart" uri="{C3380CC4-5D6E-409C-BE32-E72D297353CC}">
              <c16:uniqueId val="{00000008-7F3B-4DB1-9DA1-7A900F6105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11.69</c:v>
                </c:pt>
                <c:pt idx="2">
                  <c:v>#N/A</c:v>
                </c:pt>
                <c:pt idx="3">
                  <c:v>11.85</c:v>
                </c:pt>
                <c:pt idx="4">
                  <c:v>#N/A</c:v>
                </c:pt>
                <c:pt idx="5">
                  <c:v>8.82</c:v>
                </c:pt>
                <c:pt idx="6">
                  <c:v>#N/A</c:v>
                </c:pt>
                <c:pt idx="7">
                  <c:v>5.07</c:v>
                </c:pt>
                <c:pt idx="8">
                  <c:v>#N/A</c:v>
                </c:pt>
                <c:pt idx="9">
                  <c:v>6.23</c:v>
                </c:pt>
              </c:numCache>
            </c:numRef>
          </c:val>
          <c:extLst xmlns:c16r2="http://schemas.microsoft.com/office/drawing/2015/06/chart">
            <c:ext xmlns:c16="http://schemas.microsoft.com/office/drawing/2014/chart" uri="{C3380CC4-5D6E-409C-BE32-E72D297353CC}">
              <c16:uniqueId val="{00000009-7F3B-4DB1-9DA1-7A900F610528}"/>
            </c:ext>
          </c:extLst>
        </c:ser>
        <c:dLbls>
          <c:showLegendKey val="0"/>
          <c:showVal val="0"/>
          <c:showCatName val="0"/>
          <c:showSerName val="0"/>
          <c:showPercent val="0"/>
          <c:showBubbleSize val="0"/>
        </c:dLbls>
        <c:gapWidth val="150"/>
        <c:overlap val="100"/>
        <c:axId val="249755520"/>
        <c:axId val="249757056"/>
      </c:barChart>
      <c:catAx>
        <c:axId val="24975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757056"/>
        <c:crosses val="autoZero"/>
        <c:auto val="1"/>
        <c:lblAlgn val="ctr"/>
        <c:lblOffset val="100"/>
        <c:tickLblSkip val="1"/>
        <c:tickMarkSkip val="1"/>
        <c:noMultiLvlLbl val="0"/>
      </c:catAx>
      <c:valAx>
        <c:axId val="24975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755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915</c:v>
                </c:pt>
                <c:pt idx="5">
                  <c:v>916</c:v>
                </c:pt>
                <c:pt idx="8">
                  <c:v>910</c:v>
                </c:pt>
                <c:pt idx="11">
                  <c:v>937</c:v>
                </c:pt>
                <c:pt idx="14">
                  <c:v>898</c:v>
                </c:pt>
              </c:numCache>
            </c:numRef>
          </c:val>
          <c:extLst xmlns:c16r2="http://schemas.microsoft.com/office/drawing/2015/06/chart">
            <c:ext xmlns:c16="http://schemas.microsoft.com/office/drawing/2014/chart" uri="{C3380CC4-5D6E-409C-BE32-E72D297353CC}">
              <c16:uniqueId val="{00000000-AFDD-4DBC-89AD-ACAFD59B24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AFDD-4DBC-89AD-ACAFD59B24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17</c:v>
                </c:pt>
                <c:pt idx="6">
                  <c:v>15</c:v>
                </c:pt>
                <c:pt idx="9">
                  <c:v>15</c:v>
                </c:pt>
                <c:pt idx="12">
                  <c:v>15</c:v>
                </c:pt>
              </c:numCache>
            </c:numRef>
          </c:val>
          <c:extLst xmlns:c16r2="http://schemas.microsoft.com/office/drawing/2015/06/chart">
            <c:ext xmlns:c16="http://schemas.microsoft.com/office/drawing/2014/chart" uri="{C3380CC4-5D6E-409C-BE32-E72D297353CC}">
              <c16:uniqueId val="{00000002-AFDD-4DBC-89AD-ACAFD59B24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c:v>
                </c:pt>
                <c:pt idx="3">
                  <c:v>6</c:v>
                </c:pt>
                <c:pt idx="6">
                  <c:v>5</c:v>
                </c:pt>
                <c:pt idx="9">
                  <c:v>4</c:v>
                </c:pt>
                <c:pt idx="12">
                  <c:v>4</c:v>
                </c:pt>
              </c:numCache>
            </c:numRef>
          </c:val>
          <c:extLst xmlns:c16r2="http://schemas.microsoft.com/office/drawing/2015/06/chart">
            <c:ext xmlns:c16="http://schemas.microsoft.com/office/drawing/2014/chart" uri="{C3380CC4-5D6E-409C-BE32-E72D297353CC}">
              <c16:uniqueId val="{00000003-AFDD-4DBC-89AD-ACAFD59B24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343</c:v>
                </c:pt>
                <c:pt idx="3">
                  <c:v>323</c:v>
                </c:pt>
                <c:pt idx="6">
                  <c:v>314</c:v>
                </c:pt>
                <c:pt idx="9">
                  <c:v>329</c:v>
                </c:pt>
                <c:pt idx="12">
                  <c:v>302</c:v>
                </c:pt>
              </c:numCache>
            </c:numRef>
          </c:val>
          <c:extLst xmlns:c16r2="http://schemas.microsoft.com/office/drawing/2015/06/chart">
            <c:ext xmlns:c16="http://schemas.microsoft.com/office/drawing/2014/chart" uri="{C3380CC4-5D6E-409C-BE32-E72D297353CC}">
              <c16:uniqueId val="{00000004-AFDD-4DBC-89AD-ACAFD59B24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FDD-4DBC-89AD-ACAFD59B24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FDD-4DBC-89AD-ACAFD59B24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834</c:v>
                </c:pt>
                <c:pt idx="3">
                  <c:v>839</c:v>
                </c:pt>
                <c:pt idx="6">
                  <c:v>862</c:v>
                </c:pt>
                <c:pt idx="9">
                  <c:v>900</c:v>
                </c:pt>
                <c:pt idx="12">
                  <c:v>888</c:v>
                </c:pt>
              </c:numCache>
            </c:numRef>
          </c:val>
          <c:extLst xmlns:c16r2="http://schemas.microsoft.com/office/drawing/2015/06/chart">
            <c:ext xmlns:c16="http://schemas.microsoft.com/office/drawing/2014/chart" uri="{C3380CC4-5D6E-409C-BE32-E72D297353CC}">
              <c16:uniqueId val="{00000007-AFDD-4DBC-89AD-ACAFD59B242B}"/>
            </c:ext>
          </c:extLst>
        </c:ser>
        <c:dLbls>
          <c:showLegendKey val="0"/>
          <c:showVal val="0"/>
          <c:showCatName val="0"/>
          <c:showSerName val="0"/>
          <c:showPercent val="0"/>
          <c:showBubbleSize val="0"/>
        </c:dLbls>
        <c:gapWidth val="100"/>
        <c:overlap val="100"/>
        <c:axId val="176268416"/>
        <c:axId val="176270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287</c:v>
                </c:pt>
                <c:pt idx="2">
                  <c:v>#N/A</c:v>
                </c:pt>
                <c:pt idx="3">
                  <c:v>#N/A</c:v>
                </c:pt>
                <c:pt idx="4">
                  <c:v>270</c:v>
                </c:pt>
                <c:pt idx="5">
                  <c:v>#N/A</c:v>
                </c:pt>
                <c:pt idx="6">
                  <c:v>#N/A</c:v>
                </c:pt>
                <c:pt idx="7">
                  <c:v>286</c:v>
                </c:pt>
                <c:pt idx="8">
                  <c:v>#N/A</c:v>
                </c:pt>
                <c:pt idx="9">
                  <c:v>#N/A</c:v>
                </c:pt>
                <c:pt idx="10">
                  <c:v>311</c:v>
                </c:pt>
                <c:pt idx="11">
                  <c:v>#N/A</c:v>
                </c:pt>
                <c:pt idx="12">
                  <c:v>#N/A</c:v>
                </c:pt>
                <c:pt idx="13">
                  <c:v>311</c:v>
                </c:pt>
                <c:pt idx="14">
                  <c:v>#N/A</c:v>
                </c:pt>
              </c:numCache>
            </c:numRef>
          </c:val>
          <c:smooth val="0"/>
          <c:extLst xmlns:c16r2="http://schemas.microsoft.com/office/drawing/2015/06/chart">
            <c:ext xmlns:c16="http://schemas.microsoft.com/office/drawing/2014/chart" uri="{C3380CC4-5D6E-409C-BE32-E72D297353CC}">
              <c16:uniqueId val="{00000008-AFDD-4DBC-89AD-ACAFD59B242B}"/>
            </c:ext>
          </c:extLst>
        </c:ser>
        <c:dLbls>
          <c:showLegendKey val="0"/>
          <c:showVal val="0"/>
          <c:showCatName val="0"/>
          <c:showSerName val="0"/>
          <c:showPercent val="0"/>
          <c:showBubbleSize val="0"/>
        </c:dLbls>
        <c:marker val="1"/>
        <c:smooth val="0"/>
        <c:axId val="176268416"/>
        <c:axId val="176270336"/>
      </c:lineChart>
      <c:catAx>
        <c:axId val="17626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270336"/>
        <c:crosses val="autoZero"/>
        <c:auto val="1"/>
        <c:lblAlgn val="ctr"/>
        <c:lblOffset val="100"/>
        <c:tickLblSkip val="1"/>
        <c:tickMarkSkip val="1"/>
        <c:noMultiLvlLbl val="0"/>
      </c:catAx>
      <c:valAx>
        <c:axId val="17627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26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8531</c:v>
                </c:pt>
                <c:pt idx="5">
                  <c:v>8654</c:v>
                </c:pt>
                <c:pt idx="8">
                  <c:v>8114</c:v>
                </c:pt>
                <c:pt idx="11">
                  <c:v>7697</c:v>
                </c:pt>
                <c:pt idx="14">
                  <c:v>7505</c:v>
                </c:pt>
              </c:numCache>
            </c:numRef>
          </c:val>
          <c:extLst xmlns:c16r2="http://schemas.microsoft.com/office/drawing/2015/06/chart">
            <c:ext xmlns:c16="http://schemas.microsoft.com/office/drawing/2014/chart" uri="{C3380CC4-5D6E-409C-BE32-E72D297353CC}">
              <c16:uniqueId val="{00000000-8169-4C5C-8934-AA9BCD0B71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c:v>
                </c:pt>
                <c:pt idx="5">
                  <c:v>68</c:v>
                </c:pt>
                <c:pt idx="8">
                  <c:v>56</c:v>
                </c:pt>
                <c:pt idx="11">
                  <c:v>42</c:v>
                </c:pt>
                <c:pt idx="14">
                  <c:v>34</c:v>
                </c:pt>
              </c:numCache>
            </c:numRef>
          </c:val>
          <c:extLst xmlns:c16r2="http://schemas.microsoft.com/office/drawing/2015/06/chart">
            <c:ext xmlns:c16="http://schemas.microsoft.com/office/drawing/2014/chart" uri="{C3380CC4-5D6E-409C-BE32-E72D297353CC}">
              <c16:uniqueId val="{00000001-8169-4C5C-8934-AA9BCD0B71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2680</c:v>
                </c:pt>
                <c:pt idx="5">
                  <c:v>2861</c:v>
                </c:pt>
                <c:pt idx="8">
                  <c:v>3149</c:v>
                </c:pt>
                <c:pt idx="11">
                  <c:v>3397</c:v>
                </c:pt>
                <c:pt idx="14">
                  <c:v>3464</c:v>
                </c:pt>
              </c:numCache>
            </c:numRef>
          </c:val>
          <c:extLst xmlns:c16r2="http://schemas.microsoft.com/office/drawing/2015/06/chart">
            <c:ext xmlns:c16="http://schemas.microsoft.com/office/drawing/2014/chart" uri="{C3380CC4-5D6E-409C-BE32-E72D297353CC}">
              <c16:uniqueId val="{00000002-8169-4C5C-8934-AA9BCD0B71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169-4C5C-8934-AA9BCD0B71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169-4C5C-8934-AA9BCD0B71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11</c:v>
                </c:pt>
                <c:pt idx="3">
                  <c:v>10</c:v>
                </c:pt>
                <c:pt idx="6">
                  <c:v>6</c:v>
                </c:pt>
                <c:pt idx="9">
                  <c:v>5</c:v>
                </c:pt>
                <c:pt idx="12">
                  <c:v>4</c:v>
                </c:pt>
              </c:numCache>
            </c:numRef>
          </c:val>
          <c:extLst xmlns:c16r2="http://schemas.microsoft.com/office/drawing/2015/06/chart">
            <c:ext xmlns:c16="http://schemas.microsoft.com/office/drawing/2014/chart" uri="{C3380CC4-5D6E-409C-BE32-E72D297353CC}">
              <c16:uniqueId val="{00000005-8169-4C5C-8934-AA9BCD0B71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640</c:v>
                </c:pt>
                <c:pt idx="3">
                  <c:v>582</c:v>
                </c:pt>
                <c:pt idx="6">
                  <c:v>439</c:v>
                </c:pt>
                <c:pt idx="9">
                  <c:v>627</c:v>
                </c:pt>
                <c:pt idx="12">
                  <c:v>527</c:v>
                </c:pt>
              </c:numCache>
            </c:numRef>
          </c:val>
          <c:extLst xmlns:c16r2="http://schemas.microsoft.com/office/drawing/2015/06/chart">
            <c:ext xmlns:c16="http://schemas.microsoft.com/office/drawing/2014/chart" uri="{C3380CC4-5D6E-409C-BE32-E72D297353CC}">
              <c16:uniqueId val="{00000006-8169-4C5C-8934-AA9BCD0B71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c:v>
                </c:pt>
                <c:pt idx="3">
                  <c:v>15</c:v>
                </c:pt>
                <c:pt idx="6">
                  <c:v>10</c:v>
                </c:pt>
                <c:pt idx="9">
                  <c:v>7</c:v>
                </c:pt>
                <c:pt idx="12">
                  <c:v>4</c:v>
                </c:pt>
              </c:numCache>
            </c:numRef>
          </c:val>
          <c:extLst xmlns:c16r2="http://schemas.microsoft.com/office/drawing/2015/06/chart">
            <c:ext xmlns:c16="http://schemas.microsoft.com/office/drawing/2014/chart" uri="{C3380CC4-5D6E-409C-BE32-E72D297353CC}">
              <c16:uniqueId val="{00000007-8169-4C5C-8934-AA9BCD0B71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3463</c:v>
                </c:pt>
                <c:pt idx="3">
                  <c:v>3313</c:v>
                </c:pt>
                <c:pt idx="6">
                  <c:v>3154</c:v>
                </c:pt>
                <c:pt idx="9">
                  <c:v>3039</c:v>
                </c:pt>
                <c:pt idx="12">
                  <c:v>2958</c:v>
                </c:pt>
              </c:numCache>
            </c:numRef>
          </c:val>
          <c:extLst xmlns:c16r2="http://schemas.microsoft.com/office/drawing/2015/06/chart">
            <c:ext xmlns:c16="http://schemas.microsoft.com/office/drawing/2014/chart" uri="{C3380CC4-5D6E-409C-BE32-E72D297353CC}">
              <c16:uniqueId val="{00000008-8169-4C5C-8934-AA9BCD0B71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75</c:v>
                </c:pt>
                <c:pt idx="3">
                  <c:v>59</c:v>
                </c:pt>
                <c:pt idx="6">
                  <c:v>44</c:v>
                </c:pt>
                <c:pt idx="9">
                  <c:v>29</c:v>
                </c:pt>
                <c:pt idx="12">
                  <c:v>14</c:v>
                </c:pt>
              </c:numCache>
            </c:numRef>
          </c:val>
          <c:extLst xmlns:c16r2="http://schemas.microsoft.com/office/drawing/2015/06/chart">
            <c:ext xmlns:c16="http://schemas.microsoft.com/office/drawing/2014/chart" uri="{C3380CC4-5D6E-409C-BE32-E72D297353CC}">
              <c16:uniqueId val="{00000009-8169-4C5C-8934-AA9BCD0B71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7703</c:v>
                </c:pt>
                <c:pt idx="3">
                  <c:v>8041</c:v>
                </c:pt>
                <c:pt idx="6">
                  <c:v>7785</c:v>
                </c:pt>
                <c:pt idx="9">
                  <c:v>7708</c:v>
                </c:pt>
                <c:pt idx="12">
                  <c:v>7289</c:v>
                </c:pt>
              </c:numCache>
            </c:numRef>
          </c:val>
          <c:extLst xmlns:c16r2="http://schemas.microsoft.com/office/drawing/2015/06/chart">
            <c:ext xmlns:c16="http://schemas.microsoft.com/office/drawing/2014/chart" uri="{C3380CC4-5D6E-409C-BE32-E72D297353CC}">
              <c16:uniqueId val="{0000000A-8169-4C5C-8934-AA9BCD0B7167}"/>
            </c:ext>
          </c:extLst>
        </c:ser>
        <c:dLbls>
          <c:showLegendKey val="0"/>
          <c:showVal val="0"/>
          <c:showCatName val="0"/>
          <c:showSerName val="0"/>
          <c:showPercent val="0"/>
          <c:showBubbleSize val="0"/>
        </c:dLbls>
        <c:gapWidth val="100"/>
        <c:overlap val="100"/>
        <c:axId val="261873024"/>
        <c:axId val="261756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630</c:v>
                </c:pt>
                <c:pt idx="2">
                  <c:v>#N/A</c:v>
                </c:pt>
                <c:pt idx="3">
                  <c:v>#N/A</c:v>
                </c:pt>
                <c:pt idx="4">
                  <c:v>437</c:v>
                </c:pt>
                <c:pt idx="5">
                  <c:v>#N/A</c:v>
                </c:pt>
                <c:pt idx="6">
                  <c:v>#N/A</c:v>
                </c:pt>
                <c:pt idx="7">
                  <c:v>120</c:v>
                </c:pt>
                <c:pt idx="8">
                  <c:v>#N/A</c:v>
                </c:pt>
                <c:pt idx="9">
                  <c:v>#N/A</c:v>
                </c:pt>
                <c:pt idx="10">
                  <c:v>279</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169-4C5C-8934-AA9BCD0B7167}"/>
            </c:ext>
          </c:extLst>
        </c:ser>
        <c:dLbls>
          <c:showLegendKey val="0"/>
          <c:showVal val="0"/>
          <c:showCatName val="0"/>
          <c:showSerName val="0"/>
          <c:showPercent val="0"/>
          <c:showBubbleSize val="0"/>
        </c:dLbls>
        <c:marker val="1"/>
        <c:smooth val="0"/>
        <c:axId val="261873024"/>
        <c:axId val="261756416"/>
      </c:lineChart>
      <c:catAx>
        <c:axId val="26187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1756416"/>
        <c:crosses val="autoZero"/>
        <c:auto val="1"/>
        <c:lblAlgn val="ctr"/>
        <c:lblOffset val="100"/>
        <c:tickLblSkip val="1"/>
        <c:tickMarkSkip val="1"/>
        <c:noMultiLvlLbl val="0"/>
      </c:catAx>
      <c:valAx>
        <c:axId val="261756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87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2845</c:v>
                </c:pt>
                <c:pt idx="1">
                  <c:v>3080</c:v>
                </c:pt>
                <c:pt idx="2">
                  <c:v>3087</c:v>
                </c:pt>
              </c:numCache>
            </c:numRef>
          </c:val>
          <c:extLst xmlns:c16r2="http://schemas.microsoft.com/office/drawing/2015/06/chart">
            <c:ext xmlns:c16="http://schemas.microsoft.com/office/drawing/2014/chart" uri="{C3380CC4-5D6E-409C-BE32-E72D297353CC}">
              <c16:uniqueId val="{00000000-92C4-4946-8AEA-769E2BAE88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51</c:v>
                </c:pt>
                <c:pt idx="1">
                  <c:v>51</c:v>
                </c:pt>
                <c:pt idx="2">
                  <c:v>51</c:v>
                </c:pt>
              </c:numCache>
            </c:numRef>
          </c:val>
          <c:extLst xmlns:c16r2="http://schemas.microsoft.com/office/drawing/2015/06/chart">
            <c:ext xmlns:c16="http://schemas.microsoft.com/office/drawing/2014/chart" uri="{C3380CC4-5D6E-409C-BE32-E72D297353CC}">
              <c16:uniqueId val="{00000001-92C4-4946-8AEA-769E2BAE88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1251</c:v>
                </c:pt>
                <c:pt idx="1">
                  <c:v>1244</c:v>
                </c:pt>
                <c:pt idx="2">
                  <c:v>1246</c:v>
                </c:pt>
              </c:numCache>
            </c:numRef>
          </c:val>
          <c:extLst xmlns:c16r2="http://schemas.microsoft.com/office/drawing/2015/06/chart">
            <c:ext xmlns:c16="http://schemas.microsoft.com/office/drawing/2014/chart" uri="{C3380CC4-5D6E-409C-BE32-E72D297353CC}">
              <c16:uniqueId val="{00000002-92C4-4946-8AEA-769E2BAE88C6}"/>
            </c:ext>
          </c:extLst>
        </c:ser>
        <c:dLbls>
          <c:showLegendKey val="0"/>
          <c:showVal val="0"/>
          <c:showCatName val="0"/>
          <c:showSerName val="0"/>
          <c:showPercent val="0"/>
          <c:showBubbleSize val="0"/>
        </c:dLbls>
        <c:gapWidth val="120"/>
        <c:overlap val="100"/>
        <c:axId val="261550848"/>
        <c:axId val="261552384"/>
      </c:barChart>
      <c:catAx>
        <c:axId val="26155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1552384"/>
        <c:crosses val="autoZero"/>
        <c:auto val="1"/>
        <c:lblAlgn val="ctr"/>
        <c:lblOffset val="100"/>
        <c:tickLblSkip val="1"/>
        <c:tickMarkSkip val="1"/>
        <c:noMultiLvlLbl val="0"/>
      </c:catAx>
      <c:valAx>
        <c:axId val="261552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155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{2132F090-C196-481F-804A-9197BD6193B5}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1B4-4DE5-9454-B6067B373EE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{581E1E84-9719-4CC7-AB1D-E2D5B5DF4010}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B4-4DE5-9454-B6067B373EE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{1360294A-76B7-45E2-9BAF-34235ECD5040}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B4-4DE5-9454-B6067B373EE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{8FFD73E8-D245-4EB5-ACC8-9888FFDEEDC9}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B4-4DE5-9454-B6067B373EE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{36D51E65-5D9F-4CBD-8C97-84CAD308926E}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B4-4DE5-9454-B6067B373EE4}"/>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{6947E075-EEE7-44FE-BF86-FE8A6AD777A0}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1B4-4DE5-9454-B6067B373EE4}"/>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{B68BA753-BB1D-462E-82D5-BE5DF6E57A88}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1B4-4DE5-9454-B6067B373EE4}"/>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{39A02D53-5FB6-4FBB-9EDB-BD0F05A08939}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1B4-4DE5-9454-B6067B373EE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{482C679A-AB89-40FF-8270-7C229E3C7854}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1B4-4DE5-9454-B6067B373E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c:v>
                </c:pt>
                <c:pt idx="16">
                  <c:v>55</c:v>
                </c:pt>
                <c:pt idx="24">
                  <c:v>54.4</c:v>
                </c:pt>
                <c:pt idx="32">
                  <c:v>57</c:v>
                </c:pt>
              </c:numCache>
            </c:numRef>
          </c:xVal>
          <c:yVal>
            <c:numRef>
              <c:f>公会計指標分析・財政指標組合せ分析表!$BP$51:$DC$51</c:f>
              <c:numCache>
                <c:formatCode>#,##0.0;"▲ "#,##0.0</c:formatCode>
                <c:ptCount val="40"/>
                <c:pt idx="8">
                  <c:v>12.4</c:v>
                </c:pt>
                <c:pt idx="16">
                  <c:v>3.5</c:v>
                </c:pt>
                <c:pt idx="24">
                  <c:v>8.6999999999999993</c:v>
                </c:pt>
              </c:numCache>
            </c:numRef>
          </c:yVal>
          <c:smooth val="0"/>
          <c:extLst xmlns:c16r2="http://schemas.microsoft.com/office/drawing/2015/06/chart">
            <c:ext xmlns:c16="http://schemas.microsoft.com/office/drawing/2014/chart" uri="{C3380CC4-5D6E-409C-BE32-E72D297353CC}">
              <c16:uniqueId val="{00000009-A1B4-4DE5-9454-B6067B373E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{CDD1FEAF-EE8F-48DA-B652-AF68C4948364}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1B4-4DE5-9454-B6067B373EE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{6EC2D9EC-5962-4565-9A25-D75E6BFB599F}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B4-4DE5-9454-B6067B373EE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{66D4CB46-9404-4441-8D2D-CC8D44B89048}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B4-4DE5-9454-B6067B373EE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{88BF9BA4-888E-4BDC-AC1C-ABCF50D5E375}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B4-4DE5-9454-B6067B373EE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{A664D173-E789-4091-AC29-C358856D7247}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B4-4DE5-9454-B6067B373EE4}"/>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{BA9BAAAC-5BE0-41FD-9874-387392A93F14}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1B4-4DE5-9454-B6067B373EE4}"/>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{13E19AA0-BC61-4C0E-918C-614722B24207}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1B4-4DE5-9454-B6067B373EE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{79AFB267-10DB-471F-929F-EB957A30FCA1}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1B4-4DE5-9454-B6067B373EE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{9017A582-E0A3-4C49-8C47-B5F77FA66BE7}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1B4-4DE5-9454-B6067B373E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A1B4-4DE5-9454-B6067B373EE4}"/>
            </c:ext>
          </c:extLst>
        </c:ser>
        <c:dLbls>
          <c:showLegendKey val="0"/>
          <c:showVal val="1"/>
          <c:showCatName val="0"/>
          <c:showSerName val="0"/>
          <c:showPercent val="0"/>
          <c:showBubbleSize val="0"/>
        </c:dLbls>
        <c:axId val="276733312"/>
        <c:axId val="276743680"/>
      </c:scatterChart>
      <c:valAx>
        <c:axId val="276733312"/>
        <c:scaling>
          <c:orientation val="minMax"/>
          <c:max val="59.5"/>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6743680"/>
        <c:crosses val="autoZero"/>
        <c:crossBetween val="midCat"/>
      </c:valAx>
      <c:valAx>
        <c:axId val="276743680"/>
        <c:scaling>
          <c:orientation val="minMax"/>
          <c:max val="1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6733312"/>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{CA853B17-ACAE-4C66-9C12-028F7D35DFDF}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5AF-4A68-8404-90D6AAFD8F8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{CF99DCEC-F02B-4CCE-A212-7685074D23E5}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AF-4A68-8404-90D6AAFD8F8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{04DAB04B-F31F-4D21-8D79-87621C7E27E9}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AF-4A68-8404-90D6AAFD8F8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{C1295970-D134-44FA-85D4-FFA279D82C2A}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AF-4A68-8404-90D6AAFD8F8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{9005CC34-357B-4A7B-817C-A0186188ADF1}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AF-4A68-8404-90D6AAFD8F8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{11DEAB5F-2C69-470F-80DA-3E55F359FAC7}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5AF-4A68-8404-90D6AAFD8F8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{63B9379E-3BF4-4AC8-90C3-70A1D89104A7}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5AF-4A68-8404-90D6AAFD8F8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{C10D39E3-F090-4807-8F51-A5642FDE4FC7}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5AF-4A68-8404-90D6AAFD8F8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{3CA1FB22-0C0A-4CFB-B5F3-FA00385922FA}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5AF-4A68-8404-90D6AAFD8F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8.1999999999999993</c:v>
                </c:pt>
                <c:pt idx="16">
                  <c:v>8.1999999999999993</c:v>
                </c:pt>
                <c:pt idx="24">
                  <c:v>8.6</c:v>
                </c:pt>
                <c:pt idx="32">
                  <c:v>9.4</c:v>
                </c:pt>
              </c:numCache>
            </c:numRef>
          </c:xVal>
          <c:yVal>
            <c:numRef>
              <c:f>公会計指標分析・財政指標組合せ分析表!$BP$73:$DC$73</c:f>
              <c:numCache>
                <c:formatCode>#,##0.0;"▲ "#,##0.0</c:formatCode>
                <c:ptCount val="40"/>
                <c:pt idx="0">
                  <c:v>18.5</c:v>
                </c:pt>
                <c:pt idx="8">
                  <c:v>12.4</c:v>
                </c:pt>
                <c:pt idx="16">
                  <c:v>3.5</c:v>
                </c:pt>
                <c:pt idx="24">
                  <c:v>8.6999999999999993</c:v>
                </c:pt>
              </c:numCache>
            </c:numRef>
          </c:yVal>
          <c:smooth val="0"/>
          <c:extLst xmlns:c16r2="http://schemas.microsoft.com/office/drawing/2015/06/chart">
            <c:ext xmlns:c16="http://schemas.microsoft.com/office/drawing/2014/chart" uri="{C3380CC4-5D6E-409C-BE32-E72D297353CC}">
              <c16:uniqueId val="{00000009-85AF-4A68-8404-90D6AAFD8F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{02CA3D31-1743-414A-8AF2-49BB2FD36E4C}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5AF-4A68-8404-90D6AAFD8F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{81B015B7-C37F-496E-818E-875A004C3B0A}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AF-4A68-8404-90D6AAFD8F8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{E85A22CA-1D4D-4964-BA80-F7A634D275A9}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AF-4A68-8404-90D6AAFD8F8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{A3D4F388-89A1-4046-BA7A-CE2DA32B742E}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AF-4A68-8404-90D6AAFD8F8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{514CB121-92CC-46EA-9E49-18F5C9CE8A1D}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AF-4A68-8404-90D6AAFD8F82}"/>
                </c:ext>
              </c:extLst>
            </c:dLbl>
            <c:dLbl>
              <c:idx val="8"/>
              <c:layout>
                <c:manualLayout>
                  <c:x val="-4.5160355153971203E-2"/>
                  <c:y val="-4.349592131553601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{121D3768-4AC0-4760-9B66-CCD4B6159CFC}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5AF-4A68-8404-90D6AAFD8F82}"/>
                </c:ext>
              </c:extLst>
            </c:dLbl>
            <c:dLbl>
              <c:idx val="16"/>
              <c:layout>
                <c:manualLayout>
                  <c:x val="-4.5160355153971272E-2"/>
                  <c:y val="-4.349592131553601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{A519540D-1BD2-4362-839D-F6C67FD92B85}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5AF-4A68-8404-90D6AAFD8F82}"/>
                </c:ext>
              </c:extLst>
            </c:dLbl>
            <c:dLbl>
              <c:idx val="24"/>
              <c:layout>
                <c:manualLayout>
                  <c:x val="-1.8235628084250059E-2"/>
                  <c:y val="-8.13373728600520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{7A4A6D36-12C0-4F00-87E6-787EFE35D1C4}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5AF-4A68-8404-90D6AAFD8F82}"/>
                </c:ext>
              </c:extLst>
            </c:dLbl>
            <c:dLbl>
              <c:idx val="32"/>
              <c:layout>
                <c:manualLayout>
                  <c:x val="-1.8235628084250059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{76B20621-CC3B-4E72-A5E4-81A91D2A1CEE}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5AF-4A68-8404-90D6AAFD8F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5AF-4A68-8404-90D6AAFD8F82}"/>
            </c:ext>
          </c:extLst>
        </c:ser>
        <c:dLbls>
          <c:showLegendKey val="0"/>
          <c:showVal val="1"/>
          <c:showCatName val="0"/>
          <c:showSerName val="0"/>
          <c:showPercent val="0"/>
          <c:showBubbleSize val="0"/>
        </c:dLbls>
        <c:axId val="277576704"/>
        <c:axId val="277632128"/>
      </c:scatterChart>
      <c:valAx>
        <c:axId val="277576704"/>
        <c:scaling>
          <c:orientation val="minMax"/>
          <c:max val="9.4"/>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7632128"/>
        <c:crosses val="autoZero"/>
        <c:crossBetween val="midCat"/>
      </c:valAx>
      <c:valAx>
        <c:axId val="277632128"/>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757670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財政力指数は横ばいで推移しており、類似団体平均を０．１１ポイント下回っている。人口減少や全国平均を上回る高齢化率（３０年度末４４．８％）に加え、町の主要事業である農業は水稲中心であり、水産業においても魚価及び漁獲量の低迷が続いているため所得の向上を図ることが難しい状況にある。給与所得に関しては、雇用環境に若干の改善傾向が見られたことにより、微増傾向にあるものの、町税収入を押し上げる力は乏しいため財政基盤が弱い。少子高齢化等で町税収入は今後も減少していくと見込まれるため、引き続き企業支援や農林水産業の振興を図り、行財政改革を推し進めるとともに、町税の適正課税と滞納分の徴収に努め、財政基盤の強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経常収支比率は前年比０．７ポイント悪化し、類似団体平均を５．７ポイント上回っている。これは、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平成１８年度に建設した保健センターの償還終了が主要因となり１２百万円減、繰出金は６０百万円減があ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り、経常経費全体では５１百万円減となったものの、</a:t>
          </a:r>
          <a:r>
            <a:rPr kumimoji="1" lang="ja-JP" altLang="en-US" sz="1100">
              <a:latin typeface="ＭＳ Ｐゴシック" panose="020B0600070205080204" pitchFamily="50" charset="-128"/>
              <a:ea typeface="ＭＳ Ｐゴシック" panose="020B0600070205080204" pitchFamily="50" charset="-128"/>
            </a:rPr>
            <a:t>歳入において普通交付税が合併算定替えの段階的縮減により前年比８８百万円減となったことが影響している。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合併以降に着手した大型事業の地方債償還がピークを迎え、さらに令和２年度からの会計年度任用職員制度導入により比率は上昇していく見込みとなっている。引き続き行財政改革の推進により経常経費の縮減に努め、経常収支比率の上昇に歯止めをかけ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65786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17625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97282</xdr:rowOff>
    </xdr:from>
    <xdr:to>
      <xdr:col>19</xdr:col>
      <xdr:colOff>133350</xdr:colOff>
      <xdr:row>65</xdr:row>
      <xdr:rowOff>32004</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107008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64</xdr:row>
      <xdr:rowOff>97282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074191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136144</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07419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158513</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1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152654</xdr:rowOff>
    </xdr:from>
    <xdr:to>
      <xdr:col>19</xdr:col>
      <xdr:colOff>184150</xdr:colOff>
      <xdr:row>65</xdr:row>
      <xdr:rowOff>82804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67581</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21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271</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再任用職員１名増となったものの職員構成の若年化により減少したが、峰浜地区統合子ども園設計業務委託（基本設計）や自殺予防計画策定業務委託等により物件費が増加したことから、人口１人あたりの人件費・物件費等の額は２，８１１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のは、ゴミ処理業務と消防業務を一部事務組合で実施しているためと考えられる。今後も職員数の適正化を図り、人件費を抑制するとともに、物件費等の更なる縮減に努め、行政コストの縮減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29483</xdr:rowOff>
    </xdr:from>
    <xdr:to>
      <xdr:col>23</xdr:col>
      <xdr:colOff>133350</xdr:colOff>
      <xdr:row>84</xdr:row>
      <xdr:rowOff>40790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114800" y="14431283"/>
          <a:ext cx="838200" cy="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168363</xdr:rowOff>
    </xdr:from>
    <xdr:to>
      <xdr:col>19</xdr:col>
      <xdr:colOff>133350</xdr:colOff>
      <xdr:row>84</xdr:row>
      <xdr:rowOff>29483</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398713"/>
          <a:ext cx="889000" cy="3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120312</xdr:rowOff>
    </xdr:from>
    <xdr:to>
      <xdr:col>15</xdr:col>
      <xdr:colOff>82550</xdr:colOff>
      <xdr:row>83</xdr:row>
      <xdr:rowOff>168363</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350662"/>
          <a:ext cx="889000" cy="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111782</xdr:rowOff>
    </xdr:from>
    <xdr:to>
      <xdr:col>11</xdr:col>
      <xdr:colOff>31750</xdr:colOff>
      <xdr:row>83</xdr:row>
      <xdr:rowOff>120312</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342132"/>
          <a:ext cx="8890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161440</xdr:rowOff>
    </xdr:from>
    <xdr:to>
      <xdr:col>23</xdr:col>
      <xdr:colOff>184150</xdr:colOff>
      <xdr:row>84</xdr:row>
      <xdr:rowOff>91590</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3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6517</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23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150133</xdr:rowOff>
    </xdr:from>
    <xdr:to>
      <xdr:col>19</xdr:col>
      <xdr:colOff>184150</xdr:colOff>
      <xdr:row>84</xdr:row>
      <xdr:rowOff>80283</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38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90460</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149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117563</xdr:rowOff>
    </xdr:from>
    <xdr:to>
      <xdr:col>15</xdr:col>
      <xdr:colOff>133350</xdr:colOff>
      <xdr:row>84</xdr:row>
      <xdr:rowOff>47713</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3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57890</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11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69512</xdr:rowOff>
    </xdr:from>
    <xdr:to>
      <xdr:col>11</xdr:col>
      <xdr:colOff>82550</xdr:colOff>
      <xdr:row>83</xdr:row>
      <xdr:rowOff>171112</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2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9839</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406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60982</xdr:rowOff>
    </xdr:from>
    <xdr:to>
      <xdr:col>7</xdr:col>
      <xdr:colOff>31750</xdr:colOff>
      <xdr:row>83</xdr:row>
      <xdr:rowOff>162582</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2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1309</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406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平成２７年度まで定員適正化計画による５減１増を着実に推進してきたことにより、平成２４年度以降、ラスパイレス指数は類似団体平均を下回っており平成３０年度では９３．２となっている。平成３０年度において指数が下降しているのは、秋田県人事委員会勧告に準拠し給与引き上げ改定を行ったものの、職員の経験年数階層の変動により指数を押し下げたためである。今後も、人事院及び県人事委員会勧告の内容に準拠し、適正な給与水準を目指すことに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146896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6179800" y="144602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84</xdr:row>
      <xdr:rowOff>146896</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5290800" y="145165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84</xdr:row>
      <xdr:rowOff>130811</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4401800" y="1451652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84</xdr:row>
      <xdr:rowOff>130811</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3512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5" name="楕円 274">
          <a:extLst>
            <a:ext uri="{FF2B5EF4-FFF2-40B4-BE49-F238E27FC236}">
              <a16:creationId xmlns:a16="http://schemas.microsoft.com/office/drawing/2014/main" xmlns="" id="{00000000-0008-0000-0300-000013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96096</xdr:rowOff>
    </xdr:from>
    <xdr:to>
      <xdr:col>77</xdr:col>
      <xdr:colOff>95250</xdr:colOff>
      <xdr:row>85</xdr:row>
      <xdr:rowOff>26246</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36423</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426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63923</xdr:rowOff>
    </xdr:from>
    <xdr:to>
      <xdr:col>73</xdr:col>
      <xdr:colOff>44450</xdr:colOff>
      <xdr:row>84</xdr:row>
      <xdr:rowOff>165523</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5240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4250</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80011</xdr:rowOff>
    </xdr:from>
    <xdr:to>
      <xdr:col>68</xdr:col>
      <xdr:colOff>203200</xdr:colOff>
      <xdr:row>85</xdr:row>
      <xdr:rowOff>10161</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20338</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154939</xdr:rowOff>
    </xdr:from>
    <xdr:to>
      <xdr:col>64</xdr:col>
      <xdr:colOff>152400</xdr:colOff>
      <xdr:row>84</xdr:row>
      <xdr:rowOff>85089</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95266</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平成１８年度から集中改革プランや定員適正化計画といった行財政改革を実施し、職員数を抑制してきたが、その間に社会状況の変化による新たな事務の発生や新たな課題が生じている。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こうした背景をふまえ、適切な町民サービスの提供を行う体制が維持できるよう、引き続き定員の適正化に努めることにしている。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20103</xdr:rowOff>
    </xdr:from>
    <xdr:to>
      <xdr:col>81</xdr:col>
      <xdr:colOff>44450</xdr:colOff>
      <xdr:row>61</xdr:row>
      <xdr:rowOff>69052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179800" y="10478553"/>
          <a:ext cx="838200" cy="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9761</xdr:rowOff>
    </xdr:from>
    <xdr:to>
      <xdr:col>77</xdr:col>
      <xdr:colOff>44450</xdr:colOff>
      <xdr:row>61</xdr:row>
      <xdr:rowOff>20103</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5290800" y="1046821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163975</xdr:rowOff>
    </xdr:from>
    <xdr:to>
      <xdr:col>72</xdr:col>
      <xdr:colOff>203200</xdr:colOff>
      <xdr:row>61</xdr:row>
      <xdr:rowOff>9761</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45097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163975</xdr:rowOff>
    </xdr:from>
    <xdr:to>
      <xdr:col>68</xdr:col>
      <xdr:colOff>152400</xdr:colOff>
      <xdr:row>61</xdr:row>
      <xdr:rowOff>3556</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3512800" y="10450975"/>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18252</xdr:rowOff>
    </xdr:from>
    <xdr:to>
      <xdr:col>81</xdr:col>
      <xdr:colOff>95250</xdr:colOff>
      <xdr:row>61</xdr:row>
      <xdr:rowOff>119852</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967200" y="1047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34779</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1032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140753</xdr:rowOff>
    </xdr:from>
    <xdr:to>
      <xdr:col>77</xdr:col>
      <xdr:colOff>95250</xdr:colOff>
      <xdr:row>61</xdr:row>
      <xdr:rowOff>70903</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129000" y="1042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81080</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10196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130411</xdr:rowOff>
    </xdr:from>
    <xdr:to>
      <xdr:col>73</xdr:col>
      <xdr:colOff>44450</xdr:colOff>
      <xdr:row>61</xdr:row>
      <xdr:rowOff>60561</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5240000" y="104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70738</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101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113175</xdr:rowOff>
    </xdr:from>
    <xdr:to>
      <xdr:col>68</xdr:col>
      <xdr:colOff>203200</xdr:colOff>
      <xdr:row>61</xdr:row>
      <xdr:rowOff>43325</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4351000" y="104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53502</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1016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124206</xdr:rowOff>
    </xdr:from>
    <xdr:to>
      <xdr:col>64</xdr:col>
      <xdr:colOff>152400</xdr:colOff>
      <xdr:row>61</xdr:row>
      <xdr:rowOff>54356</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3462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64533</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９．４％となっており、類似団体平均を０．８ポイント上回っている。これは、公営企業債償還額への繰入金の減少等があったものの、普通交付税合併算定替えの段階的縮減による影響が大きか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今後は、地方債発行額の上限を定め、公債費の抑制や平準化を図りながら、比率の上昇を抑制していく。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167894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715873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129286</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109982</xdr:rowOff>
    </xdr:from>
    <xdr:to>
      <xdr:col>72</xdr:col>
      <xdr:colOff>203200</xdr:colOff>
      <xdr:row>41</xdr:row>
      <xdr:rowOff>109982</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4401800" y="713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163068</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3512800" y="71394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将来負担比率は、地方債残高将等、来負担額を充当可能財源が上回り、分子がマイナス値となったため、比率は値なしとなった。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普通交付税合併算定替えの段階的縮減に伴い標準財政規模の縮小や、財政不足補填のため充当可能基金残高が減少することにより、比率の上昇が見込まれるため、事業実施の適正化や地方債発行額の抑制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xmlns=""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xmlns=""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xmlns=""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84582</xdr:rowOff>
    </xdr:from>
    <xdr:to>
      <xdr:col>77</xdr:col>
      <xdr:colOff>44450</xdr:colOff>
      <xdr:row>14</xdr:row>
      <xdr:rowOff>134772</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5290800" y="2484882"/>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xmlns="" id="{00000000-0008-0000-0300-0000B9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84582</xdr:rowOff>
    </xdr:from>
    <xdr:to>
      <xdr:col>72</xdr:col>
      <xdr:colOff>203200</xdr:colOff>
      <xdr:row>14</xdr:row>
      <xdr:rowOff>170485</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4401800" y="2484882"/>
          <a:ext cx="889000" cy="8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170485</xdr:rowOff>
    </xdr:from>
    <xdr:to>
      <xdr:col>68</xdr:col>
      <xdr:colOff>152400</xdr:colOff>
      <xdr:row>15</xdr:row>
      <xdr:rowOff>57912</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3512800" y="2570785"/>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83972</xdr:rowOff>
    </xdr:from>
    <xdr:to>
      <xdr:col>77</xdr:col>
      <xdr:colOff>95250</xdr:colOff>
      <xdr:row>15</xdr:row>
      <xdr:rowOff>14122</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6129000" y="24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170349</xdr:rowOff>
    </xdr:from>
    <xdr:ext cx="7366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798800" y="257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33782</xdr:rowOff>
    </xdr:from>
    <xdr:to>
      <xdr:col>73</xdr:col>
      <xdr:colOff>44450</xdr:colOff>
      <xdr:row>14</xdr:row>
      <xdr:rowOff>135382</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5240000" y="24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120159</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909800" y="252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119685</xdr:rowOff>
    </xdr:from>
    <xdr:to>
      <xdr:col>68</xdr:col>
      <xdr:colOff>203200</xdr:colOff>
      <xdr:row>15</xdr:row>
      <xdr:rowOff>49835</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4351000" y="25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34612</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020800" y="260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7112</xdr:rowOff>
    </xdr:from>
    <xdr:to>
      <xdr:col>64</xdr:col>
      <xdr:colOff>152400</xdr:colOff>
      <xdr:row>15</xdr:row>
      <xdr:rowOff>108712</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3462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93489</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131800" y="266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定員適正化計画に基づき職員採用を５減１増を実施してきた結果、類似団体平均を下回っているが、人件費の経常収支比率は０．３ポイント上昇し１９．７％となった。令和２年度以降は、会計年度任用職員制度の導入に伴い比率が上昇することが予想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35</xdr:row>
      <xdr:rowOff>170434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53848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157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85852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は１６．４％と前年度から０．９ポイント上昇し、類似団体平均を上回っている。これは平成１８年度から実施している定員適正化計画により正職員数を抑制し、臨時職員を採用しているため賃金が膨らんでいることなどが挙げられる。令和２年度以降、会計年度任用職員制度の導入による比率の改善が見込まれるが、継続事業の見直し等によりさらなる改善を目指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133858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30073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92710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4782800" y="298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69850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865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117856</xdr:rowOff>
    </xdr:from>
    <xdr:to>
      <xdr:col>69</xdr:col>
      <xdr:colOff>92075</xdr:colOff>
      <xdr:row>16</xdr:row>
      <xdr:rowOff>122428</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2861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扶助費に係る経常収支比率が類似団体を上回る要因は、福祉医療の対象を高校生まで拡大していることや、重度訪問介護対象者の自立支援給付費が多額になっているためである。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今後は、峰浜地区の子ども園が統合され運営費が縮減されるものの、国等の福祉政策による影響が大きいため、今後の政策の展開によっては大幅な増となることも予想される。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xmlns=""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xmlns=""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xmlns=""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146050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3987800" y="9728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xmlns=""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xmlns=""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146050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098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xmlns=""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146050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2209800" y="9537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107950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1320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2" name="楕円 201">
          <a:extLst>
            <a:ext uri="{FF2B5EF4-FFF2-40B4-BE49-F238E27FC236}">
              <a16:creationId xmlns:a16="http://schemas.microsoft.com/office/drawing/2014/main" xmlns="" id="{00000000-0008-0000-0400-0000CA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3" name="扶助費該当値テキスト">
          <a:extLst>
            <a:ext uri="{FF2B5EF4-FFF2-40B4-BE49-F238E27FC236}">
              <a16:creationId xmlns:a16="http://schemas.microsoft.com/office/drawing/2014/main" xmlns="" id="{00000000-0008-0000-0400-0000CB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簡易水道事業及び下水道事業における建設事業に伴い借り入れた公営企業債の償還費に対する繰出金が高止まりして</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、その他の比率は１</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％と前年度から</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改善されたが</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下水道事業は公共下水、農業集落排水、漁業集落排水、合併処理浄化槽の全ての公営企業で建設事業が終了したことから、今後は繰出金が微減していく見込みである。簡易水道事業は、配水管敷設替等の大型事業が平成２８年度で終了したが、今後は公営企業債償還額が徐々に増大する見込みで、それに伴い繰出金も増加する見込みのため、繰出金全体では、ほぼ横ばいで推移していく見込みとなっている。</a:t>
          </a:r>
          <a:endParaRPr lang="ja-JP" altLang="ja-JP" sz="9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今後は繰出基準外支出について厳しく精査</a:t>
          </a:r>
          <a:r>
            <a:rPr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、使用料の見直しなどにより繰出金の抑制に努めていく。</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xmlns=""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xmlns=""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xmlns=""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30988</xdr:rowOff>
    </xdr:from>
    <xdr:to>
      <xdr:col>82</xdr:col>
      <xdr:colOff>107950</xdr:colOff>
      <xdr:row>58</xdr:row>
      <xdr:rowOff>90424</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5671800" y="99750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xmlns=""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xmlns=""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90424</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4782800" y="99339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161290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3893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3556</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3004800" y="98653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151638</xdr:rowOff>
    </xdr:from>
    <xdr:to>
      <xdr:col>82</xdr:col>
      <xdr:colOff>158750</xdr:colOff>
      <xdr:row>58</xdr:row>
      <xdr:rowOff>81788</xdr:rowOff>
    </xdr:to>
    <xdr:sp macro="" textlink="">
      <xdr:nvSpPr>
        <xdr:cNvPr id="260" name="楕円 259">
          <a:extLst>
            <a:ext uri="{FF2B5EF4-FFF2-40B4-BE49-F238E27FC236}">
              <a16:creationId xmlns:a16="http://schemas.microsoft.com/office/drawing/2014/main" xmlns="" id="{00000000-0008-0000-0400-000004010000}"/>
            </a:ext>
          </a:extLst>
        </xdr:cNvPr>
        <xdr:cNvSpPr/>
      </xdr:nvSpPr>
      <xdr:spPr>
        <a:xfrm>
          <a:off x="164592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123715</xdr:rowOff>
    </xdr:from>
    <xdr:ext cx="762000" cy="259045"/>
    <xdr:sp macro="" textlink="">
      <xdr:nvSpPr>
        <xdr:cNvPr id="261" name="その他該当値テキスト">
          <a:extLst>
            <a:ext uri="{FF2B5EF4-FFF2-40B4-BE49-F238E27FC236}">
              <a16:creationId xmlns:a16="http://schemas.microsoft.com/office/drawing/2014/main" xmlns="" id="{00000000-0008-0000-0400-000005010000}"/>
            </a:ext>
          </a:extLst>
        </xdr:cNvPr>
        <xdr:cNvSpPr txBox="1"/>
      </xdr:nvSpPr>
      <xdr:spPr>
        <a:xfrm>
          <a:off x="165989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39624</xdr:rowOff>
    </xdr:from>
    <xdr:to>
      <xdr:col>78</xdr:col>
      <xdr:colOff>120650</xdr:colOff>
      <xdr:row>58</xdr:row>
      <xdr:rowOff>141224</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5621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126001</xdr:rowOff>
    </xdr:from>
    <xdr:ext cx="7366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290800" y="1007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124206</xdr:rowOff>
    </xdr:from>
    <xdr:to>
      <xdr:col>65</xdr:col>
      <xdr:colOff>53975</xdr:colOff>
      <xdr:row>58</xdr:row>
      <xdr:rowOff>54356</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2954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39133</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6238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比率は、合併以降類似団体平均を下回っており、平成３０年度は１２．６％と前年度から０．７ポイント増加した。町単独補助金の検証と今後の方針について検討しており、今後も引き続き見直しを行う。</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比率は産業振興としての単独補助金や一部事務組合の負担金の増減に左右されることから、各種事業の動向を注視しながら可能な限りの縮減を図っていく。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xmlns=""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xmlns=""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xmlns=""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131572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5671800" y="62717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xmlns=""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xmlns=""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117856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4782800" y="6271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xmlns=""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36</xdr:row>
      <xdr:rowOff>117856</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3893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85852</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3004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8" name="楕円 317">
          <a:extLst>
            <a:ext uri="{FF2B5EF4-FFF2-40B4-BE49-F238E27FC236}">
              <a16:creationId xmlns:a16="http://schemas.microsoft.com/office/drawing/2014/main" xmlns="" id="{00000000-0008-0000-0400-00003E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19" name="補助費等該当値テキスト">
          <a:extLst>
            <a:ext uri="{FF2B5EF4-FFF2-40B4-BE49-F238E27FC236}">
              <a16:creationId xmlns:a16="http://schemas.microsoft.com/office/drawing/2014/main" xmlns="" id="{00000000-0008-0000-0400-00003F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平成３０年度は八森地区統合子ども園建設事業（外構工事及び物置）の元金償還が始まったため、公債費の比率は２１．６％と前年から０．２ポイント増加し、類似団体平均を２．６％上回った。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合併時の大型事業の償還が終了し比率は減少するものの、令和４年度から峰浜統合子ども園の元金償還が始まり、公債費の増加が見込まれるため、後年度の地方債発行の平準化や抑制を図っていく必要があ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xmlns=""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77</xdr:row>
      <xdr:rowOff>130811</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3987800" y="133248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123189</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3098800" y="132715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69850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2209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27939</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1320800" y="13225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63516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公債費以外の比率は７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％と前年度と比べて０．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ポイント上昇し、類似団体平均を上回っている。人件費及び補助費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の比率は類似団体平均を下回っているものの、公営企業会計等への繰出金が類似団体平均を大きく上回っており、下水道の加入率の向上と使用料の見直しが急務となっている。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会計年度任用職員制度が導入されるほか、合併算定替えの段階的縮減による普通交付税の減少により、比率は上昇すると見込まれるため、引き続き行財政改革の推進等により経常経費の縮減に努め、比率の上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抑制していく。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143329</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1572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100874</xdr:rowOff>
    </xdr:from>
    <xdr:to>
      <xdr:col>78</xdr:col>
      <xdr:colOff>69850</xdr:colOff>
      <xdr:row>76</xdr:row>
      <xdr:rowOff>127000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4782800" y="131310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89444</xdr:rowOff>
    </xdr:from>
    <xdr:to>
      <xdr:col>73</xdr:col>
      <xdr:colOff>180975</xdr:colOff>
      <xdr:row>76</xdr:row>
      <xdr:rowOff>100874</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3893800" y="1294819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89444</xdr:rowOff>
    </xdr:from>
    <xdr:to>
      <xdr:col>69</xdr:col>
      <xdr:colOff>92075</xdr:colOff>
      <xdr:row>75</xdr:row>
      <xdr:rowOff>102507</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004800" y="129481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64606</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09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50074</xdr:rowOff>
    </xdr:from>
    <xdr:to>
      <xdr:col>74</xdr:col>
      <xdr:colOff>31750</xdr:colOff>
      <xdr:row>76</xdr:row>
      <xdr:rowOff>151674</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136451</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16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38644</xdr:rowOff>
    </xdr:from>
    <xdr:to>
      <xdr:col>69</xdr:col>
      <xdr:colOff>142875</xdr:colOff>
      <xdr:row>75</xdr:row>
      <xdr:rowOff>140244</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125021</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298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51707</xdr:rowOff>
    </xdr:from>
    <xdr:to>
      <xdr:col>65</xdr:col>
      <xdr:colOff>53975</xdr:colOff>
      <xdr:row>75</xdr:row>
      <xdr:rowOff>153307</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138084</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xmlns=""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xmlns=""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xmlns=""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10370</xdr:rowOff>
    </xdr:from>
    <xdr:to>
      <xdr:col>29</xdr:col>
      <xdr:colOff>127000</xdr:colOff>
      <xdr:row>17</xdr:row>
      <xdr:rowOff>21366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003800" y="2972645"/>
          <a:ext cx="647700" cy="1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xmlns=""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xmlns=""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21366</xdr:rowOff>
    </xdr:from>
    <xdr:to>
      <xdr:col>26</xdr:col>
      <xdr:colOff>50800</xdr:colOff>
      <xdr:row>17</xdr:row>
      <xdr:rowOff>47689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4305300" y="2983641"/>
          <a:ext cx="698500" cy="26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xmlns=""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42837</xdr:rowOff>
    </xdr:from>
    <xdr:to>
      <xdr:col>22</xdr:col>
      <xdr:colOff>114300</xdr:colOff>
      <xdr:row>17</xdr:row>
      <xdr:rowOff>47689</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3606800" y="3005112"/>
          <a:ext cx="698500" cy="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42837</xdr:rowOff>
    </xdr:from>
    <xdr:to>
      <xdr:col>18</xdr:col>
      <xdr:colOff>177800</xdr:colOff>
      <xdr:row>17</xdr:row>
      <xdr:rowOff>53307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2908300" y="3005112"/>
          <a:ext cx="698500" cy="1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131020</xdr:rowOff>
    </xdr:from>
    <xdr:to>
      <xdr:col>29</xdr:col>
      <xdr:colOff>177800</xdr:colOff>
      <xdr:row>17</xdr:row>
      <xdr:rowOff>61170</xdr:rowOff>
    </xdr:to>
    <xdr:sp macro="" textlink="">
      <xdr:nvSpPr>
        <xdr:cNvPr id="65" name="楕円 64">
          <a:extLst>
            <a:ext uri="{FF2B5EF4-FFF2-40B4-BE49-F238E27FC236}">
              <a16:creationId xmlns:a16="http://schemas.microsoft.com/office/drawing/2014/main" xmlns="" id="{00000000-0008-0000-0500-000041000000}"/>
            </a:ext>
          </a:extLst>
        </xdr:cNvPr>
        <xdr:cNvSpPr/>
      </xdr:nvSpPr>
      <xdr:spPr bwMode="auto">
        <a:xfrm>
          <a:off x="5600700" y="292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103097</xdr:rowOff>
    </xdr:from>
    <xdr:ext cx="762000" cy="259045"/>
    <xdr:sp macro="" textlink="">
      <xdr:nvSpPr>
        <xdr:cNvPr id="66" name="人口1人当たり決算額の推移該当値テキスト130">
          <a:extLst>
            <a:ext uri="{FF2B5EF4-FFF2-40B4-BE49-F238E27FC236}">
              <a16:creationId xmlns:a16="http://schemas.microsoft.com/office/drawing/2014/main" xmlns="" id="{00000000-0008-0000-0500-000042000000}"/>
            </a:ext>
          </a:extLst>
        </xdr:cNvPr>
        <xdr:cNvSpPr txBox="1"/>
      </xdr:nvSpPr>
      <xdr:spPr>
        <a:xfrm>
          <a:off x="5740400" y="289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142016</xdr:rowOff>
    </xdr:from>
    <xdr:to>
      <xdr:col>26</xdr:col>
      <xdr:colOff>101600</xdr:colOff>
      <xdr:row>17</xdr:row>
      <xdr:rowOff>72166</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4953000" y="293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56943</xdr:rowOff>
    </xdr:from>
    <xdr:ext cx="7366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622800" y="301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168339</xdr:rowOff>
    </xdr:from>
    <xdr:to>
      <xdr:col>22</xdr:col>
      <xdr:colOff>165100</xdr:colOff>
      <xdr:row>17</xdr:row>
      <xdr:rowOff>98489</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254500" y="2959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83266</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3924300" y="304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163487</xdr:rowOff>
    </xdr:from>
    <xdr:to>
      <xdr:col>19</xdr:col>
      <xdr:colOff>38100</xdr:colOff>
      <xdr:row>17</xdr:row>
      <xdr:rowOff>93637</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3556000" y="295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78414</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225800" y="30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2507</xdr:rowOff>
    </xdr:from>
    <xdr:to>
      <xdr:col>15</xdr:col>
      <xdr:colOff>101600</xdr:colOff>
      <xdr:row>17</xdr:row>
      <xdr:rowOff>104107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2857500" y="296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88884</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2527300" y="305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xmlns=""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xmlns=""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xmlns=""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xmlns=""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xmlns=""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xmlns=""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222718</xdr:rowOff>
    </xdr:from>
    <xdr:to>
      <xdr:col>29</xdr:col>
      <xdr:colOff>127000</xdr:colOff>
      <xdr:row>34</xdr:row>
      <xdr:rowOff>230099</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490168"/>
          <a:ext cx="6477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207496</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474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230099</xdr:rowOff>
    </xdr:from>
    <xdr:to>
      <xdr:col>26</xdr:col>
      <xdr:colOff>50800</xdr:colOff>
      <xdr:row>34</xdr:row>
      <xdr:rowOff>277016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4305300" y="6497549"/>
          <a:ext cx="698500" cy="46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277016</xdr:rowOff>
    </xdr:from>
    <xdr:to>
      <xdr:col>22</xdr:col>
      <xdr:colOff>114300</xdr:colOff>
      <xdr:row>34</xdr:row>
      <xdr:rowOff>306767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3606800" y="6544466"/>
          <a:ext cx="698500" cy="29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291832</xdr:rowOff>
    </xdr:from>
    <xdr:to>
      <xdr:col>18</xdr:col>
      <xdr:colOff>177800</xdr:colOff>
      <xdr:row>34</xdr:row>
      <xdr:rowOff>306767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559282"/>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171918</xdr:rowOff>
    </xdr:from>
    <xdr:to>
      <xdr:col>29</xdr:col>
      <xdr:colOff>177800</xdr:colOff>
      <xdr:row>34</xdr:row>
      <xdr:rowOff>273518</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439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16995</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28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179299</xdr:rowOff>
    </xdr:from>
    <xdr:to>
      <xdr:col>26</xdr:col>
      <xdr:colOff>101600</xdr:colOff>
      <xdr:row>34</xdr:row>
      <xdr:rowOff>280899</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44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291076</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21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226216</xdr:rowOff>
    </xdr:from>
    <xdr:to>
      <xdr:col>22</xdr:col>
      <xdr:colOff>165100</xdr:colOff>
      <xdr:row>34</xdr:row>
      <xdr:rowOff>327816</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49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337993</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26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255967</xdr:rowOff>
    </xdr:from>
    <xdr:to>
      <xdr:col>19</xdr:col>
      <xdr:colOff>38100</xdr:colOff>
      <xdr:row>35</xdr:row>
      <xdr:rowOff>14667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523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24844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29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241032</xdr:rowOff>
    </xdr:from>
    <xdr:to>
      <xdr:col>15</xdr:col>
      <xdr:colOff>101600</xdr:colOff>
      <xdr:row>34</xdr:row>
      <xdr:rowOff>342632</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50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327409</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59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29126</xdr:rowOff>
    </xdr:from>
    <xdr:to>
      <xdr:col>24</xdr:col>
      <xdr:colOff>63500</xdr:colOff>
      <xdr:row>36</xdr:row>
      <xdr:rowOff>36266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201326"/>
          <a:ext cx="838200" cy="7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155527</xdr:rowOff>
    </xdr:from>
    <xdr:to>
      <xdr:col>19</xdr:col>
      <xdr:colOff>177800</xdr:colOff>
      <xdr:row>36</xdr:row>
      <xdr:rowOff>36266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156277"/>
          <a:ext cx="889000" cy="5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131714</xdr:rowOff>
    </xdr:from>
    <xdr:to>
      <xdr:col>15</xdr:col>
      <xdr:colOff>50800</xdr:colOff>
      <xdr:row>35</xdr:row>
      <xdr:rowOff>155527</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132464"/>
          <a:ext cx="8890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125847</xdr:rowOff>
    </xdr:from>
    <xdr:to>
      <xdr:col>10</xdr:col>
      <xdr:colOff>114300</xdr:colOff>
      <xdr:row>35</xdr:row>
      <xdr:rowOff>131714</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126597"/>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149776</xdr:rowOff>
    </xdr:from>
    <xdr:to>
      <xdr:col>24</xdr:col>
      <xdr:colOff>114300</xdr:colOff>
      <xdr:row>36</xdr:row>
      <xdr:rowOff>79926</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1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128203</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1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156916</xdr:rowOff>
    </xdr:from>
    <xdr:to>
      <xdr:col>20</xdr:col>
      <xdr:colOff>38100</xdr:colOff>
      <xdr:row>36</xdr:row>
      <xdr:rowOff>87066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15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78193</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2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104727</xdr:rowOff>
    </xdr:from>
    <xdr:to>
      <xdr:col>15</xdr:col>
      <xdr:colOff>101600</xdr:colOff>
      <xdr:row>36</xdr:row>
      <xdr:rowOff>34877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10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26004</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19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80914</xdr:rowOff>
    </xdr:from>
    <xdr:to>
      <xdr:col>10</xdr:col>
      <xdr:colOff>165100</xdr:colOff>
      <xdr:row>36</xdr:row>
      <xdr:rowOff>11064</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0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2191</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617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75047</xdr:rowOff>
    </xdr:from>
    <xdr:to>
      <xdr:col>6</xdr:col>
      <xdr:colOff>38100</xdr:colOff>
      <xdr:row>36</xdr:row>
      <xdr:rowOff>5197</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0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167774</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616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52484</xdr:rowOff>
    </xdr:from>
    <xdr:to>
      <xdr:col>24</xdr:col>
      <xdr:colOff>63500</xdr:colOff>
      <xdr:row>55</xdr:row>
      <xdr:rowOff>69602</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3797300" y="9482234"/>
          <a:ext cx="838200" cy="1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69602</xdr:rowOff>
    </xdr:from>
    <xdr:to>
      <xdr:col>19</xdr:col>
      <xdr:colOff>177800</xdr:colOff>
      <xdr:row>55</xdr:row>
      <xdr:rowOff>90368</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499352"/>
          <a:ext cx="889000" cy="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90368</xdr:rowOff>
    </xdr:from>
    <xdr:to>
      <xdr:col>15</xdr:col>
      <xdr:colOff>50800</xdr:colOff>
      <xdr:row>55</xdr:row>
      <xdr:rowOff>146334</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520118"/>
          <a:ext cx="889000" cy="5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146334</xdr:rowOff>
    </xdr:from>
    <xdr:to>
      <xdr:col>10</xdr:col>
      <xdr:colOff>114300</xdr:colOff>
      <xdr:row>56</xdr:row>
      <xdr:rowOff>19502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576084"/>
          <a:ext cx="889000" cy="4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1684</xdr:rowOff>
    </xdr:from>
    <xdr:to>
      <xdr:col>24</xdr:col>
      <xdr:colOff>114300</xdr:colOff>
      <xdr:row>55</xdr:row>
      <xdr:rowOff>103284</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43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151561</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40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18802</xdr:rowOff>
    </xdr:from>
    <xdr:to>
      <xdr:col>20</xdr:col>
      <xdr:colOff>38100</xdr:colOff>
      <xdr:row>55</xdr:row>
      <xdr:rowOff>120402</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111529</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954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39568</xdr:rowOff>
    </xdr:from>
    <xdr:to>
      <xdr:col>15</xdr:col>
      <xdr:colOff>101600</xdr:colOff>
      <xdr:row>55</xdr:row>
      <xdr:rowOff>141168</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46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132295</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956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95534</xdr:rowOff>
    </xdr:from>
    <xdr:to>
      <xdr:col>10</xdr:col>
      <xdr:colOff>165100</xdr:colOff>
      <xdr:row>56</xdr:row>
      <xdr:rowOff>25684</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5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16811</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19795" y="961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140152</xdr:rowOff>
    </xdr:from>
    <xdr:to>
      <xdr:col>6</xdr:col>
      <xdr:colOff>38100</xdr:colOff>
      <xdr:row>56</xdr:row>
      <xdr:rowOff>70302</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5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61429</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30795" y="96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98003</xdr:rowOff>
    </xdr:from>
    <xdr:to>
      <xdr:col>24</xdr:col>
      <xdr:colOff>63500</xdr:colOff>
      <xdr:row>76</xdr:row>
      <xdr:rowOff>116748</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3797300" y="13128203"/>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98003</xdr:rowOff>
    </xdr:from>
    <xdr:to>
      <xdr:col>19</xdr:col>
      <xdr:colOff>177800</xdr:colOff>
      <xdr:row>76</xdr:row>
      <xdr:rowOff>114440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2908300" y="13128203"/>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114440</xdr:rowOff>
    </xdr:from>
    <xdr:to>
      <xdr:col>15</xdr:col>
      <xdr:colOff>50800</xdr:colOff>
      <xdr:row>77</xdr:row>
      <xdr:rowOff>14176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019300" y="13144640"/>
          <a:ext cx="889000" cy="7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42521</xdr:rowOff>
    </xdr:from>
    <xdr:to>
      <xdr:col>10</xdr:col>
      <xdr:colOff>114300</xdr:colOff>
      <xdr:row>77</xdr:row>
      <xdr:rowOff>14176</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1130300" y="13072721"/>
          <a:ext cx="889000" cy="14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65948</xdr:rowOff>
    </xdr:from>
    <xdr:to>
      <xdr:col>24</xdr:col>
      <xdr:colOff>114300</xdr:colOff>
      <xdr:row>76</xdr:row>
      <xdr:rowOff>167548</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309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88826</xdr:rowOff>
    </xdr:from>
    <xdr:ext cx="534377"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294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47203</xdr:rowOff>
    </xdr:from>
    <xdr:to>
      <xdr:col>20</xdr:col>
      <xdr:colOff>38100</xdr:colOff>
      <xdr:row>76</xdr:row>
      <xdr:rowOff>148803</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307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165330</xdr:rowOff>
    </xdr:from>
    <xdr:ext cx="534377"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30111" y="1285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63640</xdr:rowOff>
    </xdr:from>
    <xdr:to>
      <xdr:col>15</xdr:col>
      <xdr:colOff>101600</xdr:colOff>
      <xdr:row>76</xdr:row>
      <xdr:rowOff>165240</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30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10317</xdr:rowOff>
    </xdr:from>
    <xdr:ext cx="534377"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41111" y="1286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134826</xdr:rowOff>
    </xdr:from>
    <xdr:to>
      <xdr:col>10</xdr:col>
      <xdr:colOff>165100</xdr:colOff>
      <xdr:row>77</xdr:row>
      <xdr:rowOff>64976</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31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56103</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52111" y="132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163171</xdr:rowOff>
    </xdr:from>
    <xdr:to>
      <xdr:col>6</xdr:col>
      <xdr:colOff>38100</xdr:colOff>
      <xdr:row>76</xdr:row>
      <xdr:rowOff>93321</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302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109849</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63111" y="1279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103074</xdr:rowOff>
    </xdr:from>
    <xdr:to>
      <xdr:col>24</xdr:col>
      <xdr:colOff>63500</xdr:colOff>
      <xdr:row>96</xdr:row>
      <xdr:rowOff>155017</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562274"/>
          <a:ext cx="8382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67707</xdr:rowOff>
    </xdr:from>
    <xdr:to>
      <xdr:col>19</xdr:col>
      <xdr:colOff>177800</xdr:colOff>
      <xdr:row>96</xdr:row>
      <xdr:rowOff>103074</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526907"/>
          <a:ext cx="889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67707</xdr:rowOff>
    </xdr:from>
    <xdr:to>
      <xdr:col>15</xdr:col>
      <xdr:colOff>50800</xdr:colOff>
      <xdr:row>97</xdr:row>
      <xdr:rowOff>81031</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526907"/>
          <a:ext cx="889000" cy="18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81031</xdr:rowOff>
    </xdr:from>
    <xdr:to>
      <xdr:col>10</xdr:col>
      <xdr:colOff>114300</xdr:colOff>
      <xdr:row>97</xdr:row>
      <xdr:rowOff>96690</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711681"/>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104217</xdr:rowOff>
    </xdr:from>
    <xdr:to>
      <xdr:col>24</xdr:col>
      <xdr:colOff>114300</xdr:colOff>
      <xdr:row>97</xdr:row>
      <xdr:rowOff>34367</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5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82644</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5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52274</xdr:rowOff>
    </xdr:from>
    <xdr:to>
      <xdr:col>20</xdr:col>
      <xdr:colOff>38100</xdr:colOff>
      <xdr:row>96</xdr:row>
      <xdr:rowOff>153874</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51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145001</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16907</xdr:rowOff>
    </xdr:from>
    <xdr:to>
      <xdr:col>15</xdr:col>
      <xdr:colOff>101600</xdr:colOff>
      <xdr:row>96</xdr:row>
      <xdr:rowOff>118507</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4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135034</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25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30231</xdr:rowOff>
    </xdr:from>
    <xdr:to>
      <xdr:col>10</xdr:col>
      <xdr:colOff>165100</xdr:colOff>
      <xdr:row>97</xdr:row>
      <xdr:rowOff>131831</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66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122958</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75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45890</xdr:rowOff>
    </xdr:from>
    <xdr:to>
      <xdr:col>6</xdr:col>
      <xdr:colOff>38100</xdr:colOff>
      <xdr:row>97</xdr:row>
      <xdr:rowOff>147490</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138617</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76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140285</xdr:rowOff>
    </xdr:from>
    <xdr:to>
      <xdr:col>55</xdr:col>
      <xdr:colOff>0</xdr:colOff>
      <xdr:row>36</xdr:row>
      <xdr:rowOff>23978</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9639300" y="6141035"/>
          <a:ext cx="838200" cy="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155601</xdr:rowOff>
    </xdr:from>
    <xdr:to>
      <xdr:col>50</xdr:col>
      <xdr:colOff>114300</xdr:colOff>
      <xdr:row>36</xdr:row>
      <xdr:rowOff>23978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8750300" y="6156351"/>
          <a:ext cx="889000" cy="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155601</xdr:rowOff>
    </xdr:from>
    <xdr:to>
      <xdr:col>45</xdr:col>
      <xdr:colOff>177800</xdr:colOff>
      <xdr:row>35</xdr:row>
      <xdr:rowOff>161984</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7861300" y="6156351"/>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161984</xdr:rowOff>
    </xdr:from>
    <xdr:to>
      <xdr:col>41</xdr:col>
      <xdr:colOff>50800</xdr:colOff>
      <xdr:row>36</xdr:row>
      <xdr:rowOff>56924</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6162734"/>
          <a:ext cx="889000" cy="6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89485</xdr:rowOff>
    </xdr:from>
    <xdr:to>
      <xdr:col>55</xdr:col>
      <xdr:colOff>50800</xdr:colOff>
      <xdr:row>36</xdr:row>
      <xdr:rowOff>19635</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10426700" y="60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67912</xdr:rowOff>
    </xdr:from>
    <xdr:ext cx="599010"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06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144628</xdr:rowOff>
    </xdr:from>
    <xdr:to>
      <xdr:col>50</xdr:col>
      <xdr:colOff>165100</xdr:colOff>
      <xdr:row>36</xdr:row>
      <xdr:rowOff>74778</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9588500" y="61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65905</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39795" y="62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104801</xdr:rowOff>
    </xdr:from>
    <xdr:to>
      <xdr:col>46</xdr:col>
      <xdr:colOff>38100</xdr:colOff>
      <xdr:row>36</xdr:row>
      <xdr:rowOff>34951</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8699500" y="61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26078</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50795" y="619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111184</xdr:rowOff>
    </xdr:from>
    <xdr:to>
      <xdr:col>41</xdr:col>
      <xdr:colOff>101600</xdr:colOff>
      <xdr:row>36</xdr:row>
      <xdr:rowOff>41334</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7810500" y="61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32461</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61795" y="620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6124</xdr:rowOff>
    </xdr:from>
    <xdr:to>
      <xdr:col>36</xdr:col>
      <xdr:colOff>165100</xdr:colOff>
      <xdr:row>36</xdr:row>
      <xdr:rowOff>107724</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6921500" y="61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98851</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05111" y="627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18207</xdr:rowOff>
    </xdr:from>
    <xdr:to>
      <xdr:col>55</xdr:col>
      <xdr:colOff>0</xdr:colOff>
      <xdr:row>57</xdr:row>
      <xdr:rowOff>93390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9639300" y="9619407"/>
          <a:ext cx="838200" cy="24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xmlns=""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18207</xdr:rowOff>
    </xdr:from>
    <xdr:to>
      <xdr:col>50</xdr:col>
      <xdr:colOff>114300</xdr:colOff>
      <xdr:row>57</xdr:row>
      <xdr:rowOff>66277</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8750300" y="9619407"/>
          <a:ext cx="889000" cy="2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84348</xdr:rowOff>
    </xdr:from>
    <xdr:to>
      <xdr:col>45</xdr:col>
      <xdr:colOff>177800</xdr:colOff>
      <xdr:row>57</xdr:row>
      <xdr:rowOff>66277</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7861300" y="9514098"/>
          <a:ext cx="889000" cy="3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84348</xdr:rowOff>
    </xdr:from>
    <xdr:to>
      <xdr:col>41</xdr:col>
      <xdr:colOff>50800</xdr:colOff>
      <xdr:row>57</xdr:row>
      <xdr:rowOff>43543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6972300" y="9514098"/>
          <a:ext cx="889000" cy="30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42590</xdr:rowOff>
    </xdr:from>
    <xdr:to>
      <xdr:col>55</xdr:col>
      <xdr:colOff>50800</xdr:colOff>
      <xdr:row>57</xdr:row>
      <xdr:rowOff>144190</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10426700" y="98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21017</xdr:rowOff>
    </xdr:from>
    <xdr:ext cx="534377"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79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138857</xdr:rowOff>
    </xdr:from>
    <xdr:to>
      <xdr:col>50</xdr:col>
      <xdr:colOff>165100</xdr:colOff>
      <xdr:row>56</xdr:row>
      <xdr:rowOff>69007</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9588500" y="95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60134</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339795" y="966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15477</xdr:rowOff>
    </xdr:from>
    <xdr:to>
      <xdr:col>46</xdr:col>
      <xdr:colOff>38100</xdr:colOff>
      <xdr:row>57</xdr:row>
      <xdr:rowOff>117077</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8699500" y="97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108204</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83111" y="98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33548</xdr:rowOff>
    </xdr:from>
    <xdr:to>
      <xdr:col>41</xdr:col>
      <xdr:colOff>101600</xdr:colOff>
      <xdr:row>55</xdr:row>
      <xdr:rowOff>135148</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7810500" y="946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151675</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61795" y="923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164193</xdr:rowOff>
    </xdr:from>
    <xdr:to>
      <xdr:col>36</xdr:col>
      <xdr:colOff>165100</xdr:colOff>
      <xdr:row>57</xdr:row>
      <xdr:rowOff>94343</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6921500" y="97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85470</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05111" y="98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xmlns=""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xmlns=""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107362</xdr:rowOff>
    </xdr:from>
    <xdr:to>
      <xdr:col>55</xdr:col>
      <xdr:colOff>0</xdr:colOff>
      <xdr:row>78</xdr:row>
      <xdr:rowOff>89517</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9639300" y="13137562"/>
          <a:ext cx="838200" cy="32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xmlns=""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107362</xdr:rowOff>
    </xdr:from>
    <xdr:to>
      <xdr:col>50</xdr:col>
      <xdr:colOff>114300</xdr:colOff>
      <xdr:row>78</xdr:row>
      <xdr:rowOff>57134</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8750300" y="13137562"/>
          <a:ext cx="889000" cy="29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57134</xdr:rowOff>
    </xdr:from>
    <xdr:to>
      <xdr:col>45</xdr:col>
      <xdr:colOff>177800</xdr:colOff>
      <xdr:row>78</xdr:row>
      <xdr:rowOff>97975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7861300" y="13430234"/>
          <a:ext cx="889000" cy="4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97975</xdr:rowOff>
    </xdr:from>
    <xdr:to>
      <xdr:col>41</xdr:col>
      <xdr:colOff>50800</xdr:colOff>
      <xdr:row>78</xdr:row>
      <xdr:rowOff>101172</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6972300" y="13471075"/>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38717</xdr:rowOff>
    </xdr:from>
    <xdr:to>
      <xdr:col>55</xdr:col>
      <xdr:colOff>50800</xdr:colOff>
      <xdr:row>78</xdr:row>
      <xdr:rowOff>140317</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10426700" y="134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125094</xdr:rowOff>
    </xdr:from>
    <xdr:ext cx="534377" cy="259045"/>
    <xdr:sp macro="" textlink="">
      <xdr:nvSpPr>
        <xdr:cNvPr id="418" name="普通建設事業費 （ うち新規整備　）該当値テキスト">
          <a:extLst>
            <a:ext uri="{FF2B5EF4-FFF2-40B4-BE49-F238E27FC236}">
              <a16:creationId xmlns:a16="http://schemas.microsoft.com/office/drawing/2014/main" xmlns="" id="{00000000-0008-0000-0600-0000A2010000}"/>
            </a:ext>
          </a:extLst>
        </xdr:cNvPr>
        <xdr:cNvSpPr txBox="1"/>
      </xdr:nvSpPr>
      <xdr:spPr>
        <a:xfrm>
          <a:off x="10528300" y="133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56562</xdr:rowOff>
    </xdr:from>
    <xdr:to>
      <xdr:col>50</xdr:col>
      <xdr:colOff>165100</xdr:colOff>
      <xdr:row>76</xdr:row>
      <xdr:rowOff>158162</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9588500" y="1308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3239</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372111" y="128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6334</xdr:rowOff>
    </xdr:from>
    <xdr:to>
      <xdr:col>46</xdr:col>
      <xdr:colOff>38100</xdr:colOff>
      <xdr:row>78</xdr:row>
      <xdr:rowOff>107934</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8699500" y="1337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99061</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8483111" y="1347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47175</xdr:rowOff>
    </xdr:from>
    <xdr:to>
      <xdr:col>41</xdr:col>
      <xdr:colOff>101600</xdr:colOff>
      <xdr:row>78</xdr:row>
      <xdr:rowOff>148775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7810500" y="134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139902</xdr:rowOff>
    </xdr:from>
    <xdr:ext cx="469744"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7626428" y="135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50372</xdr:rowOff>
    </xdr:from>
    <xdr:to>
      <xdr:col>36</xdr:col>
      <xdr:colOff>165100</xdr:colOff>
      <xdr:row>78</xdr:row>
      <xdr:rowOff>151972</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6921500" y="134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143099</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37428" y="1351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20036</xdr:rowOff>
    </xdr:from>
    <xdr:to>
      <xdr:col>55</xdr:col>
      <xdr:colOff>0</xdr:colOff>
      <xdr:row>98</xdr:row>
      <xdr:rowOff>25625</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9639300" y="16822136"/>
          <a:ext cx="83820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25625</xdr:rowOff>
    </xdr:from>
    <xdr:to>
      <xdr:col>50</xdr:col>
      <xdr:colOff>114300</xdr:colOff>
      <xdr:row>98</xdr:row>
      <xdr:rowOff>38202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8750300" y="16827725"/>
          <a:ext cx="889000" cy="1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7165</xdr:rowOff>
    </xdr:from>
    <xdr:to>
      <xdr:col>45</xdr:col>
      <xdr:colOff>177800</xdr:colOff>
      <xdr:row>98</xdr:row>
      <xdr:rowOff>38202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7861300" y="16466365"/>
          <a:ext cx="889000" cy="37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7165</xdr:rowOff>
    </xdr:from>
    <xdr:to>
      <xdr:col>41</xdr:col>
      <xdr:colOff>50800</xdr:colOff>
      <xdr:row>97</xdr:row>
      <xdr:rowOff>123934</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6972300" y="16466365"/>
          <a:ext cx="889000" cy="28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94111" y="168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140686</xdr:rowOff>
    </xdr:from>
    <xdr:to>
      <xdr:col>55</xdr:col>
      <xdr:colOff>50800</xdr:colOff>
      <xdr:row>98</xdr:row>
      <xdr:rowOff>70836</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10426700" y="167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119113</xdr:rowOff>
    </xdr:from>
    <xdr:ext cx="534377" cy="259045"/>
    <xdr:sp macro="" textlink="">
      <xdr:nvSpPr>
        <xdr:cNvPr id="475" name="普通建設事業費 （ うち更新整備　）該当値テキスト">
          <a:extLst>
            <a:ext uri="{FF2B5EF4-FFF2-40B4-BE49-F238E27FC236}">
              <a16:creationId xmlns:a16="http://schemas.microsoft.com/office/drawing/2014/main" xmlns="" id="{00000000-0008-0000-0600-0000DB010000}"/>
            </a:ext>
          </a:extLst>
        </xdr:cNvPr>
        <xdr:cNvSpPr txBox="1"/>
      </xdr:nvSpPr>
      <xdr:spPr>
        <a:xfrm>
          <a:off x="10528300" y="167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146275</xdr:rowOff>
    </xdr:from>
    <xdr:to>
      <xdr:col>50</xdr:col>
      <xdr:colOff>165100</xdr:colOff>
      <xdr:row>98</xdr:row>
      <xdr:rowOff>76425</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9588500" y="167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67552</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72111" y="168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158852</xdr:rowOff>
    </xdr:from>
    <xdr:to>
      <xdr:col>46</xdr:col>
      <xdr:colOff>38100</xdr:colOff>
      <xdr:row>98</xdr:row>
      <xdr:rowOff>89002</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8699500" y="167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80129</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483111" y="168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127815</xdr:rowOff>
    </xdr:from>
    <xdr:to>
      <xdr:col>41</xdr:col>
      <xdr:colOff>101600</xdr:colOff>
      <xdr:row>96</xdr:row>
      <xdr:rowOff>57965</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7810500" y="164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74492</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61795" y="1619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73134</xdr:rowOff>
    </xdr:from>
    <xdr:to>
      <xdr:col>36</xdr:col>
      <xdr:colOff>165100</xdr:colOff>
      <xdr:row>98</xdr:row>
      <xdr:rowOff>3284</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6921500" y="167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165861</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79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xmlns=""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xmlns=""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134641</xdr:rowOff>
    </xdr:from>
    <xdr:to>
      <xdr:col>85</xdr:col>
      <xdr:colOff>127000</xdr:colOff>
      <xdr:row>38</xdr:row>
      <xdr:rowOff>136203</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5481300" y="6649741"/>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xmlns=""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102461</xdr:rowOff>
    </xdr:from>
    <xdr:to>
      <xdr:col>81</xdr:col>
      <xdr:colOff>50800</xdr:colOff>
      <xdr:row>38</xdr:row>
      <xdr:rowOff>136203</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4592300" y="6617561"/>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102461</xdr:rowOff>
    </xdr:from>
    <xdr:to>
      <xdr:col>76</xdr:col>
      <xdr:colOff>114300</xdr:colOff>
      <xdr:row>38</xdr:row>
      <xdr:rowOff>106414</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3703300" y="6617561"/>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106414</xdr:rowOff>
    </xdr:from>
    <xdr:to>
      <xdr:col>71</xdr:col>
      <xdr:colOff>177800</xdr:colOff>
      <xdr:row>38</xdr:row>
      <xdr:rowOff>122052</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2814300" y="6621514"/>
          <a:ext cx="889000" cy="1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83841</xdr:rowOff>
    </xdr:from>
    <xdr:to>
      <xdr:col>85</xdr:col>
      <xdr:colOff>177800</xdr:colOff>
      <xdr:row>39</xdr:row>
      <xdr:rowOff>13991</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6268700" y="659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a:extLst>
            <a:ext uri="{FF2B5EF4-FFF2-40B4-BE49-F238E27FC236}">
              <a16:creationId xmlns:a16="http://schemas.microsoft.com/office/drawing/2014/main" xmlns="" id="{00000000-0008-0000-0600-000012020000}"/>
            </a:ext>
          </a:extLst>
        </xdr:cNvPr>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85403</xdr:rowOff>
    </xdr:from>
    <xdr:to>
      <xdr:col>81</xdr:col>
      <xdr:colOff>101600</xdr:colOff>
      <xdr:row>39</xdr:row>
      <xdr:rowOff>15553</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5430500" y="66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6680</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46428" y="669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51661</xdr:rowOff>
    </xdr:from>
    <xdr:to>
      <xdr:col>76</xdr:col>
      <xdr:colOff>165100</xdr:colOff>
      <xdr:row>38</xdr:row>
      <xdr:rowOff>153261</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4541500" y="656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169788</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325111" y="634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55614</xdr:rowOff>
    </xdr:from>
    <xdr:to>
      <xdr:col>72</xdr:col>
      <xdr:colOff>38100</xdr:colOff>
      <xdr:row>38</xdr:row>
      <xdr:rowOff>157214</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3652500" y="657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2291</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36111" y="63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71252</xdr:rowOff>
    </xdr:from>
    <xdr:to>
      <xdr:col>67</xdr:col>
      <xdr:colOff>101600</xdr:colOff>
      <xdr:row>39</xdr:row>
      <xdr:rowOff>1402</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2763500" y="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17929</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79428" y="63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89947</xdr:rowOff>
    </xdr:from>
    <xdr:to>
      <xdr:col>85</xdr:col>
      <xdr:colOff>127000</xdr:colOff>
      <xdr:row>75</xdr:row>
      <xdr:rowOff>94831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5481300" y="12948697"/>
          <a:ext cx="838200" cy="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94831</xdr:rowOff>
    </xdr:from>
    <xdr:to>
      <xdr:col>81</xdr:col>
      <xdr:colOff>50800</xdr:colOff>
      <xdr:row>75</xdr:row>
      <xdr:rowOff>130432</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2953581"/>
          <a:ext cx="889000" cy="3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130432</xdr:rowOff>
    </xdr:from>
    <xdr:to>
      <xdr:col>76</xdr:col>
      <xdr:colOff>114300</xdr:colOff>
      <xdr:row>75</xdr:row>
      <xdr:rowOff>153760</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3703300" y="12989182"/>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153760</xdr:rowOff>
    </xdr:from>
    <xdr:to>
      <xdr:col>71</xdr:col>
      <xdr:colOff>177800</xdr:colOff>
      <xdr:row>75</xdr:row>
      <xdr:rowOff>170689</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2814300" y="13012510"/>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39147</xdr:rowOff>
    </xdr:from>
    <xdr:to>
      <xdr:col>85</xdr:col>
      <xdr:colOff>177800</xdr:colOff>
      <xdr:row>75</xdr:row>
      <xdr:rowOff>140747</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28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62024</xdr:rowOff>
    </xdr:from>
    <xdr:ext cx="599010"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274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44031</xdr:rowOff>
    </xdr:from>
    <xdr:to>
      <xdr:col>81</xdr:col>
      <xdr:colOff>101600</xdr:colOff>
      <xdr:row>75</xdr:row>
      <xdr:rowOff>145631</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29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162158</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181795" y="1267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79632</xdr:rowOff>
    </xdr:from>
    <xdr:to>
      <xdr:col>76</xdr:col>
      <xdr:colOff>165100</xdr:colOff>
      <xdr:row>76</xdr:row>
      <xdr:rowOff>9782</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29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26309</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292795" y="1271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102959</xdr:rowOff>
    </xdr:from>
    <xdr:to>
      <xdr:col>72</xdr:col>
      <xdr:colOff>38100</xdr:colOff>
      <xdr:row>76</xdr:row>
      <xdr:rowOff>33108</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2961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49636</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03795" y="1273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119889</xdr:rowOff>
    </xdr:from>
    <xdr:to>
      <xdr:col>67</xdr:col>
      <xdr:colOff>101600</xdr:colOff>
      <xdr:row>76</xdr:row>
      <xdr:rowOff>50039</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29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41166</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14795" y="130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141999</xdr:rowOff>
    </xdr:from>
    <xdr:to>
      <xdr:col>85</xdr:col>
      <xdr:colOff>127000</xdr:colOff>
      <xdr:row>98</xdr:row>
      <xdr:rowOff>40931</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5481300" y="16772649"/>
          <a:ext cx="838200" cy="7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128174</xdr:rowOff>
    </xdr:from>
    <xdr:to>
      <xdr:col>81</xdr:col>
      <xdr:colOff>50800</xdr:colOff>
      <xdr:row>97</xdr:row>
      <xdr:rowOff>141999</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4592300" y="16758824"/>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78893</xdr:rowOff>
    </xdr:from>
    <xdr:to>
      <xdr:col>76</xdr:col>
      <xdr:colOff>114300</xdr:colOff>
      <xdr:row>97</xdr:row>
      <xdr:rowOff>128174</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3703300" y="16709543"/>
          <a:ext cx="889000" cy="4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78893</xdr:rowOff>
    </xdr:from>
    <xdr:to>
      <xdr:col>71</xdr:col>
      <xdr:colOff>177800</xdr:colOff>
      <xdr:row>97</xdr:row>
      <xdr:rowOff>104161</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2814300" y="16709543"/>
          <a:ext cx="889000" cy="2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161581</xdr:rowOff>
    </xdr:from>
    <xdr:to>
      <xdr:col>85</xdr:col>
      <xdr:colOff>177800</xdr:colOff>
      <xdr:row>98</xdr:row>
      <xdr:rowOff>91731</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7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76508</xdr:rowOff>
    </xdr:from>
    <xdr:ext cx="534377"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7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91199</xdr:rowOff>
    </xdr:from>
    <xdr:to>
      <xdr:col>81</xdr:col>
      <xdr:colOff>101600</xdr:colOff>
      <xdr:row>98</xdr:row>
      <xdr:rowOff>21349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72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12476</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14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77374</xdr:rowOff>
    </xdr:from>
    <xdr:to>
      <xdr:col>76</xdr:col>
      <xdr:colOff>165100</xdr:colOff>
      <xdr:row>98</xdr:row>
      <xdr:rowOff>7524</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7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170101</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8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28093</xdr:rowOff>
    </xdr:from>
    <xdr:to>
      <xdr:col>72</xdr:col>
      <xdr:colOff>38100</xdr:colOff>
      <xdr:row>97</xdr:row>
      <xdr:rowOff>129693</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146220</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643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53361</xdr:rowOff>
    </xdr:from>
    <xdr:to>
      <xdr:col>67</xdr:col>
      <xdr:colOff>101600</xdr:colOff>
      <xdr:row>97</xdr:row>
      <xdr:rowOff>154961</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6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47111" y="164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136919</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9545300" y="6309119"/>
          <a:ext cx="889000" cy="4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136919</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18656300" y="6309119"/>
          <a:ext cx="889000" cy="4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144670</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6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86119</xdr:rowOff>
    </xdr:from>
    <xdr:to>
      <xdr:col>102</xdr:col>
      <xdr:colOff>165100</xdr:colOff>
      <xdr:row>37</xdr:row>
      <xdr:rowOff>16269</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2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32796</xdr:rowOff>
    </xdr:from>
    <xdr:ext cx="534377"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278111" y="60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131710</xdr:rowOff>
    </xdr:from>
    <xdr:to>
      <xdr:col>116</xdr:col>
      <xdr:colOff>63500</xdr:colOff>
      <xdr:row>57</xdr:row>
      <xdr:rowOff>138623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1323300" y="9904360"/>
          <a:ext cx="8382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126415</xdr:rowOff>
    </xdr:from>
    <xdr:ext cx="469744"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10070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138623</xdr:rowOff>
    </xdr:from>
    <xdr:to>
      <xdr:col>111</xdr:col>
      <xdr:colOff>177800</xdr:colOff>
      <xdr:row>57</xdr:row>
      <xdr:rowOff>145219</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20434300" y="9911273"/>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145219</xdr:rowOff>
    </xdr:from>
    <xdr:to>
      <xdr:col>107</xdr:col>
      <xdr:colOff>50800</xdr:colOff>
      <xdr:row>57</xdr:row>
      <xdr:rowOff>151054</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flipV="1">
          <a:off x="19545300" y="9917869"/>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151054</xdr:rowOff>
    </xdr:from>
    <xdr:to>
      <xdr:col>102</xdr:col>
      <xdr:colOff>114300</xdr:colOff>
      <xdr:row>57</xdr:row>
      <xdr:rowOff>159055</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flipV="1">
          <a:off x="18656300" y="992370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76373</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1019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80910</xdr:rowOff>
    </xdr:from>
    <xdr:to>
      <xdr:col>116</xdr:col>
      <xdr:colOff>114300</xdr:colOff>
      <xdr:row>58</xdr:row>
      <xdr:rowOff>11060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98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103787</xdr:rowOff>
    </xdr:from>
    <xdr:ext cx="534377"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97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87823</xdr:rowOff>
    </xdr:from>
    <xdr:to>
      <xdr:col>112</xdr:col>
      <xdr:colOff>38100</xdr:colOff>
      <xdr:row>58</xdr:row>
      <xdr:rowOff>17973</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98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34500</xdr:rowOff>
    </xdr:from>
    <xdr:ext cx="534377"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56111" y="963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94419</xdr:rowOff>
    </xdr:from>
    <xdr:to>
      <xdr:col>107</xdr:col>
      <xdr:colOff>101600</xdr:colOff>
      <xdr:row>58</xdr:row>
      <xdr:rowOff>24569</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98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41096</xdr:rowOff>
    </xdr:from>
    <xdr:ext cx="534377"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167111" y="96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100254</xdr:rowOff>
    </xdr:from>
    <xdr:to>
      <xdr:col>102</xdr:col>
      <xdr:colOff>165100</xdr:colOff>
      <xdr:row>58</xdr:row>
      <xdr:rowOff>30404</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98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46931</xdr:rowOff>
    </xdr:from>
    <xdr:ext cx="534377"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278111" y="964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108255</xdr:rowOff>
    </xdr:from>
    <xdr:to>
      <xdr:col>98</xdr:col>
      <xdr:colOff>38100</xdr:colOff>
      <xdr:row>58</xdr:row>
      <xdr:rowOff>38405</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98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54932</xdr:rowOff>
    </xdr:from>
    <xdr:ext cx="534377"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389111" y="965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1959</xdr:rowOff>
    </xdr:from>
    <xdr:to>
      <xdr:col>116</xdr:col>
      <xdr:colOff>63500</xdr:colOff>
      <xdr:row>73</xdr:row>
      <xdr:rowOff>120888</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1323300" y="12517809"/>
          <a:ext cx="838200" cy="1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1959</xdr:rowOff>
    </xdr:from>
    <xdr:to>
      <xdr:col>111</xdr:col>
      <xdr:colOff>177800</xdr:colOff>
      <xdr:row>73</xdr:row>
      <xdr:rowOff>77883</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2517809"/>
          <a:ext cx="889000" cy="7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45126</xdr:rowOff>
    </xdr:from>
    <xdr:to>
      <xdr:col>107</xdr:col>
      <xdr:colOff>50800</xdr:colOff>
      <xdr:row>73</xdr:row>
      <xdr:rowOff>77883</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9545300" y="12560976"/>
          <a:ext cx="889000" cy="3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45126</xdr:rowOff>
    </xdr:from>
    <xdr:to>
      <xdr:col>102</xdr:col>
      <xdr:colOff>114300</xdr:colOff>
      <xdr:row>73</xdr:row>
      <xdr:rowOff>53937</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flipV="1">
          <a:off x="18656300" y="12560976"/>
          <a:ext cx="8890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96873</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70088</xdr:rowOff>
    </xdr:from>
    <xdr:to>
      <xdr:col>116</xdr:col>
      <xdr:colOff>114300</xdr:colOff>
      <xdr:row>74</xdr:row>
      <xdr:rowOff>238</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5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92965</xdr:rowOff>
    </xdr:from>
    <xdr:ext cx="599010"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43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122609</xdr:rowOff>
    </xdr:from>
    <xdr:to>
      <xdr:col>112</xdr:col>
      <xdr:colOff>38100</xdr:colOff>
      <xdr:row>73</xdr:row>
      <xdr:rowOff>52759</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4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69286</xdr:rowOff>
    </xdr:from>
    <xdr:ext cx="59901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23795" y="1224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27083</xdr:rowOff>
    </xdr:from>
    <xdr:to>
      <xdr:col>107</xdr:col>
      <xdr:colOff>101600</xdr:colOff>
      <xdr:row>73</xdr:row>
      <xdr:rowOff>128683</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54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145210</xdr:rowOff>
    </xdr:from>
    <xdr:ext cx="59901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34795" y="1231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165776</xdr:rowOff>
    </xdr:from>
    <xdr:to>
      <xdr:col>102</xdr:col>
      <xdr:colOff>165100</xdr:colOff>
      <xdr:row>73</xdr:row>
      <xdr:rowOff>95926</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5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112453</xdr:rowOff>
    </xdr:from>
    <xdr:ext cx="599010"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45795" y="1228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3137</xdr:rowOff>
    </xdr:from>
    <xdr:to>
      <xdr:col>98</xdr:col>
      <xdr:colOff>38100</xdr:colOff>
      <xdr:row>73</xdr:row>
      <xdr:rowOff>104737</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121264</xdr:rowOff>
    </xdr:from>
    <xdr:ext cx="599010"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56795" y="1229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xmlns=""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xmlns=""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xmlns=""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xmlns=""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xmlns=""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xmlns=""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８１０，３３９円となっている。物件費は住民一人当たり１３１，５７６円となっており、類似団体平均と比較して１１，６１１円低くなっている。これは旅費の実費精算の導入等によるもので今後も効率的な事務執行を念頭に物件費の抑制に努める。普通建設事業費（うち新規整備）は住民一人当たり１０，９７６円となっており、類似団体平均と比較して２８，６０２円低くなっている。これは平成２９年度に実施した菌床製造施設拡張事業の終了が主要因であり、前年度決算額と比較すると８６．６％減となっている。今後は、令和元年度から令和２年度にかけて峰浜地区統合子ども園建設事業を控えており増加することが見込まれるが、その他の事業について事業費の平準化を図りながら計画的に進めていく。貸付金は、住民一人当たり２８，４８４円で、基幹産業である漁業の振興と、中小企業経営支援に資する目的で、合わせて２００百万円を年度内貸付けしていることが主要因となり類似団体平均を２１，９１２円上回る結果となった。今後も年度内償還の確実性を検証しながら実施していく予定である。繰出金は住民一人当たり１０９，９７５円となっており、類似団体平均と比較して一人当たり２９，５２３円高い状況である。これは簡易水道事業や下水道事業の公営企業債償還に対する繰出金が高止まりしているためで、今後も横ばいで推移すると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53594</xdr:rowOff>
    </xdr:from>
    <xdr:to>
      <xdr:col>24</xdr:col>
      <xdr:colOff>63500</xdr:colOff>
      <xdr:row>35</xdr:row>
      <xdr:rowOff>136271</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54344"/>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136271</xdr:rowOff>
    </xdr:from>
    <xdr:to>
      <xdr:col>19</xdr:col>
      <xdr:colOff>177800</xdr:colOff>
      <xdr:row>36</xdr:row>
      <xdr:rowOff>10795</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37021"/>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89154</xdr:rowOff>
    </xdr:from>
    <xdr:to>
      <xdr:col>15</xdr:col>
      <xdr:colOff>50800</xdr:colOff>
      <xdr:row>36</xdr:row>
      <xdr:rowOff>10795</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89904"/>
          <a:ext cx="889000" cy="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89154</xdr:rowOff>
    </xdr:from>
    <xdr:to>
      <xdr:col>10</xdr:col>
      <xdr:colOff>114300</xdr:colOff>
      <xdr:row>35</xdr:row>
      <xdr:rowOff>90297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899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xdr:rowOff>
    </xdr:from>
    <xdr:to>
      <xdr:col>24</xdr:col>
      <xdr:colOff>114300</xdr:colOff>
      <xdr:row>35</xdr:row>
      <xdr:rowOff>104394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25671</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5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85471</xdr:rowOff>
    </xdr:from>
    <xdr:to>
      <xdr:col>20</xdr:col>
      <xdr:colOff>38100</xdr:colOff>
      <xdr:row>36</xdr:row>
      <xdr:rowOff>15621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32148</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86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131445</xdr:rowOff>
    </xdr:from>
    <xdr:to>
      <xdr:col>15</xdr:col>
      <xdr:colOff>101600</xdr:colOff>
      <xdr:row>36</xdr:row>
      <xdr:rowOff>61595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78122</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38354</xdr:rowOff>
    </xdr:from>
    <xdr:to>
      <xdr:col>10</xdr:col>
      <xdr:colOff>165100</xdr:colOff>
      <xdr:row>35</xdr:row>
      <xdr:rowOff>139954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156481</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8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39497</xdr:rowOff>
    </xdr:from>
    <xdr:to>
      <xdr:col>6</xdr:col>
      <xdr:colOff>38100</xdr:colOff>
      <xdr:row>35</xdr:row>
      <xdr:rowOff>141097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157624</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33506</xdr:rowOff>
    </xdr:from>
    <xdr:to>
      <xdr:col>24</xdr:col>
      <xdr:colOff>63500</xdr:colOff>
      <xdr:row>57</xdr:row>
      <xdr:rowOff>101671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806156"/>
          <a:ext cx="838200" cy="6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159575</xdr:rowOff>
    </xdr:from>
    <xdr:to>
      <xdr:col>19</xdr:col>
      <xdr:colOff>177800</xdr:colOff>
      <xdr:row>57</xdr:row>
      <xdr:rowOff>33506</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760775"/>
          <a:ext cx="889000" cy="4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146993</xdr:rowOff>
    </xdr:from>
    <xdr:to>
      <xdr:col>15</xdr:col>
      <xdr:colOff>50800</xdr:colOff>
      <xdr:row>56</xdr:row>
      <xdr:rowOff>159575</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748193"/>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146993</xdr:rowOff>
    </xdr:from>
    <xdr:to>
      <xdr:col>10</xdr:col>
      <xdr:colOff>114300</xdr:colOff>
      <xdr:row>57</xdr:row>
      <xdr:rowOff>20018</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748193"/>
          <a:ext cx="8890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50871</xdr:rowOff>
    </xdr:from>
    <xdr:to>
      <xdr:col>24</xdr:col>
      <xdr:colOff>114300</xdr:colOff>
      <xdr:row>57</xdr:row>
      <xdr:rowOff>152471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2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29298</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80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154156</xdr:rowOff>
    </xdr:from>
    <xdr:to>
      <xdr:col>20</xdr:col>
      <xdr:colOff>38100</xdr:colOff>
      <xdr:row>57</xdr:row>
      <xdr:rowOff>84306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7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75433</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84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108775</xdr:rowOff>
    </xdr:from>
    <xdr:to>
      <xdr:col>15</xdr:col>
      <xdr:colOff>101600</xdr:colOff>
      <xdr:row>57</xdr:row>
      <xdr:rowOff>38925</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7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30052</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80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96193</xdr:rowOff>
    </xdr:from>
    <xdr:to>
      <xdr:col>10</xdr:col>
      <xdr:colOff>165100</xdr:colOff>
      <xdr:row>57</xdr:row>
      <xdr:rowOff>26343</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6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17470</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79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140668</xdr:rowOff>
    </xdr:from>
    <xdr:to>
      <xdr:col>6</xdr:col>
      <xdr:colOff>38100</xdr:colOff>
      <xdr:row>57</xdr:row>
      <xdr:rowOff>70818</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7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61945</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83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110491</xdr:rowOff>
    </xdr:from>
    <xdr:to>
      <xdr:col>24</xdr:col>
      <xdr:colOff>63500</xdr:colOff>
      <xdr:row>75</xdr:row>
      <xdr:rowOff>121589</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3797300" y="12969241"/>
          <a:ext cx="838200" cy="1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110491</xdr:rowOff>
    </xdr:from>
    <xdr:to>
      <xdr:col>19</xdr:col>
      <xdr:colOff>177800</xdr:colOff>
      <xdr:row>75</xdr:row>
      <xdr:rowOff>126298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2908300" y="12969241"/>
          <a:ext cx="889000" cy="1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126298</xdr:rowOff>
    </xdr:from>
    <xdr:to>
      <xdr:col>15</xdr:col>
      <xdr:colOff>50800</xdr:colOff>
      <xdr:row>76</xdr:row>
      <xdr:rowOff>44174</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985048"/>
          <a:ext cx="889000" cy="8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138323</xdr:rowOff>
    </xdr:from>
    <xdr:to>
      <xdr:col>10</xdr:col>
      <xdr:colOff>114300</xdr:colOff>
      <xdr:row>76</xdr:row>
      <xdr:rowOff>44174</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1130300" y="12997073"/>
          <a:ext cx="889000" cy="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70789</xdr:rowOff>
    </xdr:from>
    <xdr:to>
      <xdr:col>24</xdr:col>
      <xdr:colOff>114300</xdr:colOff>
      <xdr:row>76</xdr:row>
      <xdr:rowOff>939</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9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49216</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90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59691</xdr:rowOff>
    </xdr:from>
    <xdr:to>
      <xdr:col>20</xdr:col>
      <xdr:colOff>38100</xdr:colOff>
      <xdr:row>75</xdr:row>
      <xdr:rowOff>161291</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29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152418</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301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75498</xdr:rowOff>
    </xdr:from>
    <xdr:to>
      <xdr:col>15</xdr:col>
      <xdr:colOff>101600</xdr:colOff>
      <xdr:row>76</xdr:row>
      <xdr:rowOff>5649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9342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168225</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302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164824</xdr:rowOff>
    </xdr:from>
    <xdr:to>
      <xdr:col>10</xdr:col>
      <xdr:colOff>165100</xdr:colOff>
      <xdr:row>76</xdr:row>
      <xdr:rowOff>94974</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30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86101</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311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87523</xdr:rowOff>
    </xdr:from>
    <xdr:to>
      <xdr:col>6</xdr:col>
      <xdr:colOff>38100</xdr:colOff>
      <xdr:row>76</xdr:row>
      <xdr:rowOff>17673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294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8800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30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144165</xdr:rowOff>
    </xdr:from>
    <xdr:to>
      <xdr:col>24</xdr:col>
      <xdr:colOff>63500</xdr:colOff>
      <xdr:row>97</xdr:row>
      <xdr:rowOff>33218</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603365"/>
          <a:ext cx="838200" cy="6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27259</xdr:rowOff>
    </xdr:from>
    <xdr:to>
      <xdr:col>19</xdr:col>
      <xdr:colOff>177800</xdr:colOff>
      <xdr:row>97</xdr:row>
      <xdr:rowOff>33218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657909"/>
          <a:ext cx="889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27259</xdr:rowOff>
    </xdr:from>
    <xdr:to>
      <xdr:col>15</xdr:col>
      <xdr:colOff>50800</xdr:colOff>
      <xdr:row>97</xdr:row>
      <xdr:rowOff>52840</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019300" y="16657909"/>
          <a:ext cx="8890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34361</xdr:rowOff>
    </xdr:from>
    <xdr:to>
      <xdr:col>10</xdr:col>
      <xdr:colOff>114300</xdr:colOff>
      <xdr:row>97</xdr:row>
      <xdr:rowOff>52840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66501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93365</xdr:rowOff>
    </xdr:from>
    <xdr:to>
      <xdr:col>24</xdr:col>
      <xdr:colOff>114300</xdr:colOff>
      <xdr:row>97</xdr:row>
      <xdr:rowOff>23515</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55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71792</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153868</xdr:rowOff>
    </xdr:from>
    <xdr:to>
      <xdr:col>20</xdr:col>
      <xdr:colOff>38100</xdr:colOff>
      <xdr:row>97</xdr:row>
      <xdr:rowOff>84018</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75145</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70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147909</xdr:rowOff>
    </xdr:from>
    <xdr:to>
      <xdr:col>15</xdr:col>
      <xdr:colOff>101600</xdr:colOff>
      <xdr:row>97</xdr:row>
      <xdr:rowOff>78059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0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69186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69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2040</xdr:rowOff>
    </xdr:from>
    <xdr:to>
      <xdr:col>10</xdr:col>
      <xdr:colOff>165100</xdr:colOff>
      <xdr:row>97</xdr:row>
      <xdr:rowOff>103640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6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94767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72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155011</xdr:rowOff>
    </xdr:from>
    <xdr:to>
      <xdr:col>6</xdr:col>
      <xdr:colOff>38100</xdr:colOff>
      <xdr:row>97</xdr:row>
      <xdr:rowOff>85161</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76288</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7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70206</xdr:rowOff>
    </xdr:from>
    <xdr:to>
      <xdr:col>55</xdr:col>
      <xdr:colOff>0</xdr:colOff>
      <xdr:row>36</xdr:row>
      <xdr:rowOff>135356</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9639300" y="6242406"/>
          <a:ext cx="838200" cy="6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135356</xdr:rowOff>
    </xdr:from>
    <xdr:to>
      <xdr:col>50</xdr:col>
      <xdr:colOff>114300</xdr:colOff>
      <xdr:row>37</xdr:row>
      <xdr:rowOff>155931</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8750300" y="6307556"/>
          <a:ext cx="889000" cy="1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115925</xdr:rowOff>
    </xdr:from>
    <xdr:to>
      <xdr:col>45</xdr:col>
      <xdr:colOff>177800</xdr:colOff>
      <xdr:row>37</xdr:row>
      <xdr:rowOff>155931</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45957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70891</xdr:rowOff>
    </xdr:from>
    <xdr:to>
      <xdr:col>41</xdr:col>
      <xdr:colOff>50800</xdr:colOff>
      <xdr:row>37</xdr:row>
      <xdr:rowOff>115925</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414541"/>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19406</xdr:rowOff>
    </xdr:from>
    <xdr:to>
      <xdr:col>55</xdr:col>
      <xdr:colOff>50800</xdr:colOff>
      <xdr:row>36</xdr:row>
      <xdr:rowOff>121006</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42283</xdr:rowOff>
    </xdr:from>
    <xdr:ext cx="469744"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04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84556</xdr:rowOff>
    </xdr:from>
    <xdr:to>
      <xdr:col>50</xdr:col>
      <xdr:colOff>165100</xdr:colOff>
      <xdr:row>37</xdr:row>
      <xdr:rowOff>14706</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2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31233</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04428" y="603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105131</xdr:rowOff>
    </xdr:from>
    <xdr:to>
      <xdr:col>46</xdr:col>
      <xdr:colOff>38100</xdr:colOff>
      <xdr:row>38</xdr:row>
      <xdr:rowOff>35281</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51808</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61017" y="622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65125</xdr:rowOff>
    </xdr:from>
    <xdr:to>
      <xdr:col>41</xdr:col>
      <xdr:colOff>101600</xdr:colOff>
      <xdr:row>37</xdr:row>
      <xdr:rowOff>166725</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157852</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2017" y="6501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20091</xdr:rowOff>
    </xdr:from>
    <xdr:to>
      <xdr:col>36</xdr:col>
      <xdr:colOff>165100</xdr:colOff>
      <xdr:row>37</xdr:row>
      <xdr:rowOff>121691</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3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112818</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37428" y="64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110523</xdr:rowOff>
    </xdr:from>
    <xdr:to>
      <xdr:col>55</xdr:col>
      <xdr:colOff>0</xdr:colOff>
      <xdr:row>57</xdr:row>
      <xdr:rowOff>2898</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9639300" y="9540273"/>
          <a:ext cx="838200" cy="23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110523</xdr:rowOff>
    </xdr:from>
    <xdr:to>
      <xdr:col>50</xdr:col>
      <xdr:colOff>114300</xdr:colOff>
      <xdr:row>57</xdr:row>
      <xdr:rowOff>11578</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8750300" y="9540273"/>
          <a:ext cx="889000" cy="2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2841</xdr:rowOff>
    </xdr:from>
    <xdr:to>
      <xdr:col>45</xdr:col>
      <xdr:colOff>177800</xdr:colOff>
      <xdr:row>57</xdr:row>
      <xdr:rowOff>11578</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7861300" y="9775491"/>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2841</xdr:rowOff>
    </xdr:from>
    <xdr:to>
      <xdr:col>41</xdr:col>
      <xdr:colOff>50800</xdr:colOff>
      <xdr:row>57</xdr:row>
      <xdr:rowOff>68510</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6972300" y="9775491"/>
          <a:ext cx="889000" cy="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123548</xdr:rowOff>
    </xdr:from>
    <xdr:to>
      <xdr:col>55</xdr:col>
      <xdr:colOff>50800</xdr:colOff>
      <xdr:row>57</xdr:row>
      <xdr:rowOff>53698</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10426700" y="97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146425</xdr:rowOff>
    </xdr:from>
    <xdr:ext cx="599010"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57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59723</xdr:rowOff>
    </xdr:from>
    <xdr:to>
      <xdr:col>50</xdr:col>
      <xdr:colOff>165100</xdr:colOff>
      <xdr:row>55</xdr:row>
      <xdr:rowOff>161323</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9588500" y="94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6400</xdr:rowOff>
    </xdr:from>
    <xdr:ext cx="59901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39795" y="926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132228</xdr:rowOff>
    </xdr:from>
    <xdr:to>
      <xdr:col>46</xdr:col>
      <xdr:colOff>38100</xdr:colOff>
      <xdr:row>57</xdr:row>
      <xdr:rowOff>62378</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8699500" y="973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78905</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95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123491</xdr:rowOff>
    </xdr:from>
    <xdr:to>
      <xdr:col>41</xdr:col>
      <xdr:colOff>101600</xdr:colOff>
      <xdr:row>57</xdr:row>
      <xdr:rowOff>53641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7810500" y="97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70168</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61795" y="94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17710</xdr:rowOff>
    </xdr:from>
    <xdr:to>
      <xdr:col>36</xdr:col>
      <xdr:colOff>165100</xdr:colOff>
      <xdr:row>57</xdr:row>
      <xdr:rowOff>119310</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6921500" y="97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110437</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98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xmlns=""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xmlns=""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xmlns=""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121755</xdr:rowOff>
    </xdr:from>
    <xdr:to>
      <xdr:col>55</xdr:col>
      <xdr:colOff>0</xdr:colOff>
      <xdr:row>76</xdr:row>
      <xdr:rowOff>81750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9639300" y="1298050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a:extLst>
            <a:ext uri="{FF2B5EF4-FFF2-40B4-BE49-F238E27FC236}">
              <a16:creationId xmlns:a16="http://schemas.microsoft.com/office/drawing/2014/main" xmlns="" id="{00000000-0008-0000-0700-000091010000}"/>
            </a:ext>
          </a:extLst>
        </xdr:cNvPr>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94005</xdr:rowOff>
    </xdr:from>
    <xdr:to>
      <xdr:col>50</xdr:col>
      <xdr:colOff>114300</xdr:colOff>
      <xdr:row>75</xdr:row>
      <xdr:rowOff>121755</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8750300" y="12952755"/>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94005</xdr:rowOff>
    </xdr:from>
    <xdr:to>
      <xdr:col>45</xdr:col>
      <xdr:colOff>177800</xdr:colOff>
      <xdr:row>76</xdr:row>
      <xdr:rowOff>76048</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7861300" y="12952755"/>
          <a:ext cx="889000" cy="1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64249</xdr:rowOff>
    </xdr:from>
    <xdr:to>
      <xdr:col>41</xdr:col>
      <xdr:colOff>50800</xdr:colOff>
      <xdr:row>76</xdr:row>
      <xdr:rowOff>76048</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6972300" y="13094449"/>
          <a:ext cx="8890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30950</xdr:rowOff>
    </xdr:from>
    <xdr:to>
      <xdr:col>55</xdr:col>
      <xdr:colOff>50800</xdr:colOff>
      <xdr:row>76</xdr:row>
      <xdr:rowOff>132550</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10426700" y="130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53827</xdr:rowOff>
    </xdr:from>
    <xdr:ext cx="534377" cy="259045"/>
    <xdr:sp macro="" textlink="">
      <xdr:nvSpPr>
        <xdr:cNvPr id="420" name="商工費該当値テキスト">
          <a:extLst>
            <a:ext uri="{FF2B5EF4-FFF2-40B4-BE49-F238E27FC236}">
              <a16:creationId xmlns:a16="http://schemas.microsoft.com/office/drawing/2014/main" xmlns="" id="{00000000-0008-0000-0700-0000A4010000}"/>
            </a:ext>
          </a:extLst>
        </xdr:cNvPr>
        <xdr:cNvSpPr txBox="1"/>
      </xdr:nvSpPr>
      <xdr:spPr>
        <a:xfrm>
          <a:off x="10528300" y="129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70955</xdr:rowOff>
    </xdr:from>
    <xdr:to>
      <xdr:col>50</xdr:col>
      <xdr:colOff>165100</xdr:colOff>
      <xdr:row>76</xdr:row>
      <xdr:rowOff>1104</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9588500" y="129297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17632</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9372111" y="127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43205</xdr:rowOff>
    </xdr:from>
    <xdr:to>
      <xdr:col>46</xdr:col>
      <xdr:colOff>38100</xdr:colOff>
      <xdr:row>75</xdr:row>
      <xdr:rowOff>144805</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8699500" y="129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161332</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8483111" y="1267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25248</xdr:rowOff>
    </xdr:from>
    <xdr:to>
      <xdr:col>41</xdr:col>
      <xdr:colOff>101600</xdr:colOff>
      <xdr:row>76</xdr:row>
      <xdr:rowOff>126848</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7810500" y="130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143374</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594111" y="128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13449</xdr:rowOff>
    </xdr:from>
    <xdr:to>
      <xdr:col>36</xdr:col>
      <xdr:colOff>165100</xdr:colOff>
      <xdr:row>76</xdr:row>
      <xdr:rowOff>115049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6921500" y="130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131577</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05111" y="128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71371</xdr:rowOff>
    </xdr:from>
    <xdr:to>
      <xdr:col>55</xdr:col>
      <xdr:colOff>0</xdr:colOff>
      <xdr:row>95</xdr:row>
      <xdr:rowOff>84275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9639300" y="16359121"/>
          <a:ext cx="838200" cy="1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71371</xdr:rowOff>
    </xdr:from>
    <xdr:to>
      <xdr:col>50</xdr:col>
      <xdr:colOff>114300</xdr:colOff>
      <xdr:row>95</xdr:row>
      <xdr:rowOff>76812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8750300" y="16359121"/>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64897</xdr:rowOff>
    </xdr:from>
    <xdr:to>
      <xdr:col>45</xdr:col>
      <xdr:colOff>177800</xdr:colOff>
      <xdr:row>95</xdr:row>
      <xdr:rowOff>76812</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7861300" y="16352647"/>
          <a:ext cx="8890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50392</xdr:rowOff>
    </xdr:from>
    <xdr:to>
      <xdr:col>41</xdr:col>
      <xdr:colOff>50800</xdr:colOff>
      <xdr:row>95</xdr:row>
      <xdr:rowOff>64897</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6338142"/>
          <a:ext cx="889000" cy="1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33475</xdr:rowOff>
    </xdr:from>
    <xdr:to>
      <xdr:col>55</xdr:col>
      <xdr:colOff>50800</xdr:colOff>
      <xdr:row>95</xdr:row>
      <xdr:rowOff>135075</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3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11902</xdr:rowOff>
    </xdr:from>
    <xdr:ext cx="534377"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2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20571</xdr:rowOff>
    </xdr:from>
    <xdr:to>
      <xdr:col>50</xdr:col>
      <xdr:colOff>165100</xdr:colOff>
      <xdr:row>95</xdr:row>
      <xdr:rowOff>122171</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3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113298</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4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26012</xdr:rowOff>
    </xdr:from>
    <xdr:to>
      <xdr:col>46</xdr:col>
      <xdr:colOff>38100</xdr:colOff>
      <xdr:row>95</xdr:row>
      <xdr:rowOff>127612</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31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118739</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40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14097</xdr:rowOff>
    </xdr:from>
    <xdr:to>
      <xdr:col>41</xdr:col>
      <xdr:colOff>101600</xdr:colOff>
      <xdr:row>95</xdr:row>
      <xdr:rowOff>115697</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3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106824</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3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171042</xdr:rowOff>
    </xdr:from>
    <xdr:to>
      <xdr:col>36</xdr:col>
      <xdr:colOff>165100</xdr:colOff>
      <xdr:row>95</xdr:row>
      <xdr:rowOff>101192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28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92319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38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160927</xdr:rowOff>
    </xdr:from>
    <xdr:to>
      <xdr:col>85</xdr:col>
      <xdr:colOff>127000</xdr:colOff>
      <xdr:row>37</xdr:row>
      <xdr:rowOff>163458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5481300" y="6333127"/>
          <a:ext cx="838200" cy="17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163458</xdr:rowOff>
    </xdr:from>
    <xdr:to>
      <xdr:col>81</xdr:col>
      <xdr:colOff>50800</xdr:colOff>
      <xdr:row>37</xdr:row>
      <xdr:rowOff>164258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650710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37630</xdr:rowOff>
    </xdr:from>
    <xdr:to>
      <xdr:col>76</xdr:col>
      <xdr:colOff>114300</xdr:colOff>
      <xdr:row>37</xdr:row>
      <xdr:rowOff>164258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3703300" y="6381280"/>
          <a:ext cx="889000" cy="1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37630</xdr:rowOff>
    </xdr:from>
    <xdr:to>
      <xdr:col>71</xdr:col>
      <xdr:colOff>177800</xdr:colOff>
      <xdr:row>37</xdr:row>
      <xdr:rowOff>87579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6381280"/>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110127</xdr:rowOff>
    </xdr:from>
    <xdr:to>
      <xdr:col>85</xdr:col>
      <xdr:colOff>177800</xdr:colOff>
      <xdr:row>37</xdr:row>
      <xdr:rowOff>40277</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2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133004</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13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112658</xdr:rowOff>
    </xdr:from>
    <xdr:to>
      <xdr:col>81</xdr:col>
      <xdr:colOff>101600</xdr:colOff>
      <xdr:row>38</xdr:row>
      <xdr:rowOff>42808</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4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33935</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54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113458</xdr:rowOff>
    </xdr:from>
    <xdr:to>
      <xdr:col>76</xdr:col>
      <xdr:colOff>165100</xdr:colOff>
      <xdr:row>38</xdr:row>
      <xdr:rowOff>43608</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4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34735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654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158280</xdr:rowOff>
    </xdr:from>
    <xdr:to>
      <xdr:col>72</xdr:col>
      <xdr:colOff>38100</xdr:colOff>
      <xdr:row>37</xdr:row>
      <xdr:rowOff>88430</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33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79557</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4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36779</xdr:rowOff>
    </xdr:from>
    <xdr:to>
      <xdr:col>67</xdr:col>
      <xdr:colOff>101600</xdr:colOff>
      <xdr:row>37</xdr:row>
      <xdr:rowOff>138379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129506</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4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99284</xdr:rowOff>
    </xdr:from>
    <xdr:to>
      <xdr:col>85</xdr:col>
      <xdr:colOff>127000</xdr:colOff>
      <xdr:row>57</xdr:row>
      <xdr:rowOff>105356</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5481300" y="9871934"/>
          <a:ext cx="8382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93831</xdr:rowOff>
    </xdr:from>
    <xdr:to>
      <xdr:col>81</xdr:col>
      <xdr:colOff>50800</xdr:colOff>
      <xdr:row>57</xdr:row>
      <xdr:rowOff>99284</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4592300" y="9866481"/>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58593</xdr:rowOff>
    </xdr:from>
    <xdr:to>
      <xdr:col>76</xdr:col>
      <xdr:colOff>114300</xdr:colOff>
      <xdr:row>57</xdr:row>
      <xdr:rowOff>93831</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3703300" y="9488343"/>
          <a:ext cx="889000" cy="37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58593</xdr:rowOff>
    </xdr:from>
    <xdr:to>
      <xdr:col>71</xdr:col>
      <xdr:colOff>177800</xdr:colOff>
      <xdr:row>57</xdr:row>
      <xdr:rowOff>102229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2814300" y="9488343"/>
          <a:ext cx="889000" cy="38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54556</xdr:rowOff>
    </xdr:from>
    <xdr:to>
      <xdr:col>85</xdr:col>
      <xdr:colOff>177800</xdr:colOff>
      <xdr:row>57</xdr:row>
      <xdr:rowOff>156156</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82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32983</xdr:rowOff>
    </xdr:from>
    <xdr:ext cx="534377"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80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48484</xdr:rowOff>
    </xdr:from>
    <xdr:to>
      <xdr:col>81</xdr:col>
      <xdr:colOff>101600</xdr:colOff>
      <xdr:row>57</xdr:row>
      <xdr:rowOff>150084</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8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141211</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9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43031</xdr:rowOff>
    </xdr:from>
    <xdr:to>
      <xdr:col>76</xdr:col>
      <xdr:colOff>165100</xdr:colOff>
      <xdr:row>57</xdr:row>
      <xdr:rowOff>144631</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8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135758</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90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7793</xdr:rowOff>
    </xdr:from>
    <xdr:to>
      <xdr:col>72</xdr:col>
      <xdr:colOff>38100</xdr:colOff>
      <xdr:row>55</xdr:row>
      <xdr:rowOff>109393</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43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125920</xdr:rowOff>
    </xdr:from>
    <xdr:ext cx="59901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03795" y="921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51429</xdr:rowOff>
    </xdr:from>
    <xdr:to>
      <xdr:col>67</xdr:col>
      <xdr:colOff>101600</xdr:colOff>
      <xdr:row>57</xdr:row>
      <xdr:rowOff>153029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8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144156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9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xmlns=""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xmlns=""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xmlns=""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134641</xdr:rowOff>
    </xdr:from>
    <xdr:to>
      <xdr:col>85</xdr:col>
      <xdr:colOff>127000</xdr:colOff>
      <xdr:row>78</xdr:row>
      <xdr:rowOff>136203</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5481300" y="13507741"/>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xmlns=""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xmlns=""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102460</xdr:rowOff>
    </xdr:from>
    <xdr:to>
      <xdr:col>81</xdr:col>
      <xdr:colOff>50800</xdr:colOff>
      <xdr:row>78</xdr:row>
      <xdr:rowOff>136203</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4592300" y="13475560"/>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102460</xdr:rowOff>
    </xdr:from>
    <xdr:to>
      <xdr:col>76</xdr:col>
      <xdr:colOff>114300</xdr:colOff>
      <xdr:row>78</xdr:row>
      <xdr:rowOff>106414</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3703300" y="13475560"/>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106414</xdr:rowOff>
    </xdr:from>
    <xdr:to>
      <xdr:col>71</xdr:col>
      <xdr:colOff>177800</xdr:colOff>
      <xdr:row>78</xdr:row>
      <xdr:rowOff>122051</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2814300" y="13479514"/>
          <a:ext cx="8890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83841</xdr:rowOff>
    </xdr:from>
    <xdr:to>
      <xdr:col>85</xdr:col>
      <xdr:colOff>177800</xdr:colOff>
      <xdr:row>79</xdr:row>
      <xdr:rowOff>13991</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6268700" y="134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a:extLst>
            <a:ext uri="{FF2B5EF4-FFF2-40B4-BE49-F238E27FC236}">
              <a16:creationId xmlns:a16="http://schemas.microsoft.com/office/drawing/2014/main" xmlns="" id="{00000000-0008-0000-0700-000085020000}"/>
            </a:ext>
          </a:extLst>
        </xdr:cNvPr>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85403</xdr:rowOff>
    </xdr:from>
    <xdr:to>
      <xdr:col>81</xdr:col>
      <xdr:colOff>101600</xdr:colOff>
      <xdr:row>79</xdr:row>
      <xdr:rowOff>15553</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5430500" y="1345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6680</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46428" y="1355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51660</xdr:rowOff>
    </xdr:from>
    <xdr:to>
      <xdr:col>76</xdr:col>
      <xdr:colOff>165100</xdr:colOff>
      <xdr:row>78</xdr:row>
      <xdr:rowOff>153260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4541500" y="134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169787</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25111" y="131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55614</xdr:rowOff>
    </xdr:from>
    <xdr:to>
      <xdr:col>72</xdr:col>
      <xdr:colOff>38100</xdr:colOff>
      <xdr:row>78</xdr:row>
      <xdr:rowOff>157214</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3652500" y="1342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2291</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36111" y="13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71251</xdr:rowOff>
    </xdr:from>
    <xdr:to>
      <xdr:col>67</xdr:col>
      <xdr:colOff>101600</xdr:colOff>
      <xdr:row>79</xdr:row>
      <xdr:rowOff>1401</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27635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17928</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21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xmlns=""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xmlns=""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89948</xdr:rowOff>
    </xdr:from>
    <xdr:to>
      <xdr:col>85</xdr:col>
      <xdr:colOff>127000</xdr:colOff>
      <xdr:row>95</xdr:row>
      <xdr:rowOff>94830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5481300" y="16377698"/>
          <a:ext cx="838200" cy="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a:extLst>
            <a:ext uri="{FF2B5EF4-FFF2-40B4-BE49-F238E27FC236}">
              <a16:creationId xmlns:a16="http://schemas.microsoft.com/office/drawing/2014/main" xmlns="" id="{00000000-0008-0000-0700-0000A9020000}"/>
            </a:ext>
          </a:extLst>
        </xdr:cNvPr>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xmlns=""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94830</xdr:rowOff>
    </xdr:from>
    <xdr:to>
      <xdr:col>81</xdr:col>
      <xdr:colOff>50800</xdr:colOff>
      <xdr:row>95</xdr:row>
      <xdr:rowOff>130432</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4592300" y="16382580"/>
          <a:ext cx="889000" cy="3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130432</xdr:rowOff>
    </xdr:from>
    <xdr:to>
      <xdr:col>76</xdr:col>
      <xdr:colOff>114300</xdr:colOff>
      <xdr:row>95</xdr:row>
      <xdr:rowOff>153760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3703300" y="16418182"/>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153760</xdr:rowOff>
    </xdr:from>
    <xdr:to>
      <xdr:col>71</xdr:col>
      <xdr:colOff>177800</xdr:colOff>
      <xdr:row>95</xdr:row>
      <xdr:rowOff>170684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flipV="1">
          <a:off x="12814300" y="16441510"/>
          <a:ext cx="8890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39148</xdr:rowOff>
    </xdr:from>
    <xdr:to>
      <xdr:col>85</xdr:col>
      <xdr:colOff>177800</xdr:colOff>
      <xdr:row>95</xdr:row>
      <xdr:rowOff>140748</xdr:rowOff>
    </xdr:to>
    <xdr:sp macro="" textlink="">
      <xdr:nvSpPr>
        <xdr:cNvPr id="699" name="楕円 698">
          <a:extLst>
            <a:ext uri="{FF2B5EF4-FFF2-40B4-BE49-F238E27FC236}">
              <a16:creationId xmlns:a16="http://schemas.microsoft.com/office/drawing/2014/main" xmlns="" id="{00000000-0008-0000-0700-0000BB020000}"/>
            </a:ext>
          </a:extLst>
        </xdr:cNvPr>
        <xdr:cNvSpPr/>
      </xdr:nvSpPr>
      <xdr:spPr>
        <a:xfrm>
          <a:off x="16268700" y="163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62025</xdr:rowOff>
    </xdr:from>
    <xdr:ext cx="599010" cy="259045"/>
    <xdr:sp macro="" textlink="">
      <xdr:nvSpPr>
        <xdr:cNvPr id="700" name="公債費該当値テキスト">
          <a:extLst>
            <a:ext uri="{FF2B5EF4-FFF2-40B4-BE49-F238E27FC236}">
              <a16:creationId xmlns:a16="http://schemas.microsoft.com/office/drawing/2014/main" xmlns="" id="{00000000-0008-0000-0700-0000BC020000}"/>
            </a:ext>
          </a:extLst>
        </xdr:cNvPr>
        <xdr:cNvSpPr txBox="1"/>
      </xdr:nvSpPr>
      <xdr:spPr>
        <a:xfrm>
          <a:off x="16370300" y="161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44030</xdr:rowOff>
    </xdr:from>
    <xdr:to>
      <xdr:col>81</xdr:col>
      <xdr:colOff>101600</xdr:colOff>
      <xdr:row>95</xdr:row>
      <xdr:rowOff>145630</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5430500" y="163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162157</xdr:rowOff>
    </xdr:from>
    <xdr:ext cx="59901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181795" y="1610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79632</xdr:rowOff>
    </xdr:from>
    <xdr:to>
      <xdr:col>76</xdr:col>
      <xdr:colOff>165100</xdr:colOff>
      <xdr:row>96</xdr:row>
      <xdr:rowOff>9782</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4541500" y="163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26309</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292795" y="1614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102960</xdr:rowOff>
    </xdr:from>
    <xdr:to>
      <xdr:col>72</xdr:col>
      <xdr:colOff>38100</xdr:colOff>
      <xdr:row>96</xdr:row>
      <xdr:rowOff>33110</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3652500" y="16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49637</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03795" y="1616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119884</xdr:rowOff>
    </xdr:from>
    <xdr:to>
      <xdr:col>67</xdr:col>
      <xdr:colOff>101600</xdr:colOff>
      <xdr:row>96</xdr:row>
      <xdr:rowOff>50034</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2763500" y="164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41161</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14795" y="165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xmlns=""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xmlns=""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xmlns=""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xmlns=""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総務費は住民一人当たり１０４，１４５円で、類似団体平均を下回っている。これは高野々コミュニティセンター建設工事の終了や財政調整基金積立金の減少が主要因である。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民生費は住民一人当たり１７３，１６９円で、類似団体平均を下回っている。これは子ども園運営費や国民健康保険事業勘定特別会計への繰出金の減少が主要因である。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５４，４１４円で、類似団体平均を下回っている。これは一般廃棄物処理、し尿処理を広域市町村圏組合で運営していることが主要因であると考える。なお、令和３年度から一般廃棄物処理場の改築が予定されており、組合への建設工事費負担金が増加する見込みであり一人当たりのコストも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９９，４９７円で、類似団体平均を上回っている。これは龍角散寄付による生薬推進事業の開始が主要因であり、今後も生産施設整備等の補助が増加する見込みであり、類似団体平均を上回って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３７，５６３円で、類似団体平均を上回っている。これは中小企業支援を目的とした企業等への貸付金１００百万円が主要因である。今後も貸付制度を継続する見込みであり、類似団体平均を上回って推移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財政調整基金は、１２８百万円を積み増ししたことにより、前年度を上回った。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実質収支は２６５百万円で前年比４８百円増となり、前年度を１．３４ポイント上回った。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実質単年度収支は前年度を０．３５ポイント下回っている。標準財政規模は年々縮小しており、事務事業の見直し等の行財政改革を推進し、健全な行財政運営に努めていく。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全会計で赤字は発生していない。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八峰町国民健康保険事業勘定特別会計においては、平成３０年４月から事業運営主体が秋田県に移行しており、安定的な財政運営や効率的な事業運営に取り組んでいる。今後も保険事業による医療費等の適正化と賦課総額の確保に努め、健全な財政運営を図る。八峰町介護保険事業勘定特別会計については、保険料見直しを行い黒字が増加した。引き続き保険料収納率の向上及び介護費用の抑制に努め黒字化を図っていく。八峰町農業集落排水事業特別会計については加入率が５７．４％と低く基準外繰出しにより黒字を維持している状態である。八峰町簡易水道事業特別会計はほぼ全世帯が加入しているが、平成２１年度から平成２８年度まで続いた施設更新の償還費が高止まりしているため、使用料の見直しを検討し黒字の維持を図る。八峰町公共下水道事業特別会計については加入率が７２．８％と低く基準外繰出しを実施していることで黒字となっている。八峰町営診療所特別会計については、平成２４年度までは診療報酬を主とした運営で黒字を維持していたが、平成２５年度以降は繰出金を支出したことで黒字となっている。八峰町漁業集落排水事業特別会計については加入率６７．１％と低く基準外繰出しを行っていることで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一般会計については普通交付税の合併算定替の段階的縮減が終了するまでは黒字で推移する見込みであるが、その後は厳しい財政運営が続くため、合併算定替終了を見据えて財源の確保と、更なる行財政改革を推し進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前年比１２百万円減少し、算入公債費等は３９百万円減少した。これは、八峰町保健センター建設事業の償還終了が主要因となっている。今後も過疎対策事業債等を活用した関連事業の実施により比率は同程度で推移する見込みである。公営企業債の元利償還金に対する繰入金は、簡易水道事業で平成２１年度から２８年度に実施した観海地区の施設更新事業の償還開始等により増加傾向にあるものの、下水道事業の元金償還が一部終了し減少傾向にあることから横ばいで推移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今後は建設事業の限度額を設定することで地方債の発行を抑制し、公債費負担の平準化を図りながら適正な財政運営に努める。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に係る地方債の現在高が４１９百万円の減、職員構成の若年化により退職手当負担見込額が１００百万円減となったことなどから、将来負担額全体で６１９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充当可能財源等については、財政調整基金残高の増に伴い充当可能基金が６７百万円増となったものの基準財政需要額算入見込額が１９２百万円の減となり、全体では１３３百万円の減となった。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を充当可能財源が上回り比率なしとなった。今後も地方債発行額を元金償還額と均等させることで将来負担比率の分子縮小を目指すが、普通交付税合併算定替の段階的縮減により標準財政規模も縮小していることから、毎年シミュレーションを行い、比率の動向を注視しながら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財政調整基金残高が３，０８７百万円、前年度比７百万円増となったこと等から、基金全体としては１０百万円の増となった。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今後、財政調整基金は毎年取り崩す見込みであり、減債基金、その他特定目的基金についても横ばい、または減少する見込みであるため基金全体が減少していく見込みである。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今後は、地方交付税が人口減少の影響により減額となることが懸念されるため、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大幅な取り崩しを回避するため歳出構造の改革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に取り組む</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合併町村振興基金　　地域における住民の連帯と強化及び旧町村単位での地域振興に資する事業に充てる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　　　　　高齢者の地域保健福祉の増進を目的とした施策の実施に要する経費に充てる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雇用創出基金　　　　　雇用の機会を創出する事業に充てる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観光振興基金　　　　　観光の振興を目的とした施策の実施に要する経費に充当する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ふるさと八峰応援基金　寄付者の思いを実現化し、多様な人々の参加による個性豊かな活力あふれるふるさとづくりに資する事業に充当</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雇用創出基金　　　　　雇用創出活動支援事業補助金の財源に充当しており、前年度比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ふるさと八峰応援基金　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百万円を積立したが、ＪＴＢへ事務委託したことにより前年度比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上記以外の、その他特定目的基金については、基金利子の積立のみであり、増減はわずかである。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合併町村振興基金　　　合併特例債を活用して造成した基金であり、起債償還が終了した積立原資部分の取崩しは認められているが、初回積立（平成１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８年度）の償還終了が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３年度であるため、当面の間は取り崩しを行わない。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果実運用基金でソフト事業に充当することにしているが、近年の低金利の影響で年間約１５～２０万円程度の利子であるため、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取崩しが行われていない。今後は制度改正により活用が可能になるが利率の上昇がない限り取崩しは行わない予定である。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雇用創出基金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利子以外の積立はしないことにしており、事業執行によって残高は減少していく見込みである。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観光振興基金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現在、取崩しをして充当する事業計画がないため、残高は横ばいとなる見込みである。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ふるさと八峰応援基金　寄附金は順調に伸びてきているものの、ＪＴＢに事務委託しており返礼品を含む事務費が６割を占めるため残るのは４割程度で</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ある。今後も計画的に活用する予定であり、残高は減少していく見込みである。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公園管理分や生薬事業分及び財源補てんとして１２１百万円の取崩しを行ったが、前年度決算剰余金のうち１２０百万円と条例で規定している土地建物貸付収入等の積立があり７百万円の増となった。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今後は、普通交付税の合併算定替の段階的縮減が進み、積立額を取崩し額が上回る予定であるが、公共施設等の老朽化や災害に対応するため、ある程度の蓄えが必要と考える。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大幅な取り崩しを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回避するため歳出構造の改革に取り組む必要がある。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基金利子の積立のみであるため、わずかに増加している。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繰上償還の見込みがないため今後も残高は横ばいとなる見込みである。今後、繰上償還の必要が生じれば基金の取り崩しを検討する。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xmlns="" id="{00000000-0008-0000-0000-000016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xmlns="" id="{00000000-0008-0000-0000-00001A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xmlns="" id="{00000000-0008-0000-0000-00001B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xmlns="" id="{00000000-0008-0000-0000-00001C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xmlns="" id="{00000000-0008-0000-0000-000020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平成３０年度において、類似団体平均を２．０ポイント下回っている。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庁舎の火災により平成２１年度に現庁舎を建設したことが主な要因である。今後は、「公共施設等総合管理計画」に基づき遊休施設の除却を計画的に進めることにしており、保有する公共建築物等の延床面積２８％縮減を目標に指標が悪化しないよう努めていく。</a:t>
          </a: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xmlns="" id="{00000000-0008-0000-0000-000032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xmlns="" id="{00000000-0008-0000-0000-000033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a:extLst>
            <a:ext uri="{FF2B5EF4-FFF2-40B4-BE49-F238E27FC236}">
              <a16:creationId xmlns:a16="http://schemas.microsoft.com/office/drawing/2014/main" xmlns="" id="{00000000-0008-0000-0000-000034000000}"/>
            </a:ext>
          </a:extLst>
        </xdr:cNvPr>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a:extLst>
            <a:ext uri="{FF2B5EF4-FFF2-40B4-BE49-F238E27FC236}">
              <a16:creationId xmlns:a16="http://schemas.microsoft.com/office/drawing/2014/main" xmlns="" id="{00000000-0008-0000-0000-000035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a:extLst>
            <a:ext uri="{FF2B5EF4-FFF2-40B4-BE49-F238E27FC236}">
              <a16:creationId xmlns:a16="http://schemas.microsoft.com/office/drawing/2014/main" xmlns="" id="{00000000-0008-0000-0000-000037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a:extLst>
            <a:ext uri="{FF2B5EF4-FFF2-40B4-BE49-F238E27FC236}">
              <a16:creationId xmlns:a16="http://schemas.microsoft.com/office/drawing/2014/main" xmlns="" id="{00000000-0008-0000-0000-000038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a:extLst>
            <a:ext uri="{FF2B5EF4-FFF2-40B4-BE49-F238E27FC236}">
              <a16:creationId xmlns:a16="http://schemas.microsoft.com/office/drawing/2014/main" xmlns="" id="{00000000-0008-0000-0000-000039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a:extLst>
            <a:ext uri="{FF2B5EF4-FFF2-40B4-BE49-F238E27FC236}">
              <a16:creationId xmlns:a16="http://schemas.microsoft.com/office/drawing/2014/main" xmlns="" id="{00000000-0008-0000-0000-00003A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a:extLst>
            <a:ext uri="{FF2B5EF4-FFF2-40B4-BE49-F238E27FC236}">
              <a16:creationId xmlns:a16="http://schemas.microsoft.com/office/drawing/2014/main" xmlns="" id="{00000000-0008-0000-0000-00003B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a:extLst>
            <a:ext uri="{FF2B5EF4-FFF2-40B4-BE49-F238E27FC236}">
              <a16:creationId xmlns:a16="http://schemas.microsoft.com/office/drawing/2014/main" xmlns="" id="{00000000-0008-0000-0000-00003C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00000000-0008-0000-0000-00003D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xmlns="" id="{00000000-0008-0000-0000-00003E00000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00000000-0008-0000-0000-00003F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flipV="1">
          <a:off x="4760595" y="4483735"/>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5" name="有形固定資産減価償却率最小値テキスト">
          <a:extLst>
            <a:ext uri="{FF2B5EF4-FFF2-40B4-BE49-F238E27FC236}">
              <a16:creationId xmlns:a16="http://schemas.microsoft.com/office/drawing/2014/main" xmlns="" id="{00000000-0008-0000-0000-000041000000}"/>
            </a:ext>
          </a:extLst>
        </xdr:cNvPr>
        <xdr:cNvSpPr txBox="1"/>
      </xdr:nvSpPr>
      <xdr:spPr>
        <a:xfrm>
          <a:off x="4813300" y="5726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4673600" y="5723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7" name="有形固定資産減価償却率最大値テキスト">
          <a:extLst>
            <a:ext uri="{FF2B5EF4-FFF2-40B4-BE49-F238E27FC236}">
              <a16:creationId xmlns:a16="http://schemas.microsoft.com/office/drawing/2014/main" xmlns="" id="{00000000-0008-0000-0000-000043000000}"/>
            </a:ext>
          </a:extLst>
        </xdr:cNvPr>
        <xdr:cNvSpPr txBox="1"/>
      </xdr:nvSpPr>
      <xdr:spPr>
        <a:xfrm>
          <a:off x="4813300" y="425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4673600" y="4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69" name="有形固定資産減価償却率平均値テキスト">
          <a:extLst>
            <a:ext uri="{FF2B5EF4-FFF2-40B4-BE49-F238E27FC236}">
              <a16:creationId xmlns:a16="http://schemas.microsoft.com/office/drawing/2014/main" xmlns="" id="{00000000-0008-0000-0000-000045000000}"/>
            </a:ext>
          </a:extLst>
        </xdr:cNvPr>
        <xdr:cNvSpPr txBox="1"/>
      </xdr:nvSpPr>
      <xdr:spPr>
        <a:xfrm>
          <a:off x="4813300" y="4867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0" name="フローチャート: 判断 69">
          <a:extLst>
            <a:ext uri="{FF2B5EF4-FFF2-40B4-BE49-F238E27FC236}">
              <a16:creationId xmlns:a16="http://schemas.microsoft.com/office/drawing/2014/main" xmlns="" id="{00000000-0008-0000-0000-000046000000}"/>
            </a:ext>
          </a:extLst>
        </xdr:cNvPr>
        <xdr:cNvSpPr/>
      </xdr:nvSpPr>
      <xdr:spPr>
        <a:xfrm>
          <a:off x="4711700" y="50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1" name="フローチャート: 判断 70">
          <a:extLst>
            <a:ext uri="{FF2B5EF4-FFF2-40B4-BE49-F238E27FC236}">
              <a16:creationId xmlns:a16="http://schemas.microsoft.com/office/drawing/2014/main" xmlns="" id="{00000000-0008-0000-0000-000047000000}"/>
            </a:ext>
          </a:extLst>
        </xdr:cNvPr>
        <xdr:cNvSpPr/>
      </xdr:nvSpPr>
      <xdr:spPr>
        <a:xfrm>
          <a:off x="4000500" y="503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2" name="フローチャート: 判断 71">
          <a:extLst>
            <a:ext uri="{FF2B5EF4-FFF2-40B4-BE49-F238E27FC236}">
              <a16:creationId xmlns:a16="http://schemas.microsoft.com/office/drawing/2014/main" xmlns="" id="{00000000-0008-0000-0000-000048000000}"/>
            </a:ext>
          </a:extLst>
        </xdr:cNvPr>
        <xdr:cNvSpPr/>
      </xdr:nvSpPr>
      <xdr:spPr>
        <a:xfrm>
          <a:off x="3238500" y="507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3" name="フローチャート: 判断 72">
          <a:extLst>
            <a:ext uri="{FF2B5EF4-FFF2-40B4-BE49-F238E27FC236}">
              <a16:creationId xmlns:a16="http://schemas.microsoft.com/office/drawing/2014/main" xmlns="" id="{00000000-0008-0000-0000-000049000000}"/>
            </a:ext>
          </a:extLst>
        </xdr:cNvPr>
        <xdr:cNvSpPr/>
      </xdr:nvSpPr>
      <xdr:spPr>
        <a:xfrm>
          <a:off x="2476500" y="509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楕円 78">
          <a:extLst>
            <a:ext uri="{FF2B5EF4-FFF2-40B4-BE49-F238E27FC236}">
              <a16:creationId xmlns:a16="http://schemas.microsoft.com/office/drawing/2014/main" xmlns="" id="{00000000-0008-0000-0000-00004F000000}"/>
            </a:ext>
          </a:extLst>
        </xdr:cNvPr>
        <xdr:cNvSpPr/>
      </xdr:nvSpPr>
      <xdr:spPr>
        <a:xfrm>
          <a:off x="4711700" y="50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65422</xdr:rowOff>
    </xdr:from>
    <xdr:ext cx="405111" cy="259045"/>
    <xdr:sp macro="" textlink="">
      <xdr:nvSpPr>
        <xdr:cNvPr id="80" name="有形固定資産減価償却率該当値テキスト">
          <a:extLst>
            <a:ext uri="{FF2B5EF4-FFF2-40B4-BE49-F238E27FC236}">
              <a16:creationId xmlns:a16="http://schemas.microsoft.com/office/drawing/2014/main" xmlns="" id="{00000000-0008-0000-0000-000050000000}"/>
            </a:ext>
          </a:extLst>
        </xdr:cNvPr>
        <xdr:cNvSpPr txBox="1"/>
      </xdr:nvSpPr>
      <xdr:spPr>
        <a:xfrm>
          <a:off x="4813300" y="50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143129</xdr:rowOff>
    </xdr:from>
    <xdr:to>
      <xdr:col>19</xdr:col>
      <xdr:colOff>187325</xdr:colOff>
      <xdr:row>30</xdr:row>
      <xdr:rowOff>73279</xdr:rowOff>
    </xdr:to>
    <xdr:sp macro="" textlink="">
      <xdr:nvSpPr>
        <xdr:cNvPr id="81" name="楕円 80">
          <a:extLst>
            <a:ext uri="{FF2B5EF4-FFF2-40B4-BE49-F238E27FC236}">
              <a16:creationId xmlns:a16="http://schemas.microsoft.com/office/drawing/2014/main" xmlns="" id="{00000000-0008-0000-0000-000051000000}"/>
            </a:ext>
          </a:extLst>
        </xdr:cNvPr>
        <xdr:cNvSpPr/>
      </xdr:nvSpPr>
      <xdr:spPr>
        <a:xfrm>
          <a:off x="4000500" y="511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22479</xdr:rowOff>
    </xdr:to>
    <xdr:cxnSp macro="">
      <xdr:nvCxnSpPr>
        <xdr:cNvPr id="82" name="直線コネクタ 81">
          <a:extLst>
            <a:ext uri="{FF2B5EF4-FFF2-40B4-BE49-F238E27FC236}">
              <a16:creationId xmlns:a16="http://schemas.microsoft.com/office/drawing/2014/main" xmlns="" id="{00000000-0008-0000-0000-000052000000}"/>
            </a:ext>
          </a:extLst>
        </xdr:cNvPr>
        <xdr:cNvCxnSpPr/>
      </xdr:nvCxnSpPr>
      <xdr:spPr>
        <a:xfrm flipV="1">
          <a:off x="4051300" y="5109845"/>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3" name="楕円 82">
          <a:extLst>
            <a:ext uri="{FF2B5EF4-FFF2-40B4-BE49-F238E27FC236}">
              <a16:creationId xmlns:a16="http://schemas.microsoft.com/office/drawing/2014/main" xmlns="" id="{00000000-0008-0000-0000-000053000000}"/>
            </a:ext>
          </a:extLst>
        </xdr:cNvPr>
        <xdr:cNvSpPr/>
      </xdr:nvSpPr>
      <xdr:spPr>
        <a:xfrm>
          <a:off x="3238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22479</xdr:rowOff>
    </xdr:to>
    <xdr:cxnSp macro="">
      <xdr:nvCxnSpPr>
        <xdr:cNvPr id="84" name="直線コネクタ 83">
          <a:extLst>
            <a:ext uri="{FF2B5EF4-FFF2-40B4-BE49-F238E27FC236}">
              <a16:creationId xmlns:a16="http://schemas.microsoft.com/office/drawing/2014/main" xmlns="" id="{00000000-0008-0000-0000-000054000000}"/>
            </a:ext>
          </a:extLst>
        </xdr:cNvPr>
        <xdr:cNvCxnSpPr/>
      </xdr:nvCxnSpPr>
      <xdr:spPr>
        <a:xfrm>
          <a:off x="3289300" y="5153025"/>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2476500" y="51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31115</xdr:rowOff>
    </xdr:to>
    <xdr:cxnSp macro="">
      <xdr:nvCxnSpPr>
        <xdr:cNvPr id="86" name="直線コネクタ 85">
          <a:extLst>
            <a:ext uri="{FF2B5EF4-FFF2-40B4-BE49-F238E27FC236}">
              <a16:creationId xmlns:a16="http://schemas.microsoft.com/office/drawing/2014/main" xmlns="" id="{00000000-0008-0000-0000-000056000000}"/>
            </a:ext>
          </a:extLst>
        </xdr:cNvPr>
        <xdr:cNvCxnSpPr/>
      </xdr:nvCxnSpPr>
      <xdr:spPr>
        <a:xfrm flipV="1">
          <a:off x="2527300" y="515302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7" name="n_1aveValue有形固定資産減価償却率">
          <a:extLst>
            <a:ext uri="{FF2B5EF4-FFF2-40B4-BE49-F238E27FC236}">
              <a16:creationId xmlns:a16="http://schemas.microsoft.com/office/drawing/2014/main" xmlns="" id="{00000000-0008-0000-0000-000057000000}"/>
            </a:ext>
          </a:extLst>
        </xdr:cNvPr>
        <xdr:cNvSpPr txBox="1"/>
      </xdr:nvSpPr>
      <xdr:spPr>
        <a:xfrm>
          <a:off x="3836044" y="480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88" name="n_2aveValue有形固定資産減価償却率">
          <a:extLst>
            <a:ext uri="{FF2B5EF4-FFF2-40B4-BE49-F238E27FC236}">
              <a16:creationId xmlns:a16="http://schemas.microsoft.com/office/drawing/2014/main" xmlns="" id="{00000000-0008-0000-0000-000058000000}"/>
            </a:ext>
          </a:extLst>
        </xdr:cNvPr>
        <xdr:cNvSpPr txBox="1"/>
      </xdr:nvSpPr>
      <xdr:spPr>
        <a:xfrm>
          <a:off x="3086744" y="484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9" name="n_3aveValue有形固定資産減価償却率">
          <a:extLst>
            <a:ext uri="{FF2B5EF4-FFF2-40B4-BE49-F238E27FC236}">
              <a16:creationId xmlns:a16="http://schemas.microsoft.com/office/drawing/2014/main" xmlns="" id="{00000000-0008-0000-0000-000059000000}"/>
            </a:ext>
          </a:extLst>
        </xdr:cNvPr>
        <xdr:cNvSpPr txBox="1"/>
      </xdr:nvSpPr>
      <xdr:spPr>
        <a:xfrm>
          <a:off x="2324744" y="487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64406</xdr:rowOff>
    </xdr:from>
    <xdr:ext cx="405111" cy="259045"/>
    <xdr:sp macro="" textlink="">
      <xdr:nvSpPr>
        <xdr:cNvPr id="90" name="n_1mainValue有形固定資産減価償却率">
          <a:extLst>
            <a:ext uri="{FF2B5EF4-FFF2-40B4-BE49-F238E27FC236}">
              <a16:creationId xmlns:a16="http://schemas.microsoft.com/office/drawing/2014/main" xmlns="" id="{00000000-0008-0000-0000-00005A000000}"/>
            </a:ext>
          </a:extLst>
        </xdr:cNvPr>
        <xdr:cNvSpPr txBox="1"/>
      </xdr:nvSpPr>
      <xdr:spPr>
        <a:xfrm>
          <a:off x="3836044" y="520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1" name="n_2mainValue有形固定資産減価償却率">
          <a:extLst>
            <a:ext uri="{FF2B5EF4-FFF2-40B4-BE49-F238E27FC236}">
              <a16:creationId xmlns:a16="http://schemas.microsoft.com/office/drawing/2014/main" xmlns="" id="{00000000-0008-0000-0000-00005B000000}"/>
            </a:ext>
          </a:extLst>
        </xdr:cNvPr>
        <xdr:cNvSpPr txBox="1"/>
      </xdr:nvSpPr>
      <xdr:spPr>
        <a:xfrm>
          <a:off x="30867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73042</xdr:rowOff>
    </xdr:from>
    <xdr:ext cx="405111" cy="259045"/>
    <xdr:sp macro="" textlink="">
      <xdr:nvSpPr>
        <xdr:cNvPr id="92" name="n_3mainValue有形固定資産減価償却率">
          <a:extLst>
            <a:ext uri="{FF2B5EF4-FFF2-40B4-BE49-F238E27FC236}">
              <a16:creationId xmlns:a16="http://schemas.microsoft.com/office/drawing/2014/main" xmlns="" id="{00000000-0008-0000-0000-00005C000000}"/>
            </a:ext>
          </a:extLst>
        </xdr:cNvPr>
        <xdr:cNvSpPr txBox="1"/>
      </xdr:nvSpPr>
      <xdr:spPr>
        <a:xfrm>
          <a:off x="2324744"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xmlns="" id="{00000000-0008-0000-0000-00006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１０１．０ポイント上回る５１８．１％となった。これは平成２６・２７年度に実施した統合小学校及び統合中学校の建設工事により地方債残高が増加したことが要因である。今後は地方債の新規発行抑制や、継続事業の見直しにより町の将来的な財政負担の軽減を図る。</a:t>
          </a: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xmlns="" id="{00000000-0008-0000-0000-00006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xmlns="" id="{00000000-0008-0000-0000-00006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xmlns="" id="{00000000-0008-0000-0000-00006C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xmlns="" id="{00000000-0008-0000-0000-00006D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xmlns="" id="{00000000-0008-0000-0000-00006E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xmlns="" id="{00000000-0008-0000-0000-00006F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xmlns="" id="{00000000-0008-0000-0000-000070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xmlns="" id="{00000000-0008-0000-0000-000071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xmlns="" id="{00000000-0008-0000-0000-000072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xmlns="" id="{00000000-0008-0000-0000-000073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xmlns="" id="{00000000-0008-0000-0000-000074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xmlns="" id="{00000000-0008-0000-0000-000075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xmlns="" id="{00000000-0008-0000-0000-000076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xmlns="" id="{00000000-0008-0000-0000-000077000000}"/>
            </a:ext>
          </a:extLst>
        </xdr:cNvPr>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xmlns="" id="{00000000-0008-0000-0000-000078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xmlns="" id="{00000000-0008-0000-0000-000079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xmlns="" id="{00000000-0008-0000-0000-00007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flipV="1">
          <a:off x="14793595" y="4544804"/>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a:extLst>
            <a:ext uri="{FF2B5EF4-FFF2-40B4-BE49-F238E27FC236}">
              <a16:creationId xmlns:a16="http://schemas.microsoft.com/office/drawing/2014/main" xmlns="" id="{00000000-0008-0000-0000-00007C000000}"/>
            </a:ext>
          </a:extLst>
        </xdr:cNvPr>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a:extLst>
            <a:ext uri="{FF2B5EF4-FFF2-40B4-BE49-F238E27FC236}">
              <a16:creationId xmlns:a16="http://schemas.microsoft.com/office/drawing/2014/main" xmlns="" id="{00000000-0008-0000-0000-00007D000000}"/>
            </a:ext>
          </a:extLst>
        </xdr:cNvPr>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6" name="債務償還比率最大値テキスト">
          <a:extLst>
            <a:ext uri="{FF2B5EF4-FFF2-40B4-BE49-F238E27FC236}">
              <a16:creationId xmlns:a16="http://schemas.microsoft.com/office/drawing/2014/main" xmlns="" id="{00000000-0008-0000-0000-00007E000000}"/>
            </a:ext>
          </a:extLst>
        </xdr:cNvPr>
        <xdr:cNvSpPr txBox="1"/>
      </xdr:nvSpPr>
      <xdr:spPr>
        <a:xfrm>
          <a:off x="14846300" y="432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7" name="直線コネクタ 126">
          <a:extLst>
            <a:ext uri="{FF2B5EF4-FFF2-40B4-BE49-F238E27FC236}">
              <a16:creationId xmlns:a16="http://schemas.microsoft.com/office/drawing/2014/main" xmlns="" id="{00000000-0008-0000-0000-00007F000000}"/>
            </a:ext>
          </a:extLst>
        </xdr:cNvPr>
        <xdr:cNvCxnSpPr/>
      </xdr:nvCxnSpPr>
      <xdr:spPr>
        <a:xfrm>
          <a:off x="14706600" y="4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8" name="債務償還比率平均値テキスト">
          <a:extLst>
            <a:ext uri="{FF2B5EF4-FFF2-40B4-BE49-F238E27FC236}">
              <a16:creationId xmlns:a16="http://schemas.microsoft.com/office/drawing/2014/main" xmlns="" id="{00000000-0008-0000-0000-000080000000}"/>
            </a:ext>
          </a:extLst>
        </xdr:cNvPr>
        <xdr:cNvSpPr txBox="1"/>
      </xdr:nvSpPr>
      <xdr:spPr>
        <a:xfrm>
          <a:off x="14846300" y="5316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9" name="フローチャート: 判断 128">
          <a:extLst>
            <a:ext uri="{FF2B5EF4-FFF2-40B4-BE49-F238E27FC236}">
              <a16:creationId xmlns:a16="http://schemas.microsoft.com/office/drawing/2014/main" xmlns="" id="{00000000-0008-0000-0000-000081000000}"/>
            </a:ext>
          </a:extLst>
        </xdr:cNvPr>
        <xdr:cNvSpPr/>
      </xdr:nvSpPr>
      <xdr:spPr>
        <a:xfrm>
          <a:off x="14744700" y="533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0" name="フローチャート: 判断 129">
          <a:extLst>
            <a:ext uri="{FF2B5EF4-FFF2-40B4-BE49-F238E27FC236}">
              <a16:creationId xmlns:a16="http://schemas.microsoft.com/office/drawing/2014/main" xmlns="" id="{00000000-0008-0000-0000-000082000000}"/>
            </a:ext>
          </a:extLst>
        </xdr:cNvPr>
        <xdr:cNvSpPr/>
      </xdr:nvSpPr>
      <xdr:spPr>
        <a:xfrm>
          <a:off x="14033500" y="534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000-00008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000-00008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000-00008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00000000-0008-0000-0000-00008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xmlns="" id="{00000000-0008-0000-0000-00008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38762</xdr:rowOff>
    </xdr:from>
    <xdr:to>
      <xdr:col>76</xdr:col>
      <xdr:colOff>73025</xdr:colOff>
      <xdr:row>30</xdr:row>
      <xdr:rowOff>140362</xdr:rowOff>
    </xdr:to>
    <xdr:sp macro="" textlink="">
      <xdr:nvSpPr>
        <xdr:cNvPr id="136" name="楕円 135">
          <a:extLst>
            <a:ext uri="{FF2B5EF4-FFF2-40B4-BE49-F238E27FC236}">
              <a16:creationId xmlns:a16="http://schemas.microsoft.com/office/drawing/2014/main" xmlns="" id="{00000000-0008-0000-0000-000088000000}"/>
            </a:ext>
          </a:extLst>
        </xdr:cNvPr>
        <xdr:cNvSpPr/>
      </xdr:nvSpPr>
      <xdr:spPr>
        <a:xfrm>
          <a:off x="14744700" y="51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61639</xdr:rowOff>
    </xdr:from>
    <xdr:ext cx="469744" cy="259045"/>
    <xdr:sp macro="" textlink="">
      <xdr:nvSpPr>
        <xdr:cNvPr id="137" name="債務償還比率該当値テキスト">
          <a:extLst>
            <a:ext uri="{FF2B5EF4-FFF2-40B4-BE49-F238E27FC236}">
              <a16:creationId xmlns:a16="http://schemas.microsoft.com/office/drawing/2014/main" xmlns="" id="{00000000-0008-0000-0000-000089000000}"/>
            </a:ext>
          </a:extLst>
        </xdr:cNvPr>
        <xdr:cNvSpPr txBox="1"/>
      </xdr:nvSpPr>
      <xdr:spPr>
        <a:xfrm>
          <a:off x="14846300" y="503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2368</xdr:rowOff>
    </xdr:from>
    <xdr:to>
      <xdr:col>72</xdr:col>
      <xdr:colOff>123825</xdr:colOff>
      <xdr:row>30</xdr:row>
      <xdr:rowOff>103968</xdr:rowOff>
    </xdr:to>
    <xdr:sp macro="" textlink="">
      <xdr:nvSpPr>
        <xdr:cNvPr id="138" name="楕円 137">
          <a:extLst>
            <a:ext uri="{FF2B5EF4-FFF2-40B4-BE49-F238E27FC236}">
              <a16:creationId xmlns:a16="http://schemas.microsoft.com/office/drawing/2014/main" xmlns="" id="{00000000-0008-0000-0000-00008A000000}"/>
            </a:ext>
          </a:extLst>
        </xdr:cNvPr>
        <xdr:cNvSpPr/>
      </xdr:nvSpPr>
      <xdr:spPr>
        <a:xfrm>
          <a:off x="14033500" y="51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53168</xdr:rowOff>
    </xdr:from>
    <xdr:to>
      <xdr:col>76</xdr:col>
      <xdr:colOff>22225</xdr:colOff>
      <xdr:row>30</xdr:row>
      <xdr:rowOff>89562</xdr:rowOff>
    </xdr:to>
    <xdr:cxnSp macro="">
      <xdr:nvCxnSpPr>
        <xdr:cNvPr id="139" name="直線コネクタ 138">
          <a:extLst>
            <a:ext uri="{FF2B5EF4-FFF2-40B4-BE49-F238E27FC236}">
              <a16:creationId xmlns:a16="http://schemas.microsoft.com/office/drawing/2014/main" xmlns="" id="{00000000-0008-0000-0000-00008B000000}"/>
            </a:ext>
          </a:extLst>
        </xdr:cNvPr>
        <xdr:cNvCxnSpPr/>
      </xdr:nvCxnSpPr>
      <xdr:spPr>
        <a:xfrm>
          <a:off x="14084300" y="5196668"/>
          <a:ext cx="7112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40" name="n_1aveValue債務償還比率">
          <a:extLst>
            <a:ext uri="{FF2B5EF4-FFF2-40B4-BE49-F238E27FC236}">
              <a16:creationId xmlns:a16="http://schemas.microsoft.com/office/drawing/2014/main" xmlns="" id="{00000000-0008-0000-0000-00008C000000}"/>
            </a:ext>
          </a:extLst>
        </xdr:cNvPr>
        <xdr:cNvSpPr txBox="1"/>
      </xdr:nvSpPr>
      <xdr:spPr>
        <a:xfrm>
          <a:off x="13836727" y="544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120495</xdr:rowOff>
    </xdr:from>
    <xdr:ext cx="469744" cy="259045"/>
    <xdr:sp macro="" textlink="">
      <xdr:nvSpPr>
        <xdr:cNvPr id="141" name="n_1mainValue債務償還比率">
          <a:extLst>
            <a:ext uri="{FF2B5EF4-FFF2-40B4-BE49-F238E27FC236}">
              <a16:creationId xmlns:a16="http://schemas.microsoft.com/office/drawing/2014/main" xmlns="" id="{00000000-0008-0000-0000-00008D000000}"/>
            </a:ext>
          </a:extLst>
        </xdr:cNvPr>
        <xdr:cNvSpPr txBox="1"/>
      </xdr:nvSpPr>
      <xdr:spPr>
        <a:xfrm>
          <a:off x="13836727" y="492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xmlns="" id="{00000000-0008-0000-0000-00008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xmlns="" id="{00000000-0008-0000-0000-00008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xmlns="" id="{00000000-0008-0000-0000-000090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xmlns="" id="{00000000-0008-0000-0000-000091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xmlns="" id="{00000000-0008-0000-0000-00009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xmlns="" id="{00000000-0008-0000-0000-00009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xmlns="" id="{00000000-0008-0000-01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1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xmlns="" id="{00000000-0008-0000-01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1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xmlns="" id="{00000000-0008-0000-01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107332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100-00003D000000}"/>
            </a:ext>
          </a:extLst>
        </xdr:cNvPr>
        <xdr:cNvSpPr txBox="1"/>
      </xdr:nvSpPr>
      <xdr:spPr>
        <a:xfrm>
          <a:off x="4673600" y="627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xmlns="" id="{00000000-0008-0000-01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122555</xdr:rowOff>
    </xdr:from>
    <xdr:to>
      <xdr:col>24</xdr:col>
      <xdr:colOff>114300</xdr:colOff>
      <xdr:row>40</xdr:row>
      <xdr:rowOff>52705</xdr:rowOff>
    </xdr:to>
    <xdr:sp macro="" textlink="">
      <xdr:nvSpPr>
        <xdr:cNvPr id="71" name="楕円 70">
          <a:extLst>
            <a:ext uri="{FF2B5EF4-FFF2-40B4-BE49-F238E27FC236}">
              <a16:creationId xmlns:a16="http://schemas.microsoft.com/office/drawing/2014/main" xmlns="" id="{00000000-0008-0000-0100-000047000000}"/>
            </a:ext>
          </a:extLst>
        </xdr:cNvPr>
        <xdr:cNvSpPr/>
      </xdr:nvSpPr>
      <xdr:spPr>
        <a:xfrm>
          <a:off x="4584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100982</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0000000-0008-0000-0100-000048000000}"/>
            </a:ext>
          </a:extLst>
        </xdr:cNvPr>
        <xdr:cNvSpPr txBox="1"/>
      </xdr:nvSpPr>
      <xdr:spPr>
        <a:xfrm>
          <a:off x="4673600"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80645</xdr:rowOff>
    </xdr:from>
    <xdr:to>
      <xdr:col>20</xdr:col>
      <xdr:colOff>38100</xdr:colOff>
      <xdr:row>41</xdr:row>
      <xdr:rowOff>10795</xdr:rowOff>
    </xdr:to>
    <xdr:sp macro="" textlink="">
      <xdr:nvSpPr>
        <xdr:cNvPr id="73" name="楕円 72">
          <a:extLst>
            <a:ext uri="{FF2B5EF4-FFF2-40B4-BE49-F238E27FC236}">
              <a16:creationId xmlns:a16="http://schemas.microsoft.com/office/drawing/2014/main" xmlns="" id="{00000000-0008-0000-0100-000049000000}"/>
            </a:ext>
          </a:extLst>
        </xdr:cNvPr>
        <xdr:cNvSpPr/>
      </xdr:nvSpPr>
      <xdr:spPr>
        <a:xfrm>
          <a:off x="3746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xdr:rowOff>
    </xdr:from>
    <xdr:to>
      <xdr:col>24</xdr:col>
      <xdr:colOff>63500</xdr:colOff>
      <xdr:row>40</xdr:row>
      <xdr:rowOff>131445</xdr:rowOff>
    </xdr:to>
    <xdr:cxnSp macro="">
      <xdr:nvCxnSpPr>
        <xdr:cNvPr id="74" name="直線コネクタ 73">
          <a:extLst>
            <a:ext uri="{FF2B5EF4-FFF2-40B4-BE49-F238E27FC236}">
              <a16:creationId xmlns:a16="http://schemas.microsoft.com/office/drawing/2014/main" xmlns="" id="{00000000-0008-0000-0100-00004A000000}"/>
            </a:ext>
          </a:extLst>
        </xdr:cNvPr>
        <xdr:cNvCxnSpPr/>
      </xdr:nvCxnSpPr>
      <xdr:spPr>
        <a:xfrm flipV="1">
          <a:off x="3797300" y="685990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31115</xdr:rowOff>
    </xdr:from>
    <xdr:to>
      <xdr:col>15</xdr:col>
      <xdr:colOff>101600</xdr:colOff>
      <xdr:row>41</xdr:row>
      <xdr:rowOff>132715</xdr:rowOff>
    </xdr:to>
    <xdr:sp macro="" textlink="">
      <xdr:nvSpPr>
        <xdr:cNvPr id="75" name="楕円 74">
          <a:extLst>
            <a:ext uri="{FF2B5EF4-FFF2-40B4-BE49-F238E27FC236}">
              <a16:creationId xmlns:a16="http://schemas.microsoft.com/office/drawing/2014/main" xmlns="" id="{00000000-0008-0000-0100-00004B000000}"/>
            </a:ext>
          </a:extLst>
        </xdr:cNvPr>
        <xdr:cNvSpPr/>
      </xdr:nvSpPr>
      <xdr:spPr>
        <a:xfrm>
          <a:off x="2857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131445</xdr:rowOff>
    </xdr:from>
    <xdr:to>
      <xdr:col>19</xdr:col>
      <xdr:colOff>177800</xdr:colOff>
      <xdr:row>41</xdr:row>
      <xdr:rowOff>81915</xdr:rowOff>
    </xdr:to>
    <xdr:cxnSp macro="">
      <xdr:nvCxnSpPr>
        <xdr:cNvPr id="76" name="直線コネクタ 75">
          <a:extLst>
            <a:ext uri="{FF2B5EF4-FFF2-40B4-BE49-F238E27FC236}">
              <a16:creationId xmlns:a16="http://schemas.microsoft.com/office/drawing/2014/main" xmlns="" id="{00000000-0008-0000-0100-00004C000000}"/>
            </a:ext>
          </a:extLst>
        </xdr:cNvPr>
        <xdr:cNvCxnSpPr/>
      </xdr:nvCxnSpPr>
      <xdr:spPr>
        <a:xfrm flipV="1">
          <a:off x="2908300" y="6989445"/>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156845</xdr:rowOff>
    </xdr:from>
    <xdr:to>
      <xdr:col>10</xdr:col>
      <xdr:colOff>165100</xdr:colOff>
      <xdr:row>42</xdr:row>
      <xdr:rowOff>86995</xdr:rowOff>
    </xdr:to>
    <xdr:sp macro="" textlink="">
      <xdr:nvSpPr>
        <xdr:cNvPr id="77" name="楕円 76">
          <a:extLst>
            <a:ext uri="{FF2B5EF4-FFF2-40B4-BE49-F238E27FC236}">
              <a16:creationId xmlns:a16="http://schemas.microsoft.com/office/drawing/2014/main" xmlns="" id="{00000000-0008-0000-0100-00004D000000}"/>
            </a:ext>
          </a:extLst>
        </xdr:cNvPr>
        <xdr:cNvSpPr/>
      </xdr:nvSpPr>
      <xdr:spPr>
        <a:xfrm>
          <a:off x="1968500" y="71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81915</xdr:rowOff>
    </xdr:from>
    <xdr:to>
      <xdr:col>15</xdr:col>
      <xdr:colOff>50800</xdr:colOff>
      <xdr:row>42</xdr:row>
      <xdr:rowOff>36195</xdr:rowOff>
    </xdr:to>
    <xdr:cxnSp macro="">
      <xdr:nvCxnSpPr>
        <xdr:cNvPr id="78" name="直線コネクタ 77">
          <a:extLst>
            <a:ext uri="{FF2B5EF4-FFF2-40B4-BE49-F238E27FC236}">
              <a16:creationId xmlns:a16="http://schemas.microsoft.com/office/drawing/2014/main" xmlns="" id="{00000000-0008-0000-0100-00004E000000}"/>
            </a:ext>
          </a:extLst>
        </xdr:cNvPr>
        <xdr:cNvCxnSpPr/>
      </xdr:nvCxnSpPr>
      <xdr:spPr>
        <a:xfrm flipV="1">
          <a:off x="2019300" y="711136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9" name="n_1aveValue【道路】&#10;有形固定資産減価償却率">
          <a:extLst>
            <a:ext uri="{FF2B5EF4-FFF2-40B4-BE49-F238E27FC236}">
              <a16:creationId xmlns:a16="http://schemas.microsoft.com/office/drawing/2014/main" xmlns="" id="{00000000-0008-0000-0100-00004F000000}"/>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0" name="n_2aveValue【道路】&#10;有形固定資産減価償却率">
          <a:extLst>
            <a:ext uri="{FF2B5EF4-FFF2-40B4-BE49-F238E27FC236}">
              <a16:creationId xmlns:a16="http://schemas.microsoft.com/office/drawing/2014/main" xmlns="" id="{00000000-0008-0000-0100-000050000000}"/>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81" name="n_3aveValue【道路】&#10;有形固定資産減価償却率">
          <a:extLst>
            <a:ext uri="{FF2B5EF4-FFF2-40B4-BE49-F238E27FC236}">
              <a16:creationId xmlns:a16="http://schemas.microsoft.com/office/drawing/2014/main" xmlns="" id="{00000000-0008-0000-0100-000051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1922</xdr:rowOff>
    </xdr:from>
    <xdr:ext cx="405111" cy="259045"/>
    <xdr:sp macro="" textlink="">
      <xdr:nvSpPr>
        <xdr:cNvPr id="82" name="n_1mainValue【道路】&#10;有形固定資産減価償却率">
          <a:extLst>
            <a:ext uri="{FF2B5EF4-FFF2-40B4-BE49-F238E27FC236}">
              <a16:creationId xmlns:a16="http://schemas.microsoft.com/office/drawing/2014/main" xmlns="" id="{00000000-0008-0000-0100-000052000000}"/>
            </a:ext>
          </a:extLst>
        </xdr:cNvPr>
        <xdr:cNvSpPr txBox="1"/>
      </xdr:nvSpPr>
      <xdr:spPr>
        <a:xfrm>
          <a:off x="35820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123842</xdr:rowOff>
    </xdr:from>
    <xdr:ext cx="405111" cy="259045"/>
    <xdr:sp macro="" textlink="">
      <xdr:nvSpPr>
        <xdr:cNvPr id="83" name="n_2mainValue【道路】&#10;有形固定資産減価償却率">
          <a:extLst>
            <a:ext uri="{FF2B5EF4-FFF2-40B4-BE49-F238E27FC236}">
              <a16:creationId xmlns:a16="http://schemas.microsoft.com/office/drawing/2014/main" xmlns="" id="{00000000-0008-0000-0100-000053000000}"/>
            </a:ext>
          </a:extLst>
        </xdr:cNvPr>
        <xdr:cNvSpPr txBox="1"/>
      </xdr:nvSpPr>
      <xdr:spPr>
        <a:xfrm>
          <a:off x="27057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78122</xdr:rowOff>
    </xdr:from>
    <xdr:ext cx="405111" cy="259045"/>
    <xdr:sp macro="" textlink="">
      <xdr:nvSpPr>
        <xdr:cNvPr id="84" name="n_3mainValue【道路】&#10;有形固定資産減価償却率">
          <a:extLst>
            <a:ext uri="{FF2B5EF4-FFF2-40B4-BE49-F238E27FC236}">
              <a16:creationId xmlns:a16="http://schemas.microsoft.com/office/drawing/2014/main" xmlns="" id="{00000000-0008-0000-0100-000054000000}"/>
            </a:ext>
          </a:extLst>
        </xdr:cNvPr>
        <xdr:cNvSpPr txBox="1"/>
      </xdr:nvSpPr>
      <xdr:spPr>
        <a:xfrm>
          <a:off x="1816744"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xmlns=""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xmlns=""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xmlns=""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xmlns="" id="{00000000-0008-0000-0100-000062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xmlns=""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xmlns="" id="{00000000-0008-0000-01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xmlns=""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xmlns="" id="{00000000-0008-0000-0100-00006C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xmlns="" id="{00000000-0008-0000-0100-00006D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xmlns="" id="{00000000-0008-0000-0100-00006E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xmlns="" id="{00000000-0008-0000-0100-00006F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xmlns="" id="{00000000-0008-0000-0100-000071000000}"/>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xmlns="" id="{00000000-0008-0000-0100-000072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xmlns="" id="{00000000-0008-0000-0100-000073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xmlns="" id="{00000000-0008-0000-0100-000074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xmlns="" id="{00000000-0008-0000-0100-000075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1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1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1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00000000-0008-0000-01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00000000-0008-0000-01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75609</xdr:rowOff>
    </xdr:from>
    <xdr:to>
      <xdr:col>55</xdr:col>
      <xdr:colOff>50800</xdr:colOff>
      <xdr:row>42</xdr:row>
      <xdr:rowOff>5759</xdr:rowOff>
    </xdr:to>
    <xdr:sp macro="" textlink="">
      <xdr:nvSpPr>
        <xdr:cNvPr id="123" name="楕円 122">
          <a:extLst>
            <a:ext uri="{FF2B5EF4-FFF2-40B4-BE49-F238E27FC236}">
              <a16:creationId xmlns:a16="http://schemas.microsoft.com/office/drawing/2014/main" xmlns="" id="{00000000-0008-0000-0100-00007B000000}"/>
            </a:ext>
          </a:extLst>
        </xdr:cNvPr>
        <xdr:cNvSpPr/>
      </xdr:nvSpPr>
      <xdr:spPr>
        <a:xfrm>
          <a:off x="10426700" y="710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161986</xdr:rowOff>
    </xdr:from>
    <xdr:ext cx="534377" cy="259045"/>
    <xdr:sp macro="" textlink="">
      <xdr:nvSpPr>
        <xdr:cNvPr id="124" name="【道路】&#10;一人当たり延長該当値テキスト">
          <a:extLst>
            <a:ext uri="{FF2B5EF4-FFF2-40B4-BE49-F238E27FC236}">
              <a16:creationId xmlns:a16="http://schemas.microsoft.com/office/drawing/2014/main" xmlns="" id="{00000000-0008-0000-0100-00007C000000}"/>
            </a:ext>
          </a:extLst>
        </xdr:cNvPr>
        <xdr:cNvSpPr txBox="1"/>
      </xdr:nvSpPr>
      <xdr:spPr>
        <a:xfrm>
          <a:off x="10515600" y="701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77460</xdr:rowOff>
    </xdr:from>
    <xdr:to>
      <xdr:col>50</xdr:col>
      <xdr:colOff>165100</xdr:colOff>
      <xdr:row>42</xdr:row>
      <xdr:rowOff>7610</xdr:rowOff>
    </xdr:to>
    <xdr:sp macro="" textlink="">
      <xdr:nvSpPr>
        <xdr:cNvPr id="125" name="楕円 124">
          <a:extLst>
            <a:ext uri="{FF2B5EF4-FFF2-40B4-BE49-F238E27FC236}">
              <a16:creationId xmlns:a16="http://schemas.microsoft.com/office/drawing/2014/main" xmlns="" id="{00000000-0008-0000-0100-00007D000000}"/>
            </a:ext>
          </a:extLst>
        </xdr:cNvPr>
        <xdr:cNvSpPr/>
      </xdr:nvSpPr>
      <xdr:spPr>
        <a:xfrm>
          <a:off x="9588500" y="71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126409</xdr:rowOff>
    </xdr:from>
    <xdr:to>
      <xdr:col>55</xdr:col>
      <xdr:colOff>0</xdr:colOff>
      <xdr:row>41</xdr:row>
      <xdr:rowOff>128260</xdr:rowOff>
    </xdr:to>
    <xdr:cxnSp macro="">
      <xdr:nvCxnSpPr>
        <xdr:cNvPr id="126" name="直線コネクタ 125">
          <a:extLst>
            <a:ext uri="{FF2B5EF4-FFF2-40B4-BE49-F238E27FC236}">
              <a16:creationId xmlns:a16="http://schemas.microsoft.com/office/drawing/2014/main" xmlns="" id="{00000000-0008-0000-0100-00007E000000}"/>
            </a:ext>
          </a:extLst>
        </xdr:cNvPr>
        <xdr:cNvCxnSpPr/>
      </xdr:nvCxnSpPr>
      <xdr:spPr>
        <a:xfrm flipV="1">
          <a:off x="9639300" y="7155859"/>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79232</xdr:rowOff>
    </xdr:from>
    <xdr:to>
      <xdr:col>46</xdr:col>
      <xdr:colOff>38100</xdr:colOff>
      <xdr:row>42</xdr:row>
      <xdr:rowOff>9382</xdr:rowOff>
    </xdr:to>
    <xdr:sp macro="" textlink="">
      <xdr:nvSpPr>
        <xdr:cNvPr id="127" name="楕円 126">
          <a:extLst>
            <a:ext uri="{FF2B5EF4-FFF2-40B4-BE49-F238E27FC236}">
              <a16:creationId xmlns:a16="http://schemas.microsoft.com/office/drawing/2014/main" xmlns="" id="{00000000-0008-0000-0100-00007F000000}"/>
            </a:ext>
          </a:extLst>
        </xdr:cNvPr>
        <xdr:cNvSpPr/>
      </xdr:nvSpPr>
      <xdr:spPr>
        <a:xfrm>
          <a:off x="8699500" y="71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128260</xdr:rowOff>
    </xdr:from>
    <xdr:to>
      <xdr:col>50</xdr:col>
      <xdr:colOff>114300</xdr:colOff>
      <xdr:row>41</xdr:row>
      <xdr:rowOff>130032</xdr:rowOff>
    </xdr:to>
    <xdr:cxnSp macro="">
      <xdr:nvCxnSpPr>
        <xdr:cNvPr id="128" name="直線コネクタ 127">
          <a:extLst>
            <a:ext uri="{FF2B5EF4-FFF2-40B4-BE49-F238E27FC236}">
              <a16:creationId xmlns:a16="http://schemas.microsoft.com/office/drawing/2014/main" xmlns="" id="{00000000-0008-0000-0100-000080000000}"/>
            </a:ext>
          </a:extLst>
        </xdr:cNvPr>
        <xdr:cNvCxnSpPr/>
      </xdr:nvCxnSpPr>
      <xdr:spPr>
        <a:xfrm flipV="1">
          <a:off x="8750300" y="7157710"/>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80794</xdr:rowOff>
    </xdr:from>
    <xdr:to>
      <xdr:col>41</xdr:col>
      <xdr:colOff>101600</xdr:colOff>
      <xdr:row>42</xdr:row>
      <xdr:rowOff>10944</xdr:rowOff>
    </xdr:to>
    <xdr:sp macro="" textlink="">
      <xdr:nvSpPr>
        <xdr:cNvPr id="129" name="楕円 128">
          <a:extLst>
            <a:ext uri="{FF2B5EF4-FFF2-40B4-BE49-F238E27FC236}">
              <a16:creationId xmlns:a16="http://schemas.microsoft.com/office/drawing/2014/main" xmlns="" id="{00000000-0008-0000-0100-000081000000}"/>
            </a:ext>
          </a:extLst>
        </xdr:cNvPr>
        <xdr:cNvSpPr/>
      </xdr:nvSpPr>
      <xdr:spPr>
        <a:xfrm>
          <a:off x="7810500" y="711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130032</xdr:rowOff>
    </xdr:from>
    <xdr:to>
      <xdr:col>45</xdr:col>
      <xdr:colOff>177800</xdr:colOff>
      <xdr:row>41</xdr:row>
      <xdr:rowOff>131594</xdr:rowOff>
    </xdr:to>
    <xdr:cxnSp macro="">
      <xdr:nvCxnSpPr>
        <xdr:cNvPr id="130" name="直線コネクタ 129">
          <a:extLst>
            <a:ext uri="{FF2B5EF4-FFF2-40B4-BE49-F238E27FC236}">
              <a16:creationId xmlns:a16="http://schemas.microsoft.com/office/drawing/2014/main" xmlns="" id="{00000000-0008-0000-0100-000082000000}"/>
            </a:ext>
          </a:extLst>
        </xdr:cNvPr>
        <xdr:cNvCxnSpPr/>
      </xdr:nvCxnSpPr>
      <xdr:spPr>
        <a:xfrm flipV="1">
          <a:off x="7861300" y="7159482"/>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xmlns="" id="{00000000-0008-0000-0100-000083000000}"/>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xmlns="" id="{00000000-0008-0000-0100-00008400000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xmlns="" id="{00000000-0008-0000-0100-000085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170187</xdr:rowOff>
    </xdr:from>
    <xdr:ext cx="534377" cy="259045"/>
    <xdr:sp macro="" textlink="">
      <xdr:nvSpPr>
        <xdr:cNvPr id="134" name="n_1mainValue【道路】&#10;一人当たり延長">
          <a:extLst>
            <a:ext uri="{FF2B5EF4-FFF2-40B4-BE49-F238E27FC236}">
              <a16:creationId xmlns:a16="http://schemas.microsoft.com/office/drawing/2014/main" xmlns="" id="{00000000-0008-0000-0100-000086000000}"/>
            </a:ext>
          </a:extLst>
        </xdr:cNvPr>
        <xdr:cNvSpPr txBox="1"/>
      </xdr:nvSpPr>
      <xdr:spPr>
        <a:xfrm>
          <a:off x="9359411" y="71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509</xdr:rowOff>
    </xdr:from>
    <xdr:ext cx="534377" cy="259045"/>
    <xdr:sp macro="" textlink="">
      <xdr:nvSpPr>
        <xdr:cNvPr id="135" name="n_2mainValue【道路】&#10;一人当たり延長">
          <a:extLst>
            <a:ext uri="{FF2B5EF4-FFF2-40B4-BE49-F238E27FC236}">
              <a16:creationId xmlns:a16="http://schemas.microsoft.com/office/drawing/2014/main" xmlns="" id="{00000000-0008-0000-0100-000087000000}"/>
            </a:ext>
          </a:extLst>
        </xdr:cNvPr>
        <xdr:cNvSpPr txBox="1"/>
      </xdr:nvSpPr>
      <xdr:spPr>
        <a:xfrm>
          <a:off x="8483111" y="72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2071</xdr:rowOff>
    </xdr:from>
    <xdr:ext cx="534377" cy="259045"/>
    <xdr:sp macro="" textlink="">
      <xdr:nvSpPr>
        <xdr:cNvPr id="136" name="n_3mainValue【道路】&#10;一人当たり延長">
          <a:extLst>
            <a:ext uri="{FF2B5EF4-FFF2-40B4-BE49-F238E27FC236}">
              <a16:creationId xmlns:a16="http://schemas.microsoft.com/office/drawing/2014/main" xmlns="" id="{00000000-0008-0000-0100-000088000000}"/>
            </a:ext>
          </a:extLst>
        </xdr:cNvPr>
        <xdr:cNvSpPr txBox="1"/>
      </xdr:nvSpPr>
      <xdr:spPr>
        <a:xfrm>
          <a:off x="7594111" y="720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xmlns="" id="{00000000-0008-0000-01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xmlns="" id="{00000000-0008-0000-01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xmlns="" id="{00000000-0008-0000-01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xmlns="" id="{00000000-0008-0000-01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xmlns="" id="{00000000-0008-0000-01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xmlns="" id="{00000000-0008-0000-01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xmlns="" id="{00000000-0008-0000-01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xmlns="" id="{00000000-0008-0000-01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xmlns="" id="{00000000-0008-0000-01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xmlns="" id="{00000000-0008-0000-01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xmlns="" id="{00000000-0008-0000-01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xmlns="" id="{00000000-0008-0000-01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xmlns="" id="{00000000-0008-0000-01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xmlns="" id="{00000000-0008-0000-01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xmlns="" id="{00000000-0008-0000-01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xmlns="" id="{00000000-0008-0000-01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xmlns="" id="{00000000-0008-0000-01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xmlns="" id="{00000000-0008-0000-01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xmlns="" id="{00000000-0008-0000-01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xmlns="" id="{00000000-0008-0000-01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xmlns="" id="{00000000-0008-0000-0100-0000A2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xmlns="" id="{00000000-0008-0000-0100-0000A3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xmlns="" id="{00000000-0008-0000-0100-0000A4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xmlns="" id="{00000000-0008-0000-0100-0000A5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xmlns="" id="{00000000-0008-0000-0100-0000A6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xmlns="" id="{00000000-0008-0000-0100-0000A7000000}"/>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xmlns="" id="{00000000-0008-0000-0100-0000A8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xmlns="" id="{00000000-0008-0000-0100-0000A9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xmlns="" id="{00000000-0008-0000-0100-0000AA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xmlns="" id="{00000000-0008-0000-0100-0000AB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00000000-0008-0000-01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1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0000000-0008-0000-01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00000000-0008-0000-01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00000000-0008-0000-01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177" name="楕円 176">
          <a:extLst>
            <a:ext uri="{FF2B5EF4-FFF2-40B4-BE49-F238E27FC236}">
              <a16:creationId xmlns:a16="http://schemas.microsoft.com/office/drawing/2014/main" xmlns="" id="{00000000-0008-0000-0100-0000B1000000}"/>
            </a:ext>
          </a:extLst>
        </xdr:cNvPr>
        <xdr:cNvSpPr/>
      </xdr:nvSpPr>
      <xdr:spPr>
        <a:xfrm>
          <a:off x="4584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33762</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xmlns="" id="{00000000-0008-0000-0100-0000B2000000}"/>
            </a:ext>
          </a:extLst>
        </xdr:cNvPr>
        <xdr:cNvSpPr txBox="1"/>
      </xdr:nvSpPr>
      <xdr:spPr>
        <a:xfrm>
          <a:off x="4673600"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79" name="楕円 178">
          <a:extLst>
            <a:ext uri="{FF2B5EF4-FFF2-40B4-BE49-F238E27FC236}">
              <a16:creationId xmlns:a16="http://schemas.microsoft.com/office/drawing/2014/main" xmlns="" id="{00000000-0008-0000-0100-0000B3000000}"/>
            </a:ext>
          </a:extLst>
        </xdr:cNvPr>
        <xdr:cNvSpPr/>
      </xdr:nvSpPr>
      <xdr:spPr>
        <a:xfrm>
          <a:off x="3746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106135</xdr:rowOff>
    </xdr:to>
    <xdr:cxnSp macro="">
      <xdr:nvCxnSpPr>
        <xdr:cNvPr id="180" name="直線コネクタ 179">
          <a:extLst>
            <a:ext uri="{FF2B5EF4-FFF2-40B4-BE49-F238E27FC236}">
              <a16:creationId xmlns:a16="http://schemas.microsoft.com/office/drawing/2014/main" xmlns="" id="{00000000-0008-0000-0100-0000B4000000}"/>
            </a:ext>
          </a:extLst>
        </xdr:cNvPr>
        <xdr:cNvCxnSpPr/>
      </xdr:nvCxnSpPr>
      <xdr:spPr>
        <a:xfrm>
          <a:off x="3797300" y="1021678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78196</xdr:rowOff>
    </xdr:from>
    <xdr:to>
      <xdr:col>15</xdr:col>
      <xdr:colOff>101600</xdr:colOff>
      <xdr:row>60</xdr:row>
      <xdr:rowOff>8346</xdr:rowOff>
    </xdr:to>
    <xdr:sp macro="" textlink="">
      <xdr:nvSpPr>
        <xdr:cNvPr id="181" name="楕円 180">
          <a:extLst>
            <a:ext uri="{FF2B5EF4-FFF2-40B4-BE49-F238E27FC236}">
              <a16:creationId xmlns:a16="http://schemas.microsoft.com/office/drawing/2014/main" xmlns="" id="{00000000-0008-0000-0100-0000B5000000}"/>
            </a:ext>
          </a:extLst>
        </xdr:cNvPr>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101237</xdr:rowOff>
    </xdr:from>
    <xdr:to>
      <xdr:col>19</xdr:col>
      <xdr:colOff>177800</xdr:colOff>
      <xdr:row>59</xdr:row>
      <xdr:rowOff>128996</xdr:rowOff>
    </xdr:to>
    <xdr:cxnSp macro="">
      <xdr:nvCxnSpPr>
        <xdr:cNvPr id="182" name="直線コネクタ 181">
          <a:extLst>
            <a:ext uri="{FF2B5EF4-FFF2-40B4-BE49-F238E27FC236}">
              <a16:creationId xmlns:a16="http://schemas.microsoft.com/office/drawing/2014/main" xmlns="" id="{00000000-0008-0000-0100-0000B6000000}"/>
            </a:ext>
          </a:extLst>
        </xdr:cNvPr>
        <xdr:cNvCxnSpPr/>
      </xdr:nvCxnSpPr>
      <xdr:spPr>
        <a:xfrm flipV="1">
          <a:off x="2908300" y="102167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83" name="楕円 182">
          <a:extLst>
            <a:ext uri="{FF2B5EF4-FFF2-40B4-BE49-F238E27FC236}">
              <a16:creationId xmlns:a16="http://schemas.microsoft.com/office/drawing/2014/main" xmlns="" id="{00000000-0008-0000-0100-0000B7000000}"/>
            </a:ext>
          </a:extLst>
        </xdr:cNvPr>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128996</xdr:rowOff>
    </xdr:from>
    <xdr:to>
      <xdr:col>15</xdr:col>
      <xdr:colOff>50800</xdr:colOff>
      <xdr:row>59</xdr:row>
      <xdr:rowOff>158387</xdr:rowOff>
    </xdr:to>
    <xdr:cxnSp macro="">
      <xdr:nvCxnSpPr>
        <xdr:cNvPr id="184" name="直線コネクタ 183">
          <a:extLst>
            <a:ext uri="{FF2B5EF4-FFF2-40B4-BE49-F238E27FC236}">
              <a16:creationId xmlns:a16="http://schemas.microsoft.com/office/drawing/2014/main" xmlns="" id="{00000000-0008-0000-0100-0000B8000000}"/>
            </a:ext>
          </a:extLst>
        </xdr:cNvPr>
        <xdr:cNvCxnSpPr/>
      </xdr:nvCxnSpPr>
      <xdr:spPr>
        <a:xfrm flipV="1">
          <a:off x="2019300" y="102445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xmlns="" id="{00000000-0008-0000-0100-0000B9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xmlns="" id="{00000000-0008-0000-0100-0000BA000000}"/>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xmlns="" id="{00000000-0008-0000-0100-0000BB000000}"/>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143164</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xmlns="" id="{00000000-0008-0000-0100-0000BC000000}"/>
            </a:ext>
          </a:extLst>
        </xdr:cNvPr>
        <xdr:cNvSpPr txBox="1"/>
      </xdr:nvSpPr>
      <xdr:spPr>
        <a:xfrm>
          <a:off x="35820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24873</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xmlns="" id="{00000000-0008-0000-0100-0000BD000000}"/>
            </a:ext>
          </a:extLst>
        </xdr:cNvPr>
        <xdr:cNvSpPr txBox="1"/>
      </xdr:nvSpPr>
      <xdr:spPr>
        <a:xfrm>
          <a:off x="2705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54264</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xmlns="" id="{00000000-0008-0000-0100-0000BE000000}"/>
            </a:ext>
          </a:extLst>
        </xdr:cNvPr>
        <xdr:cNvSpPr txBox="1"/>
      </xdr:nvSpPr>
      <xdr:spPr>
        <a:xfrm>
          <a:off x="1816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xmlns="" id="{00000000-0008-0000-01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xmlns="" id="{00000000-0008-0000-01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xmlns="" id="{00000000-0008-0000-01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xmlns="" id="{00000000-0008-0000-01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xmlns="" id="{00000000-0008-0000-01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xmlns="" id="{00000000-0008-0000-01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xmlns="" id="{00000000-0008-0000-01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xmlns="" id="{00000000-0008-0000-01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xmlns="" id="{00000000-0008-0000-01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xmlns="" id="{00000000-0008-0000-01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xmlns="" id="{00000000-0008-0000-01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xmlns="" id="{00000000-0008-0000-0100-0000C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xmlns="" id="{00000000-0008-0000-01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xmlns="" id="{00000000-0008-0000-0100-0000C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xmlns="" id="{00000000-0008-0000-01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xmlns="" id="{00000000-0008-0000-0100-0000C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xmlns="" id="{00000000-0008-0000-01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xmlns="" id="{00000000-0008-0000-0100-0000D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xmlns="" id="{00000000-0008-0000-01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xmlns="" id="{00000000-0008-0000-01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xmlns="" id="{00000000-0008-0000-01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xmlns="" id="{00000000-0008-0000-0100-0000D4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xmlns="" id="{00000000-0008-0000-0100-0000D5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xmlns="" id="{00000000-0008-0000-0100-0000D6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xmlns="" id="{00000000-0008-0000-0100-0000D7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xmlns="" id="{00000000-0008-0000-0100-0000D9000000}"/>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xmlns="" id="{00000000-0008-0000-0100-0000DA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xmlns="" id="{00000000-0008-0000-0100-0000DB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xmlns="" id="{00000000-0008-0000-0100-0000DC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xmlns="" id="{00000000-0008-0000-0100-0000DD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00000000-0008-0000-01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1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1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0000000-0008-0000-01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67275</xdr:rowOff>
    </xdr:from>
    <xdr:to>
      <xdr:col>55</xdr:col>
      <xdr:colOff>50800</xdr:colOff>
      <xdr:row>62</xdr:row>
      <xdr:rowOff>168875</xdr:rowOff>
    </xdr:to>
    <xdr:sp macro="" textlink="">
      <xdr:nvSpPr>
        <xdr:cNvPr id="227" name="楕円 226">
          <a:extLst>
            <a:ext uri="{FF2B5EF4-FFF2-40B4-BE49-F238E27FC236}">
              <a16:creationId xmlns:a16="http://schemas.microsoft.com/office/drawing/2014/main" xmlns="" id="{00000000-0008-0000-0100-0000E3000000}"/>
            </a:ext>
          </a:extLst>
        </xdr:cNvPr>
        <xdr:cNvSpPr/>
      </xdr:nvSpPr>
      <xdr:spPr>
        <a:xfrm>
          <a:off x="10426700" y="1069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45702</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xmlns="" id="{00000000-0008-0000-0100-0000E4000000}"/>
            </a:ext>
          </a:extLst>
        </xdr:cNvPr>
        <xdr:cNvSpPr txBox="1"/>
      </xdr:nvSpPr>
      <xdr:spPr>
        <a:xfrm>
          <a:off x="10515600" y="10675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79985</xdr:rowOff>
    </xdr:from>
    <xdr:to>
      <xdr:col>50</xdr:col>
      <xdr:colOff>165100</xdr:colOff>
      <xdr:row>63</xdr:row>
      <xdr:rowOff>10135</xdr:rowOff>
    </xdr:to>
    <xdr:sp macro="" textlink="">
      <xdr:nvSpPr>
        <xdr:cNvPr id="229" name="楕円 228">
          <a:extLst>
            <a:ext uri="{FF2B5EF4-FFF2-40B4-BE49-F238E27FC236}">
              <a16:creationId xmlns:a16="http://schemas.microsoft.com/office/drawing/2014/main" xmlns="" id="{00000000-0008-0000-0100-0000E5000000}"/>
            </a:ext>
          </a:extLst>
        </xdr:cNvPr>
        <xdr:cNvSpPr/>
      </xdr:nvSpPr>
      <xdr:spPr>
        <a:xfrm>
          <a:off x="9588500" y="1070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118075</xdr:rowOff>
    </xdr:from>
    <xdr:to>
      <xdr:col>55</xdr:col>
      <xdr:colOff>0</xdr:colOff>
      <xdr:row>62</xdr:row>
      <xdr:rowOff>130785</xdr:rowOff>
    </xdr:to>
    <xdr:cxnSp macro="">
      <xdr:nvCxnSpPr>
        <xdr:cNvPr id="230" name="直線コネクタ 229">
          <a:extLst>
            <a:ext uri="{FF2B5EF4-FFF2-40B4-BE49-F238E27FC236}">
              <a16:creationId xmlns:a16="http://schemas.microsoft.com/office/drawing/2014/main" xmlns="" id="{00000000-0008-0000-0100-0000E6000000}"/>
            </a:ext>
          </a:extLst>
        </xdr:cNvPr>
        <xdr:cNvCxnSpPr/>
      </xdr:nvCxnSpPr>
      <xdr:spPr>
        <a:xfrm flipV="1">
          <a:off x="9639300" y="10747975"/>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84607</xdr:rowOff>
    </xdr:from>
    <xdr:to>
      <xdr:col>46</xdr:col>
      <xdr:colOff>38100</xdr:colOff>
      <xdr:row>63</xdr:row>
      <xdr:rowOff>14757</xdr:rowOff>
    </xdr:to>
    <xdr:sp macro="" textlink="">
      <xdr:nvSpPr>
        <xdr:cNvPr id="231" name="楕円 230">
          <a:extLst>
            <a:ext uri="{FF2B5EF4-FFF2-40B4-BE49-F238E27FC236}">
              <a16:creationId xmlns:a16="http://schemas.microsoft.com/office/drawing/2014/main" xmlns="" id="{00000000-0008-0000-0100-0000E7000000}"/>
            </a:ext>
          </a:extLst>
        </xdr:cNvPr>
        <xdr:cNvSpPr/>
      </xdr:nvSpPr>
      <xdr:spPr>
        <a:xfrm>
          <a:off x="8699500" y="107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130785</xdr:rowOff>
    </xdr:from>
    <xdr:to>
      <xdr:col>50</xdr:col>
      <xdr:colOff>114300</xdr:colOff>
      <xdr:row>62</xdr:row>
      <xdr:rowOff>135407</xdr:rowOff>
    </xdr:to>
    <xdr:cxnSp macro="">
      <xdr:nvCxnSpPr>
        <xdr:cNvPr id="232" name="直線コネクタ 231">
          <a:extLst>
            <a:ext uri="{FF2B5EF4-FFF2-40B4-BE49-F238E27FC236}">
              <a16:creationId xmlns:a16="http://schemas.microsoft.com/office/drawing/2014/main" xmlns="" id="{00000000-0008-0000-0100-0000E8000000}"/>
            </a:ext>
          </a:extLst>
        </xdr:cNvPr>
        <xdr:cNvCxnSpPr/>
      </xdr:nvCxnSpPr>
      <xdr:spPr>
        <a:xfrm flipV="1">
          <a:off x="8750300" y="10760685"/>
          <a:ext cx="8890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88689</xdr:rowOff>
    </xdr:from>
    <xdr:to>
      <xdr:col>41</xdr:col>
      <xdr:colOff>101600</xdr:colOff>
      <xdr:row>63</xdr:row>
      <xdr:rowOff>18839</xdr:rowOff>
    </xdr:to>
    <xdr:sp macro="" textlink="">
      <xdr:nvSpPr>
        <xdr:cNvPr id="233" name="楕円 232">
          <a:extLst>
            <a:ext uri="{FF2B5EF4-FFF2-40B4-BE49-F238E27FC236}">
              <a16:creationId xmlns:a16="http://schemas.microsoft.com/office/drawing/2014/main" xmlns="" id="{00000000-0008-0000-0100-0000E9000000}"/>
            </a:ext>
          </a:extLst>
        </xdr:cNvPr>
        <xdr:cNvSpPr/>
      </xdr:nvSpPr>
      <xdr:spPr>
        <a:xfrm>
          <a:off x="7810500" y="107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135407</xdr:rowOff>
    </xdr:from>
    <xdr:to>
      <xdr:col>45</xdr:col>
      <xdr:colOff>177800</xdr:colOff>
      <xdr:row>62</xdr:row>
      <xdr:rowOff>139489</xdr:rowOff>
    </xdr:to>
    <xdr:cxnSp macro="">
      <xdr:nvCxnSpPr>
        <xdr:cNvPr id="234" name="直線コネクタ 233">
          <a:extLst>
            <a:ext uri="{FF2B5EF4-FFF2-40B4-BE49-F238E27FC236}">
              <a16:creationId xmlns:a16="http://schemas.microsoft.com/office/drawing/2014/main" xmlns="" id="{00000000-0008-0000-0100-0000EA000000}"/>
            </a:ext>
          </a:extLst>
        </xdr:cNvPr>
        <xdr:cNvCxnSpPr/>
      </xdr:nvCxnSpPr>
      <xdr:spPr>
        <a:xfrm flipV="1">
          <a:off x="7861300" y="10765307"/>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xmlns="" id="{00000000-0008-0000-0100-0000EB00000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xmlns="" id="{00000000-0008-0000-0100-0000EC00000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xmlns="" id="{00000000-0008-0000-0100-0000ED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1262</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xmlns="" id="{00000000-0008-0000-0100-0000EE000000}"/>
            </a:ext>
          </a:extLst>
        </xdr:cNvPr>
        <xdr:cNvSpPr txBox="1"/>
      </xdr:nvSpPr>
      <xdr:spPr>
        <a:xfrm>
          <a:off x="9327095" y="1080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5884</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xmlns="" id="{00000000-0008-0000-0100-0000EF000000}"/>
            </a:ext>
          </a:extLst>
        </xdr:cNvPr>
        <xdr:cNvSpPr txBox="1"/>
      </xdr:nvSpPr>
      <xdr:spPr>
        <a:xfrm>
          <a:off x="8450795" y="1080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9966</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xmlns="" id="{00000000-0008-0000-0100-0000F0000000}"/>
            </a:ext>
          </a:extLst>
        </xdr:cNvPr>
        <xdr:cNvSpPr txBox="1"/>
      </xdr:nvSpPr>
      <xdr:spPr>
        <a:xfrm>
          <a:off x="7561795" y="1081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xmlns="" id="{00000000-0008-0000-01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xmlns="" id="{00000000-0008-0000-01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xmlns="" id="{00000000-0008-0000-01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xmlns="" id="{00000000-0008-0000-01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xmlns="" id="{00000000-0008-0000-01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xmlns="" id="{00000000-0008-0000-01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xmlns="" id="{00000000-0008-0000-01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xmlns="" id="{00000000-0008-0000-01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xmlns="" id="{00000000-0008-0000-01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xmlns="" id="{00000000-0008-0000-01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xmlns="" id="{00000000-0008-0000-01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xmlns="" id="{00000000-0008-0000-01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xmlns="" id="{00000000-0008-0000-01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xmlns="" id="{00000000-0008-0000-01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xmlns="" id="{00000000-0008-0000-01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xmlns="" id="{00000000-0008-0000-01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xmlns="" id="{00000000-0008-0000-01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xmlns="" id="{00000000-0008-0000-01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xmlns="" id="{00000000-0008-0000-01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xmlns="" id="{00000000-0008-0000-01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xmlns="" id="{00000000-0008-0000-01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xmlns="" id="{00000000-0008-0000-01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xmlns="" id="{00000000-0008-0000-0100-00000901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xmlns="" id="{00000000-0008-0000-0100-00000A01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xmlns="" id="{00000000-0008-0000-0100-00000B01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xmlns="" id="{00000000-0008-0000-0100-00000C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xmlns="" id="{00000000-0008-0000-0100-00000D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a:extLst>
            <a:ext uri="{FF2B5EF4-FFF2-40B4-BE49-F238E27FC236}">
              <a16:creationId xmlns:a16="http://schemas.microsoft.com/office/drawing/2014/main" xmlns="" id="{00000000-0008-0000-0100-00000E01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xmlns="" id="{00000000-0008-0000-0100-00000F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xmlns="" id="{00000000-0008-0000-0100-000010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xmlns="" id="{00000000-0008-0000-0100-000011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xmlns="" id="{00000000-0008-0000-0100-000012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0000000-0008-0000-01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86361</xdr:rowOff>
    </xdr:from>
    <xdr:to>
      <xdr:col>24</xdr:col>
      <xdr:colOff>114300</xdr:colOff>
      <xdr:row>79</xdr:row>
      <xdr:rowOff>16511</xdr:rowOff>
    </xdr:to>
    <xdr:sp macro="" textlink="">
      <xdr:nvSpPr>
        <xdr:cNvPr id="280" name="楕円 279">
          <a:extLst>
            <a:ext uri="{FF2B5EF4-FFF2-40B4-BE49-F238E27FC236}">
              <a16:creationId xmlns:a16="http://schemas.microsoft.com/office/drawing/2014/main" xmlns="" id="{00000000-0008-0000-0100-000018010000}"/>
            </a:ext>
          </a:extLst>
        </xdr:cNvPr>
        <xdr:cNvSpPr/>
      </xdr:nvSpPr>
      <xdr:spPr>
        <a:xfrm>
          <a:off x="4584700" y="1345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109238</xdr:rowOff>
    </xdr:from>
    <xdr:ext cx="405111" cy="259045"/>
    <xdr:sp macro="" textlink="">
      <xdr:nvSpPr>
        <xdr:cNvPr id="281" name="【公営住宅】&#10;有形固定資産減価償却率該当値テキスト">
          <a:extLst>
            <a:ext uri="{FF2B5EF4-FFF2-40B4-BE49-F238E27FC236}">
              <a16:creationId xmlns:a16="http://schemas.microsoft.com/office/drawing/2014/main" xmlns="" id="{00000000-0008-0000-0100-000019010000}"/>
            </a:ext>
          </a:extLst>
        </xdr:cNvPr>
        <xdr:cNvSpPr txBox="1"/>
      </xdr:nvSpPr>
      <xdr:spPr>
        <a:xfrm>
          <a:off x="4673600"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139700</xdr:rowOff>
    </xdr:from>
    <xdr:to>
      <xdr:col>20</xdr:col>
      <xdr:colOff>38100</xdr:colOff>
      <xdr:row>79</xdr:row>
      <xdr:rowOff>69850</xdr:rowOff>
    </xdr:to>
    <xdr:sp macro="" textlink="">
      <xdr:nvSpPr>
        <xdr:cNvPr id="282" name="楕円 281">
          <a:extLst>
            <a:ext uri="{FF2B5EF4-FFF2-40B4-BE49-F238E27FC236}">
              <a16:creationId xmlns:a16="http://schemas.microsoft.com/office/drawing/2014/main" xmlns="" id="{00000000-0008-0000-0100-00001A010000}"/>
            </a:ext>
          </a:extLst>
        </xdr:cNvPr>
        <xdr:cNvSpPr/>
      </xdr:nvSpPr>
      <xdr:spPr>
        <a:xfrm>
          <a:off x="3746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137161</xdr:rowOff>
    </xdr:from>
    <xdr:to>
      <xdr:col>24</xdr:col>
      <xdr:colOff>63500</xdr:colOff>
      <xdr:row>79</xdr:row>
      <xdr:rowOff>19050</xdr:rowOff>
    </xdr:to>
    <xdr:cxnSp macro="">
      <xdr:nvCxnSpPr>
        <xdr:cNvPr id="283" name="直線コネクタ 282">
          <a:extLst>
            <a:ext uri="{FF2B5EF4-FFF2-40B4-BE49-F238E27FC236}">
              <a16:creationId xmlns:a16="http://schemas.microsoft.com/office/drawing/2014/main" xmlns="" id="{00000000-0008-0000-0100-00001B010000}"/>
            </a:ext>
          </a:extLst>
        </xdr:cNvPr>
        <xdr:cNvCxnSpPr/>
      </xdr:nvCxnSpPr>
      <xdr:spPr>
        <a:xfrm flipV="1">
          <a:off x="3797300" y="135102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25400</xdr:rowOff>
    </xdr:from>
    <xdr:to>
      <xdr:col>15</xdr:col>
      <xdr:colOff>101600</xdr:colOff>
      <xdr:row>79</xdr:row>
      <xdr:rowOff>127000</xdr:rowOff>
    </xdr:to>
    <xdr:sp macro="" textlink="">
      <xdr:nvSpPr>
        <xdr:cNvPr id="284" name="楕円 283">
          <a:extLst>
            <a:ext uri="{FF2B5EF4-FFF2-40B4-BE49-F238E27FC236}">
              <a16:creationId xmlns:a16="http://schemas.microsoft.com/office/drawing/2014/main" xmlns="" id="{00000000-0008-0000-0100-00001C010000}"/>
            </a:ext>
          </a:extLst>
        </xdr:cNvPr>
        <xdr:cNvSpPr/>
      </xdr:nvSpPr>
      <xdr:spPr>
        <a:xfrm>
          <a:off x="2857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79</xdr:row>
      <xdr:rowOff>76200</xdr:rowOff>
    </xdr:to>
    <xdr:cxnSp macro="">
      <xdr:nvCxnSpPr>
        <xdr:cNvPr id="285" name="直線コネクタ 284">
          <a:extLst>
            <a:ext uri="{FF2B5EF4-FFF2-40B4-BE49-F238E27FC236}">
              <a16:creationId xmlns:a16="http://schemas.microsoft.com/office/drawing/2014/main" xmlns="" id="{00000000-0008-0000-0100-00001D010000}"/>
            </a:ext>
          </a:extLst>
        </xdr:cNvPr>
        <xdr:cNvCxnSpPr/>
      </xdr:nvCxnSpPr>
      <xdr:spPr>
        <a:xfrm flipV="1">
          <a:off x="2908300" y="13563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86361</xdr:rowOff>
    </xdr:from>
    <xdr:to>
      <xdr:col>10</xdr:col>
      <xdr:colOff>165100</xdr:colOff>
      <xdr:row>80</xdr:row>
      <xdr:rowOff>16511</xdr:rowOff>
    </xdr:to>
    <xdr:sp macro="" textlink="">
      <xdr:nvSpPr>
        <xdr:cNvPr id="286" name="楕円 285">
          <a:extLst>
            <a:ext uri="{FF2B5EF4-FFF2-40B4-BE49-F238E27FC236}">
              <a16:creationId xmlns:a16="http://schemas.microsoft.com/office/drawing/2014/main" xmlns="" id="{00000000-0008-0000-0100-00001E010000}"/>
            </a:ext>
          </a:extLst>
        </xdr:cNvPr>
        <xdr:cNvSpPr/>
      </xdr:nvSpPr>
      <xdr:spPr>
        <a:xfrm>
          <a:off x="1968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76200</xdr:rowOff>
    </xdr:from>
    <xdr:to>
      <xdr:col>15</xdr:col>
      <xdr:colOff>50800</xdr:colOff>
      <xdr:row>79</xdr:row>
      <xdr:rowOff>137161</xdr:rowOff>
    </xdr:to>
    <xdr:cxnSp macro="">
      <xdr:nvCxnSpPr>
        <xdr:cNvPr id="287" name="直線コネクタ 286">
          <a:extLst>
            <a:ext uri="{FF2B5EF4-FFF2-40B4-BE49-F238E27FC236}">
              <a16:creationId xmlns:a16="http://schemas.microsoft.com/office/drawing/2014/main" xmlns="" id="{00000000-0008-0000-0100-00001F010000}"/>
            </a:ext>
          </a:extLst>
        </xdr:cNvPr>
        <xdr:cNvCxnSpPr/>
      </xdr:nvCxnSpPr>
      <xdr:spPr>
        <a:xfrm flipV="1">
          <a:off x="2019300" y="136207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a:extLst>
            <a:ext uri="{FF2B5EF4-FFF2-40B4-BE49-F238E27FC236}">
              <a16:creationId xmlns:a16="http://schemas.microsoft.com/office/drawing/2014/main" xmlns="" id="{00000000-0008-0000-0100-000020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89" name="n_2aveValue【公営住宅】&#10;有形固定資産減価償却率">
          <a:extLst>
            <a:ext uri="{FF2B5EF4-FFF2-40B4-BE49-F238E27FC236}">
              <a16:creationId xmlns:a16="http://schemas.microsoft.com/office/drawing/2014/main" xmlns="" id="{00000000-0008-0000-0100-000021010000}"/>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90" name="n_3aveValue【公営住宅】&#10;有形固定資産減価償却率">
          <a:extLst>
            <a:ext uri="{FF2B5EF4-FFF2-40B4-BE49-F238E27FC236}">
              <a16:creationId xmlns:a16="http://schemas.microsoft.com/office/drawing/2014/main" xmlns="" id="{00000000-0008-0000-0100-000022010000}"/>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86377</xdr:rowOff>
    </xdr:from>
    <xdr:ext cx="405111" cy="259045"/>
    <xdr:sp macro="" textlink="">
      <xdr:nvSpPr>
        <xdr:cNvPr id="291" name="n_1mainValue【公営住宅】&#10;有形固定資産減価償却率">
          <a:extLst>
            <a:ext uri="{FF2B5EF4-FFF2-40B4-BE49-F238E27FC236}">
              <a16:creationId xmlns:a16="http://schemas.microsoft.com/office/drawing/2014/main" xmlns="" id="{00000000-0008-0000-0100-000023010000}"/>
            </a:ext>
          </a:extLst>
        </xdr:cNvPr>
        <xdr:cNvSpPr txBox="1"/>
      </xdr:nvSpPr>
      <xdr:spPr>
        <a:xfrm>
          <a:off x="35820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143527</xdr:rowOff>
    </xdr:from>
    <xdr:ext cx="405111" cy="259045"/>
    <xdr:sp macro="" textlink="">
      <xdr:nvSpPr>
        <xdr:cNvPr id="292" name="n_2mainValue【公営住宅】&#10;有形固定資産減価償却率">
          <a:extLst>
            <a:ext uri="{FF2B5EF4-FFF2-40B4-BE49-F238E27FC236}">
              <a16:creationId xmlns:a16="http://schemas.microsoft.com/office/drawing/2014/main" xmlns="" id="{00000000-0008-0000-0100-000024010000}"/>
            </a:ext>
          </a:extLst>
        </xdr:cNvPr>
        <xdr:cNvSpPr txBox="1"/>
      </xdr:nvSpPr>
      <xdr:spPr>
        <a:xfrm>
          <a:off x="2705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33038</xdr:rowOff>
    </xdr:from>
    <xdr:ext cx="405111" cy="259045"/>
    <xdr:sp macro="" textlink="">
      <xdr:nvSpPr>
        <xdr:cNvPr id="293" name="n_3mainValue【公営住宅】&#10;有形固定資産減価償却率">
          <a:extLst>
            <a:ext uri="{FF2B5EF4-FFF2-40B4-BE49-F238E27FC236}">
              <a16:creationId xmlns:a16="http://schemas.microsoft.com/office/drawing/2014/main" xmlns="" id="{00000000-0008-0000-0100-000025010000}"/>
            </a:ext>
          </a:extLst>
        </xdr:cNvPr>
        <xdr:cNvSpPr txBox="1"/>
      </xdr:nvSpPr>
      <xdr:spPr>
        <a:xfrm>
          <a:off x="1816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xmlns="" id="{00000000-0008-0000-01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xmlns="" id="{00000000-0008-0000-01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xmlns="" id="{00000000-0008-0000-01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xmlns="" id="{00000000-0008-0000-01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xmlns="" id="{00000000-0008-0000-01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xmlns="" id="{00000000-0008-0000-01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xmlns="" id="{00000000-0008-0000-01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xmlns="" id="{00000000-0008-0000-01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xmlns="" id="{00000000-0008-0000-01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xmlns="" id="{00000000-0008-0000-01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xmlns="" id="{00000000-0008-0000-01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xmlns="" id="{00000000-0008-0000-01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xmlns="" id="{00000000-0008-0000-01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xmlns="" id="{00000000-0008-0000-01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xmlns="" id="{00000000-0008-0000-01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xmlns="" id="{00000000-0008-0000-01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xmlns="" id="{00000000-0008-0000-01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xmlns="" id="{00000000-0008-0000-01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xmlns="" id="{00000000-0008-0000-01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xmlns="" id="{00000000-0008-0000-0100-00003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xmlns="" id="{00000000-0008-0000-01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xmlns="" id="{00000000-0008-0000-0100-00003D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xmlns="" id="{00000000-0008-0000-0100-00003E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xmlns="" id="{00000000-0008-0000-0100-00003F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xmlns="" id="{00000000-0008-0000-0100-000040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xmlns="" id="{00000000-0008-0000-0100-000041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125810</xdr:rowOff>
    </xdr:from>
    <xdr:ext cx="469744" cy="259045"/>
    <xdr:sp macro="" textlink="">
      <xdr:nvSpPr>
        <xdr:cNvPr id="322" name="【公営住宅】&#10;一人当たり面積平均値テキスト">
          <a:extLst>
            <a:ext uri="{FF2B5EF4-FFF2-40B4-BE49-F238E27FC236}">
              <a16:creationId xmlns:a16="http://schemas.microsoft.com/office/drawing/2014/main" xmlns="" id="{00000000-0008-0000-0100-000042010000}"/>
            </a:ext>
          </a:extLst>
        </xdr:cNvPr>
        <xdr:cNvSpPr txBox="1"/>
      </xdr:nvSpPr>
      <xdr:spPr>
        <a:xfrm>
          <a:off x="10515600" y="14184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xmlns="" id="{00000000-0008-0000-0100-000043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xmlns="" id="{00000000-0008-0000-0100-000044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xmlns="" id="{00000000-0008-0000-0100-000045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xmlns="" id="{00000000-0008-0000-0100-000046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00000000-0008-0000-01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1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1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1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27876</xdr:rowOff>
    </xdr:from>
    <xdr:to>
      <xdr:col>55</xdr:col>
      <xdr:colOff>50800</xdr:colOff>
      <xdr:row>85</xdr:row>
      <xdr:rowOff>129476</xdr:rowOff>
    </xdr:to>
    <xdr:sp macro="" textlink="">
      <xdr:nvSpPr>
        <xdr:cNvPr id="332" name="楕円 331">
          <a:extLst>
            <a:ext uri="{FF2B5EF4-FFF2-40B4-BE49-F238E27FC236}">
              <a16:creationId xmlns:a16="http://schemas.microsoft.com/office/drawing/2014/main" xmlns="" id="{00000000-0008-0000-0100-00004C010000}"/>
            </a:ext>
          </a:extLst>
        </xdr:cNvPr>
        <xdr:cNvSpPr/>
      </xdr:nvSpPr>
      <xdr:spPr>
        <a:xfrm>
          <a:off x="104267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6303</xdr:rowOff>
    </xdr:from>
    <xdr:ext cx="469744" cy="259045"/>
    <xdr:sp macro="" textlink="">
      <xdr:nvSpPr>
        <xdr:cNvPr id="333" name="【公営住宅】&#10;一人当たり面積該当値テキスト">
          <a:extLst>
            <a:ext uri="{FF2B5EF4-FFF2-40B4-BE49-F238E27FC236}">
              <a16:creationId xmlns:a16="http://schemas.microsoft.com/office/drawing/2014/main" xmlns="" id="{00000000-0008-0000-0100-00004D010000}"/>
            </a:ext>
          </a:extLst>
        </xdr:cNvPr>
        <xdr:cNvSpPr txBox="1"/>
      </xdr:nvSpPr>
      <xdr:spPr>
        <a:xfrm>
          <a:off x="10515600" y="1457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32638</xdr:rowOff>
    </xdr:from>
    <xdr:to>
      <xdr:col>50</xdr:col>
      <xdr:colOff>165100</xdr:colOff>
      <xdr:row>85</xdr:row>
      <xdr:rowOff>134238</xdr:rowOff>
    </xdr:to>
    <xdr:sp macro="" textlink="">
      <xdr:nvSpPr>
        <xdr:cNvPr id="334" name="楕円 333">
          <a:extLst>
            <a:ext uri="{FF2B5EF4-FFF2-40B4-BE49-F238E27FC236}">
              <a16:creationId xmlns:a16="http://schemas.microsoft.com/office/drawing/2014/main" xmlns="" id="{00000000-0008-0000-0100-00004E010000}"/>
            </a:ext>
          </a:extLst>
        </xdr:cNvPr>
        <xdr:cNvSpPr/>
      </xdr:nvSpPr>
      <xdr:spPr>
        <a:xfrm>
          <a:off x="9588500" y="14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78676</xdr:rowOff>
    </xdr:from>
    <xdr:to>
      <xdr:col>55</xdr:col>
      <xdr:colOff>0</xdr:colOff>
      <xdr:row>85</xdr:row>
      <xdr:rowOff>83438</xdr:rowOff>
    </xdr:to>
    <xdr:cxnSp macro="">
      <xdr:nvCxnSpPr>
        <xdr:cNvPr id="335" name="直線コネクタ 334">
          <a:extLst>
            <a:ext uri="{FF2B5EF4-FFF2-40B4-BE49-F238E27FC236}">
              <a16:creationId xmlns:a16="http://schemas.microsoft.com/office/drawing/2014/main" xmlns="" id="{00000000-0008-0000-0100-00004F010000}"/>
            </a:ext>
          </a:extLst>
        </xdr:cNvPr>
        <xdr:cNvCxnSpPr/>
      </xdr:nvCxnSpPr>
      <xdr:spPr>
        <a:xfrm flipV="1">
          <a:off x="9639300" y="14651926"/>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37021</xdr:rowOff>
    </xdr:from>
    <xdr:to>
      <xdr:col>46</xdr:col>
      <xdr:colOff>38100</xdr:colOff>
      <xdr:row>85</xdr:row>
      <xdr:rowOff>138621</xdr:rowOff>
    </xdr:to>
    <xdr:sp macro="" textlink="">
      <xdr:nvSpPr>
        <xdr:cNvPr id="336" name="楕円 335">
          <a:extLst>
            <a:ext uri="{FF2B5EF4-FFF2-40B4-BE49-F238E27FC236}">
              <a16:creationId xmlns:a16="http://schemas.microsoft.com/office/drawing/2014/main" xmlns="" id="{00000000-0008-0000-0100-000050010000}"/>
            </a:ext>
          </a:extLst>
        </xdr:cNvPr>
        <xdr:cNvSpPr/>
      </xdr:nvSpPr>
      <xdr:spPr>
        <a:xfrm>
          <a:off x="8699500" y="1461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83438</xdr:rowOff>
    </xdr:from>
    <xdr:to>
      <xdr:col>50</xdr:col>
      <xdr:colOff>114300</xdr:colOff>
      <xdr:row>85</xdr:row>
      <xdr:rowOff>87821</xdr:rowOff>
    </xdr:to>
    <xdr:cxnSp macro="">
      <xdr:nvCxnSpPr>
        <xdr:cNvPr id="337" name="直線コネクタ 336">
          <a:extLst>
            <a:ext uri="{FF2B5EF4-FFF2-40B4-BE49-F238E27FC236}">
              <a16:creationId xmlns:a16="http://schemas.microsoft.com/office/drawing/2014/main" xmlns="" id="{00000000-0008-0000-0100-000051010000}"/>
            </a:ext>
          </a:extLst>
        </xdr:cNvPr>
        <xdr:cNvCxnSpPr/>
      </xdr:nvCxnSpPr>
      <xdr:spPr>
        <a:xfrm flipV="1">
          <a:off x="8750300" y="14656688"/>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40830</xdr:rowOff>
    </xdr:from>
    <xdr:to>
      <xdr:col>41</xdr:col>
      <xdr:colOff>101600</xdr:colOff>
      <xdr:row>85</xdr:row>
      <xdr:rowOff>142430</xdr:rowOff>
    </xdr:to>
    <xdr:sp macro="" textlink="">
      <xdr:nvSpPr>
        <xdr:cNvPr id="338" name="楕円 337">
          <a:extLst>
            <a:ext uri="{FF2B5EF4-FFF2-40B4-BE49-F238E27FC236}">
              <a16:creationId xmlns:a16="http://schemas.microsoft.com/office/drawing/2014/main" xmlns="" id="{00000000-0008-0000-0100-000052010000}"/>
            </a:ext>
          </a:extLst>
        </xdr:cNvPr>
        <xdr:cNvSpPr/>
      </xdr:nvSpPr>
      <xdr:spPr>
        <a:xfrm>
          <a:off x="7810500" y="1461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87821</xdr:rowOff>
    </xdr:from>
    <xdr:to>
      <xdr:col>45</xdr:col>
      <xdr:colOff>177800</xdr:colOff>
      <xdr:row>85</xdr:row>
      <xdr:rowOff>91630</xdr:rowOff>
    </xdr:to>
    <xdr:cxnSp macro="">
      <xdr:nvCxnSpPr>
        <xdr:cNvPr id="339" name="直線コネクタ 338">
          <a:extLst>
            <a:ext uri="{FF2B5EF4-FFF2-40B4-BE49-F238E27FC236}">
              <a16:creationId xmlns:a16="http://schemas.microsoft.com/office/drawing/2014/main" xmlns="" id="{00000000-0008-0000-0100-000053010000}"/>
            </a:ext>
          </a:extLst>
        </xdr:cNvPr>
        <xdr:cNvCxnSpPr/>
      </xdr:nvCxnSpPr>
      <xdr:spPr>
        <a:xfrm flipV="1">
          <a:off x="7861300" y="1466107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a:extLst>
            <a:ext uri="{FF2B5EF4-FFF2-40B4-BE49-F238E27FC236}">
              <a16:creationId xmlns:a16="http://schemas.microsoft.com/office/drawing/2014/main" xmlns="" id="{00000000-0008-0000-0100-000054010000}"/>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a:extLst>
            <a:ext uri="{FF2B5EF4-FFF2-40B4-BE49-F238E27FC236}">
              <a16:creationId xmlns:a16="http://schemas.microsoft.com/office/drawing/2014/main" xmlns="" id="{00000000-0008-0000-0100-000055010000}"/>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a:extLst>
            <a:ext uri="{FF2B5EF4-FFF2-40B4-BE49-F238E27FC236}">
              <a16:creationId xmlns:a16="http://schemas.microsoft.com/office/drawing/2014/main" xmlns="" id="{00000000-0008-0000-0100-000056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125365</xdr:rowOff>
    </xdr:from>
    <xdr:ext cx="469744" cy="259045"/>
    <xdr:sp macro="" textlink="">
      <xdr:nvSpPr>
        <xdr:cNvPr id="343" name="n_1mainValue【公営住宅】&#10;一人当たり面積">
          <a:extLst>
            <a:ext uri="{FF2B5EF4-FFF2-40B4-BE49-F238E27FC236}">
              <a16:creationId xmlns:a16="http://schemas.microsoft.com/office/drawing/2014/main" xmlns="" id="{00000000-0008-0000-0100-000057010000}"/>
            </a:ext>
          </a:extLst>
        </xdr:cNvPr>
        <xdr:cNvSpPr txBox="1"/>
      </xdr:nvSpPr>
      <xdr:spPr>
        <a:xfrm>
          <a:off x="9391727" y="1469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129748</xdr:rowOff>
    </xdr:from>
    <xdr:ext cx="469744" cy="259045"/>
    <xdr:sp macro="" textlink="">
      <xdr:nvSpPr>
        <xdr:cNvPr id="344" name="n_2mainValue【公営住宅】&#10;一人当たり面積">
          <a:extLst>
            <a:ext uri="{FF2B5EF4-FFF2-40B4-BE49-F238E27FC236}">
              <a16:creationId xmlns:a16="http://schemas.microsoft.com/office/drawing/2014/main" xmlns="" id="{00000000-0008-0000-0100-000058010000}"/>
            </a:ext>
          </a:extLst>
        </xdr:cNvPr>
        <xdr:cNvSpPr txBox="1"/>
      </xdr:nvSpPr>
      <xdr:spPr>
        <a:xfrm>
          <a:off x="8515427" y="1470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133557</xdr:rowOff>
    </xdr:from>
    <xdr:ext cx="469744" cy="259045"/>
    <xdr:sp macro="" textlink="">
      <xdr:nvSpPr>
        <xdr:cNvPr id="345" name="n_3mainValue【公営住宅】&#10;一人当たり面積">
          <a:extLst>
            <a:ext uri="{FF2B5EF4-FFF2-40B4-BE49-F238E27FC236}">
              <a16:creationId xmlns:a16="http://schemas.microsoft.com/office/drawing/2014/main" xmlns="" id="{00000000-0008-0000-0100-000059010000}"/>
            </a:ext>
          </a:extLst>
        </xdr:cNvPr>
        <xdr:cNvSpPr txBox="1"/>
      </xdr:nvSpPr>
      <xdr:spPr>
        <a:xfrm>
          <a:off x="7626427" y="14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xmlns="" id="{00000000-0008-0000-01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xmlns="" id="{00000000-0008-0000-01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xmlns="" id="{00000000-0008-0000-01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xmlns="" id="{00000000-0008-0000-01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xmlns="" id="{00000000-0008-0000-01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xmlns="" id="{00000000-0008-0000-01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xmlns="" id="{00000000-0008-0000-01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xmlns="" id="{00000000-0008-0000-01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xmlns="" id="{00000000-0008-0000-01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xmlns="" id="{00000000-0008-0000-01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xmlns="" id="{00000000-0008-0000-01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xmlns="" id="{00000000-0008-0000-01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xmlns="" id="{00000000-0008-0000-01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xmlns="" id="{00000000-0008-0000-01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xmlns="" id="{00000000-0008-0000-01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xmlns="" id="{00000000-0008-0000-01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xmlns="" id="{00000000-0008-0000-01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xmlns="" id="{00000000-0008-0000-01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xmlns="" id="{00000000-0008-0000-01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xmlns="" id="{00000000-0008-0000-01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xmlns="" id="{00000000-0008-0000-01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xmlns="" id="{00000000-0008-0000-01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xmlns="" id="{00000000-0008-0000-01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xmlns="" id="{00000000-0008-0000-01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xmlns="" id="{00000000-0008-0000-01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xmlns="" id="{00000000-0008-0000-01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a:extLst>
            <a:ext uri="{FF2B5EF4-FFF2-40B4-BE49-F238E27FC236}">
              <a16:creationId xmlns:a16="http://schemas.microsoft.com/office/drawing/2014/main" xmlns="" id="{00000000-0008-0000-0100-00007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a:extLst>
            <a:ext uri="{FF2B5EF4-FFF2-40B4-BE49-F238E27FC236}">
              <a16:creationId xmlns:a16="http://schemas.microsoft.com/office/drawing/2014/main" xmlns="" id="{00000000-0008-0000-0100-00007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a:extLst>
            <a:ext uri="{FF2B5EF4-FFF2-40B4-BE49-F238E27FC236}">
              <a16:creationId xmlns:a16="http://schemas.microsoft.com/office/drawing/2014/main" xmlns="" id="{00000000-0008-0000-0100-00007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a:extLst>
            <a:ext uri="{FF2B5EF4-FFF2-40B4-BE49-F238E27FC236}">
              <a16:creationId xmlns:a16="http://schemas.microsoft.com/office/drawing/2014/main" xmlns="" id="{00000000-0008-0000-0100-00007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a:extLst>
            <a:ext uri="{FF2B5EF4-FFF2-40B4-BE49-F238E27FC236}">
              <a16:creationId xmlns:a16="http://schemas.microsoft.com/office/drawing/2014/main" xmlns="" id="{00000000-0008-0000-0100-00007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a:extLst>
            <a:ext uri="{FF2B5EF4-FFF2-40B4-BE49-F238E27FC236}">
              <a16:creationId xmlns:a16="http://schemas.microsoft.com/office/drawing/2014/main" xmlns="" id="{00000000-0008-0000-0100-00007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a:extLst>
            <a:ext uri="{FF2B5EF4-FFF2-40B4-BE49-F238E27FC236}">
              <a16:creationId xmlns:a16="http://schemas.microsoft.com/office/drawing/2014/main" xmlns="" id="{00000000-0008-0000-0100-00007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a:extLst>
            <a:ext uri="{FF2B5EF4-FFF2-40B4-BE49-F238E27FC236}">
              <a16:creationId xmlns:a16="http://schemas.microsoft.com/office/drawing/2014/main" xmlns="" id="{00000000-0008-0000-0100-00007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a:extLst>
            <a:ext uri="{FF2B5EF4-FFF2-40B4-BE49-F238E27FC236}">
              <a16:creationId xmlns:a16="http://schemas.microsoft.com/office/drawing/2014/main" xmlns="" id="{00000000-0008-0000-0100-00007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a:extLst>
            <a:ext uri="{FF2B5EF4-FFF2-40B4-BE49-F238E27FC236}">
              <a16:creationId xmlns:a16="http://schemas.microsoft.com/office/drawing/2014/main" xmlns="" id="{00000000-0008-0000-0100-00007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a:extLst>
            <a:ext uri="{FF2B5EF4-FFF2-40B4-BE49-F238E27FC236}">
              <a16:creationId xmlns:a16="http://schemas.microsoft.com/office/drawing/2014/main" xmlns="" id="{00000000-0008-0000-0100-00007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a:extLst>
            <a:ext uri="{FF2B5EF4-FFF2-40B4-BE49-F238E27FC236}">
              <a16:creationId xmlns:a16="http://schemas.microsoft.com/office/drawing/2014/main" xmlns="" id="{00000000-0008-0000-0100-00007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xmlns="" id="{00000000-0008-0000-0100-00008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a:extLst>
            <a:ext uri="{FF2B5EF4-FFF2-40B4-BE49-F238E27FC236}">
              <a16:creationId xmlns:a16="http://schemas.microsoft.com/office/drawing/2014/main" xmlns="" id="{00000000-0008-0000-0100-00008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xmlns="" id="{00000000-0008-0000-0100-00008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87" name="直線コネクタ 386">
          <a:extLst>
            <a:ext uri="{FF2B5EF4-FFF2-40B4-BE49-F238E27FC236}">
              <a16:creationId xmlns:a16="http://schemas.microsoft.com/office/drawing/2014/main" xmlns="" id="{00000000-0008-0000-0100-000083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88" name="【認定こども園・幼稚園・保育所】&#10;有形固定資産減価償却率最小値テキスト">
          <a:extLst>
            <a:ext uri="{FF2B5EF4-FFF2-40B4-BE49-F238E27FC236}">
              <a16:creationId xmlns:a16="http://schemas.microsoft.com/office/drawing/2014/main" xmlns="" id="{00000000-0008-0000-0100-000084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89" name="直線コネクタ 388">
          <a:extLst>
            <a:ext uri="{FF2B5EF4-FFF2-40B4-BE49-F238E27FC236}">
              <a16:creationId xmlns:a16="http://schemas.microsoft.com/office/drawing/2014/main" xmlns="" id="{00000000-0008-0000-0100-000085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xmlns="" id="{00000000-0008-0000-0100-000086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1" name="直線コネクタ 390">
          <a:extLst>
            <a:ext uri="{FF2B5EF4-FFF2-40B4-BE49-F238E27FC236}">
              <a16:creationId xmlns:a16="http://schemas.microsoft.com/office/drawing/2014/main" xmlns="" id="{00000000-0008-0000-0100-000087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118490</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xmlns="" id="{00000000-0008-0000-0100-000088010000}"/>
            </a:ext>
          </a:extLst>
        </xdr:cNvPr>
        <xdr:cNvSpPr txBox="1"/>
      </xdr:nvSpPr>
      <xdr:spPr>
        <a:xfrm>
          <a:off x="16357600" y="629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93" name="フローチャート: 判断 392">
          <a:extLst>
            <a:ext uri="{FF2B5EF4-FFF2-40B4-BE49-F238E27FC236}">
              <a16:creationId xmlns:a16="http://schemas.microsoft.com/office/drawing/2014/main" xmlns="" id="{00000000-0008-0000-0100-000089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94" name="フローチャート: 判断 393">
          <a:extLst>
            <a:ext uri="{FF2B5EF4-FFF2-40B4-BE49-F238E27FC236}">
              <a16:creationId xmlns:a16="http://schemas.microsoft.com/office/drawing/2014/main" xmlns="" id="{00000000-0008-0000-0100-00008A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95" name="フローチャート: 判断 394">
          <a:extLst>
            <a:ext uri="{FF2B5EF4-FFF2-40B4-BE49-F238E27FC236}">
              <a16:creationId xmlns:a16="http://schemas.microsoft.com/office/drawing/2014/main" xmlns="" id="{00000000-0008-0000-0100-00008B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6" name="フローチャート: 判断 395">
          <a:extLst>
            <a:ext uri="{FF2B5EF4-FFF2-40B4-BE49-F238E27FC236}">
              <a16:creationId xmlns:a16="http://schemas.microsoft.com/office/drawing/2014/main" xmlns="" id="{00000000-0008-0000-0100-00008C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00000000-0008-0000-0100-00008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00000000-0008-0000-0100-00008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00000000-0008-0000-0100-00008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00000000-0008-0000-0100-00009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0000000-0008-0000-0100-00009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108676</xdr:rowOff>
    </xdr:from>
    <xdr:to>
      <xdr:col>85</xdr:col>
      <xdr:colOff>177800</xdr:colOff>
      <xdr:row>38</xdr:row>
      <xdr:rowOff>38826</xdr:rowOff>
    </xdr:to>
    <xdr:sp macro="" textlink="">
      <xdr:nvSpPr>
        <xdr:cNvPr id="402" name="楕円 401">
          <a:extLst>
            <a:ext uri="{FF2B5EF4-FFF2-40B4-BE49-F238E27FC236}">
              <a16:creationId xmlns:a16="http://schemas.microsoft.com/office/drawing/2014/main" xmlns="" id="{00000000-0008-0000-0100-000092010000}"/>
            </a:ext>
          </a:extLst>
        </xdr:cNvPr>
        <xdr:cNvSpPr/>
      </xdr:nvSpPr>
      <xdr:spPr>
        <a:xfrm>
          <a:off x="162687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87103</xdr:rowOff>
    </xdr:from>
    <xdr:ext cx="405111" cy="259045"/>
    <xdr:sp macro="" textlink="">
      <xdr:nvSpPr>
        <xdr:cNvPr id="403" name="【認定こども園・幼稚園・保育所】&#10;有形固定資産減価償却率該当値テキスト">
          <a:extLst>
            <a:ext uri="{FF2B5EF4-FFF2-40B4-BE49-F238E27FC236}">
              <a16:creationId xmlns:a16="http://schemas.microsoft.com/office/drawing/2014/main" xmlns="" id="{00000000-0008-0000-0100-000093010000}"/>
            </a:ext>
          </a:extLst>
        </xdr:cNvPr>
        <xdr:cNvSpPr txBox="1"/>
      </xdr:nvSpPr>
      <xdr:spPr>
        <a:xfrm>
          <a:off x="16357600"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160927</xdr:rowOff>
    </xdr:from>
    <xdr:to>
      <xdr:col>81</xdr:col>
      <xdr:colOff>101600</xdr:colOff>
      <xdr:row>38</xdr:row>
      <xdr:rowOff>91077</xdr:rowOff>
    </xdr:to>
    <xdr:sp macro="" textlink="">
      <xdr:nvSpPr>
        <xdr:cNvPr id="404" name="楕円 403">
          <a:extLst>
            <a:ext uri="{FF2B5EF4-FFF2-40B4-BE49-F238E27FC236}">
              <a16:creationId xmlns:a16="http://schemas.microsoft.com/office/drawing/2014/main" xmlns="" id="{00000000-0008-0000-0100-000094010000}"/>
            </a:ext>
          </a:extLst>
        </xdr:cNvPr>
        <xdr:cNvSpPr/>
      </xdr:nvSpPr>
      <xdr:spPr>
        <a:xfrm>
          <a:off x="15430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159476</xdr:rowOff>
    </xdr:from>
    <xdr:to>
      <xdr:col>85</xdr:col>
      <xdr:colOff>127000</xdr:colOff>
      <xdr:row>38</xdr:row>
      <xdr:rowOff>40277</xdr:rowOff>
    </xdr:to>
    <xdr:cxnSp macro="">
      <xdr:nvCxnSpPr>
        <xdr:cNvPr id="405" name="直線コネクタ 404">
          <a:extLst>
            <a:ext uri="{FF2B5EF4-FFF2-40B4-BE49-F238E27FC236}">
              <a16:creationId xmlns:a16="http://schemas.microsoft.com/office/drawing/2014/main" xmlns="" id="{00000000-0008-0000-0100-000095010000}"/>
            </a:ext>
          </a:extLst>
        </xdr:cNvPr>
        <xdr:cNvCxnSpPr/>
      </xdr:nvCxnSpPr>
      <xdr:spPr>
        <a:xfrm flipV="1">
          <a:off x="15481300" y="65031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95613</xdr:rowOff>
    </xdr:from>
    <xdr:to>
      <xdr:col>76</xdr:col>
      <xdr:colOff>165100</xdr:colOff>
      <xdr:row>39</xdr:row>
      <xdr:rowOff>25763</xdr:rowOff>
    </xdr:to>
    <xdr:sp macro="" textlink="">
      <xdr:nvSpPr>
        <xdr:cNvPr id="406" name="楕円 405">
          <a:extLst>
            <a:ext uri="{FF2B5EF4-FFF2-40B4-BE49-F238E27FC236}">
              <a16:creationId xmlns:a16="http://schemas.microsoft.com/office/drawing/2014/main" xmlns="" id="{00000000-0008-0000-0100-000096010000}"/>
            </a:ext>
          </a:extLst>
        </xdr:cNvPr>
        <xdr:cNvSpPr/>
      </xdr:nvSpPr>
      <xdr:spPr>
        <a:xfrm>
          <a:off x="14541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146413</xdr:rowOff>
    </xdr:to>
    <xdr:cxnSp macro="">
      <xdr:nvCxnSpPr>
        <xdr:cNvPr id="407" name="直線コネクタ 406">
          <a:extLst>
            <a:ext uri="{FF2B5EF4-FFF2-40B4-BE49-F238E27FC236}">
              <a16:creationId xmlns:a16="http://schemas.microsoft.com/office/drawing/2014/main" xmlns="" id="{00000000-0008-0000-0100-000097010000}"/>
            </a:ext>
          </a:extLst>
        </xdr:cNvPr>
        <xdr:cNvCxnSpPr/>
      </xdr:nvCxnSpPr>
      <xdr:spPr>
        <a:xfrm flipV="1">
          <a:off x="14592300" y="6555377"/>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74386</xdr:rowOff>
    </xdr:from>
    <xdr:to>
      <xdr:col>72</xdr:col>
      <xdr:colOff>38100</xdr:colOff>
      <xdr:row>38</xdr:row>
      <xdr:rowOff>4536</xdr:rowOff>
    </xdr:to>
    <xdr:sp macro="" textlink="">
      <xdr:nvSpPr>
        <xdr:cNvPr id="408" name="楕円 407">
          <a:extLst>
            <a:ext uri="{FF2B5EF4-FFF2-40B4-BE49-F238E27FC236}">
              <a16:creationId xmlns:a16="http://schemas.microsoft.com/office/drawing/2014/main" xmlns="" id="{00000000-0008-0000-0100-000098010000}"/>
            </a:ext>
          </a:extLst>
        </xdr:cNvPr>
        <xdr:cNvSpPr/>
      </xdr:nvSpPr>
      <xdr:spPr>
        <a:xfrm>
          <a:off x="13652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125186</xdr:rowOff>
    </xdr:from>
    <xdr:to>
      <xdr:col>76</xdr:col>
      <xdr:colOff>114300</xdr:colOff>
      <xdr:row>38</xdr:row>
      <xdr:rowOff>146413</xdr:rowOff>
    </xdr:to>
    <xdr:cxnSp macro="">
      <xdr:nvCxnSpPr>
        <xdr:cNvPr id="409" name="直線コネクタ 408">
          <a:extLst>
            <a:ext uri="{FF2B5EF4-FFF2-40B4-BE49-F238E27FC236}">
              <a16:creationId xmlns:a16="http://schemas.microsoft.com/office/drawing/2014/main" xmlns="" id="{00000000-0008-0000-0100-000099010000}"/>
            </a:ext>
          </a:extLst>
        </xdr:cNvPr>
        <xdr:cNvCxnSpPr/>
      </xdr:nvCxnSpPr>
      <xdr:spPr>
        <a:xfrm>
          <a:off x="13703300" y="646883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10" name="n_1aveValue【認定こども園・幼稚園・保育所】&#10;有形固定資産減価償却率">
          <a:extLst>
            <a:ext uri="{FF2B5EF4-FFF2-40B4-BE49-F238E27FC236}">
              <a16:creationId xmlns:a16="http://schemas.microsoft.com/office/drawing/2014/main" xmlns="" id="{00000000-0008-0000-0100-00009A010000}"/>
            </a:ext>
          </a:extLst>
        </xdr:cNvPr>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11" name="n_2aveValue【認定こども園・幼稚園・保育所】&#10;有形固定資産減価償却率">
          <a:extLst>
            <a:ext uri="{FF2B5EF4-FFF2-40B4-BE49-F238E27FC236}">
              <a16:creationId xmlns:a16="http://schemas.microsoft.com/office/drawing/2014/main" xmlns="" id="{00000000-0008-0000-0100-00009B010000}"/>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2" name="n_3aveValue【認定こども園・幼稚園・保育所】&#10;有形固定資産減価償却率">
          <a:extLst>
            <a:ext uri="{FF2B5EF4-FFF2-40B4-BE49-F238E27FC236}">
              <a16:creationId xmlns:a16="http://schemas.microsoft.com/office/drawing/2014/main" xmlns="" id="{00000000-0008-0000-0100-00009C010000}"/>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82204</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xmlns="" id="{00000000-0008-0000-0100-00009D010000}"/>
            </a:ext>
          </a:extLst>
        </xdr:cNvPr>
        <xdr:cNvSpPr txBox="1"/>
      </xdr:nvSpPr>
      <xdr:spPr>
        <a:xfrm>
          <a:off x="15266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xmlns="" id="{00000000-0008-0000-0100-00009E010000}"/>
            </a:ext>
          </a:extLst>
        </xdr:cNvPr>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21063</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xmlns="" id="{00000000-0008-0000-0100-00009F010000}"/>
            </a:ext>
          </a:extLst>
        </xdr:cNvPr>
        <xdr:cNvSpPr txBox="1"/>
      </xdr:nvSpPr>
      <xdr:spPr>
        <a:xfrm>
          <a:off x="13500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xmlns="" id="{00000000-0008-0000-0100-0000A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xmlns="" id="{00000000-0008-0000-0100-0000A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xmlns="" id="{00000000-0008-0000-0100-0000A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xmlns="" id="{00000000-0008-0000-0100-0000A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xmlns="" id="{00000000-0008-0000-0100-0000A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xmlns="" id="{00000000-0008-0000-0100-0000A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xmlns="" id="{00000000-0008-0000-0100-0000A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xmlns="" id="{00000000-0008-0000-0100-0000A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xmlns="" id="{00000000-0008-0000-0100-0000A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xmlns="" id="{00000000-0008-0000-0100-0000A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xmlns="" id="{00000000-0008-0000-0100-0000A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xmlns="" id="{00000000-0008-0000-0100-0000A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xmlns="" id="{00000000-0008-0000-0100-0000A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xmlns="" id="{00000000-0008-0000-0100-0000A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xmlns="" id="{00000000-0008-0000-0100-0000A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xmlns="" id="{00000000-0008-0000-0100-0000A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xmlns="" id="{00000000-0008-0000-0100-0000B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xmlns="" id="{00000000-0008-0000-0100-0000B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xmlns="" id="{00000000-0008-0000-0100-0000B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xmlns="" id="{00000000-0008-0000-0100-0000B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xmlns="" id="{00000000-0008-0000-0100-0000B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37" name="直線コネクタ 436">
          <a:extLst>
            <a:ext uri="{FF2B5EF4-FFF2-40B4-BE49-F238E27FC236}">
              <a16:creationId xmlns:a16="http://schemas.microsoft.com/office/drawing/2014/main" xmlns="" id="{00000000-0008-0000-0100-0000B501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xmlns="" id="{00000000-0008-0000-0100-0000B6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39" name="直線コネクタ 438">
          <a:extLst>
            <a:ext uri="{FF2B5EF4-FFF2-40B4-BE49-F238E27FC236}">
              <a16:creationId xmlns:a16="http://schemas.microsoft.com/office/drawing/2014/main" xmlns="" id="{00000000-0008-0000-0100-0000B7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xmlns="" id="{00000000-0008-0000-0100-0000B801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41" name="直線コネクタ 440">
          <a:extLst>
            <a:ext uri="{FF2B5EF4-FFF2-40B4-BE49-F238E27FC236}">
              <a16:creationId xmlns:a16="http://schemas.microsoft.com/office/drawing/2014/main" xmlns="" id="{00000000-0008-0000-0100-0000B901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xmlns="" id="{00000000-0008-0000-0100-0000BA01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43" name="フローチャート: 判断 442">
          <a:extLst>
            <a:ext uri="{FF2B5EF4-FFF2-40B4-BE49-F238E27FC236}">
              <a16:creationId xmlns:a16="http://schemas.microsoft.com/office/drawing/2014/main" xmlns="" id="{00000000-0008-0000-0100-0000BB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44" name="フローチャート: 判断 443">
          <a:extLst>
            <a:ext uri="{FF2B5EF4-FFF2-40B4-BE49-F238E27FC236}">
              <a16:creationId xmlns:a16="http://schemas.microsoft.com/office/drawing/2014/main" xmlns="" id="{00000000-0008-0000-0100-0000BC01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45" name="フローチャート: 判断 444">
          <a:extLst>
            <a:ext uri="{FF2B5EF4-FFF2-40B4-BE49-F238E27FC236}">
              <a16:creationId xmlns:a16="http://schemas.microsoft.com/office/drawing/2014/main" xmlns="" id="{00000000-0008-0000-0100-0000BD01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46" name="フローチャート: 判断 445">
          <a:extLst>
            <a:ext uri="{FF2B5EF4-FFF2-40B4-BE49-F238E27FC236}">
              <a16:creationId xmlns:a16="http://schemas.microsoft.com/office/drawing/2014/main" xmlns="" id="{00000000-0008-0000-0100-0000BE01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xmlns="" id="{00000000-0008-0000-0100-0000C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xmlns="" id="{00000000-0008-0000-0100-0000C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00000000-0008-0000-0100-0000C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00000000-0008-0000-0100-0000C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69748</xdr:rowOff>
    </xdr:from>
    <xdr:to>
      <xdr:col>116</xdr:col>
      <xdr:colOff>114300</xdr:colOff>
      <xdr:row>39</xdr:row>
      <xdr:rowOff>171348</xdr:rowOff>
    </xdr:to>
    <xdr:sp macro="" textlink="">
      <xdr:nvSpPr>
        <xdr:cNvPr id="452" name="楕円 451">
          <a:extLst>
            <a:ext uri="{FF2B5EF4-FFF2-40B4-BE49-F238E27FC236}">
              <a16:creationId xmlns:a16="http://schemas.microsoft.com/office/drawing/2014/main" xmlns="" id="{00000000-0008-0000-0100-0000C4010000}"/>
            </a:ext>
          </a:extLst>
        </xdr:cNvPr>
        <xdr:cNvSpPr/>
      </xdr:nvSpPr>
      <xdr:spPr>
        <a:xfrm>
          <a:off x="221107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92625</xdr:rowOff>
    </xdr:from>
    <xdr:ext cx="469744" cy="259045"/>
    <xdr:sp macro="" textlink="">
      <xdr:nvSpPr>
        <xdr:cNvPr id="453" name="【認定こども園・幼稚園・保育所】&#10;一人当たり面積該当値テキスト">
          <a:extLst>
            <a:ext uri="{FF2B5EF4-FFF2-40B4-BE49-F238E27FC236}">
              <a16:creationId xmlns:a16="http://schemas.microsoft.com/office/drawing/2014/main" xmlns="" id="{00000000-0008-0000-0100-0000C5010000}"/>
            </a:ext>
          </a:extLst>
        </xdr:cNvPr>
        <xdr:cNvSpPr txBox="1"/>
      </xdr:nvSpPr>
      <xdr:spPr>
        <a:xfrm>
          <a:off x="22199600"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77064</xdr:rowOff>
    </xdr:from>
    <xdr:to>
      <xdr:col>112</xdr:col>
      <xdr:colOff>38100</xdr:colOff>
      <xdr:row>40</xdr:row>
      <xdr:rowOff>7214</xdr:rowOff>
    </xdr:to>
    <xdr:sp macro="" textlink="">
      <xdr:nvSpPr>
        <xdr:cNvPr id="454" name="楕円 453">
          <a:extLst>
            <a:ext uri="{FF2B5EF4-FFF2-40B4-BE49-F238E27FC236}">
              <a16:creationId xmlns:a16="http://schemas.microsoft.com/office/drawing/2014/main" xmlns="" id="{00000000-0008-0000-0100-0000C6010000}"/>
            </a:ext>
          </a:extLst>
        </xdr:cNvPr>
        <xdr:cNvSpPr/>
      </xdr:nvSpPr>
      <xdr:spPr>
        <a:xfrm>
          <a:off x="21272500" y="6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120548</xdr:rowOff>
    </xdr:from>
    <xdr:to>
      <xdr:col>116</xdr:col>
      <xdr:colOff>63500</xdr:colOff>
      <xdr:row>39</xdr:row>
      <xdr:rowOff>127864</xdr:rowOff>
    </xdr:to>
    <xdr:cxnSp macro="">
      <xdr:nvCxnSpPr>
        <xdr:cNvPr id="455" name="直線コネクタ 454">
          <a:extLst>
            <a:ext uri="{FF2B5EF4-FFF2-40B4-BE49-F238E27FC236}">
              <a16:creationId xmlns:a16="http://schemas.microsoft.com/office/drawing/2014/main" xmlns="" id="{00000000-0008-0000-0100-0000C7010000}"/>
            </a:ext>
          </a:extLst>
        </xdr:cNvPr>
        <xdr:cNvCxnSpPr/>
      </xdr:nvCxnSpPr>
      <xdr:spPr>
        <a:xfrm flipV="1">
          <a:off x="21323300" y="6807098"/>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78892</xdr:rowOff>
    </xdr:from>
    <xdr:to>
      <xdr:col>107</xdr:col>
      <xdr:colOff>101600</xdr:colOff>
      <xdr:row>40</xdr:row>
      <xdr:rowOff>9042</xdr:rowOff>
    </xdr:to>
    <xdr:sp macro="" textlink="">
      <xdr:nvSpPr>
        <xdr:cNvPr id="456" name="楕円 455">
          <a:extLst>
            <a:ext uri="{FF2B5EF4-FFF2-40B4-BE49-F238E27FC236}">
              <a16:creationId xmlns:a16="http://schemas.microsoft.com/office/drawing/2014/main" xmlns="" id="{00000000-0008-0000-0100-0000C8010000}"/>
            </a:ext>
          </a:extLst>
        </xdr:cNvPr>
        <xdr:cNvSpPr/>
      </xdr:nvSpPr>
      <xdr:spPr>
        <a:xfrm>
          <a:off x="20383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127864</xdr:rowOff>
    </xdr:from>
    <xdr:to>
      <xdr:col>111</xdr:col>
      <xdr:colOff>177800</xdr:colOff>
      <xdr:row>39</xdr:row>
      <xdr:rowOff>129692</xdr:rowOff>
    </xdr:to>
    <xdr:cxnSp macro="">
      <xdr:nvCxnSpPr>
        <xdr:cNvPr id="457" name="直線コネクタ 456">
          <a:extLst>
            <a:ext uri="{FF2B5EF4-FFF2-40B4-BE49-F238E27FC236}">
              <a16:creationId xmlns:a16="http://schemas.microsoft.com/office/drawing/2014/main" xmlns="" id="{00000000-0008-0000-0100-0000C9010000}"/>
            </a:ext>
          </a:extLst>
        </xdr:cNvPr>
        <xdr:cNvCxnSpPr/>
      </xdr:nvCxnSpPr>
      <xdr:spPr>
        <a:xfrm flipV="1">
          <a:off x="20434300" y="681441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148387</xdr:rowOff>
    </xdr:from>
    <xdr:to>
      <xdr:col>102</xdr:col>
      <xdr:colOff>165100</xdr:colOff>
      <xdr:row>38</xdr:row>
      <xdr:rowOff>78536</xdr:rowOff>
    </xdr:to>
    <xdr:sp macro="" textlink="">
      <xdr:nvSpPr>
        <xdr:cNvPr id="458" name="楕円 457">
          <a:extLst>
            <a:ext uri="{FF2B5EF4-FFF2-40B4-BE49-F238E27FC236}">
              <a16:creationId xmlns:a16="http://schemas.microsoft.com/office/drawing/2014/main" xmlns="" id="{00000000-0008-0000-0100-0000CA010000}"/>
            </a:ext>
          </a:extLst>
        </xdr:cNvPr>
        <xdr:cNvSpPr/>
      </xdr:nvSpPr>
      <xdr:spPr>
        <a:xfrm>
          <a:off x="19494500" y="6492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27737</xdr:rowOff>
    </xdr:from>
    <xdr:to>
      <xdr:col>107</xdr:col>
      <xdr:colOff>50800</xdr:colOff>
      <xdr:row>39</xdr:row>
      <xdr:rowOff>129692</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19545300" y="6542837"/>
          <a:ext cx="889000" cy="2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xmlns="" id="{00000000-0008-0000-0100-0000CC010000}"/>
            </a:ext>
          </a:extLst>
        </xdr:cNvPr>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xmlns="" id="{00000000-0008-0000-0100-0000CD010000}"/>
            </a:ext>
          </a:extLst>
        </xdr:cNvPr>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xmlns="" id="{00000000-0008-0000-0100-0000CE010000}"/>
            </a:ext>
          </a:extLst>
        </xdr:cNvPr>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23741</xdr:rowOff>
    </xdr:from>
    <xdr:ext cx="469744" cy="259045"/>
    <xdr:sp macro="" textlink="">
      <xdr:nvSpPr>
        <xdr:cNvPr id="463" name="n_1mainValue【認定こども園・幼稚園・保育所】&#10;一人当たり面積">
          <a:extLst>
            <a:ext uri="{FF2B5EF4-FFF2-40B4-BE49-F238E27FC236}">
              <a16:creationId xmlns:a16="http://schemas.microsoft.com/office/drawing/2014/main" xmlns="" id="{00000000-0008-0000-0100-0000CF010000}"/>
            </a:ext>
          </a:extLst>
        </xdr:cNvPr>
        <xdr:cNvSpPr txBox="1"/>
      </xdr:nvSpPr>
      <xdr:spPr>
        <a:xfrm>
          <a:off x="2107572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25569</xdr:rowOff>
    </xdr:from>
    <xdr:ext cx="469744" cy="259045"/>
    <xdr:sp macro="" textlink="">
      <xdr:nvSpPr>
        <xdr:cNvPr id="464" name="n_2mainValue【認定こども園・幼稚園・保育所】&#10;一人当たり面積">
          <a:extLst>
            <a:ext uri="{FF2B5EF4-FFF2-40B4-BE49-F238E27FC236}">
              <a16:creationId xmlns:a16="http://schemas.microsoft.com/office/drawing/2014/main" xmlns="" id="{00000000-0008-0000-0100-0000D0010000}"/>
            </a:ext>
          </a:extLst>
        </xdr:cNvPr>
        <xdr:cNvSpPr txBox="1"/>
      </xdr:nvSpPr>
      <xdr:spPr>
        <a:xfrm>
          <a:off x="20199427" y="65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95064</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xmlns="" id="{00000000-0008-0000-0100-0000D1010000}"/>
            </a:ext>
          </a:extLst>
        </xdr:cNvPr>
        <xdr:cNvSpPr txBox="1"/>
      </xdr:nvSpPr>
      <xdr:spPr>
        <a:xfrm>
          <a:off x="19310427" y="62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xmlns="" id="{00000000-0008-0000-0100-0000D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xmlns="" id="{00000000-0008-0000-0100-0000D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xmlns="" id="{00000000-0008-0000-0100-0000D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xmlns="" id="{00000000-0008-0000-0100-0000D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xmlns="" id="{00000000-0008-0000-0100-0000D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xmlns="" id="{00000000-0008-0000-0100-0000D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xmlns="" id="{00000000-0008-0000-0100-0000D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xmlns="" id="{00000000-0008-0000-0100-0000D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xmlns="" id="{00000000-0008-0000-0100-0000D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6" name="直線コネクタ 475">
          <a:extLst>
            <a:ext uri="{FF2B5EF4-FFF2-40B4-BE49-F238E27FC236}">
              <a16:creationId xmlns:a16="http://schemas.microsoft.com/office/drawing/2014/main" xmlns="" id="{00000000-0008-0000-0100-0000DC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7" name="テキスト ボックス 476">
          <a:extLst>
            <a:ext uri="{FF2B5EF4-FFF2-40B4-BE49-F238E27FC236}">
              <a16:creationId xmlns:a16="http://schemas.microsoft.com/office/drawing/2014/main" xmlns="" id="{00000000-0008-0000-0100-0000DD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8" name="直線コネクタ 477">
          <a:extLst>
            <a:ext uri="{FF2B5EF4-FFF2-40B4-BE49-F238E27FC236}">
              <a16:creationId xmlns:a16="http://schemas.microsoft.com/office/drawing/2014/main" xmlns="" id="{00000000-0008-0000-0100-0000DE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9" name="テキスト ボックス 478">
          <a:extLst>
            <a:ext uri="{FF2B5EF4-FFF2-40B4-BE49-F238E27FC236}">
              <a16:creationId xmlns:a16="http://schemas.microsoft.com/office/drawing/2014/main" xmlns="" id="{00000000-0008-0000-0100-0000DF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0" name="直線コネクタ 479">
          <a:extLst>
            <a:ext uri="{FF2B5EF4-FFF2-40B4-BE49-F238E27FC236}">
              <a16:creationId xmlns:a16="http://schemas.microsoft.com/office/drawing/2014/main" xmlns="" id="{00000000-0008-0000-0100-0000E0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1" name="テキスト ボックス 480">
          <a:extLst>
            <a:ext uri="{FF2B5EF4-FFF2-40B4-BE49-F238E27FC236}">
              <a16:creationId xmlns:a16="http://schemas.microsoft.com/office/drawing/2014/main" xmlns="" id="{00000000-0008-0000-0100-0000E1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2" name="直線コネクタ 481">
          <a:extLst>
            <a:ext uri="{FF2B5EF4-FFF2-40B4-BE49-F238E27FC236}">
              <a16:creationId xmlns:a16="http://schemas.microsoft.com/office/drawing/2014/main" xmlns="" id="{00000000-0008-0000-0100-0000E2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3" name="テキスト ボックス 482">
          <a:extLst>
            <a:ext uri="{FF2B5EF4-FFF2-40B4-BE49-F238E27FC236}">
              <a16:creationId xmlns:a16="http://schemas.microsoft.com/office/drawing/2014/main" xmlns="" id="{00000000-0008-0000-0100-0000E3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4" name="直線コネクタ 483">
          <a:extLst>
            <a:ext uri="{FF2B5EF4-FFF2-40B4-BE49-F238E27FC236}">
              <a16:creationId xmlns:a16="http://schemas.microsoft.com/office/drawing/2014/main" xmlns="" id="{00000000-0008-0000-0100-0000E4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6" name="直線コネクタ 485">
          <a:extLst>
            <a:ext uri="{FF2B5EF4-FFF2-40B4-BE49-F238E27FC236}">
              <a16:creationId xmlns:a16="http://schemas.microsoft.com/office/drawing/2014/main" xmlns="" id="{00000000-0008-0000-0100-0000E6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xmlns="" id="{00000000-0008-0000-0100-0000E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xmlns="" id="{00000000-0008-0000-0100-0000E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91" name="直線コネクタ 490">
          <a:extLst>
            <a:ext uri="{FF2B5EF4-FFF2-40B4-BE49-F238E27FC236}">
              <a16:creationId xmlns:a16="http://schemas.microsoft.com/office/drawing/2014/main" xmlns="" id="{00000000-0008-0000-0100-0000EB01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92" name="【学校施設】&#10;有形固定資産減価償却率最小値テキスト">
          <a:extLst>
            <a:ext uri="{FF2B5EF4-FFF2-40B4-BE49-F238E27FC236}">
              <a16:creationId xmlns:a16="http://schemas.microsoft.com/office/drawing/2014/main" xmlns="" id="{00000000-0008-0000-0100-0000EC01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93" name="直線コネクタ 492">
          <a:extLst>
            <a:ext uri="{FF2B5EF4-FFF2-40B4-BE49-F238E27FC236}">
              <a16:creationId xmlns:a16="http://schemas.microsoft.com/office/drawing/2014/main" xmlns="" id="{00000000-0008-0000-0100-0000ED01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94" name="【学校施設】&#10;有形固定資産減価償却率最大値テキスト">
          <a:extLst>
            <a:ext uri="{FF2B5EF4-FFF2-40B4-BE49-F238E27FC236}">
              <a16:creationId xmlns:a16="http://schemas.microsoft.com/office/drawing/2014/main" xmlns="" id="{00000000-0008-0000-0100-0000EE01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95" name="直線コネクタ 494">
          <a:extLst>
            <a:ext uri="{FF2B5EF4-FFF2-40B4-BE49-F238E27FC236}">
              <a16:creationId xmlns:a16="http://schemas.microsoft.com/office/drawing/2014/main" xmlns="" id="{00000000-0008-0000-0100-0000EF01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6" name="【学校施設】&#10;有形固定資産減価償却率平均値テキスト">
          <a:extLst>
            <a:ext uri="{FF2B5EF4-FFF2-40B4-BE49-F238E27FC236}">
              <a16:creationId xmlns:a16="http://schemas.microsoft.com/office/drawing/2014/main" xmlns="" id="{00000000-0008-0000-0100-0000F001000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7" name="フローチャート: 判断 496">
          <a:extLst>
            <a:ext uri="{FF2B5EF4-FFF2-40B4-BE49-F238E27FC236}">
              <a16:creationId xmlns:a16="http://schemas.microsoft.com/office/drawing/2014/main" xmlns="" id="{00000000-0008-0000-0100-0000F1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98" name="フローチャート: 判断 497">
          <a:extLst>
            <a:ext uri="{FF2B5EF4-FFF2-40B4-BE49-F238E27FC236}">
              <a16:creationId xmlns:a16="http://schemas.microsoft.com/office/drawing/2014/main" xmlns="" id="{00000000-0008-0000-0100-0000F2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99" name="フローチャート: 判断 498">
          <a:extLst>
            <a:ext uri="{FF2B5EF4-FFF2-40B4-BE49-F238E27FC236}">
              <a16:creationId xmlns:a16="http://schemas.microsoft.com/office/drawing/2014/main" xmlns="" id="{00000000-0008-0000-0100-0000F3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00" name="フローチャート: 判断 499">
          <a:extLst>
            <a:ext uri="{FF2B5EF4-FFF2-40B4-BE49-F238E27FC236}">
              <a16:creationId xmlns:a16="http://schemas.microsoft.com/office/drawing/2014/main" xmlns="" id="{00000000-0008-0000-0100-0000F401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00000000-0008-0000-0100-0000F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00000000-0008-0000-0100-0000F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0000000-0008-0000-0100-0000F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0000000-0008-0000-0100-0000F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00000000-0008-0000-0100-0000F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06" name="楕円 505">
          <a:extLst>
            <a:ext uri="{FF2B5EF4-FFF2-40B4-BE49-F238E27FC236}">
              <a16:creationId xmlns:a16="http://schemas.microsoft.com/office/drawing/2014/main" xmlns="" id="{00000000-0008-0000-0100-0000FA010000}"/>
            </a:ext>
          </a:extLst>
        </xdr:cNvPr>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40294</xdr:rowOff>
    </xdr:from>
    <xdr:ext cx="405111" cy="259045"/>
    <xdr:sp macro="" textlink="">
      <xdr:nvSpPr>
        <xdr:cNvPr id="507" name="【学校施設】&#10;有形固定資産減価償却率該当値テキスト">
          <a:extLst>
            <a:ext uri="{FF2B5EF4-FFF2-40B4-BE49-F238E27FC236}">
              <a16:creationId xmlns:a16="http://schemas.microsoft.com/office/drawing/2014/main" xmlns="" id="{00000000-0008-0000-0100-0000FB010000}"/>
            </a:ext>
          </a:extLst>
        </xdr:cNvPr>
        <xdr:cNvSpPr txBox="1"/>
      </xdr:nvSpPr>
      <xdr:spPr>
        <a:xfrm>
          <a:off x="16357600"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508" name="楕円 507">
          <a:extLst>
            <a:ext uri="{FF2B5EF4-FFF2-40B4-BE49-F238E27FC236}">
              <a16:creationId xmlns:a16="http://schemas.microsoft.com/office/drawing/2014/main" xmlns="" id="{00000000-0008-0000-0100-0000FC010000}"/>
            </a:ext>
          </a:extLst>
        </xdr:cNvPr>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112667</xdr:rowOff>
    </xdr:to>
    <xdr:cxnSp macro="">
      <xdr:nvCxnSpPr>
        <xdr:cNvPr id="509" name="直線コネクタ 508">
          <a:extLst>
            <a:ext uri="{FF2B5EF4-FFF2-40B4-BE49-F238E27FC236}">
              <a16:creationId xmlns:a16="http://schemas.microsoft.com/office/drawing/2014/main" xmlns="" id="{00000000-0008-0000-0100-0000FD010000}"/>
            </a:ext>
          </a:extLst>
        </xdr:cNvPr>
        <xdr:cNvCxnSpPr/>
      </xdr:nvCxnSpPr>
      <xdr:spPr>
        <a:xfrm>
          <a:off x="15481300" y="1020699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510" name="楕円 509">
          <a:extLst>
            <a:ext uri="{FF2B5EF4-FFF2-40B4-BE49-F238E27FC236}">
              <a16:creationId xmlns:a16="http://schemas.microsoft.com/office/drawing/2014/main" xmlns="" id="{00000000-0008-0000-0100-0000FE010000}"/>
            </a:ext>
          </a:extLst>
        </xdr:cNvPr>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91440</xdr:rowOff>
    </xdr:to>
    <xdr:cxnSp macro="">
      <xdr:nvCxnSpPr>
        <xdr:cNvPr id="511" name="直線コネクタ 510">
          <a:extLst>
            <a:ext uri="{FF2B5EF4-FFF2-40B4-BE49-F238E27FC236}">
              <a16:creationId xmlns:a16="http://schemas.microsoft.com/office/drawing/2014/main" xmlns="" id="{00000000-0008-0000-0100-0000FF010000}"/>
            </a:ext>
          </a:extLst>
        </xdr:cNvPr>
        <xdr:cNvCxnSpPr/>
      </xdr:nvCxnSpPr>
      <xdr:spPr>
        <a:xfrm>
          <a:off x="14592300" y="1020535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27577</xdr:rowOff>
    </xdr:from>
    <xdr:to>
      <xdr:col>72</xdr:col>
      <xdr:colOff>38100</xdr:colOff>
      <xdr:row>59</xdr:row>
      <xdr:rowOff>129177</xdr:rowOff>
    </xdr:to>
    <xdr:sp macro="" textlink="">
      <xdr:nvSpPr>
        <xdr:cNvPr id="512" name="楕円 511">
          <a:extLst>
            <a:ext uri="{FF2B5EF4-FFF2-40B4-BE49-F238E27FC236}">
              <a16:creationId xmlns:a16="http://schemas.microsoft.com/office/drawing/2014/main" xmlns="" id="{00000000-0008-0000-0100-000000020000}"/>
            </a:ext>
          </a:extLst>
        </xdr:cNvPr>
        <xdr:cNvSpPr/>
      </xdr:nvSpPr>
      <xdr:spPr>
        <a:xfrm>
          <a:off x="13652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78377</xdr:rowOff>
    </xdr:from>
    <xdr:to>
      <xdr:col>76</xdr:col>
      <xdr:colOff>114300</xdr:colOff>
      <xdr:row>59</xdr:row>
      <xdr:rowOff>89807</xdr:rowOff>
    </xdr:to>
    <xdr:cxnSp macro="">
      <xdr:nvCxnSpPr>
        <xdr:cNvPr id="513" name="直線コネクタ 512">
          <a:extLst>
            <a:ext uri="{FF2B5EF4-FFF2-40B4-BE49-F238E27FC236}">
              <a16:creationId xmlns:a16="http://schemas.microsoft.com/office/drawing/2014/main" xmlns="" id="{00000000-0008-0000-0100-000001020000}"/>
            </a:ext>
          </a:extLst>
        </xdr:cNvPr>
        <xdr:cNvCxnSpPr/>
      </xdr:nvCxnSpPr>
      <xdr:spPr>
        <a:xfrm>
          <a:off x="13703300" y="101939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514" name="n_1aveValue【学校施設】&#10;有形固定資産減価償却率">
          <a:extLst>
            <a:ext uri="{FF2B5EF4-FFF2-40B4-BE49-F238E27FC236}">
              <a16:creationId xmlns:a16="http://schemas.microsoft.com/office/drawing/2014/main" xmlns="" id="{00000000-0008-0000-0100-00000202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15" name="n_2aveValue【学校施設】&#10;有形固定資産減価償却率">
          <a:extLst>
            <a:ext uri="{FF2B5EF4-FFF2-40B4-BE49-F238E27FC236}">
              <a16:creationId xmlns:a16="http://schemas.microsoft.com/office/drawing/2014/main" xmlns="" id="{00000000-0008-0000-0100-000003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516" name="n_3aveValue【学校施設】&#10;有形固定資産減価償却率">
          <a:extLst>
            <a:ext uri="{FF2B5EF4-FFF2-40B4-BE49-F238E27FC236}">
              <a16:creationId xmlns:a16="http://schemas.microsoft.com/office/drawing/2014/main" xmlns="" id="{00000000-0008-0000-0100-00000402000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133367</xdr:rowOff>
    </xdr:from>
    <xdr:ext cx="405111" cy="259045"/>
    <xdr:sp macro="" textlink="">
      <xdr:nvSpPr>
        <xdr:cNvPr id="517" name="n_1mainValue【学校施設】&#10;有形固定資産減価償却率">
          <a:extLst>
            <a:ext uri="{FF2B5EF4-FFF2-40B4-BE49-F238E27FC236}">
              <a16:creationId xmlns:a16="http://schemas.microsoft.com/office/drawing/2014/main" xmlns="" id="{00000000-0008-0000-0100-000005020000}"/>
            </a:ext>
          </a:extLst>
        </xdr:cNvPr>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131734</xdr:rowOff>
    </xdr:from>
    <xdr:ext cx="405111" cy="259045"/>
    <xdr:sp macro="" textlink="">
      <xdr:nvSpPr>
        <xdr:cNvPr id="518" name="n_2mainValue【学校施設】&#10;有形固定資産減価償却率">
          <a:extLst>
            <a:ext uri="{FF2B5EF4-FFF2-40B4-BE49-F238E27FC236}">
              <a16:creationId xmlns:a16="http://schemas.microsoft.com/office/drawing/2014/main" xmlns="" id="{00000000-0008-0000-0100-000006020000}"/>
            </a:ext>
          </a:extLst>
        </xdr:cNvPr>
        <xdr:cNvSpPr txBox="1"/>
      </xdr:nvSpPr>
      <xdr:spPr>
        <a:xfrm>
          <a:off x="14389744"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120304</xdr:rowOff>
    </xdr:from>
    <xdr:ext cx="405111" cy="259045"/>
    <xdr:sp macro="" textlink="">
      <xdr:nvSpPr>
        <xdr:cNvPr id="519" name="n_3mainValue【学校施設】&#10;有形固定資産減価償却率">
          <a:extLst>
            <a:ext uri="{FF2B5EF4-FFF2-40B4-BE49-F238E27FC236}">
              <a16:creationId xmlns:a16="http://schemas.microsoft.com/office/drawing/2014/main" xmlns="" id="{00000000-0008-0000-0100-000007020000}"/>
            </a:ext>
          </a:extLst>
        </xdr:cNvPr>
        <xdr:cNvSpPr txBox="1"/>
      </xdr:nvSpPr>
      <xdr:spPr>
        <a:xfrm>
          <a:off x="13500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xmlns="" id="{00000000-0008-0000-0100-00000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xmlns="" id="{00000000-0008-0000-0100-00000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xmlns="" id="{00000000-0008-0000-0100-00000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xmlns="" id="{00000000-0008-0000-0100-00000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xmlns="" id="{00000000-0008-0000-0100-00000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xmlns="" id="{00000000-0008-0000-0100-00000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xmlns="" id="{00000000-0008-0000-0100-00000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xmlns="" id="{00000000-0008-0000-0100-00000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xmlns="" id="{00000000-0008-0000-0100-00001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xmlns="" id="{00000000-0008-0000-0100-00001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0" name="テキスト ボックス 529">
          <a:extLst>
            <a:ext uri="{FF2B5EF4-FFF2-40B4-BE49-F238E27FC236}">
              <a16:creationId xmlns:a16="http://schemas.microsoft.com/office/drawing/2014/main" xmlns="" id="{00000000-0008-0000-0100-00001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xmlns="" id="{00000000-0008-0000-0100-000013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xmlns="" id="{00000000-0008-0000-0100-000014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xmlns="" id="{00000000-0008-0000-0100-000015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xmlns="" id="{00000000-0008-0000-0100-000016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xmlns="" id="{00000000-0008-0000-0100-000017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xmlns="" id="{00000000-0008-0000-0100-000018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xmlns="" id="{00000000-0008-0000-0100-00001A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0" name="テキスト ボックス 539">
          <a:extLst>
            <a:ext uri="{FF2B5EF4-FFF2-40B4-BE49-F238E27FC236}">
              <a16:creationId xmlns:a16="http://schemas.microsoft.com/office/drawing/2014/main" xmlns="" id="{00000000-0008-0000-0100-00001C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xmlns="" id="{00000000-0008-0000-0100-00001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2" name="テキスト ボックス 541">
          <a:extLst>
            <a:ext uri="{FF2B5EF4-FFF2-40B4-BE49-F238E27FC236}">
              <a16:creationId xmlns:a16="http://schemas.microsoft.com/office/drawing/2014/main" xmlns="" id="{00000000-0008-0000-0100-00001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学校施設】&#10;一人当たり面積グラフ枠">
          <a:extLst>
            <a:ext uri="{FF2B5EF4-FFF2-40B4-BE49-F238E27FC236}">
              <a16:creationId xmlns:a16="http://schemas.microsoft.com/office/drawing/2014/main" xmlns="" id="{00000000-0008-0000-0100-00001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44" name="直線コネクタ 543">
          <a:extLst>
            <a:ext uri="{FF2B5EF4-FFF2-40B4-BE49-F238E27FC236}">
              <a16:creationId xmlns:a16="http://schemas.microsoft.com/office/drawing/2014/main" xmlns="" id="{00000000-0008-0000-0100-00002002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45" name="【学校施設】&#10;一人当たり面積最小値テキスト">
          <a:extLst>
            <a:ext uri="{FF2B5EF4-FFF2-40B4-BE49-F238E27FC236}">
              <a16:creationId xmlns:a16="http://schemas.microsoft.com/office/drawing/2014/main" xmlns="" id="{00000000-0008-0000-0100-00002102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46" name="直線コネクタ 545">
          <a:extLst>
            <a:ext uri="{FF2B5EF4-FFF2-40B4-BE49-F238E27FC236}">
              <a16:creationId xmlns:a16="http://schemas.microsoft.com/office/drawing/2014/main" xmlns="" id="{00000000-0008-0000-0100-00002202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47" name="【学校施設】&#10;一人当たり面積最大値テキスト">
          <a:extLst>
            <a:ext uri="{FF2B5EF4-FFF2-40B4-BE49-F238E27FC236}">
              <a16:creationId xmlns:a16="http://schemas.microsoft.com/office/drawing/2014/main" xmlns="" id="{00000000-0008-0000-0100-00002302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48" name="直線コネクタ 547">
          <a:extLst>
            <a:ext uri="{FF2B5EF4-FFF2-40B4-BE49-F238E27FC236}">
              <a16:creationId xmlns:a16="http://schemas.microsoft.com/office/drawing/2014/main" xmlns="" id="{00000000-0008-0000-0100-00002402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49" name="【学校施設】&#10;一人当たり面積平均値テキスト">
          <a:extLst>
            <a:ext uri="{FF2B5EF4-FFF2-40B4-BE49-F238E27FC236}">
              <a16:creationId xmlns:a16="http://schemas.microsoft.com/office/drawing/2014/main" xmlns="" id="{00000000-0008-0000-0100-000025020000}"/>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50" name="フローチャート: 判断 549">
          <a:extLst>
            <a:ext uri="{FF2B5EF4-FFF2-40B4-BE49-F238E27FC236}">
              <a16:creationId xmlns:a16="http://schemas.microsoft.com/office/drawing/2014/main" xmlns="" id="{00000000-0008-0000-0100-00002602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51" name="フローチャート: 判断 550">
          <a:extLst>
            <a:ext uri="{FF2B5EF4-FFF2-40B4-BE49-F238E27FC236}">
              <a16:creationId xmlns:a16="http://schemas.microsoft.com/office/drawing/2014/main" xmlns="" id="{00000000-0008-0000-0100-00002702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52" name="フローチャート: 判断 551">
          <a:extLst>
            <a:ext uri="{FF2B5EF4-FFF2-40B4-BE49-F238E27FC236}">
              <a16:creationId xmlns:a16="http://schemas.microsoft.com/office/drawing/2014/main" xmlns="" id="{00000000-0008-0000-0100-000028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53" name="フローチャート: 判断 552">
          <a:extLst>
            <a:ext uri="{FF2B5EF4-FFF2-40B4-BE49-F238E27FC236}">
              <a16:creationId xmlns:a16="http://schemas.microsoft.com/office/drawing/2014/main" xmlns="" id="{00000000-0008-0000-0100-000029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00000000-0008-0000-0100-00002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00000000-0008-0000-0100-00002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00000000-0008-0000-0100-00002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00000000-0008-0000-0100-00002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00000000-0008-0000-0100-00002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161417</xdr:rowOff>
    </xdr:from>
    <xdr:to>
      <xdr:col>116</xdr:col>
      <xdr:colOff>114300</xdr:colOff>
      <xdr:row>64</xdr:row>
      <xdr:rowOff>91567</xdr:rowOff>
    </xdr:to>
    <xdr:sp macro="" textlink="">
      <xdr:nvSpPr>
        <xdr:cNvPr id="559" name="楕円 558">
          <a:extLst>
            <a:ext uri="{FF2B5EF4-FFF2-40B4-BE49-F238E27FC236}">
              <a16:creationId xmlns:a16="http://schemas.microsoft.com/office/drawing/2014/main" xmlns="" id="{00000000-0008-0000-0100-00002F020000}"/>
            </a:ext>
          </a:extLst>
        </xdr:cNvPr>
        <xdr:cNvSpPr/>
      </xdr:nvSpPr>
      <xdr:spPr>
        <a:xfrm>
          <a:off x="22110700" y="109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76344</xdr:rowOff>
    </xdr:from>
    <xdr:ext cx="469744" cy="259045"/>
    <xdr:sp macro="" textlink="">
      <xdr:nvSpPr>
        <xdr:cNvPr id="560" name="【学校施設】&#10;一人当たり面積該当値テキスト">
          <a:extLst>
            <a:ext uri="{FF2B5EF4-FFF2-40B4-BE49-F238E27FC236}">
              <a16:creationId xmlns:a16="http://schemas.microsoft.com/office/drawing/2014/main" xmlns="" id="{00000000-0008-0000-0100-000030020000}"/>
            </a:ext>
          </a:extLst>
        </xdr:cNvPr>
        <xdr:cNvSpPr txBox="1"/>
      </xdr:nvSpPr>
      <xdr:spPr>
        <a:xfrm>
          <a:off x="22199600" y="1087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72644</xdr:rowOff>
    </xdr:from>
    <xdr:to>
      <xdr:col>112</xdr:col>
      <xdr:colOff>38100</xdr:colOff>
      <xdr:row>64</xdr:row>
      <xdr:rowOff>2794</xdr:rowOff>
    </xdr:to>
    <xdr:sp macro="" textlink="">
      <xdr:nvSpPr>
        <xdr:cNvPr id="561" name="楕円 560">
          <a:extLst>
            <a:ext uri="{FF2B5EF4-FFF2-40B4-BE49-F238E27FC236}">
              <a16:creationId xmlns:a16="http://schemas.microsoft.com/office/drawing/2014/main" xmlns="" id="{00000000-0008-0000-0100-000031020000}"/>
            </a:ext>
          </a:extLst>
        </xdr:cNvPr>
        <xdr:cNvSpPr/>
      </xdr:nvSpPr>
      <xdr:spPr>
        <a:xfrm>
          <a:off x="21272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123444</xdr:rowOff>
    </xdr:from>
    <xdr:to>
      <xdr:col>116</xdr:col>
      <xdr:colOff>63500</xdr:colOff>
      <xdr:row>64</xdr:row>
      <xdr:rowOff>40767</xdr:rowOff>
    </xdr:to>
    <xdr:cxnSp macro="">
      <xdr:nvCxnSpPr>
        <xdr:cNvPr id="562" name="直線コネクタ 561">
          <a:extLst>
            <a:ext uri="{FF2B5EF4-FFF2-40B4-BE49-F238E27FC236}">
              <a16:creationId xmlns:a16="http://schemas.microsoft.com/office/drawing/2014/main" xmlns="" id="{00000000-0008-0000-0100-000032020000}"/>
            </a:ext>
          </a:extLst>
        </xdr:cNvPr>
        <xdr:cNvCxnSpPr/>
      </xdr:nvCxnSpPr>
      <xdr:spPr>
        <a:xfrm>
          <a:off x="21323300" y="10924794"/>
          <a:ext cx="8382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83693</xdr:rowOff>
    </xdr:from>
    <xdr:to>
      <xdr:col>107</xdr:col>
      <xdr:colOff>101600</xdr:colOff>
      <xdr:row>64</xdr:row>
      <xdr:rowOff>13843</xdr:rowOff>
    </xdr:to>
    <xdr:sp macro="" textlink="">
      <xdr:nvSpPr>
        <xdr:cNvPr id="563" name="楕円 562">
          <a:extLst>
            <a:ext uri="{FF2B5EF4-FFF2-40B4-BE49-F238E27FC236}">
              <a16:creationId xmlns:a16="http://schemas.microsoft.com/office/drawing/2014/main" xmlns="" id="{00000000-0008-0000-0100-000033020000}"/>
            </a:ext>
          </a:extLst>
        </xdr:cNvPr>
        <xdr:cNvSpPr/>
      </xdr:nvSpPr>
      <xdr:spPr>
        <a:xfrm>
          <a:off x="20383500" y="108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123444</xdr:rowOff>
    </xdr:from>
    <xdr:to>
      <xdr:col>111</xdr:col>
      <xdr:colOff>177800</xdr:colOff>
      <xdr:row>63</xdr:row>
      <xdr:rowOff>134493</xdr:rowOff>
    </xdr:to>
    <xdr:cxnSp macro="">
      <xdr:nvCxnSpPr>
        <xdr:cNvPr id="564" name="直線コネクタ 563">
          <a:extLst>
            <a:ext uri="{FF2B5EF4-FFF2-40B4-BE49-F238E27FC236}">
              <a16:creationId xmlns:a16="http://schemas.microsoft.com/office/drawing/2014/main" xmlns="" id="{00000000-0008-0000-0100-000034020000}"/>
            </a:ext>
          </a:extLst>
        </xdr:cNvPr>
        <xdr:cNvCxnSpPr/>
      </xdr:nvCxnSpPr>
      <xdr:spPr>
        <a:xfrm flipV="1">
          <a:off x="20434300" y="1092479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54546</xdr:rowOff>
    </xdr:from>
    <xdr:to>
      <xdr:col>102</xdr:col>
      <xdr:colOff>165100</xdr:colOff>
      <xdr:row>62</xdr:row>
      <xdr:rowOff>156146</xdr:rowOff>
    </xdr:to>
    <xdr:sp macro="" textlink="">
      <xdr:nvSpPr>
        <xdr:cNvPr id="565" name="楕円 564">
          <a:extLst>
            <a:ext uri="{FF2B5EF4-FFF2-40B4-BE49-F238E27FC236}">
              <a16:creationId xmlns:a16="http://schemas.microsoft.com/office/drawing/2014/main" xmlns="" id="{00000000-0008-0000-0100-000035020000}"/>
            </a:ext>
          </a:extLst>
        </xdr:cNvPr>
        <xdr:cNvSpPr/>
      </xdr:nvSpPr>
      <xdr:spPr>
        <a:xfrm>
          <a:off x="19494500" y="106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105346</xdr:rowOff>
    </xdr:from>
    <xdr:to>
      <xdr:col>107</xdr:col>
      <xdr:colOff>50800</xdr:colOff>
      <xdr:row>63</xdr:row>
      <xdr:rowOff>134493</xdr:rowOff>
    </xdr:to>
    <xdr:cxnSp macro="">
      <xdr:nvCxnSpPr>
        <xdr:cNvPr id="566" name="直線コネクタ 565">
          <a:extLst>
            <a:ext uri="{FF2B5EF4-FFF2-40B4-BE49-F238E27FC236}">
              <a16:creationId xmlns:a16="http://schemas.microsoft.com/office/drawing/2014/main" xmlns="" id="{00000000-0008-0000-0100-000036020000}"/>
            </a:ext>
          </a:extLst>
        </xdr:cNvPr>
        <xdr:cNvCxnSpPr/>
      </xdr:nvCxnSpPr>
      <xdr:spPr>
        <a:xfrm>
          <a:off x="19545300" y="10735246"/>
          <a:ext cx="889000" cy="2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67" name="n_1aveValue【学校施設】&#10;一人当たり面積">
          <a:extLst>
            <a:ext uri="{FF2B5EF4-FFF2-40B4-BE49-F238E27FC236}">
              <a16:creationId xmlns:a16="http://schemas.microsoft.com/office/drawing/2014/main" xmlns="" id="{00000000-0008-0000-0100-00003702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68" name="n_2aveValue【学校施設】&#10;一人当たり面積">
          <a:extLst>
            <a:ext uri="{FF2B5EF4-FFF2-40B4-BE49-F238E27FC236}">
              <a16:creationId xmlns:a16="http://schemas.microsoft.com/office/drawing/2014/main" xmlns="" id="{00000000-0008-0000-0100-00003802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569" name="n_3aveValue【学校施設】&#10;一人当たり面積">
          <a:extLst>
            <a:ext uri="{FF2B5EF4-FFF2-40B4-BE49-F238E27FC236}">
              <a16:creationId xmlns:a16="http://schemas.microsoft.com/office/drawing/2014/main" xmlns="" id="{00000000-0008-0000-0100-000039020000}"/>
            </a:ext>
          </a:extLst>
        </xdr:cNvPr>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165371</xdr:rowOff>
    </xdr:from>
    <xdr:ext cx="469744" cy="259045"/>
    <xdr:sp macro="" textlink="">
      <xdr:nvSpPr>
        <xdr:cNvPr id="570" name="n_1mainValue【学校施設】&#10;一人当たり面積">
          <a:extLst>
            <a:ext uri="{FF2B5EF4-FFF2-40B4-BE49-F238E27FC236}">
              <a16:creationId xmlns:a16="http://schemas.microsoft.com/office/drawing/2014/main" xmlns="" id="{00000000-0008-0000-0100-00003A020000}"/>
            </a:ext>
          </a:extLst>
        </xdr:cNvPr>
        <xdr:cNvSpPr txBox="1"/>
      </xdr:nvSpPr>
      <xdr:spPr>
        <a:xfrm>
          <a:off x="210757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4970</xdr:rowOff>
    </xdr:from>
    <xdr:ext cx="469744" cy="259045"/>
    <xdr:sp macro="" textlink="">
      <xdr:nvSpPr>
        <xdr:cNvPr id="571" name="n_2mainValue【学校施設】&#10;一人当たり面積">
          <a:extLst>
            <a:ext uri="{FF2B5EF4-FFF2-40B4-BE49-F238E27FC236}">
              <a16:creationId xmlns:a16="http://schemas.microsoft.com/office/drawing/2014/main" xmlns="" id="{00000000-0008-0000-0100-00003B020000}"/>
            </a:ext>
          </a:extLst>
        </xdr:cNvPr>
        <xdr:cNvSpPr txBox="1"/>
      </xdr:nvSpPr>
      <xdr:spPr>
        <a:xfrm>
          <a:off x="20199427" y="109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1223</xdr:rowOff>
    </xdr:from>
    <xdr:ext cx="469744" cy="259045"/>
    <xdr:sp macro="" textlink="">
      <xdr:nvSpPr>
        <xdr:cNvPr id="572" name="n_3mainValue【学校施設】&#10;一人当たり面積">
          <a:extLst>
            <a:ext uri="{FF2B5EF4-FFF2-40B4-BE49-F238E27FC236}">
              <a16:creationId xmlns:a16="http://schemas.microsoft.com/office/drawing/2014/main" xmlns="" id="{00000000-0008-0000-0100-00003C020000}"/>
            </a:ext>
          </a:extLst>
        </xdr:cNvPr>
        <xdr:cNvSpPr txBox="1"/>
      </xdr:nvSpPr>
      <xdr:spPr>
        <a:xfrm>
          <a:off x="19310427" y="104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xmlns="" id="{00000000-0008-0000-0100-00003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xmlns="" id="{00000000-0008-0000-0100-00003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xmlns="" id="{00000000-0008-0000-0100-00003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xmlns="" id="{00000000-0008-0000-0100-00004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xmlns="" id="{00000000-0008-0000-0100-00004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xmlns="" id="{00000000-0008-0000-0100-00004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xmlns="" id="{00000000-0008-0000-0100-00004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xmlns="" id="{00000000-0008-0000-0100-00004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xmlns="" id="{00000000-0008-0000-01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xmlns="" id="{00000000-0008-0000-01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xmlns="" id="{00000000-0008-0000-01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xmlns="" id="{00000000-0008-0000-01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xmlns="" id="{00000000-0008-0000-01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xmlns="" id="{00000000-0008-0000-01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xmlns="" id="{00000000-0008-0000-01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xmlns="" id="{00000000-0008-0000-0100-00004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a:extLst>
            <a:ext uri="{FF2B5EF4-FFF2-40B4-BE49-F238E27FC236}">
              <a16:creationId xmlns:a16="http://schemas.microsoft.com/office/drawing/2014/main" xmlns="" id="{00000000-0008-0000-0100-00004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a:extLst>
            <a:ext uri="{FF2B5EF4-FFF2-40B4-BE49-F238E27FC236}">
              <a16:creationId xmlns:a16="http://schemas.microsoft.com/office/drawing/2014/main" xmlns="" id="{00000000-0008-0000-0100-00004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a:extLst>
            <a:ext uri="{FF2B5EF4-FFF2-40B4-BE49-F238E27FC236}">
              <a16:creationId xmlns:a16="http://schemas.microsoft.com/office/drawing/2014/main" xmlns="" id="{00000000-0008-0000-0100-00004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a:extLst>
            <a:ext uri="{FF2B5EF4-FFF2-40B4-BE49-F238E27FC236}">
              <a16:creationId xmlns:a16="http://schemas.microsoft.com/office/drawing/2014/main" xmlns="" id="{00000000-0008-0000-0100-00005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a:extLst>
            <a:ext uri="{FF2B5EF4-FFF2-40B4-BE49-F238E27FC236}">
              <a16:creationId xmlns:a16="http://schemas.microsoft.com/office/drawing/2014/main" xmlns="" id="{00000000-0008-0000-0100-00005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a:extLst>
            <a:ext uri="{FF2B5EF4-FFF2-40B4-BE49-F238E27FC236}">
              <a16:creationId xmlns:a16="http://schemas.microsoft.com/office/drawing/2014/main" xmlns="" id="{00000000-0008-0000-0100-00005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a:extLst>
            <a:ext uri="{FF2B5EF4-FFF2-40B4-BE49-F238E27FC236}">
              <a16:creationId xmlns:a16="http://schemas.microsoft.com/office/drawing/2014/main" xmlns="" id="{00000000-0008-0000-0100-00005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a:extLst>
            <a:ext uri="{FF2B5EF4-FFF2-40B4-BE49-F238E27FC236}">
              <a16:creationId xmlns:a16="http://schemas.microsoft.com/office/drawing/2014/main" xmlns="" id="{00000000-0008-0000-0100-00005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a:extLst>
            <a:ext uri="{FF2B5EF4-FFF2-40B4-BE49-F238E27FC236}">
              <a16:creationId xmlns:a16="http://schemas.microsoft.com/office/drawing/2014/main" xmlns="" id="{00000000-0008-0000-0100-00005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a:extLst>
            <a:ext uri="{FF2B5EF4-FFF2-40B4-BE49-F238E27FC236}">
              <a16:creationId xmlns:a16="http://schemas.microsoft.com/office/drawing/2014/main" xmlns="" id="{00000000-0008-0000-0100-00005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a:extLst>
            <a:ext uri="{FF2B5EF4-FFF2-40B4-BE49-F238E27FC236}">
              <a16:creationId xmlns:a16="http://schemas.microsoft.com/office/drawing/2014/main" xmlns="" id="{00000000-0008-0000-0100-00005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a:extLst>
            <a:ext uri="{FF2B5EF4-FFF2-40B4-BE49-F238E27FC236}">
              <a16:creationId xmlns:a16="http://schemas.microsoft.com/office/drawing/2014/main" xmlns="" id="{00000000-0008-0000-0100-000058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a:extLst>
            <a:ext uri="{FF2B5EF4-FFF2-40B4-BE49-F238E27FC236}">
              <a16:creationId xmlns:a16="http://schemas.microsoft.com/office/drawing/2014/main" xmlns="" id="{00000000-0008-0000-0100-00005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a:extLst>
            <a:ext uri="{FF2B5EF4-FFF2-40B4-BE49-F238E27FC236}">
              <a16:creationId xmlns:a16="http://schemas.microsoft.com/office/drawing/2014/main" xmlns="" id="{00000000-0008-0000-0100-00005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a:extLst>
            <a:ext uri="{FF2B5EF4-FFF2-40B4-BE49-F238E27FC236}">
              <a16:creationId xmlns:a16="http://schemas.microsoft.com/office/drawing/2014/main" xmlns="" id="{00000000-0008-0000-0100-00005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a:extLst>
            <a:ext uri="{FF2B5EF4-FFF2-40B4-BE49-F238E27FC236}">
              <a16:creationId xmlns:a16="http://schemas.microsoft.com/office/drawing/2014/main" xmlns="" id="{00000000-0008-0000-0100-00005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a:extLst>
            <a:ext uri="{FF2B5EF4-FFF2-40B4-BE49-F238E27FC236}">
              <a16:creationId xmlns:a16="http://schemas.microsoft.com/office/drawing/2014/main" xmlns="" id="{00000000-0008-0000-0100-00005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a:extLst>
            <a:ext uri="{FF2B5EF4-FFF2-40B4-BE49-F238E27FC236}">
              <a16:creationId xmlns:a16="http://schemas.microsoft.com/office/drawing/2014/main" xmlns="" id="{00000000-0008-0000-0100-00005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a:extLst>
            <a:ext uri="{FF2B5EF4-FFF2-40B4-BE49-F238E27FC236}">
              <a16:creationId xmlns:a16="http://schemas.microsoft.com/office/drawing/2014/main" xmlns="" id="{00000000-0008-0000-0100-00006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a:extLst>
            <a:ext uri="{FF2B5EF4-FFF2-40B4-BE49-F238E27FC236}">
              <a16:creationId xmlns:a16="http://schemas.microsoft.com/office/drawing/2014/main" xmlns="" id="{00000000-0008-0000-0100-00006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a:extLst>
            <a:ext uri="{FF2B5EF4-FFF2-40B4-BE49-F238E27FC236}">
              <a16:creationId xmlns:a16="http://schemas.microsoft.com/office/drawing/2014/main" xmlns="" id="{00000000-0008-0000-0100-000062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xmlns="" id="{00000000-0008-0000-0100-00006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xmlns="" id="{00000000-0008-0000-0100-00006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a:extLst>
            <a:ext uri="{FF2B5EF4-FFF2-40B4-BE49-F238E27FC236}">
              <a16:creationId xmlns:a16="http://schemas.microsoft.com/office/drawing/2014/main" xmlns="" id="{00000000-0008-0000-0100-00006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15" name="【公民館】&#10;有形固定資産減価償却率最小値テキスト">
          <a:extLst>
            <a:ext uri="{FF2B5EF4-FFF2-40B4-BE49-F238E27FC236}">
              <a16:creationId xmlns:a16="http://schemas.microsoft.com/office/drawing/2014/main" xmlns="" id="{00000000-0008-0000-0100-000067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16" name="直線コネクタ 615">
          <a:extLst>
            <a:ext uri="{FF2B5EF4-FFF2-40B4-BE49-F238E27FC236}">
              <a16:creationId xmlns:a16="http://schemas.microsoft.com/office/drawing/2014/main" xmlns="" id="{00000000-0008-0000-0100-000068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a:extLst>
            <a:ext uri="{FF2B5EF4-FFF2-40B4-BE49-F238E27FC236}">
              <a16:creationId xmlns:a16="http://schemas.microsoft.com/office/drawing/2014/main" xmlns="" id="{00000000-0008-0000-0100-000069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a:extLst>
            <a:ext uri="{FF2B5EF4-FFF2-40B4-BE49-F238E27FC236}">
              <a16:creationId xmlns:a16="http://schemas.microsoft.com/office/drawing/2014/main" xmlns="" id="{00000000-0008-0000-0100-00006A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19" name="【公民館】&#10;有形固定資産減価償却率平均値テキスト">
          <a:extLst>
            <a:ext uri="{FF2B5EF4-FFF2-40B4-BE49-F238E27FC236}">
              <a16:creationId xmlns:a16="http://schemas.microsoft.com/office/drawing/2014/main" xmlns="" id="{00000000-0008-0000-0100-00006B020000}"/>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20" name="フローチャート: 判断 619">
          <a:extLst>
            <a:ext uri="{FF2B5EF4-FFF2-40B4-BE49-F238E27FC236}">
              <a16:creationId xmlns:a16="http://schemas.microsoft.com/office/drawing/2014/main" xmlns="" id="{00000000-0008-0000-0100-00006C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21" name="フローチャート: 判断 620">
          <a:extLst>
            <a:ext uri="{FF2B5EF4-FFF2-40B4-BE49-F238E27FC236}">
              <a16:creationId xmlns:a16="http://schemas.microsoft.com/office/drawing/2014/main" xmlns="" id="{00000000-0008-0000-0100-00006D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22" name="フローチャート: 判断 621">
          <a:extLst>
            <a:ext uri="{FF2B5EF4-FFF2-40B4-BE49-F238E27FC236}">
              <a16:creationId xmlns:a16="http://schemas.microsoft.com/office/drawing/2014/main" xmlns="" id="{00000000-0008-0000-0100-00006E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3" name="フローチャート: 判断 622">
          <a:extLst>
            <a:ext uri="{FF2B5EF4-FFF2-40B4-BE49-F238E27FC236}">
              <a16:creationId xmlns:a16="http://schemas.microsoft.com/office/drawing/2014/main" xmlns="" id="{00000000-0008-0000-0100-00006F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xmlns="" id="{00000000-0008-0000-0100-00007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xmlns="" id="{00000000-0008-0000-0100-00007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00000000-0008-0000-0100-00007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xmlns="" id="{00000000-0008-0000-0100-00007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xmlns="" id="{00000000-0008-0000-0100-00007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170724</xdr:rowOff>
    </xdr:from>
    <xdr:to>
      <xdr:col>85</xdr:col>
      <xdr:colOff>177800</xdr:colOff>
      <xdr:row>102</xdr:row>
      <xdr:rowOff>100874</xdr:rowOff>
    </xdr:to>
    <xdr:sp macro="" textlink="">
      <xdr:nvSpPr>
        <xdr:cNvPr id="629" name="楕円 628">
          <a:extLst>
            <a:ext uri="{FF2B5EF4-FFF2-40B4-BE49-F238E27FC236}">
              <a16:creationId xmlns:a16="http://schemas.microsoft.com/office/drawing/2014/main" xmlns="" id="{00000000-0008-0000-0100-000075020000}"/>
            </a:ext>
          </a:extLst>
        </xdr:cNvPr>
        <xdr:cNvSpPr/>
      </xdr:nvSpPr>
      <xdr:spPr>
        <a:xfrm>
          <a:off x="16268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22151</xdr:rowOff>
    </xdr:from>
    <xdr:ext cx="405111" cy="259045"/>
    <xdr:sp macro="" textlink="">
      <xdr:nvSpPr>
        <xdr:cNvPr id="630" name="【公民館】&#10;有形固定資産減価償却率該当値テキスト">
          <a:extLst>
            <a:ext uri="{FF2B5EF4-FFF2-40B4-BE49-F238E27FC236}">
              <a16:creationId xmlns:a16="http://schemas.microsoft.com/office/drawing/2014/main" xmlns="" id="{00000000-0008-0000-0100-000076020000}"/>
            </a:ext>
          </a:extLst>
        </xdr:cNvPr>
        <xdr:cNvSpPr txBox="1"/>
      </xdr:nvSpPr>
      <xdr:spPr>
        <a:xfrm>
          <a:off x="16357600" y="173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35198</xdr:rowOff>
    </xdr:from>
    <xdr:to>
      <xdr:col>81</xdr:col>
      <xdr:colOff>101600</xdr:colOff>
      <xdr:row>102</xdr:row>
      <xdr:rowOff>136798</xdr:rowOff>
    </xdr:to>
    <xdr:sp macro="" textlink="">
      <xdr:nvSpPr>
        <xdr:cNvPr id="631" name="楕円 630">
          <a:extLst>
            <a:ext uri="{FF2B5EF4-FFF2-40B4-BE49-F238E27FC236}">
              <a16:creationId xmlns:a16="http://schemas.microsoft.com/office/drawing/2014/main" xmlns="" id="{00000000-0008-0000-0100-000077020000}"/>
            </a:ext>
          </a:extLst>
        </xdr:cNvPr>
        <xdr:cNvSpPr/>
      </xdr:nvSpPr>
      <xdr:spPr>
        <a:xfrm>
          <a:off x="15430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85998</xdr:rowOff>
    </xdr:to>
    <xdr:cxnSp macro="">
      <xdr:nvCxnSpPr>
        <xdr:cNvPr id="632" name="直線コネクタ 631">
          <a:extLst>
            <a:ext uri="{FF2B5EF4-FFF2-40B4-BE49-F238E27FC236}">
              <a16:creationId xmlns:a16="http://schemas.microsoft.com/office/drawing/2014/main" xmlns="" id="{00000000-0008-0000-0100-000078020000}"/>
            </a:ext>
          </a:extLst>
        </xdr:cNvPr>
        <xdr:cNvCxnSpPr/>
      </xdr:nvCxnSpPr>
      <xdr:spPr>
        <a:xfrm flipV="1">
          <a:off x="15481300" y="175379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23768</xdr:rowOff>
    </xdr:from>
    <xdr:to>
      <xdr:col>76</xdr:col>
      <xdr:colOff>165100</xdr:colOff>
      <xdr:row>102</xdr:row>
      <xdr:rowOff>125368</xdr:rowOff>
    </xdr:to>
    <xdr:sp macro="" textlink="">
      <xdr:nvSpPr>
        <xdr:cNvPr id="633" name="楕円 632">
          <a:extLst>
            <a:ext uri="{FF2B5EF4-FFF2-40B4-BE49-F238E27FC236}">
              <a16:creationId xmlns:a16="http://schemas.microsoft.com/office/drawing/2014/main" xmlns="" id="{00000000-0008-0000-0100-000079020000}"/>
            </a:ext>
          </a:extLst>
        </xdr:cNvPr>
        <xdr:cNvSpPr/>
      </xdr:nvSpPr>
      <xdr:spPr>
        <a:xfrm>
          <a:off x="14541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74568</xdr:rowOff>
    </xdr:from>
    <xdr:to>
      <xdr:col>81</xdr:col>
      <xdr:colOff>50800</xdr:colOff>
      <xdr:row>102</xdr:row>
      <xdr:rowOff>85998</xdr:rowOff>
    </xdr:to>
    <xdr:cxnSp macro="">
      <xdr:nvCxnSpPr>
        <xdr:cNvPr id="634" name="直線コネクタ 633">
          <a:extLst>
            <a:ext uri="{FF2B5EF4-FFF2-40B4-BE49-F238E27FC236}">
              <a16:creationId xmlns:a16="http://schemas.microsoft.com/office/drawing/2014/main" xmlns="" id="{00000000-0008-0000-0100-00007A020000}"/>
            </a:ext>
          </a:extLst>
        </xdr:cNvPr>
        <xdr:cNvCxnSpPr/>
      </xdr:nvCxnSpPr>
      <xdr:spPr>
        <a:xfrm>
          <a:off x="14592300" y="175624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35" name="楕円 634">
          <a:extLst>
            <a:ext uri="{FF2B5EF4-FFF2-40B4-BE49-F238E27FC236}">
              <a16:creationId xmlns:a16="http://schemas.microsoft.com/office/drawing/2014/main" xmlns="" id="{00000000-0008-0000-0100-00007B020000}"/>
            </a:ext>
          </a:extLst>
        </xdr:cNvPr>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74568</xdr:rowOff>
    </xdr:from>
    <xdr:to>
      <xdr:col>76</xdr:col>
      <xdr:colOff>114300</xdr:colOff>
      <xdr:row>104</xdr:row>
      <xdr:rowOff>19050</xdr:rowOff>
    </xdr:to>
    <xdr:cxnSp macro="">
      <xdr:nvCxnSpPr>
        <xdr:cNvPr id="636" name="直線コネクタ 635">
          <a:extLst>
            <a:ext uri="{FF2B5EF4-FFF2-40B4-BE49-F238E27FC236}">
              <a16:creationId xmlns:a16="http://schemas.microsoft.com/office/drawing/2014/main" xmlns="" id="{00000000-0008-0000-0100-00007C020000}"/>
            </a:ext>
          </a:extLst>
        </xdr:cNvPr>
        <xdr:cNvCxnSpPr/>
      </xdr:nvCxnSpPr>
      <xdr:spPr>
        <a:xfrm flipV="1">
          <a:off x="13703300" y="17562468"/>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37" name="n_1aveValue【公民館】&#10;有形固定資産減価償却率">
          <a:extLst>
            <a:ext uri="{FF2B5EF4-FFF2-40B4-BE49-F238E27FC236}">
              <a16:creationId xmlns:a16="http://schemas.microsoft.com/office/drawing/2014/main" xmlns="" id="{00000000-0008-0000-0100-00007D020000}"/>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38" name="n_2aveValue【公民館】&#10;有形固定資産減価償却率">
          <a:extLst>
            <a:ext uri="{FF2B5EF4-FFF2-40B4-BE49-F238E27FC236}">
              <a16:creationId xmlns:a16="http://schemas.microsoft.com/office/drawing/2014/main" xmlns="" id="{00000000-0008-0000-0100-00007E020000}"/>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39" name="n_3aveValue【公民館】&#10;有形固定資産減価償却率">
          <a:extLst>
            <a:ext uri="{FF2B5EF4-FFF2-40B4-BE49-F238E27FC236}">
              <a16:creationId xmlns:a16="http://schemas.microsoft.com/office/drawing/2014/main" xmlns="" id="{00000000-0008-0000-0100-00007F02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153325</xdr:rowOff>
    </xdr:from>
    <xdr:ext cx="405111" cy="259045"/>
    <xdr:sp macro="" textlink="">
      <xdr:nvSpPr>
        <xdr:cNvPr id="640" name="n_1mainValue【公民館】&#10;有形固定資産減価償却率">
          <a:extLst>
            <a:ext uri="{FF2B5EF4-FFF2-40B4-BE49-F238E27FC236}">
              <a16:creationId xmlns:a16="http://schemas.microsoft.com/office/drawing/2014/main" xmlns="" id="{00000000-0008-0000-0100-000080020000}"/>
            </a:ext>
          </a:extLst>
        </xdr:cNvPr>
        <xdr:cNvSpPr txBox="1"/>
      </xdr:nvSpPr>
      <xdr:spPr>
        <a:xfrm>
          <a:off x="15266044" y="1729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141895</xdr:rowOff>
    </xdr:from>
    <xdr:ext cx="405111" cy="259045"/>
    <xdr:sp macro="" textlink="">
      <xdr:nvSpPr>
        <xdr:cNvPr id="641" name="n_2mainValue【公民館】&#10;有形固定資産減価償却率">
          <a:extLst>
            <a:ext uri="{FF2B5EF4-FFF2-40B4-BE49-F238E27FC236}">
              <a16:creationId xmlns:a16="http://schemas.microsoft.com/office/drawing/2014/main" xmlns="" id="{00000000-0008-0000-0100-000081020000}"/>
            </a:ext>
          </a:extLst>
        </xdr:cNvPr>
        <xdr:cNvSpPr txBox="1"/>
      </xdr:nvSpPr>
      <xdr:spPr>
        <a:xfrm>
          <a:off x="14389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642" name="n_3mainValue【公民館】&#10;有形固定資産減価償却率">
          <a:extLst>
            <a:ext uri="{FF2B5EF4-FFF2-40B4-BE49-F238E27FC236}">
              <a16:creationId xmlns:a16="http://schemas.microsoft.com/office/drawing/2014/main" xmlns="" id="{00000000-0008-0000-0100-000082020000}"/>
            </a:ext>
          </a:extLst>
        </xdr:cNvPr>
        <xdr:cNvSpPr txBox="1"/>
      </xdr:nvSpPr>
      <xdr:spPr>
        <a:xfrm>
          <a:off x="13500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3" name="正方形/長方形 642">
          <a:extLst>
            <a:ext uri="{FF2B5EF4-FFF2-40B4-BE49-F238E27FC236}">
              <a16:creationId xmlns:a16="http://schemas.microsoft.com/office/drawing/2014/main" xmlns="" id="{00000000-0008-0000-0100-00008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4" name="正方形/長方形 643">
          <a:extLst>
            <a:ext uri="{FF2B5EF4-FFF2-40B4-BE49-F238E27FC236}">
              <a16:creationId xmlns:a16="http://schemas.microsoft.com/office/drawing/2014/main" xmlns="" id="{00000000-0008-0000-0100-00008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5" name="正方形/長方形 644">
          <a:extLst>
            <a:ext uri="{FF2B5EF4-FFF2-40B4-BE49-F238E27FC236}">
              <a16:creationId xmlns:a16="http://schemas.microsoft.com/office/drawing/2014/main" xmlns="" id="{00000000-0008-0000-0100-00008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6" name="正方形/長方形 645">
          <a:extLst>
            <a:ext uri="{FF2B5EF4-FFF2-40B4-BE49-F238E27FC236}">
              <a16:creationId xmlns:a16="http://schemas.microsoft.com/office/drawing/2014/main" xmlns="" id="{00000000-0008-0000-0100-00008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7" name="正方形/長方形 646">
          <a:extLst>
            <a:ext uri="{FF2B5EF4-FFF2-40B4-BE49-F238E27FC236}">
              <a16:creationId xmlns:a16="http://schemas.microsoft.com/office/drawing/2014/main" xmlns="" id="{00000000-0008-0000-0100-00008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8" name="正方形/長方形 647">
          <a:extLst>
            <a:ext uri="{FF2B5EF4-FFF2-40B4-BE49-F238E27FC236}">
              <a16:creationId xmlns:a16="http://schemas.microsoft.com/office/drawing/2014/main" xmlns="" id="{00000000-0008-0000-0100-00008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9" name="正方形/長方形 648">
          <a:extLst>
            <a:ext uri="{FF2B5EF4-FFF2-40B4-BE49-F238E27FC236}">
              <a16:creationId xmlns:a16="http://schemas.microsoft.com/office/drawing/2014/main" xmlns="" id="{00000000-0008-0000-0100-00008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0" name="正方形/長方形 649">
          <a:extLst>
            <a:ext uri="{FF2B5EF4-FFF2-40B4-BE49-F238E27FC236}">
              <a16:creationId xmlns:a16="http://schemas.microsoft.com/office/drawing/2014/main" xmlns="" id="{00000000-0008-0000-0100-00008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1" name="テキスト ボックス 650">
          <a:extLst>
            <a:ext uri="{FF2B5EF4-FFF2-40B4-BE49-F238E27FC236}">
              <a16:creationId xmlns:a16="http://schemas.microsoft.com/office/drawing/2014/main" xmlns="" id="{00000000-0008-0000-0100-00008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2" name="直線コネクタ 651">
          <a:extLst>
            <a:ext uri="{FF2B5EF4-FFF2-40B4-BE49-F238E27FC236}">
              <a16:creationId xmlns:a16="http://schemas.microsoft.com/office/drawing/2014/main" xmlns="" id="{00000000-0008-0000-0100-00008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a:extLst>
            <a:ext uri="{FF2B5EF4-FFF2-40B4-BE49-F238E27FC236}">
              <a16:creationId xmlns:a16="http://schemas.microsoft.com/office/drawing/2014/main" xmlns="" id="{00000000-0008-0000-0100-00008D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xmlns="" id="{00000000-0008-0000-0100-00008E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a:extLst>
            <a:ext uri="{FF2B5EF4-FFF2-40B4-BE49-F238E27FC236}">
              <a16:creationId xmlns:a16="http://schemas.microsoft.com/office/drawing/2014/main" xmlns="" id="{00000000-0008-0000-0100-00008F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a:extLst>
            <a:ext uri="{FF2B5EF4-FFF2-40B4-BE49-F238E27FC236}">
              <a16:creationId xmlns:a16="http://schemas.microsoft.com/office/drawing/2014/main" xmlns="" id="{00000000-0008-0000-0100-000090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a:extLst>
            <a:ext uri="{FF2B5EF4-FFF2-40B4-BE49-F238E27FC236}">
              <a16:creationId xmlns:a16="http://schemas.microsoft.com/office/drawing/2014/main" xmlns="" id="{00000000-0008-0000-0100-000091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a:extLst>
            <a:ext uri="{FF2B5EF4-FFF2-40B4-BE49-F238E27FC236}">
              <a16:creationId xmlns:a16="http://schemas.microsoft.com/office/drawing/2014/main" xmlns="" id="{00000000-0008-0000-0100-000092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a:extLst>
            <a:ext uri="{FF2B5EF4-FFF2-40B4-BE49-F238E27FC236}">
              <a16:creationId xmlns:a16="http://schemas.microsoft.com/office/drawing/2014/main" xmlns="" id="{00000000-0008-0000-0100-000093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a:extLst>
            <a:ext uri="{FF2B5EF4-FFF2-40B4-BE49-F238E27FC236}">
              <a16:creationId xmlns:a16="http://schemas.microsoft.com/office/drawing/2014/main" xmlns="" id="{00000000-0008-0000-0100-000094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a:extLst>
            <a:ext uri="{FF2B5EF4-FFF2-40B4-BE49-F238E27FC236}">
              <a16:creationId xmlns:a16="http://schemas.microsoft.com/office/drawing/2014/main" xmlns="" id="{00000000-0008-0000-0100-000095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a:extLst>
            <a:ext uri="{FF2B5EF4-FFF2-40B4-BE49-F238E27FC236}">
              <a16:creationId xmlns:a16="http://schemas.microsoft.com/office/drawing/2014/main" xmlns="" id="{00000000-0008-0000-0100-000096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a:extLst>
            <a:ext uri="{FF2B5EF4-FFF2-40B4-BE49-F238E27FC236}">
              <a16:creationId xmlns:a16="http://schemas.microsoft.com/office/drawing/2014/main" xmlns="" id="{00000000-0008-0000-0100-00009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a:extLst>
            <a:ext uri="{FF2B5EF4-FFF2-40B4-BE49-F238E27FC236}">
              <a16:creationId xmlns:a16="http://schemas.microsoft.com/office/drawing/2014/main" xmlns="" id="{00000000-0008-0000-0100-00009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a:extLst>
            <a:ext uri="{FF2B5EF4-FFF2-40B4-BE49-F238E27FC236}">
              <a16:creationId xmlns:a16="http://schemas.microsoft.com/office/drawing/2014/main" xmlns="" id="{00000000-0008-0000-0100-00009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66" name="直線コネクタ 665">
          <a:extLst>
            <a:ext uri="{FF2B5EF4-FFF2-40B4-BE49-F238E27FC236}">
              <a16:creationId xmlns:a16="http://schemas.microsoft.com/office/drawing/2014/main" xmlns="" id="{00000000-0008-0000-0100-00009A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67" name="【公民館】&#10;一人当たり面積最小値テキスト">
          <a:extLst>
            <a:ext uri="{FF2B5EF4-FFF2-40B4-BE49-F238E27FC236}">
              <a16:creationId xmlns:a16="http://schemas.microsoft.com/office/drawing/2014/main" xmlns="" id="{00000000-0008-0000-0100-00009B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68" name="直線コネクタ 667">
          <a:extLst>
            <a:ext uri="{FF2B5EF4-FFF2-40B4-BE49-F238E27FC236}">
              <a16:creationId xmlns:a16="http://schemas.microsoft.com/office/drawing/2014/main" xmlns="" id="{00000000-0008-0000-0100-00009C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69" name="【公民館】&#10;一人当たり面積最大値テキスト">
          <a:extLst>
            <a:ext uri="{FF2B5EF4-FFF2-40B4-BE49-F238E27FC236}">
              <a16:creationId xmlns:a16="http://schemas.microsoft.com/office/drawing/2014/main" xmlns="" id="{00000000-0008-0000-0100-00009D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70" name="直線コネクタ 669">
          <a:extLst>
            <a:ext uri="{FF2B5EF4-FFF2-40B4-BE49-F238E27FC236}">
              <a16:creationId xmlns:a16="http://schemas.microsoft.com/office/drawing/2014/main" xmlns="" id="{00000000-0008-0000-0100-00009E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104664</xdr:rowOff>
    </xdr:from>
    <xdr:ext cx="469744" cy="259045"/>
    <xdr:sp macro="" textlink="">
      <xdr:nvSpPr>
        <xdr:cNvPr id="671" name="【公民館】&#10;一人当たり面積平均値テキスト">
          <a:extLst>
            <a:ext uri="{FF2B5EF4-FFF2-40B4-BE49-F238E27FC236}">
              <a16:creationId xmlns:a16="http://schemas.microsoft.com/office/drawing/2014/main" xmlns="" id="{00000000-0008-0000-0100-00009F020000}"/>
            </a:ext>
          </a:extLst>
        </xdr:cNvPr>
        <xdr:cNvSpPr txBox="1"/>
      </xdr:nvSpPr>
      <xdr:spPr>
        <a:xfrm>
          <a:off x="22199600" y="18106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72" name="フローチャート: 判断 671">
          <a:extLst>
            <a:ext uri="{FF2B5EF4-FFF2-40B4-BE49-F238E27FC236}">
              <a16:creationId xmlns:a16="http://schemas.microsoft.com/office/drawing/2014/main" xmlns="" id="{00000000-0008-0000-0100-0000A0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73" name="フローチャート: 判断 672">
          <a:extLst>
            <a:ext uri="{FF2B5EF4-FFF2-40B4-BE49-F238E27FC236}">
              <a16:creationId xmlns:a16="http://schemas.microsoft.com/office/drawing/2014/main" xmlns="" id="{00000000-0008-0000-0100-0000A1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74" name="フローチャート: 判断 673">
          <a:extLst>
            <a:ext uri="{FF2B5EF4-FFF2-40B4-BE49-F238E27FC236}">
              <a16:creationId xmlns:a16="http://schemas.microsoft.com/office/drawing/2014/main" xmlns="" id="{00000000-0008-0000-0100-0000A2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75" name="フローチャート: 判断 674">
          <a:extLst>
            <a:ext uri="{FF2B5EF4-FFF2-40B4-BE49-F238E27FC236}">
              <a16:creationId xmlns:a16="http://schemas.microsoft.com/office/drawing/2014/main" xmlns="" id="{00000000-0008-0000-0100-0000A3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00000000-0008-0000-0100-0000A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00000000-0008-0000-0100-0000A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00000000-0008-0000-0100-0000A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00000000-0008-0000-0100-0000A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00000000-0008-0000-0100-0000A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77215</xdr:rowOff>
    </xdr:from>
    <xdr:to>
      <xdr:col>116</xdr:col>
      <xdr:colOff>114300</xdr:colOff>
      <xdr:row>108</xdr:row>
      <xdr:rowOff>7365</xdr:rowOff>
    </xdr:to>
    <xdr:sp macro="" textlink="">
      <xdr:nvSpPr>
        <xdr:cNvPr id="681" name="楕円 680">
          <a:extLst>
            <a:ext uri="{FF2B5EF4-FFF2-40B4-BE49-F238E27FC236}">
              <a16:creationId xmlns:a16="http://schemas.microsoft.com/office/drawing/2014/main" xmlns="" id="{00000000-0008-0000-0100-0000A9020000}"/>
            </a:ext>
          </a:extLst>
        </xdr:cNvPr>
        <xdr:cNvSpPr/>
      </xdr:nvSpPr>
      <xdr:spPr>
        <a:xfrm>
          <a:off x="22110700" y="184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55642</xdr:rowOff>
    </xdr:from>
    <xdr:ext cx="469744" cy="259045"/>
    <xdr:sp macro="" textlink="">
      <xdr:nvSpPr>
        <xdr:cNvPr id="682" name="【公民館】&#10;一人当たり面積該当値テキスト">
          <a:extLst>
            <a:ext uri="{FF2B5EF4-FFF2-40B4-BE49-F238E27FC236}">
              <a16:creationId xmlns:a16="http://schemas.microsoft.com/office/drawing/2014/main" xmlns="" id="{00000000-0008-0000-0100-0000AA020000}"/>
            </a:ext>
          </a:extLst>
        </xdr:cNvPr>
        <xdr:cNvSpPr txBox="1"/>
      </xdr:nvSpPr>
      <xdr:spPr>
        <a:xfrm>
          <a:off x="22199600" y="1840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81787</xdr:rowOff>
    </xdr:from>
    <xdr:to>
      <xdr:col>112</xdr:col>
      <xdr:colOff>38100</xdr:colOff>
      <xdr:row>108</xdr:row>
      <xdr:rowOff>11937</xdr:rowOff>
    </xdr:to>
    <xdr:sp macro="" textlink="">
      <xdr:nvSpPr>
        <xdr:cNvPr id="683" name="楕円 682">
          <a:extLst>
            <a:ext uri="{FF2B5EF4-FFF2-40B4-BE49-F238E27FC236}">
              <a16:creationId xmlns:a16="http://schemas.microsoft.com/office/drawing/2014/main" xmlns="" id="{00000000-0008-0000-0100-0000AB020000}"/>
            </a:ext>
          </a:extLst>
        </xdr:cNvPr>
        <xdr:cNvSpPr/>
      </xdr:nvSpPr>
      <xdr:spPr>
        <a:xfrm>
          <a:off x="21272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128015</xdr:rowOff>
    </xdr:from>
    <xdr:to>
      <xdr:col>116</xdr:col>
      <xdr:colOff>63500</xdr:colOff>
      <xdr:row>107</xdr:row>
      <xdr:rowOff>132587</xdr:rowOff>
    </xdr:to>
    <xdr:cxnSp macro="">
      <xdr:nvCxnSpPr>
        <xdr:cNvPr id="684" name="直線コネクタ 683">
          <a:extLst>
            <a:ext uri="{FF2B5EF4-FFF2-40B4-BE49-F238E27FC236}">
              <a16:creationId xmlns:a16="http://schemas.microsoft.com/office/drawing/2014/main" xmlns="" id="{00000000-0008-0000-0100-0000AC020000}"/>
            </a:ext>
          </a:extLst>
        </xdr:cNvPr>
        <xdr:cNvCxnSpPr/>
      </xdr:nvCxnSpPr>
      <xdr:spPr>
        <a:xfrm flipV="1">
          <a:off x="21323300" y="1847316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86361</xdr:rowOff>
    </xdr:from>
    <xdr:to>
      <xdr:col>107</xdr:col>
      <xdr:colOff>101600</xdr:colOff>
      <xdr:row>108</xdr:row>
      <xdr:rowOff>16511</xdr:rowOff>
    </xdr:to>
    <xdr:sp macro="" textlink="">
      <xdr:nvSpPr>
        <xdr:cNvPr id="685" name="楕円 684">
          <a:extLst>
            <a:ext uri="{FF2B5EF4-FFF2-40B4-BE49-F238E27FC236}">
              <a16:creationId xmlns:a16="http://schemas.microsoft.com/office/drawing/2014/main" xmlns="" id="{00000000-0008-0000-0100-0000AD020000}"/>
            </a:ext>
          </a:extLst>
        </xdr:cNvPr>
        <xdr:cNvSpPr/>
      </xdr:nvSpPr>
      <xdr:spPr>
        <a:xfrm>
          <a:off x="20383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132587</xdr:rowOff>
    </xdr:from>
    <xdr:to>
      <xdr:col>111</xdr:col>
      <xdr:colOff>177800</xdr:colOff>
      <xdr:row>107</xdr:row>
      <xdr:rowOff>137161</xdr:rowOff>
    </xdr:to>
    <xdr:cxnSp macro="">
      <xdr:nvCxnSpPr>
        <xdr:cNvPr id="686" name="直線コネクタ 685">
          <a:extLst>
            <a:ext uri="{FF2B5EF4-FFF2-40B4-BE49-F238E27FC236}">
              <a16:creationId xmlns:a16="http://schemas.microsoft.com/office/drawing/2014/main" xmlns="" id="{00000000-0008-0000-0100-0000AE020000}"/>
            </a:ext>
          </a:extLst>
        </xdr:cNvPr>
        <xdr:cNvCxnSpPr/>
      </xdr:nvCxnSpPr>
      <xdr:spPr>
        <a:xfrm flipV="1">
          <a:off x="20434300" y="184777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142748</xdr:rowOff>
    </xdr:from>
    <xdr:to>
      <xdr:col>102</xdr:col>
      <xdr:colOff>165100</xdr:colOff>
      <xdr:row>106</xdr:row>
      <xdr:rowOff>72898</xdr:rowOff>
    </xdr:to>
    <xdr:sp macro="" textlink="">
      <xdr:nvSpPr>
        <xdr:cNvPr id="687" name="楕円 686">
          <a:extLst>
            <a:ext uri="{FF2B5EF4-FFF2-40B4-BE49-F238E27FC236}">
              <a16:creationId xmlns:a16="http://schemas.microsoft.com/office/drawing/2014/main" xmlns="" id="{00000000-0008-0000-0100-0000AF020000}"/>
            </a:ext>
          </a:extLst>
        </xdr:cNvPr>
        <xdr:cNvSpPr/>
      </xdr:nvSpPr>
      <xdr:spPr>
        <a:xfrm>
          <a:off x="19494500" y="181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22098</xdr:rowOff>
    </xdr:from>
    <xdr:to>
      <xdr:col>107</xdr:col>
      <xdr:colOff>50800</xdr:colOff>
      <xdr:row>107</xdr:row>
      <xdr:rowOff>137161</xdr:rowOff>
    </xdr:to>
    <xdr:cxnSp macro="">
      <xdr:nvCxnSpPr>
        <xdr:cNvPr id="688" name="直線コネクタ 687">
          <a:extLst>
            <a:ext uri="{FF2B5EF4-FFF2-40B4-BE49-F238E27FC236}">
              <a16:creationId xmlns:a16="http://schemas.microsoft.com/office/drawing/2014/main" xmlns="" id="{00000000-0008-0000-0100-0000B0020000}"/>
            </a:ext>
          </a:extLst>
        </xdr:cNvPr>
        <xdr:cNvCxnSpPr/>
      </xdr:nvCxnSpPr>
      <xdr:spPr>
        <a:xfrm>
          <a:off x="19545300" y="18195798"/>
          <a:ext cx="889000" cy="28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89" name="n_1aveValue【公民館】&#10;一人当たり面積">
          <a:extLst>
            <a:ext uri="{FF2B5EF4-FFF2-40B4-BE49-F238E27FC236}">
              <a16:creationId xmlns:a16="http://schemas.microsoft.com/office/drawing/2014/main" xmlns="" id="{00000000-0008-0000-0100-0000B1020000}"/>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90" name="n_2aveValue【公民館】&#10;一人当たり面積">
          <a:extLst>
            <a:ext uri="{FF2B5EF4-FFF2-40B4-BE49-F238E27FC236}">
              <a16:creationId xmlns:a16="http://schemas.microsoft.com/office/drawing/2014/main" xmlns="" id="{00000000-0008-0000-0100-0000B2020000}"/>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139464</xdr:rowOff>
    </xdr:from>
    <xdr:ext cx="469744" cy="259045"/>
    <xdr:sp macro="" textlink="">
      <xdr:nvSpPr>
        <xdr:cNvPr id="691" name="n_3aveValue【公民館】&#10;一人当たり面積">
          <a:extLst>
            <a:ext uri="{FF2B5EF4-FFF2-40B4-BE49-F238E27FC236}">
              <a16:creationId xmlns:a16="http://schemas.microsoft.com/office/drawing/2014/main" xmlns="" id="{00000000-0008-0000-0100-0000B3020000}"/>
            </a:ext>
          </a:extLst>
        </xdr:cNvPr>
        <xdr:cNvSpPr txBox="1"/>
      </xdr:nvSpPr>
      <xdr:spPr>
        <a:xfrm>
          <a:off x="19310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3064</xdr:rowOff>
    </xdr:from>
    <xdr:ext cx="469744" cy="259045"/>
    <xdr:sp macro="" textlink="">
      <xdr:nvSpPr>
        <xdr:cNvPr id="692" name="n_1mainValue【公民館】&#10;一人当たり面積">
          <a:extLst>
            <a:ext uri="{FF2B5EF4-FFF2-40B4-BE49-F238E27FC236}">
              <a16:creationId xmlns:a16="http://schemas.microsoft.com/office/drawing/2014/main" xmlns="" id="{00000000-0008-0000-0100-0000B4020000}"/>
            </a:ext>
          </a:extLst>
        </xdr:cNvPr>
        <xdr:cNvSpPr txBox="1"/>
      </xdr:nvSpPr>
      <xdr:spPr>
        <a:xfrm>
          <a:off x="21075727" y="185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7638</xdr:rowOff>
    </xdr:from>
    <xdr:ext cx="469744" cy="259045"/>
    <xdr:sp macro="" textlink="">
      <xdr:nvSpPr>
        <xdr:cNvPr id="693" name="n_2mainValue【公民館】&#10;一人当たり面積">
          <a:extLst>
            <a:ext uri="{FF2B5EF4-FFF2-40B4-BE49-F238E27FC236}">
              <a16:creationId xmlns:a16="http://schemas.microsoft.com/office/drawing/2014/main" xmlns="" id="{00000000-0008-0000-0100-0000B5020000}"/>
            </a:ext>
          </a:extLst>
        </xdr:cNvPr>
        <xdr:cNvSpPr txBox="1"/>
      </xdr:nvSpPr>
      <xdr:spPr>
        <a:xfrm>
          <a:off x="20199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89425</xdr:rowOff>
    </xdr:from>
    <xdr:ext cx="469744" cy="259045"/>
    <xdr:sp macro="" textlink="">
      <xdr:nvSpPr>
        <xdr:cNvPr id="694" name="n_3mainValue【公民館】&#10;一人当たり面積">
          <a:extLst>
            <a:ext uri="{FF2B5EF4-FFF2-40B4-BE49-F238E27FC236}">
              <a16:creationId xmlns:a16="http://schemas.microsoft.com/office/drawing/2014/main" xmlns="" id="{00000000-0008-0000-0100-0000B6020000}"/>
            </a:ext>
          </a:extLst>
        </xdr:cNvPr>
        <xdr:cNvSpPr txBox="1"/>
      </xdr:nvSpPr>
      <xdr:spPr>
        <a:xfrm>
          <a:off x="19310427" y="179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a:extLst>
            <a:ext uri="{FF2B5EF4-FFF2-40B4-BE49-F238E27FC236}">
              <a16:creationId xmlns:a16="http://schemas.microsoft.com/office/drawing/2014/main" xmlns="" id="{00000000-0008-0000-0100-0000B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a:extLst>
            <a:ext uri="{FF2B5EF4-FFF2-40B4-BE49-F238E27FC236}">
              <a16:creationId xmlns:a16="http://schemas.microsoft.com/office/drawing/2014/main" xmlns="" id="{00000000-0008-0000-0100-0000B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a:extLst>
            <a:ext uri="{FF2B5EF4-FFF2-40B4-BE49-F238E27FC236}">
              <a16:creationId xmlns:a16="http://schemas.microsoft.com/office/drawing/2014/main" xmlns="" id="{00000000-0008-0000-0100-0000B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有形固定資産減価償却率を施設類型別に比較すると、公営住宅の数値が類団体平均と比較して２６．７ポイント高い９０．８％と特に高くなっている。これは、公営住宅の建築年が昭和６１年（３２年経過）から平成１４年（１６年経過）で、すべての公営住宅が耐用年数２２年の半分を経過していることが要因である。今後は計画的に点検及び補修を行い、長寿命化を図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では統合により遊休施設となった旧園舎２棟の除却を平成２９年度に行ったため４８．４％と類似団体平均を０．８ポイント下回っている。今後は峰浜地区統合子ども園が令和２年１０月に開園する予定であり数値はさらに改善すると見込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平成２５年度に「公共土木施説維持管理の「基本方針」と「実施計画」」を策定し、作業方法による３つの維持管理区分（予防保全型・対症管理型・日常管理型）に分類したうえで、効率的・効果的に維持管理している。当町の道路台帳は旧町村ごとに整備され加除されない状態が続いていたが平成２５年３月に全路線廃止及び全路線供用開始となり、取得日を供用開始日に設定しているため３９．９％と類似団体平均を２０．０％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昭和６０年度に建設されており７２．６％と類似団体平均を５．３ポイント上回っている。平成２２年度に改修工事を実施しており多くの町民から利用される施設であるため、今後も計画的に維持管理に努め長寿命化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7,197
7,149
234.14
6,123,599
5,832,009
265,027
4,012,002
7,289,383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xmlns="" id="{00000000-0008-0000-02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xmlns="" id="{00000000-0008-0000-02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xmlns="" id="{00000000-0008-0000-02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xmlns="" id="{00000000-0008-0000-02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xmlns="" id="{00000000-0008-0000-02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xmlns="" id="{00000000-0008-0000-02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xmlns="" id="{00000000-0008-0000-02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xmlns=""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xmlns=""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xmlns="" id="{00000000-0008-0000-0200-000049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xmlns="" id="{00000000-0008-0000-0200-00004A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xmlns="" id="{00000000-0008-0000-0200-00004B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xmlns="" id="{00000000-0008-0000-02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xmlns="" id="{00000000-0008-0000-0200-00004E000000}"/>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xmlns="" id="{00000000-0008-0000-0200-00004F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xmlns="" id="{00000000-0008-0000-0200-000050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a:extLst>
            <a:ext uri="{FF2B5EF4-FFF2-40B4-BE49-F238E27FC236}">
              <a16:creationId xmlns:a16="http://schemas.microsoft.com/office/drawing/2014/main" xmlns="" id="{00000000-0008-0000-0200-000051000000}"/>
            </a:ext>
          </a:extLst>
        </xdr:cNvPr>
        <xdr:cNvSpPr txBox="1"/>
      </xdr:nvSpPr>
      <xdr:spPr>
        <a:xfrm>
          <a:off x="35820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xmlns="" id="{00000000-0008-0000-0200-000052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xmlns="" id="{00000000-0008-0000-0200-000053000000}"/>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xmlns="" id="{00000000-0008-0000-0200-00005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a:extLst>
            <a:ext uri="{FF2B5EF4-FFF2-40B4-BE49-F238E27FC236}">
              <a16:creationId xmlns:a16="http://schemas.microsoft.com/office/drawing/2014/main" xmlns="" id="{00000000-0008-0000-0200-000055000000}"/>
            </a:ext>
          </a:extLst>
        </xdr:cNvPr>
        <xdr:cNvSpPr txBox="1"/>
      </xdr:nvSpPr>
      <xdr:spPr>
        <a:xfrm>
          <a:off x="1816744"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00000000-0008-0000-02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00000000-0008-0000-02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xmlns="" id="{00000000-0008-0000-02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xmlns="" id="{00000000-0008-0000-02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xmlns="" id="{00000000-0008-0000-02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123916</xdr:rowOff>
    </xdr:from>
    <xdr:to>
      <xdr:col>24</xdr:col>
      <xdr:colOff>114300</xdr:colOff>
      <xdr:row>56</xdr:row>
      <xdr:rowOff>54066</xdr:rowOff>
    </xdr:to>
    <xdr:sp macro="" textlink="">
      <xdr:nvSpPr>
        <xdr:cNvPr id="91" name="楕円 90">
          <a:extLst>
            <a:ext uri="{FF2B5EF4-FFF2-40B4-BE49-F238E27FC236}">
              <a16:creationId xmlns:a16="http://schemas.microsoft.com/office/drawing/2014/main" xmlns="" id="{00000000-0008-0000-0200-00005B000000}"/>
            </a:ext>
          </a:extLst>
        </xdr:cNvPr>
        <xdr:cNvSpPr/>
      </xdr:nvSpPr>
      <xdr:spPr>
        <a:xfrm>
          <a:off x="45847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146793</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xmlns="" id="{00000000-0008-0000-0200-00005C000000}"/>
            </a:ext>
          </a:extLst>
        </xdr:cNvPr>
        <xdr:cNvSpPr txBox="1"/>
      </xdr:nvSpPr>
      <xdr:spPr>
        <a:xfrm>
          <a:off x="4673600" y="940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148409</xdr:rowOff>
    </xdr:from>
    <xdr:to>
      <xdr:col>20</xdr:col>
      <xdr:colOff>38100</xdr:colOff>
      <xdr:row>56</xdr:row>
      <xdr:rowOff>78559</xdr:rowOff>
    </xdr:to>
    <xdr:sp macro="" textlink="">
      <xdr:nvSpPr>
        <xdr:cNvPr id="93" name="楕円 92">
          <a:extLst>
            <a:ext uri="{FF2B5EF4-FFF2-40B4-BE49-F238E27FC236}">
              <a16:creationId xmlns:a16="http://schemas.microsoft.com/office/drawing/2014/main" xmlns="" id="{00000000-0008-0000-0200-00005D000000}"/>
            </a:ext>
          </a:extLst>
        </xdr:cNvPr>
        <xdr:cNvSpPr/>
      </xdr:nvSpPr>
      <xdr:spPr>
        <a:xfrm>
          <a:off x="3746500" y="957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3266</xdr:rowOff>
    </xdr:from>
    <xdr:to>
      <xdr:col>24</xdr:col>
      <xdr:colOff>63500</xdr:colOff>
      <xdr:row>56</xdr:row>
      <xdr:rowOff>27759</xdr:rowOff>
    </xdr:to>
    <xdr:cxnSp macro="">
      <xdr:nvCxnSpPr>
        <xdr:cNvPr id="94" name="直線コネクタ 93">
          <a:extLst>
            <a:ext uri="{FF2B5EF4-FFF2-40B4-BE49-F238E27FC236}">
              <a16:creationId xmlns:a16="http://schemas.microsoft.com/office/drawing/2014/main" xmlns="" id="{00000000-0008-0000-0200-00005E000000}"/>
            </a:ext>
          </a:extLst>
        </xdr:cNvPr>
        <xdr:cNvCxnSpPr/>
      </xdr:nvCxnSpPr>
      <xdr:spPr>
        <a:xfrm flipV="1">
          <a:off x="3797300" y="960446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95" name="楕円 94">
          <a:extLst>
            <a:ext uri="{FF2B5EF4-FFF2-40B4-BE49-F238E27FC236}">
              <a16:creationId xmlns:a16="http://schemas.microsoft.com/office/drawing/2014/main" xmlns="" id="{00000000-0008-0000-0200-00005F000000}"/>
            </a:ext>
          </a:extLst>
        </xdr:cNvPr>
        <xdr:cNvSpPr/>
      </xdr:nvSpPr>
      <xdr:spPr>
        <a:xfrm>
          <a:off x="2857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27759</xdr:rowOff>
    </xdr:from>
    <xdr:to>
      <xdr:col>19</xdr:col>
      <xdr:colOff>177800</xdr:colOff>
      <xdr:row>56</xdr:row>
      <xdr:rowOff>45720</xdr:rowOff>
    </xdr:to>
    <xdr:cxnSp macro="">
      <xdr:nvCxnSpPr>
        <xdr:cNvPr id="96" name="直線コネクタ 95">
          <a:extLst>
            <a:ext uri="{FF2B5EF4-FFF2-40B4-BE49-F238E27FC236}">
              <a16:creationId xmlns:a16="http://schemas.microsoft.com/office/drawing/2014/main" xmlns="" id="{00000000-0008-0000-0200-000060000000}"/>
            </a:ext>
          </a:extLst>
        </xdr:cNvPr>
        <xdr:cNvCxnSpPr/>
      </xdr:nvCxnSpPr>
      <xdr:spPr>
        <a:xfrm flipV="1">
          <a:off x="2908300" y="96289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61867</xdr:rowOff>
    </xdr:from>
    <xdr:to>
      <xdr:col>10</xdr:col>
      <xdr:colOff>165100</xdr:colOff>
      <xdr:row>56</xdr:row>
      <xdr:rowOff>163467</xdr:rowOff>
    </xdr:to>
    <xdr:sp macro="" textlink="">
      <xdr:nvSpPr>
        <xdr:cNvPr id="97" name="楕円 96">
          <a:extLst>
            <a:ext uri="{FF2B5EF4-FFF2-40B4-BE49-F238E27FC236}">
              <a16:creationId xmlns:a16="http://schemas.microsoft.com/office/drawing/2014/main" xmlns="" id="{00000000-0008-0000-0200-000061000000}"/>
            </a:ext>
          </a:extLst>
        </xdr:cNvPr>
        <xdr:cNvSpPr/>
      </xdr:nvSpPr>
      <xdr:spPr>
        <a:xfrm>
          <a:off x="1968500" y="9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45720</xdr:rowOff>
    </xdr:from>
    <xdr:to>
      <xdr:col>15</xdr:col>
      <xdr:colOff>50800</xdr:colOff>
      <xdr:row>56</xdr:row>
      <xdr:rowOff>112667</xdr:rowOff>
    </xdr:to>
    <xdr:cxnSp macro="">
      <xdr:nvCxnSpPr>
        <xdr:cNvPr id="98" name="直線コネクタ 97">
          <a:extLst>
            <a:ext uri="{FF2B5EF4-FFF2-40B4-BE49-F238E27FC236}">
              <a16:creationId xmlns:a16="http://schemas.microsoft.com/office/drawing/2014/main" xmlns="" id="{00000000-0008-0000-0200-000062000000}"/>
            </a:ext>
          </a:extLst>
        </xdr:cNvPr>
        <xdr:cNvCxnSpPr/>
      </xdr:nvCxnSpPr>
      <xdr:spPr>
        <a:xfrm flipV="1">
          <a:off x="2019300" y="9646920"/>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95086</xdr:rowOff>
    </xdr:from>
    <xdr:ext cx="405111" cy="259045"/>
    <xdr:sp macro="" textlink="">
      <xdr:nvSpPr>
        <xdr:cNvPr id="99" name="n_1mainValue【体育館・プール】&#10;有形固定資産減価償却率">
          <a:extLst>
            <a:ext uri="{FF2B5EF4-FFF2-40B4-BE49-F238E27FC236}">
              <a16:creationId xmlns:a16="http://schemas.microsoft.com/office/drawing/2014/main" xmlns="" id="{00000000-0008-0000-0200-000063000000}"/>
            </a:ext>
          </a:extLst>
        </xdr:cNvPr>
        <xdr:cNvSpPr txBox="1"/>
      </xdr:nvSpPr>
      <xdr:spPr>
        <a:xfrm>
          <a:off x="3582044" y="9353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100" name="n_2mainValue【体育館・プール】&#10;有形固定資産減価償却率">
          <a:extLst>
            <a:ext uri="{FF2B5EF4-FFF2-40B4-BE49-F238E27FC236}">
              <a16:creationId xmlns:a16="http://schemas.microsoft.com/office/drawing/2014/main" xmlns="" id="{00000000-0008-0000-0200-000064000000}"/>
            </a:ext>
          </a:extLst>
        </xdr:cNvPr>
        <xdr:cNvSpPr txBox="1"/>
      </xdr:nvSpPr>
      <xdr:spPr>
        <a:xfrm>
          <a:off x="2705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8544</xdr:rowOff>
    </xdr:from>
    <xdr:ext cx="405111" cy="259045"/>
    <xdr:sp macro="" textlink="">
      <xdr:nvSpPr>
        <xdr:cNvPr id="101" name="n_3mainValue【体育館・プール】&#10;有形固定資産減価償却率">
          <a:extLst>
            <a:ext uri="{FF2B5EF4-FFF2-40B4-BE49-F238E27FC236}">
              <a16:creationId xmlns:a16="http://schemas.microsoft.com/office/drawing/2014/main" xmlns="" id="{00000000-0008-0000-0200-000065000000}"/>
            </a:ext>
          </a:extLst>
        </xdr:cNvPr>
        <xdr:cNvSpPr txBox="1"/>
      </xdr:nvSpPr>
      <xdr:spPr>
        <a:xfrm>
          <a:off x="1816744" y="943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xmlns="" id="{00000000-0008-0000-02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xmlns="" id="{00000000-0008-0000-02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xmlns="" id="{00000000-0008-0000-02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xmlns="" id="{00000000-0008-0000-02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xmlns="" id="{00000000-0008-0000-02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xmlns="" id="{00000000-0008-0000-02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xmlns="" id="{00000000-0008-0000-02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xmlns="" id="{00000000-0008-0000-02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xmlns="" id="{00000000-0008-0000-02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xmlns="" id="{00000000-0008-0000-02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xmlns="" id="{00000000-0008-0000-02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xmlns="" id="{00000000-0008-0000-02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xmlns="" id="{00000000-0008-0000-02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xmlns="" id="{00000000-0008-0000-02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xmlns="" id="{00000000-0008-0000-02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xmlns="" id="{00000000-0008-0000-02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xmlns="" id="{00000000-0008-0000-02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xmlns="" id="{00000000-0008-0000-02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xmlns="" id="{00000000-0008-0000-02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xmlns="" id="{00000000-0008-0000-02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xmlns="" id="{00000000-0008-0000-02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xmlns="" id="{00000000-0008-0000-0200-00007D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xmlns="" id="{00000000-0008-0000-0200-00007E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xmlns="" id="{00000000-0008-0000-0200-00007F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xmlns="" id="{00000000-0008-0000-0200-000080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xmlns="" id="{00000000-0008-0000-0200-000081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167149</xdr:rowOff>
    </xdr:from>
    <xdr:ext cx="469744" cy="259045"/>
    <xdr:sp macro="" textlink="">
      <xdr:nvSpPr>
        <xdr:cNvPr id="130" name="【体育館・プール】&#10;一人当たり面積平均値テキスト">
          <a:extLst>
            <a:ext uri="{FF2B5EF4-FFF2-40B4-BE49-F238E27FC236}">
              <a16:creationId xmlns:a16="http://schemas.microsoft.com/office/drawing/2014/main" xmlns="" id="{00000000-0008-0000-0200-000082000000}"/>
            </a:ext>
          </a:extLst>
        </xdr:cNvPr>
        <xdr:cNvSpPr txBox="1"/>
      </xdr:nvSpPr>
      <xdr:spPr>
        <a:xfrm>
          <a:off x="10515600" y="10282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xmlns="" id="{00000000-0008-0000-0200-000083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xmlns="" id="{00000000-0008-0000-0200-000084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33" name="n_1aveValue【体育館・プール】&#10;一人当たり面積">
          <a:extLst>
            <a:ext uri="{FF2B5EF4-FFF2-40B4-BE49-F238E27FC236}">
              <a16:creationId xmlns:a16="http://schemas.microsoft.com/office/drawing/2014/main" xmlns="" id="{00000000-0008-0000-0200-000085000000}"/>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xmlns="" id="{00000000-0008-0000-0200-000086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a:extLst>
            <a:ext uri="{FF2B5EF4-FFF2-40B4-BE49-F238E27FC236}">
              <a16:creationId xmlns:a16="http://schemas.microsoft.com/office/drawing/2014/main" xmlns="" id="{00000000-0008-0000-0200-000087000000}"/>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xmlns="" id="{00000000-0008-0000-0200-000088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7" name="n_3aveValue【体育館・プール】&#10;一人当たり面積">
          <a:extLst>
            <a:ext uri="{FF2B5EF4-FFF2-40B4-BE49-F238E27FC236}">
              <a16:creationId xmlns:a16="http://schemas.microsoft.com/office/drawing/2014/main" xmlns="" id="{00000000-0008-0000-0200-000089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xmlns=""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xmlns=""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xmlns=""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xmlns=""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143" name="楕円 142">
          <a:extLst>
            <a:ext uri="{FF2B5EF4-FFF2-40B4-BE49-F238E27FC236}">
              <a16:creationId xmlns:a16="http://schemas.microsoft.com/office/drawing/2014/main" xmlns="" id="{00000000-0008-0000-0200-00008F000000}"/>
            </a:ext>
          </a:extLst>
        </xdr:cNvPr>
        <xdr:cNvSpPr/>
      </xdr:nvSpPr>
      <xdr:spPr>
        <a:xfrm>
          <a:off x="10426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95267</xdr:rowOff>
    </xdr:from>
    <xdr:ext cx="469744" cy="259045"/>
    <xdr:sp macro="" textlink="">
      <xdr:nvSpPr>
        <xdr:cNvPr id="144" name="【体育館・プール】&#10;一人当たり面積該当値テキスト">
          <a:extLst>
            <a:ext uri="{FF2B5EF4-FFF2-40B4-BE49-F238E27FC236}">
              <a16:creationId xmlns:a16="http://schemas.microsoft.com/office/drawing/2014/main" xmlns="" id="{00000000-0008-0000-0200-000090000000}"/>
            </a:ext>
          </a:extLst>
        </xdr:cNvPr>
        <xdr:cNvSpPr txBox="1"/>
      </xdr:nvSpPr>
      <xdr:spPr>
        <a:xfrm>
          <a:off x="10515600"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126746</xdr:rowOff>
    </xdr:from>
    <xdr:to>
      <xdr:col>50</xdr:col>
      <xdr:colOff>165100</xdr:colOff>
      <xdr:row>62</xdr:row>
      <xdr:rowOff>56896</xdr:rowOff>
    </xdr:to>
    <xdr:sp macro="" textlink="">
      <xdr:nvSpPr>
        <xdr:cNvPr id="145" name="楕円 144">
          <a:extLst>
            <a:ext uri="{FF2B5EF4-FFF2-40B4-BE49-F238E27FC236}">
              <a16:creationId xmlns:a16="http://schemas.microsoft.com/office/drawing/2014/main" xmlns="" id="{00000000-0008-0000-0200-000091000000}"/>
            </a:ext>
          </a:extLst>
        </xdr:cNvPr>
        <xdr:cNvSpPr/>
      </xdr:nvSpPr>
      <xdr:spPr>
        <a:xfrm>
          <a:off x="9588500" y="105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62</xdr:row>
      <xdr:rowOff>6096</xdr:rowOff>
    </xdr:to>
    <xdr:cxnSp macro="">
      <xdr:nvCxnSpPr>
        <xdr:cNvPr id="146" name="直線コネクタ 145">
          <a:extLst>
            <a:ext uri="{FF2B5EF4-FFF2-40B4-BE49-F238E27FC236}">
              <a16:creationId xmlns:a16="http://schemas.microsoft.com/office/drawing/2014/main" xmlns="" id="{00000000-0008-0000-0200-000092000000}"/>
            </a:ext>
          </a:extLst>
        </xdr:cNvPr>
        <xdr:cNvCxnSpPr/>
      </xdr:nvCxnSpPr>
      <xdr:spPr>
        <a:xfrm flipV="1">
          <a:off x="9639300" y="1062609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14732</xdr:rowOff>
    </xdr:from>
    <xdr:to>
      <xdr:col>46</xdr:col>
      <xdr:colOff>38100</xdr:colOff>
      <xdr:row>61</xdr:row>
      <xdr:rowOff>116332</xdr:rowOff>
    </xdr:to>
    <xdr:sp macro="" textlink="">
      <xdr:nvSpPr>
        <xdr:cNvPr id="147" name="楕円 146">
          <a:extLst>
            <a:ext uri="{FF2B5EF4-FFF2-40B4-BE49-F238E27FC236}">
              <a16:creationId xmlns:a16="http://schemas.microsoft.com/office/drawing/2014/main" xmlns="" id="{00000000-0008-0000-0200-000093000000}"/>
            </a:ext>
          </a:extLst>
        </xdr:cNvPr>
        <xdr:cNvSpPr/>
      </xdr:nvSpPr>
      <xdr:spPr>
        <a:xfrm>
          <a:off x="8699500" y="104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65532</xdr:rowOff>
    </xdr:from>
    <xdr:to>
      <xdr:col>50</xdr:col>
      <xdr:colOff>114300</xdr:colOff>
      <xdr:row>62</xdr:row>
      <xdr:rowOff>6096</xdr:rowOff>
    </xdr:to>
    <xdr:cxnSp macro="">
      <xdr:nvCxnSpPr>
        <xdr:cNvPr id="148" name="直線コネクタ 147">
          <a:extLst>
            <a:ext uri="{FF2B5EF4-FFF2-40B4-BE49-F238E27FC236}">
              <a16:creationId xmlns:a16="http://schemas.microsoft.com/office/drawing/2014/main" xmlns="" id="{00000000-0008-0000-0200-000094000000}"/>
            </a:ext>
          </a:extLst>
        </xdr:cNvPr>
        <xdr:cNvCxnSpPr/>
      </xdr:nvCxnSpPr>
      <xdr:spPr>
        <a:xfrm>
          <a:off x="8750300" y="1052398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143510</xdr:rowOff>
    </xdr:from>
    <xdr:to>
      <xdr:col>41</xdr:col>
      <xdr:colOff>101600</xdr:colOff>
      <xdr:row>62</xdr:row>
      <xdr:rowOff>73660</xdr:rowOff>
    </xdr:to>
    <xdr:sp macro="" textlink="">
      <xdr:nvSpPr>
        <xdr:cNvPr id="149" name="楕円 148">
          <a:extLst>
            <a:ext uri="{FF2B5EF4-FFF2-40B4-BE49-F238E27FC236}">
              <a16:creationId xmlns:a16="http://schemas.microsoft.com/office/drawing/2014/main" xmlns="" id="{00000000-0008-0000-0200-000095000000}"/>
            </a:ext>
          </a:extLst>
        </xdr:cNvPr>
        <xdr:cNvSpPr/>
      </xdr:nvSpPr>
      <xdr:spPr>
        <a:xfrm>
          <a:off x="781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65532</xdr:rowOff>
    </xdr:from>
    <xdr:to>
      <xdr:col>45</xdr:col>
      <xdr:colOff>177800</xdr:colOff>
      <xdr:row>62</xdr:row>
      <xdr:rowOff>22860</xdr:rowOff>
    </xdr:to>
    <xdr:cxnSp macro="">
      <xdr:nvCxnSpPr>
        <xdr:cNvPr id="150" name="直線コネクタ 149">
          <a:extLst>
            <a:ext uri="{FF2B5EF4-FFF2-40B4-BE49-F238E27FC236}">
              <a16:creationId xmlns:a16="http://schemas.microsoft.com/office/drawing/2014/main" xmlns="" id="{00000000-0008-0000-0200-000096000000}"/>
            </a:ext>
          </a:extLst>
        </xdr:cNvPr>
        <xdr:cNvCxnSpPr/>
      </xdr:nvCxnSpPr>
      <xdr:spPr>
        <a:xfrm flipV="1">
          <a:off x="7861300" y="10523982"/>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48023</xdr:rowOff>
    </xdr:from>
    <xdr:ext cx="469744" cy="259045"/>
    <xdr:sp macro="" textlink="">
      <xdr:nvSpPr>
        <xdr:cNvPr id="151" name="n_1mainValue【体育館・プール】&#10;一人当たり面積">
          <a:extLst>
            <a:ext uri="{FF2B5EF4-FFF2-40B4-BE49-F238E27FC236}">
              <a16:creationId xmlns:a16="http://schemas.microsoft.com/office/drawing/2014/main" xmlns="" id="{00000000-0008-0000-0200-000097000000}"/>
            </a:ext>
          </a:extLst>
        </xdr:cNvPr>
        <xdr:cNvSpPr txBox="1"/>
      </xdr:nvSpPr>
      <xdr:spPr>
        <a:xfrm>
          <a:off x="9391727" y="1067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132859</xdr:rowOff>
    </xdr:from>
    <xdr:ext cx="469744" cy="259045"/>
    <xdr:sp macro="" textlink="">
      <xdr:nvSpPr>
        <xdr:cNvPr id="152" name="n_2mainValue【体育館・プール】&#10;一人当たり面積">
          <a:extLst>
            <a:ext uri="{FF2B5EF4-FFF2-40B4-BE49-F238E27FC236}">
              <a16:creationId xmlns:a16="http://schemas.microsoft.com/office/drawing/2014/main" xmlns="" id="{00000000-0008-0000-0200-000098000000}"/>
            </a:ext>
          </a:extLst>
        </xdr:cNvPr>
        <xdr:cNvSpPr txBox="1"/>
      </xdr:nvSpPr>
      <xdr:spPr>
        <a:xfrm>
          <a:off x="8515427" y="1024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64787</xdr:rowOff>
    </xdr:from>
    <xdr:ext cx="469744" cy="259045"/>
    <xdr:sp macro="" textlink="">
      <xdr:nvSpPr>
        <xdr:cNvPr id="153" name="n_3mainValue【体育館・プール】&#10;一人当たり面積">
          <a:extLst>
            <a:ext uri="{FF2B5EF4-FFF2-40B4-BE49-F238E27FC236}">
              <a16:creationId xmlns:a16="http://schemas.microsoft.com/office/drawing/2014/main" xmlns="" id="{00000000-0008-0000-0200-000099000000}"/>
            </a:ext>
          </a:extLst>
        </xdr:cNvPr>
        <xdr:cNvSpPr txBox="1"/>
      </xdr:nvSpPr>
      <xdr:spPr>
        <a:xfrm>
          <a:off x="7626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xmlns="" id="{00000000-0008-0000-02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xmlns="" id="{00000000-0008-0000-02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xmlns="" id="{00000000-0008-0000-02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xmlns="" id="{00000000-0008-0000-02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xmlns="" id="{00000000-0008-0000-02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xmlns="" id="{00000000-0008-0000-02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xmlns="" id="{00000000-0008-0000-02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xmlns="" id="{00000000-0008-0000-02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xmlns="" id="{00000000-0008-0000-02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xmlns="" id="{00000000-0008-0000-02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xmlns="" id="{00000000-0008-0000-0200-0000A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xmlns="" id="{00000000-0008-0000-0200-0000A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xmlns="" id="{00000000-0008-0000-0200-0000A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xmlns="" id="{00000000-0008-0000-0200-0000A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xmlns="" id="{00000000-0008-0000-0200-0000A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xmlns="" id="{00000000-0008-0000-0200-0000A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xmlns="" id="{00000000-0008-0000-0200-0000A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xmlns="" id="{00000000-0008-0000-02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xmlns="" id="{00000000-0008-0000-02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xmlns="" id="{00000000-0008-0000-02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xmlns="" id="{00000000-0008-0000-0200-0000B300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xmlns="" id="{00000000-0008-0000-0200-0000B400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xmlns="" id="{00000000-0008-0000-0200-0000B500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xmlns="" id="{00000000-0008-0000-0200-0000B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xmlns="" id="{00000000-0008-0000-0200-0000B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a:extLst>
            <a:ext uri="{FF2B5EF4-FFF2-40B4-BE49-F238E27FC236}">
              <a16:creationId xmlns:a16="http://schemas.microsoft.com/office/drawing/2014/main" xmlns="" id="{00000000-0008-0000-0200-0000B8000000}"/>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xmlns="" id="{00000000-0008-0000-0200-0000B900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xmlns="" id="{00000000-0008-0000-0200-0000BA00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107785</xdr:rowOff>
    </xdr:from>
    <xdr:ext cx="405111" cy="259045"/>
    <xdr:sp macro="" textlink="">
      <xdr:nvSpPr>
        <xdr:cNvPr id="187" name="n_1aveValue【福祉施設】&#10;有形固定資産減価償却率">
          <a:extLst>
            <a:ext uri="{FF2B5EF4-FFF2-40B4-BE49-F238E27FC236}">
              <a16:creationId xmlns:a16="http://schemas.microsoft.com/office/drawing/2014/main" xmlns="" id="{00000000-0008-0000-0200-0000BB000000}"/>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xmlns="" id="{00000000-0008-0000-0200-0000BC00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89" name="n_2aveValue【福祉施設】&#10;有形固定資産減価償却率">
          <a:extLst>
            <a:ext uri="{FF2B5EF4-FFF2-40B4-BE49-F238E27FC236}">
              <a16:creationId xmlns:a16="http://schemas.microsoft.com/office/drawing/2014/main" xmlns="" id="{00000000-0008-0000-0200-0000BD000000}"/>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xmlns="" id="{00000000-0008-0000-0200-0000BE00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91" name="n_3aveValue【福祉施設】&#10;有形固定資産減価償却率">
          <a:extLst>
            <a:ext uri="{FF2B5EF4-FFF2-40B4-BE49-F238E27FC236}">
              <a16:creationId xmlns:a16="http://schemas.microsoft.com/office/drawing/2014/main" xmlns="" id="{00000000-0008-0000-0200-0000BF000000}"/>
            </a:ext>
          </a:extLst>
        </xdr:cNvPr>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xmlns="" id="{00000000-0008-0000-02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xmlns="" id="{00000000-0008-0000-02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xmlns="" id="{00000000-0008-0000-02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xmlns="" id="{00000000-0008-0000-02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xmlns="" id="{00000000-0008-0000-02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28121</xdr:rowOff>
    </xdr:from>
    <xdr:to>
      <xdr:col>24</xdr:col>
      <xdr:colOff>114300</xdr:colOff>
      <xdr:row>77</xdr:row>
      <xdr:rowOff>129721</xdr:rowOff>
    </xdr:to>
    <xdr:sp macro="" textlink="">
      <xdr:nvSpPr>
        <xdr:cNvPr id="197" name="楕円 196">
          <a:extLst>
            <a:ext uri="{FF2B5EF4-FFF2-40B4-BE49-F238E27FC236}">
              <a16:creationId xmlns:a16="http://schemas.microsoft.com/office/drawing/2014/main" xmlns="" id="{00000000-0008-0000-0200-0000C5000000}"/>
            </a:ext>
          </a:extLst>
        </xdr:cNvPr>
        <xdr:cNvSpPr/>
      </xdr:nvSpPr>
      <xdr:spPr>
        <a:xfrm>
          <a:off x="4584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69744" cy="259045"/>
    <xdr:sp macro="" textlink="">
      <xdr:nvSpPr>
        <xdr:cNvPr id="198" name="【福祉施設】&#10;有形固定資産減価償却率該当値テキスト">
          <a:extLst>
            <a:ext uri="{FF2B5EF4-FFF2-40B4-BE49-F238E27FC236}">
              <a16:creationId xmlns:a16="http://schemas.microsoft.com/office/drawing/2014/main" xmlns="" id="{00000000-0008-0000-0200-0000C6000000}"/>
            </a:ext>
          </a:extLst>
        </xdr:cNvPr>
        <xdr:cNvSpPr txBox="1"/>
      </xdr:nvSpPr>
      <xdr:spPr>
        <a:xfrm>
          <a:off x="4673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199" name="楕円 198">
          <a:extLst>
            <a:ext uri="{FF2B5EF4-FFF2-40B4-BE49-F238E27FC236}">
              <a16:creationId xmlns:a16="http://schemas.microsoft.com/office/drawing/2014/main" xmlns="" id="{00000000-0008-0000-0200-0000C7000000}"/>
            </a:ext>
          </a:extLst>
        </xdr:cNvPr>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78921</xdr:rowOff>
    </xdr:from>
    <xdr:to>
      <xdr:col>24</xdr:col>
      <xdr:colOff>63500</xdr:colOff>
      <xdr:row>77</xdr:row>
      <xdr:rowOff>78921</xdr:rowOff>
    </xdr:to>
    <xdr:cxnSp macro="">
      <xdr:nvCxnSpPr>
        <xdr:cNvPr id="200" name="直線コネクタ 199">
          <a:extLst>
            <a:ext uri="{FF2B5EF4-FFF2-40B4-BE49-F238E27FC236}">
              <a16:creationId xmlns:a16="http://schemas.microsoft.com/office/drawing/2014/main" xmlns="" id="{00000000-0008-0000-0200-0000C8000000}"/>
            </a:ext>
          </a:extLst>
        </xdr:cNvPr>
        <xdr:cNvCxnSpPr/>
      </xdr:nvCxnSpPr>
      <xdr:spPr>
        <a:xfrm>
          <a:off x="3797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64044</xdr:rowOff>
    </xdr:from>
    <xdr:to>
      <xdr:col>15</xdr:col>
      <xdr:colOff>101600</xdr:colOff>
      <xdr:row>77</xdr:row>
      <xdr:rowOff>165644</xdr:rowOff>
    </xdr:to>
    <xdr:sp macro="" textlink="">
      <xdr:nvSpPr>
        <xdr:cNvPr id="201" name="楕円 200">
          <a:extLst>
            <a:ext uri="{FF2B5EF4-FFF2-40B4-BE49-F238E27FC236}">
              <a16:creationId xmlns:a16="http://schemas.microsoft.com/office/drawing/2014/main" xmlns="" id="{00000000-0008-0000-0200-0000C9000000}"/>
            </a:ext>
          </a:extLst>
        </xdr:cNvPr>
        <xdr:cNvSpPr/>
      </xdr:nvSpPr>
      <xdr:spPr>
        <a:xfrm>
          <a:off x="2857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77</xdr:row>
      <xdr:rowOff>114844</xdr:rowOff>
    </xdr:to>
    <xdr:cxnSp macro="">
      <xdr:nvCxnSpPr>
        <xdr:cNvPr id="202" name="直線コネクタ 201">
          <a:extLst>
            <a:ext uri="{FF2B5EF4-FFF2-40B4-BE49-F238E27FC236}">
              <a16:creationId xmlns:a16="http://schemas.microsoft.com/office/drawing/2014/main" xmlns="" id="{00000000-0008-0000-0200-0000CA000000}"/>
            </a:ext>
          </a:extLst>
        </xdr:cNvPr>
        <xdr:cNvCxnSpPr/>
      </xdr:nvCxnSpPr>
      <xdr:spPr>
        <a:xfrm flipV="1">
          <a:off x="2908300" y="132805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10161</xdr:rowOff>
    </xdr:from>
    <xdr:to>
      <xdr:col>10</xdr:col>
      <xdr:colOff>165100</xdr:colOff>
      <xdr:row>78</xdr:row>
      <xdr:rowOff>111761</xdr:rowOff>
    </xdr:to>
    <xdr:sp macro="" textlink="">
      <xdr:nvSpPr>
        <xdr:cNvPr id="203" name="楕円 202">
          <a:extLst>
            <a:ext uri="{FF2B5EF4-FFF2-40B4-BE49-F238E27FC236}">
              <a16:creationId xmlns:a16="http://schemas.microsoft.com/office/drawing/2014/main" xmlns="" id="{00000000-0008-0000-0200-0000CB000000}"/>
            </a:ext>
          </a:extLst>
        </xdr:cNvPr>
        <xdr:cNvSpPr/>
      </xdr:nvSpPr>
      <xdr:spPr>
        <a:xfrm>
          <a:off x="1968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114844</xdr:rowOff>
    </xdr:from>
    <xdr:to>
      <xdr:col>15</xdr:col>
      <xdr:colOff>50800</xdr:colOff>
      <xdr:row>78</xdr:row>
      <xdr:rowOff>60961</xdr:rowOff>
    </xdr:to>
    <xdr:cxnSp macro="">
      <xdr:nvCxnSpPr>
        <xdr:cNvPr id="204" name="直線コネクタ 203">
          <a:extLst>
            <a:ext uri="{FF2B5EF4-FFF2-40B4-BE49-F238E27FC236}">
              <a16:creationId xmlns:a16="http://schemas.microsoft.com/office/drawing/2014/main" xmlns="" id="{00000000-0008-0000-0200-0000CC000000}"/>
            </a:ext>
          </a:extLst>
        </xdr:cNvPr>
        <xdr:cNvCxnSpPr/>
      </xdr:nvCxnSpPr>
      <xdr:spPr>
        <a:xfrm flipV="1">
          <a:off x="2019300" y="13316494"/>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75</xdr:row>
      <xdr:rowOff>146248</xdr:rowOff>
    </xdr:from>
    <xdr:ext cx="469744" cy="259045"/>
    <xdr:sp macro="" textlink="">
      <xdr:nvSpPr>
        <xdr:cNvPr id="205" name="n_1mainValue【福祉施設】&#10;有形固定資産減価償却率">
          <a:extLst>
            <a:ext uri="{FF2B5EF4-FFF2-40B4-BE49-F238E27FC236}">
              <a16:creationId xmlns:a16="http://schemas.microsoft.com/office/drawing/2014/main" xmlns="" id="{00000000-0008-0000-0200-0000CD000000}"/>
            </a:ext>
          </a:extLst>
        </xdr:cNvPr>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10721</xdr:rowOff>
    </xdr:from>
    <xdr:ext cx="405111" cy="259045"/>
    <xdr:sp macro="" textlink="">
      <xdr:nvSpPr>
        <xdr:cNvPr id="206" name="n_2mainValue【福祉施設】&#10;有形固定資産減価償却率">
          <a:extLst>
            <a:ext uri="{FF2B5EF4-FFF2-40B4-BE49-F238E27FC236}">
              <a16:creationId xmlns:a16="http://schemas.microsoft.com/office/drawing/2014/main" xmlns="" id="{00000000-0008-0000-0200-0000CE000000}"/>
            </a:ext>
          </a:extLst>
        </xdr:cNvPr>
        <xdr:cNvSpPr txBox="1"/>
      </xdr:nvSpPr>
      <xdr:spPr>
        <a:xfrm>
          <a:off x="2705744"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207" name="n_3mainValue【福祉施設】&#10;有形固定資産減価償却率">
          <a:extLst>
            <a:ext uri="{FF2B5EF4-FFF2-40B4-BE49-F238E27FC236}">
              <a16:creationId xmlns:a16="http://schemas.microsoft.com/office/drawing/2014/main" xmlns="" id="{00000000-0008-0000-0200-0000CF000000}"/>
            </a:ext>
          </a:extLst>
        </xdr:cNvPr>
        <xdr:cNvSpPr txBox="1"/>
      </xdr:nvSpPr>
      <xdr:spPr>
        <a:xfrm>
          <a:off x="1816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xmlns="" id="{00000000-0008-0000-02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xmlns="" id="{00000000-0008-0000-02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xmlns="" id="{00000000-0008-0000-02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xmlns="" id="{00000000-0008-0000-02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xmlns="" id="{00000000-0008-0000-02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xmlns="" id="{00000000-0008-0000-0200-0000D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xmlns="" id="{00000000-0008-0000-0200-0000D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xmlns="" id="{00000000-0008-0000-0200-0000D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xmlns="" id="{00000000-0008-0000-0200-0000D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xmlns="" id="{00000000-0008-0000-0200-0000D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xmlns="" id="{00000000-0008-0000-0200-0000D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xmlns="" id="{00000000-0008-0000-0200-0000E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xmlns="" id="{00000000-0008-0000-0200-0000E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xmlns="" id="{00000000-0008-0000-0200-0000E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xmlns="" id="{00000000-0008-0000-0200-0000E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xmlns="" id="{00000000-0008-0000-0200-0000E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a:extLst>
            <a:ext uri="{FF2B5EF4-FFF2-40B4-BE49-F238E27FC236}">
              <a16:creationId xmlns:a16="http://schemas.microsoft.com/office/drawing/2014/main" xmlns="" id="{00000000-0008-0000-0200-0000E500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a:extLst>
            <a:ext uri="{FF2B5EF4-FFF2-40B4-BE49-F238E27FC236}">
              <a16:creationId xmlns:a16="http://schemas.microsoft.com/office/drawing/2014/main" xmlns="" id="{00000000-0008-0000-0200-0000E600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a:extLst>
            <a:ext uri="{FF2B5EF4-FFF2-40B4-BE49-F238E27FC236}">
              <a16:creationId xmlns:a16="http://schemas.microsoft.com/office/drawing/2014/main" xmlns="" id="{00000000-0008-0000-0200-0000E700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a:extLst>
            <a:ext uri="{FF2B5EF4-FFF2-40B4-BE49-F238E27FC236}">
              <a16:creationId xmlns:a16="http://schemas.microsoft.com/office/drawing/2014/main" xmlns="" id="{00000000-0008-0000-0200-0000E800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a:extLst>
            <a:ext uri="{FF2B5EF4-FFF2-40B4-BE49-F238E27FC236}">
              <a16:creationId xmlns:a16="http://schemas.microsoft.com/office/drawing/2014/main" xmlns="" id="{00000000-0008-0000-0200-0000E900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a:extLst>
            <a:ext uri="{FF2B5EF4-FFF2-40B4-BE49-F238E27FC236}">
              <a16:creationId xmlns:a16="http://schemas.microsoft.com/office/drawing/2014/main" xmlns="" id="{00000000-0008-0000-0200-0000EA000000}"/>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a:extLst>
            <a:ext uri="{FF2B5EF4-FFF2-40B4-BE49-F238E27FC236}">
              <a16:creationId xmlns:a16="http://schemas.microsoft.com/office/drawing/2014/main" xmlns="" id="{00000000-0008-0000-0200-0000EB00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a:extLst>
            <a:ext uri="{FF2B5EF4-FFF2-40B4-BE49-F238E27FC236}">
              <a16:creationId xmlns:a16="http://schemas.microsoft.com/office/drawing/2014/main" xmlns="" id="{00000000-0008-0000-0200-0000EC00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a:extLst>
            <a:ext uri="{FF2B5EF4-FFF2-40B4-BE49-F238E27FC236}">
              <a16:creationId xmlns:a16="http://schemas.microsoft.com/office/drawing/2014/main" xmlns="" id="{00000000-0008-0000-0200-0000ED000000}"/>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a:extLst>
            <a:ext uri="{FF2B5EF4-FFF2-40B4-BE49-F238E27FC236}">
              <a16:creationId xmlns:a16="http://schemas.microsoft.com/office/drawing/2014/main" xmlns="" id="{00000000-0008-0000-0200-0000EE00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a:extLst>
            <a:ext uri="{FF2B5EF4-FFF2-40B4-BE49-F238E27FC236}">
              <a16:creationId xmlns:a16="http://schemas.microsoft.com/office/drawing/2014/main" xmlns="" id="{00000000-0008-0000-0200-0000EF000000}"/>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a:extLst>
            <a:ext uri="{FF2B5EF4-FFF2-40B4-BE49-F238E27FC236}">
              <a16:creationId xmlns:a16="http://schemas.microsoft.com/office/drawing/2014/main" xmlns="" id="{00000000-0008-0000-0200-0000F000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a:extLst>
            <a:ext uri="{FF2B5EF4-FFF2-40B4-BE49-F238E27FC236}">
              <a16:creationId xmlns:a16="http://schemas.microsoft.com/office/drawing/2014/main" xmlns="" id="{00000000-0008-0000-0200-0000F100000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xmlns="" id="{00000000-0008-0000-0200-0000F2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xmlns="" id="{00000000-0008-0000-0200-0000F3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xmlns="" id="{00000000-0008-0000-0200-0000F4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00000000-0008-0000-0200-0000F5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00000000-0008-0000-0200-0000F6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137719</xdr:rowOff>
    </xdr:from>
    <xdr:to>
      <xdr:col>55</xdr:col>
      <xdr:colOff>50800</xdr:colOff>
      <xdr:row>86</xdr:row>
      <xdr:rowOff>67869</xdr:rowOff>
    </xdr:to>
    <xdr:sp macro="" textlink="">
      <xdr:nvSpPr>
        <xdr:cNvPr id="247" name="楕円 246">
          <a:extLst>
            <a:ext uri="{FF2B5EF4-FFF2-40B4-BE49-F238E27FC236}">
              <a16:creationId xmlns:a16="http://schemas.microsoft.com/office/drawing/2014/main" xmlns="" id="{00000000-0008-0000-0200-0000F7000000}"/>
            </a:ext>
          </a:extLst>
        </xdr:cNvPr>
        <xdr:cNvSpPr/>
      </xdr:nvSpPr>
      <xdr:spPr>
        <a:xfrm>
          <a:off x="104267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52646</xdr:rowOff>
    </xdr:from>
    <xdr:ext cx="469744" cy="259045"/>
    <xdr:sp macro="" textlink="">
      <xdr:nvSpPr>
        <xdr:cNvPr id="248" name="【福祉施設】&#10;一人当たり面積該当値テキスト">
          <a:extLst>
            <a:ext uri="{FF2B5EF4-FFF2-40B4-BE49-F238E27FC236}">
              <a16:creationId xmlns:a16="http://schemas.microsoft.com/office/drawing/2014/main" xmlns="" id="{00000000-0008-0000-0200-0000F8000000}"/>
            </a:ext>
          </a:extLst>
        </xdr:cNvPr>
        <xdr:cNvSpPr txBox="1"/>
      </xdr:nvSpPr>
      <xdr:spPr>
        <a:xfrm>
          <a:off x="10515600" y="1462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138176</xdr:rowOff>
    </xdr:from>
    <xdr:to>
      <xdr:col>50</xdr:col>
      <xdr:colOff>165100</xdr:colOff>
      <xdr:row>86</xdr:row>
      <xdr:rowOff>68326</xdr:rowOff>
    </xdr:to>
    <xdr:sp macro="" textlink="">
      <xdr:nvSpPr>
        <xdr:cNvPr id="249" name="楕円 248">
          <a:extLst>
            <a:ext uri="{FF2B5EF4-FFF2-40B4-BE49-F238E27FC236}">
              <a16:creationId xmlns:a16="http://schemas.microsoft.com/office/drawing/2014/main" xmlns="" id="{00000000-0008-0000-0200-0000F9000000}"/>
            </a:ext>
          </a:extLst>
        </xdr:cNvPr>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17069</xdr:rowOff>
    </xdr:from>
    <xdr:to>
      <xdr:col>55</xdr:col>
      <xdr:colOff>0</xdr:colOff>
      <xdr:row>86</xdr:row>
      <xdr:rowOff>17526</xdr:rowOff>
    </xdr:to>
    <xdr:cxnSp macro="">
      <xdr:nvCxnSpPr>
        <xdr:cNvPr id="250" name="直線コネクタ 249">
          <a:extLst>
            <a:ext uri="{FF2B5EF4-FFF2-40B4-BE49-F238E27FC236}">
              <a16:creationId xmlns:a16="http://schemas.microsoft.com/office/drawing/2014/main" xmlns="" id="{00000000-0008-0000-0200-0000FA000000}"/>
            </a:ext>
          </a:extLst>
        </xdr:cNvPr>
        <xdr:cNvCxnSpPr/>
      </xdr:nvCxnSpPr>
      <xdr:spPr>
        <a:xfrm flipV="1">
          <a:off x="9639300" y="1476176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138633</xdr:rowOff>
    </xdr:from>
    <xdr:to>
      <xdr:col>46</xdr:col>
      <xdr:colOff>38100</xdr:colOff>
      <xdr:row>86</xdr:row>
      <xdr:rowOff>68783</xdr:rowOff>
    </xdr:to>
    <xdr:sp macro="" textlink="">
      <xdr:nvSpPr>
        <xdr:cNvPr id="251" name="楕円 250">
          <a:extLst>
            <a:ext uri="{FF2B5EF4-FFF2-40B4-BE49-F238E27FC236}">
              <a16:creationId xmlns:a16="http://schemas.microsoft.com/office/drawing/2014/main" xmlns="" id="{00000000-0008-0000-0200-0000FB000000}"/>
            </a:ext>
          </a:extLst>
        </xdr:cNvPr>
        <xdr:cNvSpPr/>
      </xdr:nvSpPr>
      <xdr:spPr>
        <a:xfrm>
          <a:off x="86995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17526</xdr:rowOff>
    </xdr:from>
    <xdr:to>
      <xdr:col>50</xdr:col>
      <xdr:colOff>114300</xdr:colOff>
      <xdr:row>86</xdr:row>
      <xdr:rowOff>17983</xdr:rowOff>
    </xdr:to>
    <xdr:cxnSp macro="">
      <xdr:nvCxnSpPr>
        <xdr:cNvPr id="252" name="直線コネクタ 251">
          <a:extLst>
            <a:ext uri="{FF2B5EF4-FFF2-40B4-BE49-F238E27FC236}">
              <a16:creationId xmlns:a16="http://schemas.microsoft.com/office/drawing/2014/main" xmlns="" id="{00000000-0008-0000-0200-0000FC000000}"/>
            </a:ext>
          </a:extLst>
        </xdr:cNvPr>
        <xdr:cNvCxnSpPr/>
      </xdr:nvCxnSpPr>
      <xdr:spPr>
        <a:xfrm flipV="1">
          <a:off x="8750300" y="1476222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122174</xdr:rowOff>
    </xdr:from>
    <xdr:to>
      <xdr:col>41</xdr:col>
      <xdr:colOff>101600</xdr:colOff>
      <xdr:row>86</xdr:row>
      <xdr:rowOff>52324</xdr:rowOff>
    </xdr:to>
    <xdr:sp macro="" textlink="">
      <xdr:nvSpPr>
        <xdr:cNvPr id="253" name="楕円 252">
          <a:extLst>
            <a:ext uri="{FF2B5EF4-FFF2-40B4-BE49-F238E27FC236}">
              <a16:creationId xmlns:a16="http://schemas.microsoft.com/office/drawing/2014/main" xmlns="" id="{00000000-0008-0000-0200-0000FD000000}"/>
            </a:ext>
          </a:extLst>
        </xdr:cNvPr>
        <xdr:cNvSpPr/>
      </xdr:nvSpPr>
      <xdr:spPr>
        <a:xfrm>
          <a:off x="7810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1524</xdr:rowOff>
    </xdr:from>
    <xdr:to>
      <xdr:col>45</xdr:col>
      <xdr:colOff>177800</xdr:colOff>
      <xdr:row>86</xdr:row>
      <xdr:rowOff>17983</xdr:rowOff>
    </xdr:to>
    <xdr:cxnSp macro="">
      <xdr:nvCxnSpPr>
        <xdr:cNvPr id="254" name="直線コネクタ 253">
          <a:extLst>
            <a:ext uri="{FF2B5EF4-FFF2-40B4-BE49-F238E27FC236}">
              <a16:creationId xmlns:a16="http://schemas.microsoft.com/office/drawing/2014/main" xmlns="" id="{00000000-0008-0000-0200-0000FE000000}"/>
            </a:ext>
          </a:extLst>
        </xdr:cNvPr>
        <xdr:cNvCxnSpPr/>
      </xdr:nvCxnSpPr>
      <xdr:spPr>
        <a:xfrm>
          <a:off x="7861300" y="14746224"/>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59453</xdr:rowOff>
    </xdr:from>
    <xdr:ext cx="469744" cy="259045"/>
    <xdr:sp macro="" textlink="">
      <xdr:nvSpPr>
        <xdr:cNvPr id="255" name="n_1mainValue【福祉施設】&#10;一人当たり面積">
          <a:extLst>
            <a:ext uri="{FF2B5EF4-FFF2-40B4-BE49-F238E27FC236}">
              <a16:creationId xmlns:a16="http://schemas.microsoft.com/office/drawing/2014/main" xmlns="" id="{00000000-0008-0000-0200-0000FF000000}"/>
            </a:ext>
          </a:extLst>
        </xdr:cNvPr>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59910</xdr:rowOff>
    </xdr:from>
    <xdr:ext cx="469744" cy="259045"/>
    <xdr:sp macro="" textlink="">
      <xdr:nvSpPr>
        <xdr:cNvPr id="256" name="n_2mainValue【福祉施設】&#10;一人当たり面積">
          <a:extLst>
            <a:ext uri="{FF2B5EF4-FFF2-40B4-BE49-F238E27FC236}">
              <a16:creationId xmlns:a16="http://schemas.microsoft.com/office/drawing/2014/main" xmlns="" id="{00000000-0008-0000-0200-000000010000}"/>
            </a:ext>
          </a:extLst>
        </xdr:cNvPr>
        <xdr:cNvSpPr txBox="1"/>
      </xdr:nvSpPr>
      <xdr:spPr>
        <a:xfrm>
          <a:off x="8515427" y="1480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43451</xdr:rowOff>
    </xdr:from>
    <xdr:ext cx="469744" cy="259045"/>
    <xdr:sp macro="" textlink="">
      <xdr:nvSpPr>
        <xdr:cNvPr id="257" name="n_3mainValue【福祉施設】&#10;一人当たり面積">
          <a:extLst>
            <a:ext uri="{FF2B5EF4-FFF2-40B4-BE49-F238E27FC236}">
              <a16:creationId xmlns:a16="http://schemas.microsoft.com/office/drawing/2014/main" xmlns="" id="{00000000-0008-0000-0200-000001010000}"/>
            </a:ext>
          </a:extLst>
        </xdr:cNvPr>
        <xdr:cNvSpPr txBox="1"/>
      </xdr:nvSpPr>
      <xdr:spPr>
        <a:xfrm>
          <a:off x="7626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xmlns="" id="{00000000-0008-0000-02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xmlns="" id="{00000000-0008-0000-02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xmlns="" id="{00000000-0008-0000-02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xmlns="" id="{00000000-0008-0000-02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xmlns="" id="{00000000-0008-0000-02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xmlns="" id="{00000000-0008-0000-02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xmlns="" id="{00000000-0008-0000-0200-00000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xmlns="" id="{00000000-0008-0000-0200-00000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xmlns="" id="{00000000-0008-0000-0200-00000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xmlns="" id="{00000000-0008-0000-0200-00000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xmlns="" id="{00000000-0008-0000-0200-00001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xmlns="" id="{00000000-0008-0000-0200-00001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xmlns="" id="{00000000-0008-0000-0200-00001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xmlns="" id="{00000000-0008-0000-0200-00001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xmlns="" id="{00000000-0008-0000-0200-00001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xmlns="" id="{00000000-0008-0000-0200-00001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xmlns="" id="{00000000-0008-0000-0200-00001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xmlns="" id="{00000000-0008-0000-0200-00001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xmlns="" id="{00000000-0008-0000-0200-00001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xmlns="" id="{00000000-0008-0000-0200-00001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2" name="テキスト ボックス 281">
          <a:extLst>
            <a:ext uri="{FF2B5EF4-FFF2-40B4-BE49-F238E27FC236}">
              <a16:creationId xmlns:a16="http://schemas.microsoft.com/office/drawing/2014/main" xmlns="" id="{00000000-0008-0000-0200-00001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3" name="直線コネクタ 282">
          <a:extLst>
            <a:ext uri="{FF2B5EF4-FFF2-40B4-BE49-F238E27FC236}">
              <a16:creationId xmlns:a16="http://schemas.microsoft.com/office/drawing/2014/main" xmlns="" id="{00000000-0008-0000-0200-00001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4" name="テキスト ボックス 283">
          <a:extLst>
            <a:ext uri="{FF2B5EF4-FFF2-40B4-BE49-F238E27FC236}">
              <a16:creationId xmlns:a16="http://schemas.microsoft.com/office/drawing/2014/main" xmlns="" id="{00000000-0008-0000-0200-00001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5" name="直線コネクタ 284">
          <a:extLst>
            <a:ext uri="{FF2B5EF4-FFF2-40B4-BE49-F238E27FC236}">
              <a16:creationId xmlns:a16="http://schemas.microsoft.com/office/drawing/2014/main" xmlns="" id="{00000000-0008-0000-0200-00001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6" name="テキスト ボックス 285">
          <a:extLst>
            <a:ext uri="{FF2B5EF4-FFF2-40B4-BE49-F238E27FC236}">
              <a16:creationId xmlns:a16="http://schemas.microsoft.com/office/drawing/2014/main" xmlns="" id="{00000000-0008-0000-0200-00001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7" name="直線コネクタ 286">
          <a:extLst>
            <a:ext uri="{FF2B5EF4-FFF2-40B4-BE49-F238E27FC236}">
              <a16:creationId xmlns:a16="http://schemas.microsoft.com/office/drawing/2014/main" xmlns="" id="{00000000-0008-0000-0200-00001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8" name="テキスト ボックス 287">
          <a:extLst>
            <a:ext uri="{FF2B5EF4-FFF2-40B4-BE49-F238E27FC236}">
              <a16:creationId xmlns:a16="http://schemas.microsoft.com/office/drawing/2014/main" xmlns="" id="{00000000-0008-0000-0200-00002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9" name="直線コネクタ 288">
          <a:extLst>
            <a:ext uri="{FF2B5EF4-FFF2-40B4-BE49-F238E27FC236}">
              <a16:creationId xmlns:a16="http://schemas.microsoft.com/office/drawing/2014/main" xmlns="" id="{00000000-0008-0000-0200-00002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0" name="テキスト ボックス 289">
          <a:extLst>
            <a:ext uri="{FF2B5EF4-FFF2-40B4-BE49-F238E27FC236}">
              <a16:creationId xmlns:a16="http://schemas.microsoft.com/office/drawing/2014/main" xmlns="" id="{00000000-0008-0000-0200-00002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1" name="直線コネクタ 290">
          <a:extLst>
            <a:ext uri="{FF2B5EF4-FFF2-40B4-BE49-F238E27FC236}">
              <a16:creationId xmlns:a16="http://schemas.microsoft.com/office/drawing/2014/main" xmlns="" id="{00000000-0008-0000-0200-00002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2" name="テキスト ボックス 291">
          <a:extLst>
            <a:ext uri="{FF2B5EF4-FFF2-40B4-BE49-F238E27FC236}">
              <a16:creationId xmlns:a16="http://schemas.microsoft.com/office/drawing/2014/main" xmlns="" id="{00000000-0008-0000-0200-00002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3" name="直線コネクタ 292">
          <a:extLst>
            <a:ext uri="{FF2B5EF4-FFF2-40B4-BE49-F238E27FC236}">
              <a16:creationId xmlns:a16="http://schemas.microsoft.com/office/drawing/2014/main" xmlns="" id="{00000000-0008-0000-0200-00002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4" name="テキスト ボックス 293">
          <a:extLst>
            <a:ext uri="{FF2B5EF4-FFF2-40B4-BE49-F238E27FC236}">
              <a16:creationId xmlns:a16="http://schemas.microsoft.com/office/drawing/2014/main" xmlns="" id="{00000000-0008-0000-0200-00002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xmlns="" id="{00000000-0008-0000-0200-00002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xmlns="" id="{00000000-0008-0000-0200-00002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a:extLst>
            <a:ext uri="{FF2B5EF4-FFF2-40B4-BE49-F238E27FC236}">
              <a16:creationId xmlns:a16="http://schemas.microsoft.com/office/drawing/2014/main" xmlns="" id="{00000000-0008-0000-0200-00002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298" name="直線コネクタ 297">
          <a:extLst>
            <a:ext uri="{FF2B5EF4-FFF2-40B4-BE49-F238E27FC236}">
              <a16:creationId xmlns:a16="http://schemas.microsoft.com/office/drawing/2014/main" xmlns="" id="{00000000-0008-0000-0200-00002A010000}"/>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299" name="【一般廃棄物処理施設】&#10;有形固定資産減価償却率最小値テキスト">
          <a:extLst>
            <a:ext uri="{FF2B5EF4-FFF2-40B4-BE49-F238E27FC236}">
              <a16:creationId xmlns:a16="http://schemas.microsoft.com/office/drawing/2014/main" xmlns="" id="{00000000-0008-0000-0200-00002B010000}"/>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00" name="直線コネクタ 299">
          <a:extLst>
            <a:ext uri="{FF2B5EF4-FFF2-40B4-BE49-F238E27FC236}">
              <a16:creationId xmlns:a16="http://schemas.microsoft.com/office/drawing/2014/main" xmlns="" id="{00000000-0008-0000-0200-00002C010000}"/>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01" name="【一般廃棄物処理施設】&#10;有形固定資産減価償却率最大値テキスト">
          <a:extLst>
            <a:ext uri="{FF2B5EF4-FFF2-40B4-BE49-F238E27FC236}">
              <a16:creationId xmlns:a16="http://schemas.microsoft.com/office/drawing/2014/main" xmlns="" id="{00000000-0008-0000-0200-00002D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02" name="直線コネクタ 301">
          <a:extLst>
            <a:ext uri="{FF2B5EF4-FFF2-40B4-BE49-F238E27FC236}">
              <a16:creationId xmlns:a16="http://schemas.microsoft.com/office/drawing/2014/main" xmlns="" id="{00000000-0008-0000-0200-00002E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150512</xdr:rowOff>
    </xdr:from>
    <xdr:ext cx="405111" cy="259045"/>
    <xdr:sp macro="" textlink="">
      <xdr:nvSpPr>
        <xdr:cNvPr id="303" name="【一般廃棄物処理施設】&#10;有形固定資産減価償却率平均値テキスト">
          <a:extLst>
            <a:ext uri="{FF2B5EF4-FFF2-40B4-BE49-F238E27FC236}">
              <a16:creationId xmlns:a16="http://schemas.microsoft.com/office/drawing/2014/main" xmlns="" id="{00000000-0008-0000-0200-00002F010000}"/>
            </a:ext>
          </a:extLst>
        </xdr:cNvPr>
        <xdr:cNvSpPr txBox="1"/>
      </xdr:nvSpPr>
      <xdr:spPr>
        <a:xfrm>
          <a:off x="16357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04" name="フローチャート: 判断 303">
          <a:extLst>
            <a:ext uri="{FF2B5EF4-FFF2-40B4-BE49-F238E27FC236}">
              <a16:creationId xmlns:a16="http://schemas.microsoft.com/office/drawing/2014/main" xmlns="" id="{00000000-0008-0000-0200-000030010000}"/>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5" name="フローチャート: 判断 304">
          <a:extLst>
            <a:ext uri="{FF2B5EF4-FFF2-40B4-BE49-F238E27FC236}">
              <a16:creationId xmlns:a16="http://schemas.microsoft.com/office/drawing/2014/main" xmlns="" id="{00000000-0008-0000-0200-000031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99077</xdr:rowOff>
    </xdr:from>
    <xdr:ext cx="405111" cy="259045"/>
    <xdr:sp macro="" textlink="">
      <xdr:nvSpPr>
        <xdr:cNvPr id="306" name="n_1aveValue【一般廃棄物処理施設】&#10;有形固定資産減価償却率">
          <a:extLst>
            <a:ext uri="{FF2B5EF4-FFF2-40B4-BE49-F238E27FC236}">
              <a16:creationId xmlns:a16="http://schemas.microsoft.com/office/drawing/2014/main" xmlns="" id="{00000000-0008-0000-0200-000032010000}"/>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07" name="フローチャート: 判断 306">
          <a:extLst>
            <a:ext uri="{FF2B5EF4-FFF2-40B4-BE49-F238E27FC236}">
              <a16:creationId xmlns:a16="http://schemas.microsoft.com/office/drawing/2014/main" xmlns="" id="{00000000-0008-0000-0200-000033010000}"/>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148607</xdr:rowOff>
    </xdr:from>
    <xdr:ext cx="405111" cy="259045"/>
    <xdr:sp macro="" textlink="">
      <xdr:nvSpPr>
        <xdr:cNvPr id="308" name="n_2aveValue【一般廃棄物処理施設】&#10;有形固定資産減価償却率">
          <a:extLst>
            <a:ext uri="{FF2B5EF4-FFF2-40B4-BE49-F238E27FC236}">
              <a16:creationId xmlns:a16="http://schemas.microsoft.com/office/drawing/2014/main" xmlns="" id="{00000000-0008-0000-0200-000034010000}"/>
            </a:ext>
          </a:extLst>
        </xdr:cNvPr>
        <xdr:cNvSpPr txBox="1"/>
      </xdr:nvSpPr>
      <xdr:spPr>
        <a:xfrm>
          <a:off x="14389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309" name="フローチャート: 判断 308">
          <a:extLst>
            <a:ext uri="{FF2B5EF4-FFF2-40B4-BE49-F238E27FC236}">
              <a16:creationId xmlns:a16="http://schemas.microsoft.com/office/drawing/2014/main" xmlns="" id="{00000000-0008-0000-0200-000035010000}"/>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310" name="n_3aveValue【一般廃棄物処理施設】&#10;有形固定資産減価償却率">
          <a:extLst>
            <a:ext uri="{FF2B5EF4-FFF2-40B4-BE49-F238E27FC236}">
              <a16:creationId xmlns:a16="http://schemas.microsoft.com/office/drawing/2014/main" xmlns="" id="{00000000-0008-0000-0200-000036010000}"/>
            </a:ext>
          </a:extLst>
        </xdr:cNvPr>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xmlns="" id="{00000000-0008-0000-0200-00003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xmlns="" id="{00000000-0008-0000-0200-00003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xmlns="" id="{00000000-0008-0000-0200-00003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xmlns="" id="{00000000-0008-0000-0200-00003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xmlns="" id="{00000000-0008-0000-0200-00003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46355</xdr:rowOff>
    </xdr:from>
    <xdr:to>
      <xdr:col>85</xdr:col>
      <xdr:colOff>177800</xdr:colOff>
      <xdr:row>36</xdr:row>
      <xdr:rowOff>147955</xdr:rowOff>
    </xdr:to>
    <xdr:sp macro="" textlink="">
      <xdr:nvSpPr>
        <xdr:cNvPr id="316" name="楕円 315">
          <a:extLst>
            <a:ext uri="{FF2B5EF4-FFF2-40B4-BE49-F238E27FC236}">
              <a16:creationId xmlns:a16="http://schemas.microsoft.com/office/drawing/2014/main" xmlns="" id="{00000000-0008-0000-0200-00003C010000}"/>
            </a:ext>
          </a:extLst>
        </xdr:cNvPr>
        <xdr:cNvSpPr/>
      </xdr:nvSpPr>
      <xdr:spPr>
        <a:xfrm>
          <a:off x="162687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69232</xdr:rowOff>
    </xdr:from>
    <xdr:ext cx="405111" cy="259045"/>
    <xdr:sp macro="" textlink="">
      <xdr:nvSpPr>
        <xdr:cNvPr id="317" name="【一般廃棄物処理施設】&#10;有形固定資産減価償却率該当値テキスト">
          <a:extLst>
            <a:ext uri="{FF2B5EF4-FFF2-40B4-BE49-F238E27FC236}">
              <a16:creationId xmlns:a16="http://schemas.microsoft.com/office/drawing/2014/main" xmlns="" id="{00000000-0008-0000-0200-00003D010000}"/>
            </a:ext>
          </a:extLst>
        </xdr:cNvPr>
        <xdr:cNvSpPr txBox="1"/>
      </xdr:nvSpPr>
      <xdr:spPr>
        <a:xfrm>
          <a:off x="16357600"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318" name="楕円 317">
          <a:extLst>
            <a:ext uri="{FF2B5EF4-FFF2-40B4-BE49-F238E27FC236}">
              <a16:creationId xmlns:a16="http://schemas.microsoft.com/office/drawing/2014/main" xmlns="" id="{00000000-0008-0000-0200-00003E010000}"/>
            </a:ext>
          </a:extLst>
        </xdr:cNvPr>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36</xdr:row>
      <xdr:rowOff>97155</xdr:rowOff>
    </xdr:to>
    <xdr:cxnSp macro="">
      <xdr:nvCxnSpPr>
        <xdr:cNvPr id="319" name="直線コネクタ 318">
          <a:extLst>
            <a:ext uri="{FF2B5EF4-FFF2-40B4-BE49-F238E27FC236}">
              <a16:creationId xmlns:a16="http://schemas.microsoft.com/office/drawing/2014/main" xmlns="" id="{00000000-0008-0000-0200-00003F010000}"/>
            </a:ext>
          </a:extLst>
        </xdr:cNvPr>
        <xdr:cNvCxnSpPr/>
      </xdr:nvCxnSpPr>
      <xdr:spPr>
        <a:xfrm>
          <a:off x="15481300" y="6269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78740</xdr:rowOff>
    </xdr:from>
    <xdr:to>
      <xdr:col>76</xdr:col>
      <xdr:colOff>165100</xdr:colOff>
      <xdr:row>37</xdr:row>
      <xdr:rowOff>8890</xdr:rowOff>
    </xdr:to>
    <xdr:sp macro="" textlink="">
      <xdr:nvSpPr>
        <xdr:cNvPr id="320" name="楕円 319">
          <a:extLst>
            <a:ext uri="{FF2B5EF4-FFF2-40B4-BE49-F238E27FC236}">
              <a16:creationId xmlns:a16="http://schemas.microsoft.com/office/drawing/2014/main" xmlns="" id="{00000000-0008-0000-0200-000040010000}"/>
            </a:ext>
          </a:extLst>
        </xdr:cNvPr>
        <xdr:cNvSpPr/>
      </xdr:nvSpPr>
      <xdr:spPr>
        <a:xfrm>
          <a:off x="1454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97155</xdr:rowOff>
    </xdr:from>
    <xdr:to>
      <xdr:col>81</xdr:col>
      <xdr:colOff>50800</xdr:colOff>
      <xdr:row>36</xdr:row>
      <xdr:rowOff>129540</xdr:rowOff>
    </xdr:to>
    <xdr:cxnSp macro="">
      <xdr:nvCxnSpPr>
        <xdr:cNvPr id="321" name="直線コネクタ 320">
          <a:extLst>
            <a:ext uri="{FF2B5EF4-FFF2-40B4-BE49-F238E27FC236}">
              <a16:creationId xmlns:a16="http://schemas.microsoft.com/office/drawing/2014/main" xmlns="" id="{00000000-0008-0000-0200-000041010000}"/>
            </a:ext>
          </a:extLst>
        </xdr:cNvPr>
        <xdr:cNvCxnSpPr/>
      </xdr:nvCxnSpPr>
      <xdr:spPr>
        <a:xfrm flipV="1">
          <a:off x="14592300" y="62693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164482</xdr:rowOff>
    </xdr:from>
    <xdr:ext cx="405111" cy="259045"/>
    <xdr:sp macro="" textlink="">
      <xdr:nvSpPr>
        <xdr:cNvPr id="322" name="n_1mainValue【一般廃棄物処理施設】&#10;有形固定資産減価償却率">
          <a:extLst>
            <a:ext uri="{FF2B5EF4-FFF2-40B4-BE49-F238E27FC236}">
              <a16:creationId xmlns:a16="http://schemas.microsoft.com/office/drawing/2014/main" xmlns="" id="{00000000-0008-0000-0200-000042010000}"/>
            </a:ext>
          </a:extLst>
        </xdr:cNvPr>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25417</xdr:rowOff>
    </xdr:from>
    <xdr:ext cx="405111" cy="259045"/>
    <xdr:sp macro="" textlink="">
      <xdr:nvSpPr>
        <xdr:cNvPr id="323" name="n_2mainValue【一般廃棄物処理施設】&#10;有形固定資産減価償却率">
          <a:extLst>
            <a:ext uri="{FF2B5EF4-FFF2-40B4-BE49-F238E27FC236}">
              <a16:creationId xmlns:a16="http://schemas.microsoft.com/office/drawing/2014/main" xmlns="" id="{00000000-0008-0000-0200-000043010000}"/>
            </a:ext>
          </a:extLst>
        </xdr:cNvPr>
        <xdr:cNvSpPr txBox="1"/>
      </xdr:nvSpPr>
      <xdr:spPr>
        <a:xfrm>
          <a:off x="14389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xmlns="" id="{00000000-0008-0000-0200-00004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xmlns="" id="{00000000-0008-0000-0200-00004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xmlns="" id="{00000000-0008-0000-0200-00004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xmlns="" id="{00000000-0008-0000-0200-00004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xmlns="" id="{00000000-0008-0000-0200-00004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xmlns="" id="{00000000-0008-0000-0200-00004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4" name="直線コネクタ 333">
          <a:extLst>
            <a:ext uri="{FF2B5EF4-FFF2-40B4-BE49-F238E27FC236}">
              <a16:creationId xmlns:a16="http://schemas.microsoft.com/office/drawing/2014/main" xmlns="" id="{00000000-0008-0000-0200-00004E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5" name="テキスト ボックス 334">
          <a:extLst>
            <a:ext uri="{FF2B5EF4-FFF2-40B4-BE49-F238E27FC236}">
              <a16:creationId xmlns:a16="http://schemas.microsoft.com/office/drawing/2014/main" xmlns="" id="{00000000-0008-0000-0200-00004F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6" name="直線コネクタ 335">
          <a:extLst>
            <a:ext uri="{FF2B5EF4-FFF2-40B4-BE49-F238E27FC236}">
              <a16:creationId xmlns:a16="http://schemas.microsoft.com/office/drawing/2014/main" xmlns="" id="{00000000-0008-0000-0200-000050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7" name="テキスト ボックス 336">
          <a:extLst>
            <a:ext uri="{FF2B5EF4-FFF2-40B4-BE49-F238E27FC236}">
              <a16:creationId xmlns:a16="http://schemas.microsoft.com/office/drawing/2014/main" xmlns="" id="{00000000-0008-0000-0200-000051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8" name="直線コネクタ 337">
          <a:extLst>
            <a:ext uri="{FF2B5EF4-FFF2-40B4-BE49-F238E27FC236}">
              <a16:creationId xmlns:a16="http://schemas.microsoft.com/office/drawing/2014/main" xmlns="" id="{00000000-0008-0000-0200-000052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9" name="テキスト ボックス 338">
          <a:extLst>
            <a:ext uri="{FF2B5EF4-FFF2-40B4-BE49-F238E27FC236}">
              <a16:creationId xmlns:a16="http://schemas.microsoft.com/office/drawing/2014/main" xmlns="" id="{00000000-0008-0000-0200-000053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1" name="テキスト ボックス 340">
          <a:extLst>
            <a:ext uri="{FF2B5EF4-FFF2-40B4-BE49-F238E27FC236}">
              <a16:creationId xmlns:a16="http://schemas.microsoft.com/office/drawing/2014/main" xmlns="" id="{00000000-0008-0000-0200-000055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2" name="直線コネクタ 341">
          <a:extLst>
            <a:ext uri="{FF2B5EF4-FFF2-40B4-BE49-F238E27FC236}">
              <a16:creationId xmlns:a16="http://schemas.microsoft.com/office/drawing/2014/main" xmlns="" id="{00000000-0008-0000-0200-000056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3" name="テキスト ボックス 342">
          <a:extLst>
            <a:ext uri="{FF2B5EF4-FFF2-40B4-BE49-F238E27FC236}">
              <a16:creationId xmlns:a16="http://schemas.microsoft.com/office/drawing/2014/main" xmlns="" id="{00000000-0008-0000-0200-000057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4" name="直線コネクタ 343">
          <a:extLst>
            <a:ext uri="{FF2B5EF4-FFF2-40B4-BE49-F238E27FC236}">
              <a16:creationId xmlns:a16="http://schemas.microsoft.com/office/drawing/2014/main" xmlns="" id="{00000000-0008-0000-0200-000058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5" name="テキスト ボックス 344">
          <a:extLst>
            <a:ext uri="{FF2B5EF4-FFF2-40B4-BE49-F238E27FC236}">
              <a16:creationId xmlns:a16="http://schemas.microsoft.com/office/drawing/2014/main" xmlns="" id="{00000000-0008-0000-0200-000059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a:extLst>
            <a:ext uri="{FF2B5EF4-FFF2-40B4-BE49-F238E27FC236}">
              <a16:creationId xmlns:a16="http://schemas.microsoft.com/office/drawing/2014/main" xmlns="" id="{00000000-0008-0000-0200-00005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7" name="テキスト ボックス 346">
          <a:extLst>
            <a:ext uri="{FF2B5EF4-FFF2-40B4-BE49-F238E27FC236}">
              <a16:creationId xmlns:a16="http://schemas.microsoft.com/office/drawing/2014/main" xmlns="" id="{00000000-0008-0000-0200-00005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a:extLst>
            <a:ext uri="{FF2B5EF4-FFF2-40B4-BE49-F238E27FC236}">
              <a16:creationId xmlns:a16="http://schemas.microsoft.com/office/drawing/2014/main" xmlns="" id="{00000000-0008-0000-0200-00005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349" name="直線コネクタ 348">
          <a:extLst>
            <a:ext uri="{FF2B5EF4-FFF2-40B4-BE49-F238E27FC236}">
              <a16:creationId xmlns:a16="http://schemas.microsoft.com/office/drawing/2014/main" xmlns="" id="{00000000-0008-0000-0200-00005D010000}"/>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350" name="【一般廃棄物処理施設】&#10;一人当たり有形固定資産（償却資産）額最小値テキスト">
          <a:extLst>
            <a:ext uri="{FF2B5EF4-FFF2-40B4-BE49-F238E27FC236}">
              <a16:creationId xmlns:a16="http://schemas.microsoft.com/office/drawing/2014/main" xmlns="" id="{00000000-0008-0000-0200-00005E010000}"/>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351" name="直線コネクタ 350">
          <a:extLst>
            <a:ext uri="{FF2B5EF4-FFF2-40B4-BE49-F238E27FC236}">
              <a16:creationId xmlns:a16="http://schemas.microsoft.com/office/drawing/2014/main" xmlns="" id="{00000000-0008-0000-0200-00005F010000}"/>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352" name="【一般廃棄物処理施設】&#10;一人当たり有形固定資産（償却資産）額最大値テキスト">
          <a:extLst>
            <a:ext uri="{FF2B5EF4-FFF2-40B4-BE49-F238E27FC236}">
              <a16:creationId xmlns:a16="http://schemas.microsoft.com/office/drawing/2014/main" xmlns="" id="{00000000-0008-0000-0200-000060010000}"/>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353" name="直線コネクタ 352">
          <a:extLst>
            <a:ext uri="{FF2B5EF4-FFF2-40B4-BE49-F238E27FC236}">
              <a16:creationId xmlns:a16="http://schemas.microsoft.com/office/drawing/2014/main" xmlns="" id="{00000000-0008-0000-0200-000061010000}"/>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354" name="【一般廃棄物処理施設】&#10;一人当たり有形固定資産（償却資産）額平均値テキスト">
          <a:extLst>
            <a:ext uri="{FF2B5EF4-FFF2-40B4-BE49-F238E27FC236}">
              <a16:creationId xmlns:a16="http://schemas.microsoft.com/office/drawing/2014/main" xmlns="" id="{00000000-0008-0000-0200-000062010000}"/>
            </a:ext>
          </a:extLst>
        </xdr:cNvPr>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355" name="フローチャート: 判断 354">
          <a:extLst>
            <a:ext uri="{FF2B5EF4-FFF2-40B4-BE49-F238E27FC236}">
              <a16:creationId xmlns:a16="http://schemas.microsoft.com/office/drawing/2014/main" xmlns="" id="{00000000-0008-0000-0200-000063010000}"/>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356" name="フローチャート: 判断 355">
          <a:extLst>
            <a:ext uri="{FF2B5EF4-FFF2-40B4-BE49-F238E27FC236}">
              <a16:creationId xmlns:a16="http://schemas.microsoft.com/office/drawing/2014/main" xmlns="" id="{00000000-0008-0000-0200-000064010000}"/>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357" name="n_1aveValue【一般廃棄物処理施設】&#10;一人当たり有形固定資産（償却資産）額">
          <a:extLst>
            <a:ext uri="{FF2B5EF4-FFF2-40B4-BE49-F238E27FC236}">
              <a16:creationId xmlns:a16="http://schemas.microsoft.com/office/drawing/2014/main" xmlns="" id="{00000000-0008-0000-0200-000065010000}"/>
            </a:ext>
          </a:extLst>
        </xdr:cNvPr>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358" name="フローチャート: 判断 357">
          <a:extLst>
            <a:ext uri="{FF2B5EF4-FFF2-40B4-BE49-F238E27FC236}">
              <a16:creationId xmlns:a16="http://schemas.microsoft.com/office/drawing/2014/main" xmlns="" id="{00000000-0008-0000-0200-000066010000}"/>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359" name="n_2aveValue【一般廃棄物処理施設】&#10;一人当たり有形固定資産（償却資産）額">
          <a:extLst>
            <a:ext uri="{FF2B5EF4-FFF2-40B4-BE49-F238E27FC236}">
              <a16:creationId xmlns:a16="http://schemas.microsoft.com/office/drawing/2014/main" xmlns="" id="{00000000-0008-0000-0200-000067010000}"/>
            </a:ext>
          </a:extLst>
        </xdr:cNvPr>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360" name="フローチャート: 判断 359">
          <a:extLst>
            <a:ext uri="{FF2B5EF4-FFF2-40B4-BE49-F238E27FC236}">
              <a16:creationId xmlns:a16="http://schemas.microsoft.com/office/drawing/2014/main" xmlns="" id="{00000000-0008-0000-0200-000068010000}"/>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361" name="n_3aveValue【一般廃棄物処理施設】&#10;一人当たり有形固定資産（償却資産）額">
          <a:extLst>
            <a:ext uri="{FF2B5EF4-FFF2-40B4-BE49-F238E27FC236}">
              <a16:creationId xmlns:a16="http://schemas.microsoft.com/office/drawing/2014/main" xmlns="" id="{00000000-0008-0000-0200-000069010000}"/>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xmlns="" id="{00000000-0008-0000-0200-00006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xmlns="" id="{00000000-0008-0000-0200-00006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00000000-0008-0000-0200-00006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00000000-0008-0000-0200-00006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00000000-0008-0000-0200-00006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23052</xdr:rowOff>
    </xdr:from>
    <xdr:to>
      <xdr:col>116</xdr:col>
      <xdr:colOff>114300</xdr:colOff>
      <xdr:row>40</xdr:row>
      <xdr:rowOff>124652</xdr:rowOff>
    </xdr:to>
    <xdr:sp macro="" textlink="">
      <xdr:nvSpPr>
        <xdr:cNvPr id="367" name="楕円 366">
          <a:extLst>
            <a:ext uri="{FF2B5EF4-FFF2-40B4-BE49-F238E27FC236}">
              <a16:creationId xmlns:a16="http://schemas.microsoft.com/office/drawing/2014/main" xmlns="" id="{00000000-0008-0000-0200-00006F010000}"/>
            </a:ext>
          </a:extLst>
        </xdr:cNvPr>
        <xdr:cNvSpPr/>
      </xdr:nvSpPr>
      <xdr:spPr>
        <a:xfrm>
          <a:off x="22110700" y="68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1479</xdr:rowOff>
    </xdr:from>
    <xdr:ext cx="599010" cy="259045"/>
    <xdr:sp macro="" textlink="">
      <xdr:nvSpPr>
        <xdr:cNvPr id="368" name="【一般廃棄物処理施設】&#10;一人当たり有形固定資産（償却資産）額該当値テキスト">
          <a:extLst>
            <a:ext uri="{FF2B5EF4-FFF2-40B4-BE49-F238E27FC236}">
              <a16:creationId xmlns:a16="http://schemas.microsoft.com/office/drawing/2014/main" xmlns="" id="{00000000-0008-0000-0200-000070010000}"/>
            </a:ext>
          </a:extLst>
        </xdr:cNvPr>
        <xdr:cNvSpPr txBox="1"/>
      </xdr:nvSpPr>
      <xdr:spPr>
        <a:xfrm>
          <a:off x="22199600" y="685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33496</xdr:rowOff>
    </xdr:from>
    <xdr:to>
      <xdr:col>112</xdr:col>
      <xdr:colOff>38100</xdr:colOff>
      <xdr:row>40</xdr:row>
      <xdr:rowOff>135096</xdr:rowOff>
    </xdr:to>
    <xdr:sp macro="" textlink="">
      <xdr:nvSpPr>
        <xdr:cNvPr id="369" name="楕円 368">
          <a:extLst>
            <a:ext uri="{FF2B5EF4-FFF2-40B4-BE49-F238E27FC236}">
              <a16:creationId xmlns:a16="http://schemas.microsoft.com/office/drawing/2014/main" xmlns="" id="{00000000-0008-0000-0200-000071010000}"/>
            </a:ext>
          </a:extLst>
        </xdr:cNvPr>
        <xdr:cNvSpPr/>
      </xdr:nvSpPr>
      <xdr:spPr>
        <a:xfrm>
          <a:off x="21272500" y="68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73852</xdr:rowOff>
    </xdr:from>
    <xdr:to>
      <xdr:col>116</xdr:col>
      <xdr:colOff>63500</xdr:colOff>
      <xdr:row>40</xdr:row>
      <xdr:rowOff>84296</xdr:rowOff>
    </xdr:to>
    <xdr:cxnSp macro="">
      <xdr:nvCxnSpPr>
        <xdr:cNvPr id="370" name="直線コネクタ 369">
          <a:extLst>
            <a:ext uri="{FF2B5EF4-FFF2-40B4-BE49-F238E27FC236}">
              <a16:creationId xmlns:a16="http://schemas.microsoft.com/office/drawing/2014/main" xmlns="" id="{00000000-0008-0000-0200-000072010000}"/>
            </a:ext>
          </a:extLst>
        </xdr:cNvPr>
        <xdr:cNvCxnSpPr/>
      </xdr:nvCxnSpPr>
      <xdr:spPr>
        <a:xfrm flipV="1">
          <a:off x="21323300" y="6931852"/>
          <a:ext cx="838200" cy="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46787</xdr:rowOff>
    </xdr:from>
    <xdr:to>
      <xdr:col>107</xdr:col>
      <xdr:colOff>101600</xdr:colOff>
      <xdr:row>40</xdr:row>
      <xdr:rowOff>148387</xdr:rowOff>
    </xdr:to>
    <xdr:sp macro="" textlink="">
      <xdr:nvSpPr>
        <xdr:cNvPr id="371" name="楕円 370">
          <a:extLst>
            <a:ext uri="{FF2B5EF4-FFF2-40B4-BE49-F238E27FC236}">
              <a16:creationId xmlns:a16="http://schemas.microsoft.com/office/drawing/2014/main" xmlns="" id="{00000000-0008-0000-0200-000073010000}"/>
            </a:ext>
          </a:extLst>
        </xdr:cNvPr>
        <xdr:cNvSpPr/>
      </xdr:nvSpPr>
      <xdr:spPr>
        <a:xfrm>
          <a:off x="20383500" y="69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84296</xdr:rowOff>
    </xdr:from>
    <xdr:to>
      <xdr:col>111</xdr:col>
      <xdr:colOff>177800</xdr:colOff>
      <xdr:row>40</xdr:row>
      <xdr:rowOff>97587</xdr:rowOff>
    </xdr:to>
    <xdr:cxnSp macro="">
      <xdr:nvCxnSpPr>
        <xdr:cNvPr id="372" name="直線コネクタ 371">
          <a:extLst>
            <a:ext uri="{FF2B5EF4-FFF2-40B4-BE49-F238E27FC236}">
              <a16:creationId xmlns:a16="http://schemas.microsoft.com/office/drawing/2014/main" xmlns="" id="{00000000-0008-0000-0200-000074010000}"/>
            </a:ext>
          </a:extLst>
        </xdr:cNvPr>
        <xdr:cNvCxnSpPr/>
      </xdr:nvCxnSpPr>
      <xdr:spPr>
        <a:xfrm flipV="1">
          <a:off x="20434300" y="6942296"/>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126223</xdr:rowOff>
    </xdr:from>
    <xdr:ext cx="599010" cy="259045"/>
    <xdr:sp macro="" textlink="">
      <xdr:nvSpPr>
        <xdr:cNvPr id="373" name="n_1mainValue【一般廃棄物処理施設】&#10;一人当たり有形固定資産（償却資産）額">
          <a:extLst>
            <a:ext uri="{FF2B5EF4-FFF2-40B4-BE49-F238E27FC236}">
              <a16:creationId xmlns:a16="http://schemas.microsoft.com/office/drawing/2014/main" xmlns="" id="{00000000-0008-0000-0200-000075010000}"/>
            </a:ext>
          </a:extLst>
        </xdr:cNvPr>
        <xdr:cNvSpPr txBox="1"/>
      </xdr:nvSpPr>
      <xdr:spPr>
        <a:xfrm>
          <a:off x="21011095" y="698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139514</xdr:rowOff>
    </xdr:from>
    <xdr:ext cx="599010" cy="259045"/>
    <xdr:sp macro="" textlink="">
      <xdr:nvSpPr>
        <xdr:cNvPr id="374" name="n_2mainValue【一般廃棄物処理施設】&#10;一人当たり有形固定資産（償却資産）額">
          <a:extLst>
            <a:ext uri="{FF2B5EF4-FFF2-40B4-BE49-F238E27FC236}">
              <a16:creationId xmlns:a16="http://schemas.microsoft.com/office/drawing/2014/main" xmlns="" id="{00000000-0008-0000-0200-000076010000}"/>
            </a:ext>
          </a:extLst>
        </xdr:cNvPr>
        <xdr:cNvSpPr txBox="1"/>
      </xdr:nvSpPr>
      <xdr:spPr>
        <a:xfrm>
          <a:off x="20134795" y="699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a:extLst>
            <a:ext uri="{FF2B5EF4-FFF2-40B4-BE49-F238E27FC236}">
              <a16:creationId xmlns:a16="http://schemas.microsoft.com/office/drawing/2014/main" xmlns="" id="{00000000-0008-0000-0200-00007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a:extLst>
            <a:ext uri="{FF2B5EF4-FFF2-40B4-BE49-F238E27FC236}">
              <a16:creationId xmlns:a16="http://schemas.microsoft.com/office/drawing/2014/main" xmlns="" id="{00000000-0008-0000-0200-00007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a:extLst>
            <a:ext uri="{FF2B5EF4-FFF2-40B4-BE49-F238E27FC236}">
              <a16:creationId xmlns:a16="http://schemas.microsoft.com/office/drawing/2014/main" xmlns="" id="{00000000-0008-0000-0200-00007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a:extLst>
            <a:ext uri="{FF2B5EF4-FFF2-40B4-BE49-F238E27FC236}">
              <a16:creationId xmlns:a16="http://schemas.microsoft.com/office/drawing/2014/main" xmlns="" id="{00000000-0008-0000-0200-00007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a:extLst>
            <a:ext uri="{FF2B5EF4-FFF2-40B4-BE49-F238E27FC236}">
              <a16:creationId xmlns:a16="http://schemas.microsoft.com/office/drawing/2014/main" xmlns="" id="{00000000-0008-0000-0200-00008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a:extLst>
            <a:ext uri="{FF2B5EF4-FFF2-40B4-BE49-F238E27FC236}">
              <a16:creationId xmlns:a16="http://schemas.microsoft.com/office/drawing/2014/main" xmlns="" id="{00000000-0008-0000-0200-00008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6" name="テキスト ボックス 385">
          <a:extLst>
            <a:ext uri="{FF2B5EF4-FFF2-40B4-BE49-F238E27FC236}">
              <a16:creationId xmlns:a16="http://schemas.microsoft.com/office/drawing/2014/main" xmlns="" id="{00000000-0008-0000-0200-000082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a:extLst>
            <a:ext uri="{FF2B5EF4-FFF2-40B4-BE49-F238E27FC236}">
              <a16:creationId xmlns:a16="http://schemas.microsoft.com/office/drawing/2014/main" xmlns="" id="{00000000-0008-0000-0200-00008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a:extLst>
            <a:ext uri="{FF2B5EF4-FFF2-40B4-BE49-F238E27FC236}">
              <a16:creationId xmlns:a16="http://schemas.microsoft.com/office/drawing/2014/main" xmlns="" id="{00000000-0008-0000-0200-00008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a:extLst>
            <a:ext uri="{FF2B5EF4-FFF2-40B4-BE49-F238E27FC236}">
              <a16:creationId xmlns:a16="http://schemas.microsoft.com/office/drawing/2014/main" xmlns="" id="{00000000-0008-0000-0200-00008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a:extLst>
            <a:ext uri="{FF2B5EF4-FFF2-40B4-BE49-F238E27FC236}">
              <a16:creationId xmlns:a16="http://schemas.microsoft.com/office/drawing/2014/main" xmlns="" id="{00000000-0008-0000-0200-00008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a:extLst>
            <a:ext uri="{FF2B5EF4-FFF2-40B4-BE49-F238E27FC236}">
              <a16:creationId xmlns:a16="http://schemas.microsoft.com/office/drawing/2014/main" xmlns="" id="{00000000-0008-0000-0200-00008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a:extLst>
            <a:ext uri="{FF2B5EF4-FFF2-40B4-BE49-F238E27FC236}">
              <a16:creationId xmlns:a16="http://schemas.microsoft.com/office/drawing/2014/main" xmlns="" id="{00000000-0008-0000-0200-00008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a:extLst>
            <a:ext uri="{FF2B5EF4-FFF2-40B4-BE49-F238E27FC236}">
              <a16:creationId xmlns:a16="http://schemas.microsoft.com/office/drawing/2014/main" xmlns="" id="{00000000-0008-0000-0200-00008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4" name="テキスト ボックス 393">
          <a:extLst>
            <a:ext uri="{FF2B5EF4-FFF2-40B4-BE49-F238E27FC236}">
              <a16:creationId xmlns:a16="http://schemas.microsoft.com/office/drawing/2014/main" xmlns="" id="{00000000-0008-0000-0200-00008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a:extLst>
            <a:ext uri="{FF2B5EF4-FFF2-40B4-BE49-F238E27FC236}">
              <a16:creationId xmlns:a16="http://schemas.microsoft.com/office/drawing/2014/main" xmlns="" id="{00000000-0008-0000-0200-00008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a:extLst>
            <a:ext uri="{FF2B5EF4-FFF2-40B4-BE49-F238E27FC236}">
              <a16:creationId xmlns:a16="http://schemas.microsoft.com/office/drawing/2014/main" xmlns="" id="{00000000-0008-0000-0200-00008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a:extLst>
            <a:ext uri="{FF2B5EF4-FFF2-40B4-BE49-F238E27FC236}">
              <a16:creationId xmlns:a16="http://schemas.microsoft.com/office/drawing/2014/main" xmlns="" id="{00000000-0008-0000-0200-00008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398" name="直線コネクタ 397">
          <a:extLst>
            <a:ext uri="{FF2B5EF4-FFF2-40B4-BE49-F238E27FC236}">
              <a16:creationId xmlns:a16="http://schemas.microsoft.com/office/drawing/2014/main" xmlns="" id="{00000000-0008-0000-0200-00008E01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399" name="【保健センター・保健所】&#10;有形固定資産減価償却率最小値テキスト">
          <a:extLst>
            <a:ext uri="{FF2B5EF4-FFF2-40B4-BE49-F238E27FC236}">
              <a16:creationId xmlns:a16="http://schemas.microsoft.com/office/drawing/2014/main" xmlns="" id="{00000000-0008-0000-0200-00008F01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00" name="直線コネクタ 399">
          <a:extLst>
            <a:ext uri="{FF2B5EF4-FFF2-40B4-BE49-F238E27FC236}">
              <a16:creationId xmlns:a16="http://schemas.microsoft.com/office/drawing/2014/main" xmlns="" id="{00000000-0008-0000-0200-00009001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01" name="【保健センター・保健所】&#10;有形固定資産減価償却率最大値テキスト">
          <a:extLst>
            <a:ext uri="{FF2B5EF4-FFF2-40B4-BE49-F238E27FC236}">
              <a16:creationId xmlns:a16="http://schemas.microsoft.com/office/drawing/2014/main" xmlns="" id="{00000000-0008-0000-0200-000091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02" name="直線コネクタ 401">
          <a:extLst>
            <a:ext uri="{FF2B5EF4-FFF2-40B4-BE49-F238E27FC236}">
              <a16:creationId xmlns:a16="http://schemas.microsoft.com/office/drawing/2014/main" xmlns="" id="{00000000-0008-0000-0200-000092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03" name="【保健センター・保健所】&#10;有形固定資産減価償却率平均値テキスト">
          <a:extLst>
            <a:ext uri="{FF2B5EF4-FFF2-40B4-BE49-F238E27FC236}">
              <a16:creationId xmlns:a16="http://schemas.microsoft.com/office/drawing/2014/main" xmlns="" id="{00000000-0008-0000-0200-000093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04" name="フローチャート: 判断 403">
          <a:extLst>
            <a:ext uri="{FF2B5EF4-FFF2-40B4-BE49-F238E27FC236}">
              <a16:creationId xmlns:a16="http://schemas.microsoft.com/office/drawing/2014/main" xmlns="" id="{00000000-0008-0000-0200-000094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05" name="フローチャート: 判断 404">
          <a:extLst>
            <a:ext uri="{FF2B5EF4-FFF2-40B4-BE49-F238E27FC236}">
              <a16:creationId xmlns:a16="http://schemas.microsoft.com/office/drawing/2014/main" xmlns="" id="{00000000-0008-0000-0200-00009501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406" name="n_1aveValue【保健センター・保健所】&#10;有形固定資産減価償却率">
          <a:extLst>
            <a:ext uri="{FF2B5EF4-FFF2-40B4-BE49-F238E27FC236}">
              <a16:creationId xmlns:a16="http://schemas.microsoft.com/office/drawing/2014/main" xmlns="" id="{00000000-0008-0000-0200-000096010000}"/>
            </a:ext>
          </a:extLst>
        </xdr:cNvPr>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407" name="フローチャート: 判断 406">
          <a:extLst>
            <a:ext uri="{FF2B5EF4-FFF2-40B4-BE49-F238E27FC236}">
              <a16:creationId xmlns:a16="http://schemas.microsoft.com/office/drawing/2014/main" xmlns="" id="{00000000-0008-0000-0200-00009701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408" name="n_2aveValue【保健センター・保健所】&#10;有形固定資産減価償却率">
          <a:extLst>
            <a:ext uri="{FF2B5EF4-FFF2-40B4-BE49-F238E27FC236}">
              <a16:creationId xmlns:a16="http://schemas.microsoft.com/office/drawing/2014/main" xmlns="" id="{00000000-0008-0000-0200-000098010000}"/>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09" name="フローチャート: 判断 408">
          <a:extLst>
            <a:ext uri="{FF2B5EF4-FFF2-40B4-BE49-F238E27FC236}">
              <a16:creationId xmlns:a16="http://schemas.microsoft.com/office/drawing/2014/main" xmlns="" id="{00000000-0008-0000-0200-000099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410" name="n_3aveValue【保健センター・保健所】&#10;有形固定資産減価償却率">
          <a:extLst>
            <a:ext uri="{FF2B5EF4-FFF2-40B4-BE49-F238E27FC236}">
              <a16:creationId xmlns:a16="http://schemas.microsoft.com/office/drawing/2014/main" xmlns="" id="{00000000-0008-0000-0200-00009A01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xmlns="" id="{00000000-0008-0000-0200-00009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xmlns="" id="{00000000-0008-0000-0200-00009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xmlns="" id="{00000000-0008-0000-0200-00009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xmlns="" id="{00000000-0008-0000-0200-00009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xmlns="" id="{00000000-0008-0000-0200-00009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31115</xdr:rowOff>
    </xdr:from>
    <xdr:to>
      <xdr:col>85</xdr:col>
      <xdr:colOff>177800</xdr:colOff>
      <xdr:row>58</xdr:row>
      <xdr:rowOff>132715</xdr:rowOff>
    </xdr:to>
    <xdr:sp macro="" textlink="">
      <xdr:nvSpPr>
        <xdr:cNvPr id="416" name="楕円 415">
          <a:extLst>
            <a:ext uri="{FF2B5EF4-FFF2-40B4-BE49-F238E27FC236}">
              <a16:creationId xmlns:a16="http://schemas.microsoft.com/office/drawing/2014/main" xmlns="" id="{00000000-0008-0000-0200-0000A0010000}"/>
            </a:ext>
          </a:extLst>
        </xdr:cNvPr>
        <xdr:cNvSpPr/>
      </xdr:nvSpPr>
      <xdr:spPr>
        <a:xfrm>
          <a:off x="162687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53992</xdr:rowOff>
    </xdr:from>
    <xdr:ext cx="405111" cy="259045"/>
    <xdr:sp macro="" textlink="">
      <xdr:nvSpPr>
        <xdr:cNvPr id="417" name="【保健センター・保健所】&#10;有形固定資産減価償却率該当値テキスト">
          <a:extLst>
            <a:ext uri="{FF2B5EF4-FFF2-40B4-BE49-F238E27FC236}">
              <a16:creationId xmlns:a16="http://schemas.microsoft.com/office/drawing/2014/main" xmlns="" id="{00000000-0008-0000-0200-0000A1010000}"/>
            </a:ext>
          </a:extLst>
        </xdr:cNvPr>
        <xdr:cNvSpPr txBox="1"/>
      </xdr:nvSpPr>
      <xdr:spPr>
        <a:xfrm>
          <a:off x="16357600"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111125</xdr:rowOff>
    </xdr:from>
    <xdr:to>
      <xdr:col>81</xdr:col>
      <xdr:colOff>101600</xdr:colOff>
      <xdr:row>59</xdr:row>
      <xdr:rowOff>41275</xdr:rowOff>
    </xdr:to>
    <xdr:sp macro="" textlink="">
      <xdr:nvSpPr>
        <xdr:cNvPr id="418" name="楕円 417">
          <a:extLst>
            <a:ext uri="{FF2B5EF4-FFF2-40B4-BE49-F238E27FC236}">
              <a16:creationId xmlns:a16="http://schemas.microsoft.com/office/drawing/2014/main" xmlns="" id="{00000000-0008-0000-0200-0000A2010000}"/>
            </a:ext>
          </a:extLst>
        </xdr:cNvPr>
        <xdr:cNvSpPr/>
      </xdr:nvSpPr>
      <xdr:spPr>
        <a:xfrm>
          <a:off x="15430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81915</xdr:rowOff>
    </xdr:from>
    <xdr:to>
      <xdr:col>85</xdr:col>
      <xdr:colOff>127000</xdr:colOff>
      <xdr:row>58</xdr:row>
      <xdr:rowOff>161925</xdr:rowOff>
    </xdr:to>
    <xdr:cxnSp macro="">
      <xdr:nvCxnSpPr>
        <xdr:cNvPr id="419" name="直線コネクタ 418">
          <a:extLst>
            <a:ext uri="{FF2B5EF4-FFF2-40B4-BE49-F238E27FC236}">
              <a16:creationId xmlns:a16="http://schemas.microsoft.com/office/drawing/2014/main" xmlns="" id="{00000000-0008-0000-0200-0000A3010000}"/>
            </a:ext>
          </a:extLst>
        </xdr:cNvPr>
        <xdr:cNvCxnSpPr/>
      </xdr:nvCxnSpPr>
      <xdr:spPr>
        <a:xfrm flipV="1">
          <a:off x="15481300" y="1002601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20" name="楕円 419">
          <a:extLst>
            <a:ext uri="{FF2B5EF4-FFF2-40B4-BE49-F238E27FC236}">
              <a16:creationId xmlns:a16="http://schemas.microsoft.com/office/drawing/2014/main" xmlns="" id="{00000000-0008-0000-0200-0000A4010000}"/>
            </a:ext>
          </a:extLst>
        </xdr:cNvPr>
        <xdr:cNvSpPr/>
      </xdr:nvSpPr>
      <xdr:spPr>
        <a:xfrm>
          <a:off x="14541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161925</xdr:rowOff>
    </xdr:from>
    <xdr:to>
      <xdr:col>81</xdr:col>
      <xdr:colOff>50800</xdr:colOff>
      <xdr:row>59</xdr:row>
      <xdr:rowOff>70485</xdr:rowOff>
    </xdr:to>
    <xdr:cxnSp macro="">
      <xdr:nvCxnSpPr>
        <xdr:cNvPr id="421" name="直線コネクタ 420">
          <a:extLst>
            <a:ext uri="{FF2B5EF4-FFF2-40B4-BE49-F238E27FC236}">
              <a16:creationId xmlns:a16="http://schemas.microsoft.com/office/drawing/2014/main" xmlns="" id="{00000000-0008-0000-0200-0000A5010000}"/>
            </a:ext>
          </a:extLst>
        </xdr:cNvPr>
        <xdr:cNvCxnSpPr/>
      </xdr:nvCxnSpPr>
      <xdr:spPr>
        <a:xfrm flipV="1">
          <a:off x="14592300" y="101060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99695</xdr:rowOff>
    </xdr:from>
    <xdr:to>
      <xdr:col>72</xdr:col>
      <xdr:colOff>38100</xdr:colOff>
      <xdr:row>60</xdr:row>
      <xdr:rowOff>29845</xdr:rowOff>
    </xdr:to>
    <xdr:sp macro="" textlink="">
      <xdr:nvSpPr>
        <xdr:cNvPr id="422" name="楕円 421">
          <a:extLst>
            <a:ext uri="{FF2B5EF4-FFF2-40B4-BE49-F238E27FC236}">
              <a16:creationId xmlns:a16="http://schemas.microsoft.com/office/drawing/2014/main" xmlns="" id="{00000000-0008-0000-0200-0000A6010000}"/>
            </a:ext>
          </a:extLst>
        </xdr:cNvPr>
        <xdr:cNvSpPr/>
      </xdr:nvSpPr>
      <xdr:spPr>
        <a:xfrm>
          <a:off x="13652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70485</xdr:rowOff>
    </xdr:from>
    <xdr:to>
      <xdr:col>76</xdr:col>
      <xdr:colOff>114300</xdr:colOff>
      <xdr:row>59</xdr:row>
      <xdr:rowOff>150495</xdr:rowOff>
    </xdr:to>
    <xdr:cxnSp macro="">
      <xdr:nvCxnSpPr>
        <xdr:cNvPr id="423" name="直線コネクタ 422">
          <a:extLst>
            <a:ext uri="{FF2B5EF4-FFF2-40B4-BE49-F238E27FC236}">
              <a16:creationId xmlns:a16="http://schemas.microsoft.com/office/drawing/2014/main" xmlns="" id="{00000000-0008-0000-0200-0000A7010000}"/>
            </a:ext>
          </a:extLst>
        </xdr:cNvPr>
        <xdr:cNvCxnSpPr/>
      </xdr:nvCxnSpPr>
      <xdr:spPr>
        <a:xfrm flipV="1">
          <a:off x="13703300" y="1018603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57802</xdr:rowOff>
    </xdr:from>
    <xdr:ext cx="405111" cy="259045"/>
    <xdr:sp macro="" textlink="">
      <xdr:nvSpPr>
        <xdr:cNvPr id="424" name="n_1mainValue【保健センター・保健所】&#10;有形固定資産減価償却率">
          <a:extLst>
            <a:ext uri="{FF2B5EF4-FFF2-40B4-BE49-F238E27FC236}">
              <a16:creationId xmlns:a16="http://schemas.microsoft.com/office/drawing/2014/main" xmlns="" id="{00000000-0008-0000-0200-0000A8010000}"/>
            </a:ext>
          </a:extLst>
        </xdr:cNvPr>
        <xdr:cNvSpPr txBox="1"/>
      </xdr:nvSpPr>
      <xdr:spPr>
        <a:xfrm>
          <a:off x="152660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112412</xdr:rowOff>
    </xdr:from>
    <xdr:ext cx="405111" cy="259045"/>
    <xdr:sp macro="" textlink="">
      <xdr:nvSpPr>
        <xdr:cNvPr id="425" name="n_2mainValue【保健センター・保健所】&#10;有形固定資産減価償却率">
          <a:extLst>
            <a:ext uri="{FF2B5EF4-FFF2-40B4-BE49-F238E27FC236}">
              <a16:creationId xmlns:a16="http://schemas.microsoft.com/office/drawing/2014/main" xmlns="" id="{00000000-0008-0000-0200-0000A9010000}"/>
            </a:ext>
          </a:extLst>
        </xdr:cNvPr>
        <xdr:cNvSpPr txBox="1"/>
      </xdr:nvSpPr>
      <xdr:spPr>
        <a:xfrm>
          <a:off x="143897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426" name="n_3mainValue【保健センター・保健所】&#10;有形固定資産減価償却率">
          <a:extLst>
            <a:ext uri="{FF2B5EF4-FFF2-40B4-BE49-F238E27FC236}">
              <a16:creationId xmlns:a16="http://schemas.microsoft.com/office/drawing/2014/main" xmlns="" id="{00000000-0008-0000-0200-0000AA010000}"/>
            </a:ext>
          </a:extLst>
        </xdr:cNvPr>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a:extLst>
            <a:ext uri="{FF2B5EF4-FFF2-40B4-BE49-F238E27FC236}">
              <a16:creationId xmlns:a16="http://schemas.microsoft.com/office/drawing/2014/main" xmlns="" id="{00000000-0008-0000-0200-0000A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a:extLst>
            <a:ext uri="{FF2B5EF4-FFF2-40B4-BE49-F238E27FC236}">
              <a16:creationId xmlns:a16="http://schemas.microsoft.com/office/drawing/2014/main" xmlns="" id="{00000000-0008-0000-0200-0000A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a:extLst>
            <a:ext uri="{FF2B5EF4-FFF2-40B4-BE49-F238E27FC236}">
              <a16:creationId xmlns:a16="http://schemas.microsoft.com/office/drawing/2014/main" xmlns="" id="{00000000-0008-0000-0200-0000A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a:extLst>
            <a:ext uri="{FF2B5EF4-FFF2-40B4-BE49-F238E27FC236}">
              <a16:creationId xmlns:a16="http://schemas.microsoft.com/office/drawing/2014/main" xmlns="" id="{00000000-0008-0000-0200-0000A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a:extLst>
            <a:ext uri="{FF2B5EF4-FFF2-40B4-BE49-F238E27FC236}">
              <a16:creationId xmlns:a16="http://schemas.microsoft.com/office/drawing/2014/main" xmlns="" id="{00000000-0008-0000-0200-0000A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a:extLst>
            <a:ext uri="{FF2B5EF4-FFF2-40B4-BE49-F238E27FC236}">
              <a16:creationId xmlns:a16="http://schemas.microsoft.com/office/drawing/2014/main" xmlns="" id="{00000000-0008-0000-0200-0000B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a:extLst>
            <a:ext uri="{FF2B5EF4-FFF2-40B4-BE49-F238E27FC236}">
              <a16:creationId xmlns:a16="http://schemas.microsoft.com/office/drawing/2014/main" xmlns="" id="{00000000-0008-0000-0200-0000B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a:extLst>
            <a:ext uri="{FF2B5EF4-FFF2-40B4-BE49-F238E27FC236}">
              <a16:creationId xmlns:a16="http://schemas.microsoft.com/office/drawing/2014/main" xmlns="" id="{00000000-0008-0000-0200-0000B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a:extLst>
            <a:ext uri="{FF2B5EF4-FFF2-40B4-BE49-F238E27FC236}">
              <a16:creationId xmlns:a16="http://schemas.microsoft.com/office/drawing/2014/main" xmlns="" id="{00000000-0008-0000-0200-0000B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a:extLst>
            <a:ext uri="{FF2B5EF4-FFF2-40B4-BE49-F238E27FC236}">
              <a16:creationId xmlns:a16="http://schemas.microsoft.com/office/drawing/2014/main" xmlns="" id="{00000000-0008-0000-0200-0000B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7" name="直線コネクタ 436">
          <a:extLst>
            <a:ext uri="{FF2B5EF4-FFF2-40B4-BE49-F238E27FC236}">
              <a16:creationId xmlns:a16="http://schemas.microsoft.com/office/drawing/2014/main" xmlns="" id="{00000000-0008-0000-0200-0000B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8" name="テキスト ボックス 437">
          <a:extLst>
            <a:ext uri="{FF2B5EF4-FFF2-40B4-BE49-F238E27FC236}">
              <a16:creationId xmlns:a16="http://schemas.microsoft.com/office/drawing/2014/main" xmlns="" id="{00000000-0008-0000-0200-0000B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9" name="直線コネクタ 438">
          <a:extLst>
            <a:ext uri="{FF2B5EF4-FFF2-40B4-BE49-F238E27FC236}">
              <a16:creationId xmlns:a16="http://schemas.microsoft.com/office/drawing/2014/main" xmlns="" id="{00000000-0008-0000-0200-0000B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0" name="テキスト ボックス 439">
          <a:extLst>
            <a:ext uri="{FF2B5EF4-FFF2-40B4-BE49-F238E27FC236}">
              <a16:creationId xmlns:a16="http://schemas.microsoft.com/office/drawing/2014/main" xmlns="" id="{00000000-0008-0000-0200-0000B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1" name="直線コネクタ 440">
          <a:extLst>
            <a:ext uri="{FF2B5EF4-FFF2-40B4-BE49-F238E27FC236}">
              <a16:creationId xmlns:a16="http://schemas.microsoft.com/office/drawing/2014/main" xmlns="" id="{00000000-0008-0000-0200-0000B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2" name="テキスト ボックス 441">
          <a:extLst>
            <a:ext uri="{FF2B5EF4-FFF2-40B4-BE49-F238E27FC236}">
              <a16:creationId xmlns:a16="http://schemas.microsoft.com/office/drawing/2014/main" xmlns="" id="{00000000-0008-0000-0200-0000B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3" name="直線コネクタ 442">
          <a:extLst>
            <a:ext uri="{FF2B5EF4-FFF2-40B4-BE49-F238E27FC236}">
              <a16:creationId xmlns:a16="http://schemas.microsoft.com/office/drawing/2014/main" xmlns="" id="{00000000-0008-0000-0200-0000B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4" name="テキスト ボックス 443">
          <a:extLst>
            <a:ext uri="{FF2B5EF4-FFF2-40B4-BE49-F238E27FC236}">
              <a16:creationId xmlns:a16="http://schemas.microsoft.com/office/drawing/2014/main" xmlns="" id="{00000000-0008-0000-0200-0000B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a:extLst>
            <a:ext uri="{FF2B5EF4-FFF2-40B4-BE49-F238E27FC236}">
              <a16:creationId xmlns:a16="http://schemas.microsoft.com/office/drawing/2014/main" xmlns="" id="{00000000-0008-0000-0200-0000B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a:extLst>
            <a:ext uri="{FF2B5EF4-FFF2-40B4-BE49-F238E27FC236}">
              <a16:creationId xmlns:a16="http://schemas.microsoft.com/office/drawing/2014/main" xmlns="" id="{00000000-0008-0000-0200-0000B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448" name="直線コネクタ 447">
          <a:extLst>
            <a:ext uri="{FF2B5EF4-FFF2-40B4-BE49-F238E27FC236}">
              <a16:creationId xmlns:a16="http://schemas.microsoft.com/office/drawing/2014/main" xmlns="" id="{00000000-0008-0000-0200-0000C001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49" name="【保健センター・保健所】&#10;一人当たり面積最小値テキスト">
          <a:extLst>
            <a:ext uri="{FF2B5EF4-FFF2-40B4-BE49-F238E27FC236}">
              <a16:creationId xmlns:a16="http://schemas.microsoft.com/office/drawing/2014/main" xmlns="" id="{00000000-0008-0000-0200-0000C101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451" name="【保健センター・保健所】&#10;一人当たり面積最大値テキスト">
          <a:extLst>
            <a:ext uri="{FF2B5EF4-FFF2-40B4-BE49-F238E27FC236}">
              <a16:creationId xmlns:a16="http://schemas.microsoft.com/office/drawing/2014/main" xmlns="" id="{00000000-0008-0000-0200-0000C301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53" name="【保健センター・保健所】&#10;一人当たり面積平均値テキスト">
          <a:extLst>
            <a:ext uri="{FF2B5EF4-FFF2-40B4-BE49-F238E27FC236}">
              <a16:creationId xmlns:a16="http://schemas.microsoft.com/office/drawing/2014/main" xmlns="" id="{00000000-0008-0000-0200-0000C5010000}"/>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54" name="フローチャート: 判断 453">
          <a:extLst>
            <a:ext uri="{FF2B5EF4-FFF2-40B4-BE49-F238E27FC236}">
              <a16:creationId xmlns:a16="http://schemas.microsoft.com/office/drawing/2014/main" xmlns="" id="{00000000-0008-0000-0200-0000C601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455" name="フローチャート: 判断 454">
          <a:extLst>
            <a:ext uri="{FF2B5EF4-FFF2-40B4-BE49-F238E27FC236}">
              <a16:creationId xmlns:a16="http://schemas.microsoft.com/office/drawing/2014/main" xmlns="" id="{00000000-0008-0000-0200-0000C701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456" name="n_1aveValue【保健センター・保健所】&#10;一人当たり面積">
          <a:extLst>
            <a:ext uri="{FF2B5EF4-FFF2-40B4-BE49-F238E27FC236}">
              <a16:creationId xmlns:a16="http://schemas.microsoft.com/office/drawing/2014/main" xmlns="" id="{00000000-0008-0000-0200-0000C8010000}"/>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457" name="フローチャート: 判断 456">
          <a:extLst>
            <a:ext uri="{FF2B5EF4-FFF2-40B4-BE49-F238E27FC236}">
              <a16:creationId xmlns:a16="http://schemas.microsoft.com/office/drawing/2014/main" xmlns="" id="{00000000-0008-0000-0200-0000C901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458" name="n_2aveValue【保健センター・保健所】&#10;一人当たり面積">
          <a:extLst>
            <a:ext uri="{FF2B5EF4-FFF2-40B4-BE49-F238E27FC236}">
              <a16:creationId xmlns:a16="http://schemas.microsoft.com/office/drawing/2014/main" xmlns="" id="{00000000-0008-0000-0200-0000CA010000}"/>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459" name="フローチャート: 判断 458">
          <a:extLst>
            <a:ext uri="{FF2B5EF4-FFF2-40B4-BE49-F238E27FC236}">
              <a16:creationId xmlns:a16="http://schemas.microsoft.com/office/drawing/2014/main" xmlns="" id="{00000000-0008-0000-0200-0000CB01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460" name="n_3aveValue【保健センター・保健所】&#10;一人当たり面積">
          <a:extLst>
            <a:ext uri="{FF2B5EF4-FFF2-40B4-BE49-F238E27FC236}">
              <a16:creationId xmlns:a16="http://schemas.microsoft.com/office/drawing/2014/main" xmlns="" id="{00000000-0008-0000-0200-0000CC010000}"/>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00000000-0008-0000-0200-0000C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xmlns="" id="{00000000-0008-0000-0200-0000C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xmlns="" id="{00000000-0008-0000-0200-0000C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xmlns="" id="{00000000-0008-0000-0200-0000D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xmlns="" id="{00000000-0008-0000-0200-0000D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466" name="楕円 465">
          <a:extLst>
            <a:ext uri="{FF2B5EF4-FFF2-40B4-BE49-F238E27FC236}">
              <a16:creationId xmlns:a16="http://schemas.microsoft.com/office/drawing/2014/main" xmlns="" id="{00000000-0008-0000-0200-0000D2010000}"/>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1287</xdr:rowOff>
    </xdr:from>
    <xdr:ext cx="469744" cy="259045"/>
    <xdr:sp macro="" textlink="">
      <xdr:nvSpPr>
        <xdr:cNvPr id="467" name="【保健センター・保健所】&#10;一人当たり面積該当値テキスト">
          <a:extLst>
            <a:ext uri="{FF2B5EF4-FFF2-40B4-BE49-F238E27FC236}">
              <a16:creationId xmlns:a16="http://schemas.microsoft.com/office/drawing/2014/main" xmlns="" id="{00000000-0008-0000-0200-0000D3010000}"/>
            </a:ext>
          </a:extLst>
        </xdr:cNvPr>
        <xdr:cNvSpPr txBox="1"/>
      </xdr:nvSpPr>
      <xdr:spPr>
        <a:xfrm>
          <a:off x="2219960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90932</xdr:rowOff>
    </xdr:from>
    <xdr:to>
      <xdr:col>112</xdr:col>
      <xdr:colOff>38100</xdr:colOff>
      <xdr:row>63</xdr:row>
      <xdr:rowOff>21082</xdr:rowOff>
    </xdr:to>
    <xdr:sp macro="" textlink="">
      <xdr:nvSpPr>
        <xdr:cNvPr id="468" name="楕円 467">
          <a:extLst>
            <a:ext uri="{FF2B5EF4-FFF2-40B4-BE49-F238E27FC236}">
              <a16:creationId xmlns:a16="http://schemas.microsoft.com/office/drawing/2014/main" xmlns="" id="{00000000-0008-0000-0200-0000D4010000}"/>
            </a:ext>
          </a:extLst>
        </xdr:cNvPr>
        <xdr:cNvSpPr/>
      </xdr:nvSpPr>
      <xdr:spPr>
        <a:xfrm>
          <a:off x="21272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141732</xdr:rowOff>
    </xdr:to>
    <xdr:cxnSp macro="">
      <xdr:nvCxnSpPr>
        <xdr:cNvPr id="469" name="直線コネクタ 468">
          <a:extLst>
            <a:ext uri="{FF2B5EF4-FFF2-40B4-BE49-F238E27FC236}">
              <a16:creationId xmlns:a16="http://schemas.microsoft.com/office/drawing/2014/main" xmlns="" id="{00000000-0008-0000-0200-0000D5010000}"/>
            </a:ext>
          </a:extLst>
        </xdr:cNvPr>
        <xdr:cNvCxnSpPr/>
      </xdr:nvCxnSpPr>
      <xdr:spPr>
        <a:xfrm flipV="1">
          <a:off x="21323300" y="10767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95504</xdr:rowOff>
    </xdr:from>
    <xdr:to>
      <xdr:col>107</xdr:col>
      <xdr:colOff>101600</xdr:colOff>
      <xdr:row>63</xdr:row>
      <xdr:rowOff>25654</xdr:rowOff>
    </xdr:to>
    <xdr:sp macro="" textlink="">
      <xdr:nvSpPr>
        <xdr:cNvPr id="470" name="楕円 469">
          <a:extLst>
            <a:ext uri="{FF2B5EF4-FFF2-40B4-BE49-F238E27FC236}">
              <a16:creationId xmlns:a16="http://schemas.microsoft.com/office/drawing/2014/main" xmlns="" id="{00000000-0008-0000-0200-0000D6010000}"/>
            </a:ext>
          </a:extLst>
        </xdr:cNvPr>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141732</xdr:rowOff>
    </xdr:from>
    <xdr:to>
      <xdr:col>111</xdr:col>
      <xdr:colOff>177800</xdr:colOff>
      <xdr:row>62</xdr:row>
      <xdr:rowOff>146304</xdr:rowOff>
    </xdr:to>
    <xdr:cxnSp macro="">
      <xdr:nvCxnSpPr>
        <xdr:cNvPr id="471" name="直線コネクタ 470">
          <a:extLst>
            <a:ext uri="{FF2B5EF4-FFF2-40B4-BE49-F238E27FC236}">
              <a16:creationId xmlns:a16="http://schemas.microsoft.com/office/drawing/2014/main" xmlns="" id="{00000000-0008-0000-0200-0000D7010000}"/>
            </a:ext>
          </a:extLst>
        </xdr:cNvPr>
        <xdr:cNvCxnSpPr/>
      </xdr:nvCxnSpPr>
      <xdr:spPr>
        <a:xfrm flipV="1">
          <a:off x="20434300" y="1077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472" name="楕円 471">
          <a:extLst>
            <a:ext uri="{FF2B5EF4-FFF2-40B4-BE49-F238E27FC236}">
              <a16:creationId xmlns:a16="http://schemas.microsoft.com/office/drawing/2014/main" xmlns="" id="{00000000-0008-0000-0200-0000D8010000}"/>
            </a:ext>
          </a:extLst>
        </xdr:cNvPr>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150876</xdr:rowOff>
    </xdr:to>
    <xdr:cxnSp macro="">
      <xdr:nvCxnSpPr>
        <xdr:cNvPr id="473" name="直線コネクタ 472">
          <a:extLst>
            <a:ext uri="{FF2B5EF4-FFF2-40B4-BE49-F238E27FC236}">
              <a16:creationId xmlns:a16="http://schemas.microsoft.com/office/drawing/2014/main" xmlns="" id="{00000000-0008-0000-0200-0000D9010000}"/>
            </a:ext>
          </a:extLst>
        </xdr:cNvPr>
        <xdr:cNvCxnSpPr/>
      </xdr:nvCxnSpPr>
      <xdr:spPr>
        <a:xfrm flipV="1">
          <a:off x="19545300" y="1077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12209</xdr:rowOff>
    </xdr:from>
    <xdr:ext cx="469744" cy="259045"/>
    <xdr:sp macro="" textlink="">
      <xdr:nvSpPr>
        <xdr:cNvPr id="474" name="n_1mainValue【保健センター・保健所】&#10;一人当たり面積">
          <a:extLst>
            <a:ext uri="{FF2B5EF4-FFF2-40B4-BE49-F238E27FC236}">
              <a16:creationId xmlns:a16="http://schemas.microsoft.com/office/drawing/2014/main" xmlns="" id="{00000000-0008-0000-0200-0000DA010000}"/>
            </a:ext>
          </a:extLst>
        </xdr:cNvPr>
        <xdr:cNvSpPr txBox="1"/>
      </xdr:nvSpPr>
      <xdr:spPr>
        <a:xfrm>
          <a:off x="210757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475" name="n_2mainValue【保健センター・保健所】&#10;一人当たり面積">
          <a:extLst>
            <a:ext uri="{FF2B5EF4-FFF2-40B4-BE49-F238E27FC236}">
              <a16:creationId xmlns:a16="http://schemas.microsoft.com/office/drawing/2014/main" xmlns="" id="{00000000-0008-0000-0200-0000DB010000}"/>
            </a:ext>
          </a:extLst>
        </xdr:cNvPr>
        <xdr:cNvSpPr txBox="1"/>
      </xdr:nvSpPr>
      <xdr:spPr>
        <a:xfrm>
          <a:off x="20199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21353</xdr:rowOff>
    </xdr:from>
    <xdr:ext cx="469744" cy="259045"/>
    <xdr:sp macro="" textlink="">
      <xdr:nvSpPr>
        <xdr:cNvPr id="476" name="n_3mainValue【保健センター・保健所】&#10;一人当たり面積">
          <a:extLst>
            <a:ext uri="{FF2B5EF4-FFF2-40B4-BE49-F238E27FC236}">
              <a16:creationId xmlns:a16="http://schemas.microsoft.com/office/drawing/2014/main" xmlns="" id="{00000000-0008-0000-0200-0000DC010000}"/>
            </a:ext>
          </a:extLst>
        </xdr:cNvPr>
        <xdr:cNvSpPr txBox="1"/>
      </xdr:nvSpPr>
      <xdr:spPr>
        <a:xfrm>
          <a:off x="19310427" y="1082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a:extLst>
            <a:ext uri="{FF2B5EF4-FFF2-40B4-BE49-F238E27FC236}">
              <a16:creationId xmlns:a16="http://schemas.microsoft.com/office/drawing/2014/main" xmlns="" id="{00000000-0008-0000-0200-0000D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a:extLst>
            <a:ext uri="{FF2B5EF4-FFF2-40B4-BE49-F238E27FC236}">
              <a16:creationId xmlns:a16="http://schemas.microsoft.com/office/drawing/2014/main" xmlns="" id="{00000000-0008-0000-0200-0000D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a:extLst>
            <a:ext uri="{FF2B5EF4-FFF2-40B4-BE49-F238E27FC236}">
              <a16:creationId xmlns:a16="http://schemas.microsoft.com/office/drawing/2014/main" xmlns="" id="{00000000-0008-0000-0200-0000D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a:extLst>
            <a:ext uri="{FF2B5EF4-FFF2-40B4-BE49-F238E27FC236}">
              <a16:creationId xmlns:a16="http://schemas.microsoft.com/office/drawing/2014/main" xmlns="" id="{00000000-0008-0000-0200-0000E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a:extLst>
            <a:ext uri="{FF2B5EF4-FFF2-40B4-BE49-F238E27FC236}">
              <a16:creationId xmlns:a16="http://schemas.microsoft.com/office/drawing/2014/main" xmlns="" id="{00000000-0008-0000-0200-0000E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a:extLst>
            <a:ext uri="{FF2B5EF4-FFF2-40B4-BE49-F238E27FC236}">
              <a16:creationId xmlns:a16="http://schemas.microsoft.com/office/drawing/2014/main" xmlns="" id="{00000000-0008-0000-0200-0000E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a:extLst>
            <a:ext uri="{FF2B5EF4-FFF2-40B4-BE49-F238E27FC236}">
              <a16:creationId xmlns:a16="http://schemas.microsoft.com/office/drawing/2014/main" xmlns="" id="{00000000-0008-0000-0200-0000E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a:extLst>
            <a:ext uri="{FF2B5EF4-FFF2-40B4-BE49-F238E27FC236}">
              <a16:creationId xmlns:a16="http://schemas.microsoft.com/office/drawing/2014/main" xmlns="" id="{00000000-0008-0000-0200-0000E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a:extLst>
            <a:ext uri="{FF2B5EF4-FFF2-40B4-BE49-F238E27FC236}">
              <a16:creationId xmlns:a16="http://schemas.microsoft.com/office/drawing/2014/main" xmlns="" id="{00000000-0008-0000-0200-0000E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a:extLst>
            <a:ext uri="{FF2B5EF4-FFF2-40B4-BE49-F238E27FC236}">
              <a16:creationId xmlns:a16="http://schemas.microsoft.com/office/drawing/2014/main" xmlns="" id="{00000000-0008-0000-0200-0000E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7" name="直線コネクタ 486">
          <a:extLst>
            <a:ext uri="{FF2B5EF4-FFF2-40B4-BE49-F238E27FC236}">
              <a16:creationId xmlns:a16="http://schemas.microsoft.com/office/drawing/2014/main" xmlns="" id="{00000000-0008-0000-0200-0000E7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8" name="テキスト ボックス 487">
          <a:extLst>
            <a:ext uri="{FF2B5EF4-FFF2-40B4-BE49-F238E27FC236}">
              <a16:creationId xmlns:a16="http://schemas.microsoft.com/office/drawing/2014/main" xmlns="" id="{00000000-0008-0000-0200-0000E8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9" name="直線コネクタ 488">
          <a:extLst>
            <a:ext uri="{FF2B5EF4-FFF2-40B4-BE49-F238E27FC236}">
              <a16:creationId xmlns:a16="http://schemas.microsoft.com/office/drawing/2014/main" xmlns="" id="{00000000-0008-0000-0200-0000E9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0" name="テキスト ボックス 489">
          <a:extLst>
            <a:ext uri="{FF2B5EF4-FFF2-40B4-BE49-F238E27FC236}">
              <a16:creationId xmlns:a16="http://schemas.microsoft.com/office/drawing/2014/main" xmlns="" id="{00000000-0008-0000-0200-0000EA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1" name="直線コネクタ 490">
          <a:extLst>
            <a:ext uri="{FF2B5EF4-FFF2-40B4-BE49-F238E27FC236}">
              <a16:creationId xmlns:a16="http://schemas.microsoft.com/office/drawing/2014/main" xmlns="" id="{00000000-0008-0000-0200-0000EB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2" name="テキスト ボックス 491">
          <a:extLst>
            <a:ext uri="{FF2B5EF4-FFF2-40B4-BE49-F238E27FC236}">
              <a16:creationId xmlns:a16="http://schemas.microsoft.com/office/drawing/2014/main" xmlns="" id="{00000000-0008-0000-0200-0000EC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3" name="直線コネクタ 492">
          <a:extLst>
            <a:ext uri="{FF2B5EF4-FFF2-40B4-BE49-F238E27FC236}">
              <a16:creationId xmlns:a16="http://schemas.microsoft.com/office/drawing/2014/main" xmlns="" id="{00000000-0008-0000-0200-0000ED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4" name="テキスト ボックス 493">
          <a:extLst>
            <a:ext uri="{FF2B5EF4-FFF2-40B4-BE49-F238E27FC236}">
              <a16:creationId xmlns:a16="http://schemas.microsoft.com/office/drawing/2014/main" xmlns="" id="{00000000-0008-0000-0200-0000EE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5" name="直線コネクタ 494">
          <a:extLst>
            <a:ext uri="{FF2B5EF4-FFF2-40B4-BE49-F238E27FC236}">
              <a16:creationId xmlns:a16="http://schemas.microsoft.com/office/drawing/2014/main" xmlns="" id="{00000000-0008-0000-0200-0000EF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6" name="テキスト ボックス 495">
          <a:extLst>
            <a:ext uri="{FF2B5EF4-FFF2-40B4-BE49-F238E27FC236}">
              <a16:creationId xmlns:a16="http://schemas.microsoft.com/office/drawing/2014/main" xmlns="" id="{00000000-0008-0000-0200-0000F0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7" name="直線コネクタ 496">
          <a:extLst>
            <a:ext uri="{FF2B5EF4-FFF2-40B4-BE49-F238E27FC236}">
              <a16:creationId xmlns:a16="http://schemas.microsoft.com/office/drawing/2014/main" xmlns="" id="{00000000-0008-0000-0200-0000F1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8" name="テキスト ボックス 497">
          <a:extLst>
            <a:ext uri="{FF2B5EF4-FFF2-40B4-BE49-F238E27FC236}">
              <a16:creationId xmlns:a16="http://schemas.microsoft.com/office/drawing/2014/main" xmlns="" id="{00000000-0008-0000-0200-0000F2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9" name="直線コネクタ 498">
          <a:extLst>
            <a:ext uri="{FF2B5EF4-FFF2-40B4-BE49-F238E27FC236}">
              <a16:creationId xmlns:a16="http://schemas.microsoft.com/office/drawing/2014/main" xmlns="" id="{00000000-0008-0000-0200-0000F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0" name="テキスト ボックス 499">
          <a:extLst>
            <a:ext uri="{FF2B5EF4-FFF2-40B4-BE49-F238E27FC236}">
              <a16:creationId xmlns:a16="http://schemas.microsoft.com/office/drawing/2014/main" xmlns="" id="{00000000-0008-0000-0200-0000F4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1" name="【消防施設】&#10;有形固定資産減価償却率グラフ枠">
          <a:extLst>
            <a:ext uri="{FF2B5EF4-FFF2-40B4-BE49-F238E27FC236}">
              <a16:creationId xmlns:a16="http://schemas.microsoft.com/office/drawing/2014/main" xmlns="" id="{00000000-0008-0000-0200-0000F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02" name="直線コネクタ 501">
          <a:extLst>
            <a:ext uri="{FF2B5EF4-FFF2-40B4-BE49-F238E27FC236}">
              <a16:creationId xmlns:a16="http://schemas.microsoft.com/office/drawing/2014/main" xmlns="" id="{00000000-0008-0000-0200-0000F601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03" name="【消防施設】&#10;有形固定資産減価償却率最小値テキスト">
          <a:extLst>
            <a:ext uri="{FF2B5EF4-FFF2-40B4-BE49-F238E27FC236}">
              <a16:creationId xmlns:a16="http://schemas.microsoft.com/office/drawing/2014/main" xmlns="" id="{00000000-0008-0000-0200-0000F701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04" name="直線コネクタ 503">
          <a:extLst>
            <a:ext uri="{FF2B5EF4-FFF2-40B4-BE49-F238E27FC236}">
              <a16:creationId xmlns:a16="http://schemas.microsoft.com/office/drawing/2014/main" xmlns="" id="{00000000-0008-0000-0200-0000F801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5" name="【消防施設】&#10;有形固定資産減価償却率最大値テキスト">
          <a:extLst>
            <a:ext uri="{FF2B5EF4-FFF2-40B4-BE49-F238E27FC236}">
              <a16:creationId xmlns:a16="http://schemas.microsoft.com/office/drawing/2014/main" xmlns="" id="{00000000-0008-0000-0200-0000F9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6" name="直線コネクタ 505">
          <a:extLst>
            <a:ext uri="{FF2B5EF4-FFF2-40B4-BE49-F238E27FC236}">
              <a16:creationId xmlns:a16="http://schemas.microsoft.com/office/drawing/2014/main" xmlns="" id="{00000000-0008-0000-0200-0000FA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507" name="【消防施設】&#10;有形固定資産減価償却率平均値テキスト">
          <a:extLst>
            <a:ext uri="{FF2B5EF4-FFF2-40B4-BE49-F238E27FC236}">
              <a16:creationId xmlns:a16="http://schemas.microsoft.com/office/drawing/2014/main" xmlns="" id="{00000000-0008-0000-0200-0000FB010000}"/>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08" name="フローチャート: 判断 507">
          <a:extLst>
            <a:ext uri="{FF2B5EF4-FFF2-40B4-BE49-F238E27FC236}">
              <a16:creationId xmlns:a16="http://schemas.microsoft.com/office/drawing/2014/main" xmlns="" id="{00000000-0008-0000-0200-0000FC01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09" name="フローチャート: 判断 508">
          <a:extLst>
            <a:ext uri="{FF2B5EF4-FFF2-40B4-BE49-F238E27FC236}">
              <a16:creationId xmlns:a16="http://schemas.microsoft.com/office/drawing/2014/main" xmlns="" id="{00000000-0008-0000-0200-0000FD01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8182</xdr:rowOff>
    </xdr:from>
    <xdr:ext cx="405111" cy="259045"/>
    <xdr:sp macro="" textlink="">
      <xdr:nvSpPr>
        <xdr:cNvPr id="510" name="n_1aveValue【消防施設】&#10;有形固定資産減価償却率">
          <a:extLst>
            <a:ext uri="{FF2B5EF4-FFF2-40B4-BE49-F238E27FC236}">
              <a16:creationId xmlns:a16="http://schemas.microsoft.com/office/drawing/2014/main" xmlns="" id="{00000000-0008-0000-0200-0000FE010000}"/>
            </a:ext>
          </a:extLst>
        </xdr:cNvPr>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511" name="フローチャート: 判断 510">
          <a:extLst>
            <a:ext uri="{FF2B5EF4-FFF2-40B4-BE49-F238E27FC236}">
              <a16:creationId xmlns:a16="http://schemas.microsoft.com/office/drawing/2014/main" xmlns="" id="{00000000-0008-0000-0200-0000FF01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127379</xdr:rowOff>
    </xdr:from>
    <xdr:ext cx="405111" cy="259045"/>
    <xdr:sp macro="" textlink="">
      <xdr:nvSpPr>
        <xdr:cNvPr id="512" name="n_2aveValue【消防施設】&#10;有形固定資産減価償却率">
          <a:extLst>
            <a:ext uri="{FF2B5EF4-FFF2-40B4-BE49-F238E27FC236}">
              <a16:creationId xmlns:a16="http://schemas.microsoft.com/office/drawing/2014/main" xmlns="" id="{00000000-0008-0000-0200-000000020000}"/>
            </a:ext>
          </a:extLst>
        </xdr:cNvPr>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513" name="フローチャート: 判断 512">
          <a:extLst>
            <a:ext uri="{FF2B5EF4-FFF2-40B4-BE49-F238E27FC236}">
              <a16:creationId xmlns:a16="http://schemas.microsoft.com/office/drawing/2014/main" xmlns="" id="{00000000-0008-0000-0200-00000102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101254</xdr:rowOff>
    </xdr:from>
    <xdr:ext cx="405111" cy="259045"/>
    <xdr:sp macro="" textlink="">
      <xdr:nvSpPr>
        <xdr:cNvPr id="514" name="n_3aveValue【消防施設】&#10;有形固定資産減価償却率">
          <a:extLst>
            <a:ext uri="{FF2B5EF4-FFF2-40B4-BE49-F238E27FC236}">
              <a16:creationId xmlns:a16="http://schemas.microsoft.com/office/drawing/2014/main" xmlns="" id="{00000000-0008-0000-0200-000002020000}"/>
            </a:ext>
          </a:extLst>
        </xdr:cNvPr>
        <xdr:cNvSpPr txBox="1"/>
      </xdr:nvSpPr>
      <xdr:spPr>
        <a:xfrm>
          <a:off x="13500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xmlns="" id="{00000000-0008-0000-0200-00000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xmlns="" id="{00000000-0008-0000-0200-00000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xmlns="" id="{00000000-0008-0000-0200-00000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xmlns="" id="{00000000-0008-0000-0200-00000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xmlns="" id="{00000000-0008-0000-0200-00000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44450</xdr:rowOff>
    </xdr:from>
    <xdr:to>
      <xdr:col>85</xdr:col>
      <xdr:colOff>177800</xdr:colOff>
      <xdr:row>77</xdr:row>
      <xdr:rowOff>146050</xdr:rowOff>
    </xdr:to>
    <xdr:sp macro="" textlink="">
      <xdr:nvSpPr>
        <xdr:cNvPr id="520" name="楕円 519">
          <a:extLst>
            <a:ext uri="{FF2B5EF4-FFF2-40B4-BE49-F238E27FC236}">
              <a16:creationId xmlns:a16="http://schemas.microsoft.com/office/drawing/2014/main" xmlns="" id="{00000000-0008-0000-0200-000008020000}"/>
            </a:ext>
          </a:extLst>
        </xdr:cNvPr>
        <xdr:cNvSpPr/>
      </xdr:nvSpPr>
      <xdr:spPr>
        <a:xfrm>
          <a:off x="16268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05111" cy="259045"/>
    <xdr:sp macro="" textlink="">
      <xdr:nvSpPr>
        <xdr:cNvPr id="521" name="【消防施設】&#10;有形固定資産減価償却率該当値テキスト">
          <a:extLst>
            <a:ext uri="{FF2B5EF4-FFF2-40B4-BE49-F238E27FC236}">
              <a16:creationId xmlns:a16="http://schemas.microsoft.com/office/drawing/2014/main" xmlns="" id="{00000000-0008-0000-0200-000009020000}"/>
            </a:ext>
          </a:extLst>
        </xdr:cNvPr>
        <xdr:cNvSpPr txBox="1"/>
      </xdr:nvSpPr>
      <xdr:spPr>
        <a:xfrm>
          <a:off x="16357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77107</xdr:rowOff>
    </xdr:from>
    <xdr:to>
      <xdr:col>81</xdr:col>
      <xdr:colOff>101600</xdr:colOff>
      <xdr:row>78</xdr:row>
      <xdr:rowOff>7257</xdr:rowOff>
    </xdr:to>
    <xdr:sp macro="" textlink="">
      <xdr:nvSpPr>
        <xdr:cNvPr id="522" name="楕円 521">
          <a:extLst>
            <a:ext uri="{FF2B5EF4-FFF2-40B4-BE49-F238E27FC236}">
              <a16:creationId xmlns:a16="http://schemas.microsoft.com/office/drawing/2014/main" xmlns="" id="{00000000-0008-0000-0200-00000A020000}"/>
            </a:ext>
          </a:extLst>
        </xdr:cNvPr>
        <xdr:cNvSpPr/>
      </xdr:nvSpPr>
      <xdr:spPr>
        <a:xfrm>
          <a:off x="15430500"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95250</xdr:rowOff>
    </xdr:from>
    <xdr:to>
      <xdr:col>85</xdr:col>
      <xdr:colOff>127000</xdr:colOff>
      <xdr:row>77</xdr:row>
      <xdr:rowOff>127907</xdr:rowOff>
    </xdr:to>
    <xdr:cxnSp macro="">
      <xdr:nvCxnSpPr>
        <xdr:cNvPr id="523" name="直線コネクタ 522">
          <a:extLst>
            <a:ext uri="{FF2B5EF4-FFF2-40B4-BE49-F238E27FC236}">
              <a16:creationId xmlns:a16="http://schemas.microsoft.com/office/drawing/2014/main" xmlns="" id="{00000000-0008-0000-0200-00000B020000}"/>
            </a:ext>
          </a:extLst>
        </xdr:cNvPr>
        <xdr:cNvCxnSpPr/>
      </xdr:nvCxnSpPr>
      <xdr:spPr>
        <a:xfrm flipV="1">
          <a:off x="15481300" y="13296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90170</xdr:rowOff>
    </xdr:from>
    <xdr:to>
      <xdr:col>76</xdr:col>
      <xdr:colOff>165100</xdr:colOff>
      <xdr:row>78</xdr:row>
      <xdr:rowOff>20320</xdr:rowOff>
    </xdr:to>
    <xdr:sp macro="" textlink="">
      <xdr:nvSpPr>
        <xdr:cNvPr id="524" name="楕円 523">
          <a:extLst>
            <a:ext uri="{FF2B5EF4-FFF2-40B4-BE49-F238E27FC236}">
              <a16:creationId xmlns:a16="http://schemas.microsoft.com/office/drawing/2014/main" xmlns="" id="{00000000-0008-0000-0200-00000C020000}"/>
            </a:ext>
          </a:extLst>
        </xdr:cNvPr>
        <xdr:cNvSpPr/>
      </xdr:nvSpPr>
      <xdr:spPr>
        <a:xfrm>
          <a:off x="14541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127907</xdr:rowOff>
    </xdr:from>
    <xdr:to>
      <xdr:col>81</xdr:col>
      <xdr:colOff>50800</xdr:colOff>
      <xdr:row>77</xdr:row>
      <xdr:rowOff>140970</xdr:rowOff>
    </xdr:to>
    <xdr:cxnSp macro="">
      <xdr:nvCxnSpPr>
        <xdr:cNvPr id="525" name="直線コネクタ 524">
          <a:extLst>
            <a:ext uri="{FF2B5EF4-FFF2-40B4-BE49-F238E27FC236}">
              <a16:creationId xmlns:a16="http://schemas.microsoft.com/office/drawing/2014/main" xmlns="" id="{00000000-0008-0000-0200-00000D020000}"/>
            </a:ext>
          </a:extLst>
        </xdr:cNvPr>
        <xdr:cNvCxnSpPr/>
      </xdr:nvCxnSpPr>
      <xdr:spPr>
        <a:xfrm flipV="1">
          <a:off x="14592300" y="13329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116295</xdr:rowOff>
    </xdr:from>
    <xdr:to>
      <xdr:col>72</xdr:col>
      <xdr:colOff>38100</xdr:colOff>
      <xdr:row>79</xdr:row>
      <xdr:rowOff>46445</xdr:rowOff>
    </xdr:to>
    <xdr:sp macro="" textlink="">
      <xdr:nvSpPr>
        <xdr:cNvPr id="526" name="楕円 525">
          <a:extLst>
            <a:ext uri="{FF2B5EF4-FFF2-40B4-BE49-F238E27FC236}">
              <a16:creationId xmlns:a16="http://schemas.microsoft.com/office/drawing/2014/main" xmlns="" id="{00000000-0008-0000-0200-00000E020000}"/>
            </a:ext>
          </a:extLst>
        </xdr:cNvPr>
        <xdr:cNvSpPr/>
      </xdr:nvSpPr>
      <xdr:spPr>
        <a:xfrm>
          <a:off x="13652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140970</xdr:rowOff>
    </xdr:from>
    <xdr:to>
      <xdr:col>76</xdr:col>
      <xdr:colOff>114300</xdr:colOff>
      <xdr:row>78</xdr:row>
      <xdr:rowOff>167095</xdr:rowOff>
    </xdr:to>
    <xdr:cxnSp macro="">
      <xdr:nvCxnSpPr>
        <xdr:cNvPr id="527" name="直線コネクタ 526">
          <a:extLst>
            <a:ext uri="{FF2B5EF4-FFF2-40B4-BE49-F238E27FC236}">
              <a16:creationId xmlns:a16="http://schemas.microsoft.com/office/drawing/2014/main" xmlns="" id="{00000000-0008-0000-0200-00000F020000}"/>
            </a:ext>
          </a:extLst>
        </xdr:cNvPr>
        <xdr:cNvCxnSpPr/>
      </xdr:nvCxnSpPr>
      <xdr:spPr>
        <a:xfrm flipV="1">
          <a:off x="13703300" y="13342620"/>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23784</xdr:rowOff>
    </xdr:from>
    <xdr:ext cx="405111" cy="259045"/>
    <xdr:sp macro="" textlink="">
      <xdr:nvSpPr>
        <xdr:cNvPr id="528" name="n_1mainValue【消防施設】&#10;有形固定資産減価償却率">
          <a:extLst>
            <a:ext uri="{FF2B5EF4-FFF2-40B4-BE49-F238E27FC236}">
              <a16:creationId xmlns:a16="http://schemas.microsoft.com/office/drawing/2014/main" xmlns="" id="{00000000-0008-0000-0200-000010020000}"/>
            </a:ext>
          </a:extLst>
        </xdr:cNvPr>
        <xdr:cNvSpPr txBox="1"/>
      </xdr:nvSpPr>
      <xdr:spPr>
        <a:xfrm>
          <a:off x="15266044" y="1305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36847</xdr:rowOff>
    </xdr:from>
    <xdr:ext cx="405111" cy="259045"/>
    <xdr:sp macro="" textlink="">
      <xdr:nvSpPr>
        <xdr:cNvPr id="529" name="n_2mainValue【消防施設】&#10;有形固定資産減価償却率">
          <a:extLst>
            <a:ext uri="{FF2B5EF4-FFF2-40B4-BE49-F238E27FC236}">
              <a16:creationId xmlns:a16="http://schemas.microsoft.com/office/drawing/2014/main" xmlns="" id="{00000000-0008-0000-0200-000011020000}"/>
            </a:ext>
          </a:extLst>
        </xdr:cNvPr>
        <xdr:cNvSpPr txBox="1"/>
      </xdr:nvSpPr>
      <xdr:spPr>
        <a:xfrm>
          <a:off x="14389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62972</xdr:rowOff>
    </xdr:from>
    <xdr:ext cx="405111" cy="259045"/>
    <xdr:sp macro="" textlink="">
      <xdr:nvSpPr>
        <xdr:cNvPr id="530" name="n_3mainValue【消防施設】&#10;有形固定資産減価償却率">
          <a:extLst>
            <a:ext uri="{FF2B5EF4-FFF2-40B4-BE49-F238E27FC236}">
              <a16:creationId xmlns:a16="http://schemas.microsoft.com/office/drawing/2014/main" xmlns="" id="{00000000-0008-0000-0200-000012020000}"/>
            </a:ext>
          </a:extLst>
        </xdr:cNvPr>
        <xdr:cNvSpPr txBox="1"/>
      </xdr:nvSpPr>
      <xdr:spPr>
        <a:xfrm>
          <a:off x="13500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xmlns="" id="{00000000-0008-0000-0200-00001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xmlns="" id="{00000000-0008-0000-0200-00001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xmlns="" id="{00000000-0008-0000-0200-00001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xmlns="" id="{00000000-0008-0000-0200-00001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xmlns="" id="{00000000-0008-0000-0200-00001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xmlns="" id="{00000000-0008-0000-0200-00001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xmlns="" id="{00000000-0008-0000-0200-00001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xmlns="" id="{00000000-0008-0000-0200-00001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a:extLst>
            <a:ext uri="{FF2B5EF4-FFF2-40B4-BE49-F238E27FC236}">
              <a16:creationId xmlns:a16="http://schemas.microsoft.com/office/drawing/2014/main" xmlns="" id="{00000000-0008-0000-0200-00001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a:extLst>
            <a:ext uri="{FF2B5EF4-FFF2-40B4-BE49-F238E27FC236}">
              <a16:creationId xmlns:a16="http://schemas.microsoft.com/office/drawing/2014/main" xmlns="" id="{00000000-0008-0000-0200-00001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1" name="直線コネクタ 540">
          <a:extLst>
            <a:ext uri="{FF2B5EF4-FFF2-40B4-BE49-F238E27FC236}">
              <a16:creationId xmlns:a16="http://schemas.microsoft.com/office/drawing/2014/main" xmlns="" id="{00000000-0008-0000-0200-00001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xmlns="" id="{00000000-0008-0000-0200-00001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3" name="直線コネクタ 542">
          <a:extLst>
            <a:ext uri="{FF2B5EF4-FFF2-40B4-BE49-F238E27FC236}">
              <a16:creationId xmlns:a16="http://schemas.microsoft.com/office/drawing/2014/main" xmlns="" id="{00000000-0008-0000-0200-00001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4" name="テキスト ボックス 543">
          <a:extLst>
            <a:ext uri="{FF2B5EF4-FFF2-40B4-BE49-F238E27FC236}">
              <a16:creationId xmlns:a16="http://schemas.microsoft.com/office/drawing/2014/main" xmlns="" id="{00000000-0008-0000-0200-000020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5" name="直線コネクタ 544">
          <a:extLst>
            <a:ext uri="{FF2B5EF4-FFF2-40B4-BE49-F238E27FC236}">
              <a16:creationId xmlns:a16="http://schemas.microsoft.com/office/drawing/2014/main" xmlns="" id="{00000000-0008-0000-0200-00002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6" name="テキスト ボックス 545">
          <a:extLst>
            <a:ext uri="{FF2B5EF4-FFF2-40B4-BE49-F238E27FC236}">
              <a16:creationId xmlns:a16="http://schemas.microsoft.com/office/drawing/2014/main" xmlns="" id="{00000000-0008-0000-0200-000022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7" name="直線コネクタ 546">
          <a:extLst>
            <a:ext uri="{FF2B5EF4-FFF2-40B4-BE49-F238E27FC236}">
              <a16:creationId xmlns:a16="http://schemas.microsoft.com/office/drawing/2014/main" xmlns="" id="{00000000-0008-0000-0200-00002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8" name="テキスト ボックス 547">
          <a:extLst>
            <a:ext uri="{FF2B5EF4-FFF2-40B4-BE49-F238E27FC236}">
              <a16:creationId xmlns:a16="http://schemas.microsoft.com/office/drawing/2014/main" xmlns="" id="{00000000-0008-0000-0200-000024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9" name="直線コネクタ 548">
          <a:extLst>
            <a:ext uri="{FF2B5EF4-FFF2-40B4-BE49-F238E27FC236}">
              <a16:creationId xmlns:a16="http://schemas.microsoft.com/office/drawing/2014/main" xmlns="" id="{00000000-0008-0000-0200-00002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0" name="テキスト ボックス 549">
          <a:extLst>
            <a:ext uri="{FF2B5EF4-FFF2-40B4-BE49-F238E27FC236}">
              <a16:creationId xmlns:a16="http://schemas.microsoft.com/office/drawing/2014/main" xmlns="" id="{00000000-0008-0000-0200-000026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a:extLst>
            <a:ext uri="{FF2B5EF4-FFF2-40B4-BE49-F238E27FC236}">
              <a16:creationId xmlns:a16="http://schemas.microsoft.com/office/drawing/2014/main" xmlns="" id="{00000000-0008-0000-0200-00002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a:extLst>
            <a:ext uri="{FF2B5EF4-FFF2-40B4-BE49-F238E27FC236}">
              <a16:creationId xmlns:a16="http://schemas.microsoft.com/office/drawing/2014/main" xmlns="" id="{00000000-0008-0000-0200-00002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a:extLst>
            <a:ext uri="{FF2B5EF4-FFF2-40B4-BE49-F238E27FC236}">
              <a16:creationId xmlns:a16="http://schemas.microsoft.com/office/drawing/2014/main" xmlns="" id="{00000000-0008-0000-0200-00002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554" name="直線コネクタ 553">
          <a:extLst>
            <a:ext uri="{FF2B5EF4-FFF2-40B4-BE49-F238E27FC236}">
              <a16:creationId xmlns:a16="http://schemas.microsoft.com/office/drawing/2014/main" xmlns="" id="{00000000-0008-0000-0200-00002A02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55" name="【消防施設】&#10;一人当たり面積最小値テキスト">
          <a:extLst>
            <a:ext uri="{FF2B5EF4-FFF2-40B4-BE49-F238E27FC236}">
              <a16:creationId xmlns:a16="http://schemas.microsoft.com/office/drawing/2014/main" xmlns="" id="{00000000-0008-0000-0200-00002B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56" name="直線コネクタ 555">
          <a:extLst>
            <a:ext uri="{FF2B5EF4-FFF2-40B4-BE49-F238E27FC236}">
              <a16:creationId xmlns:a16="http://schemas.microsoft.com/office/drawing/2014/main" xmlns="" id="{00000000-0008-0000-0200-00002C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557" name="【消防施設】&#10;一人当たり面積最大値テキスト">
          <a:extLst>
            <a:ext uri="{FF2B5EF4-FFF2-40B4-BE49-F238E27FC236}">
              <a16:creationId xmlns:a16="http://schemas.microsoft.com/office/drawing/2014/main" xmlns="" id="{00000000-0008-0000-0200-00002D02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558" name="直線コネクタ 557">
          <a:extLst>
            <a:ext uri="{FF2B5EF4-FFF2-40B4-BE49-F238E27FC236}">
              <a16:creationId xmlns:a16="http://schemas.microsoft.com/office/drawing/2014/main" xmlns="" id="{00000000-0008-0000-0200-00002E02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559" name="【消防施設】&#10;一人当たり面積平均値テキスト">
          <a:extLst>
            <a:ext uri="{FF2B5EF4-FFF2-40B4-BE49-F238E27FC236}">
              <a16:creationId xmlns:a16="http://schemas.microsoft.com/office/drawing/2014/main" xmlns="" id="{00000000-0008-0000-0200-00002F020000}"/>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560" name="フローチャート: 判断 559">
          <a:extLst>
            <a:ext uri="{FF2B5EF4-FFF2-40B4-BE49-F238E27FC236}">
              <a16:creationId xmlns:a16="http://schemas.microsoft.com/office/drawing/2014/main" xmlns="" id="{00000000-0008-0000-0200-00003002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1" name="フローチャート: 判断 560">
          <a:extLst>
            <a:ext uri="{FF2B5EF4-FFF2-40B4-BE49-F238E27FC236}">
              <a16:creationId xmlns:a16="http://schemas.microsoft.com/office/drawing/2014/main" xmlns="" id="{00000000-0008-0000-0200-000031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62" name="n_1aveValue【消防施設】&#10;一人当たり面積">
          <a:extLst>
            <a:ext uri="{FF2B5EF4-FFF2-40B4-BE49-F238E27FC236}">
              <a16:creationId xmlns:a16="http://schemas.microsoft.com/office/drawing/2014/main" xmlns="" id="{00000000-0008-0000-0200-000032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563" name="フローチャート: 判断 562">
          <a:extLst>
            <a:ext uri="{FF2B5EF4-FFF2-40B4-BE49-F238E27FC236}">
              <a16:creationId xmlns:a16="http://schemas.microsoft.com/office/drawing/2014/main" xmlns="" id="{00000000-0008-0000-0200-00003302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564" name="n_2aveValue【消防施設】&#10;一人当たり面積">
          <a:extLst>
            <a:ext uri="{FF2B5EF4-FFF2-40B4-BE49-F238E27FC236}">
              <a16:creationId xmlns:a16="http://schemas.microsoft.com/office/drawing/2014/main" xmlns="" id="{00000000-0008-0000-0200-00003402000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565" name="フローチャート: 判断 564">
          <a:extLst>
            <a:ext uri="{FF2B5EF4-FFF2-40B4-BE49-F238E27FC236}">
              <a16:creationId xmlns:a16="http://schemas.microsoft.com/office/drawing/2014/main" xmlns="" id="{00000000-0008-0000-0200-00003502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566" name="n_3aveValue【消防施設】&#10;一人当たり面積">
          <a:extLst>
            <a:ext uri="{FF2B5EF4-FFF2-40B4-BE49-F238E27FC236}">
              <a16:creationId xmlns:a16="http://schemas.microsoft.com/office/drawing/2014/main" xmlns="" id="{00000000-0008-0000-0200-00003602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xmlns="" id="{00000000-0008-0000-0200-00003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xmlns="" id="{00000000-0008-0000-0200-00003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xmlns="" id="{00000000-0008-0000-0200-00003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xmlns="" id="{00000000-0008-0000-0200-00003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xmlns="" id="{00000000-0008-0000-0200-00003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12064</xdr:rowOff>
    </xdr:from>
    <xdr:to>
      <xdr:col>116</xdr:col>
      <xdr:colOff>114300</xdr:colOff>
      <xdr:row>84</xdr:row>
      <xdr:rowOff>113664</xdr:rowOff>
    </xdr:to>
    <xdr:sp macro="" textlink="">
      <xdr:nvSpPr>
        <xdr:cNvPr id="572" name="楕円 571">
          <a:extLst>
            <a:ext uri="{FF2B5EF4-FFF2-40B4-BE49-F238E27FC236}">
              <a16:creationId xmlns:a16="http://schemas.microsoft.com/office/drawing/2014/main" xmlns="" id="{00000000-0008-0000-0200-00003C020000}"/>
            </a:ext>
          </a:extLst>
        </xdr:cNvPr>
        <xdr:cNvSpPr/>
      </xdr:nvSpPr>
      <xdr:spPr>
        <a:xfrm>
          <a:off x="22110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161941</xdr:rowOff>
    </xdr:from>
    <xdr:ext cx="469744" cy="259045"/>
    <xdr:sp macro="" textlink="">
      <xdr:nvSpPr>
        <xdr:cNvPr id="573" name="【消防施設】&#10;一人当たり面積該当値テキスト">
          <a:extLst>
            <a:ext uri="{FF2B5EF4-FFF2-40B4-BE49-F238E27FC236}">
              <a16:creationId xmlns:a16="http://schemas.microsoft.com/office/drawing/2014/main" xmlns="" id="{00000000-0008-0000-0200-00003D020000}"/>
            </a:ext>
          </a:extLst>
        </xdr:cNvPr>
        <xdr:cNvSpPr txBox="1"/>
      </xdr:nvSpPr>
      <xdr:spPr>
        <a:xfrm>
          <a:off x="22199600" y="1439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21589</xdr:rowOff>
    </xdr:from>
    <xdr:to>
      <xdr:col>112</xdr:col>
      <xdr:colOff>38100</xdr:colOff>
      <xdr:row>84</xdr:row>
      <xdr:rowOff>123189</xdr:rowOff>
    </xdr:to>
    <xdr:sp macro="" textlink="">
      <xdr:nvSpPr>
        <xdr:cNvPr id="574" name="楕円 573">
          <a:extLst>
            <a:ext uri="{FF2B5EF4-FFF2-40B4-BE49-F238E27FC236}">
              <a16:creationId xmlns:a16="http://schemas.microsoft.com/office/drawing/2014/main" xmlns="" id="{00000000-0008-0000-0200-00003E020000}"/>
            </a:ext>
          </a:extLst>
        </xdr:cNvPr>
        <xdr:cNvSpPr/>
      </xdr:nvSpPr>
      <xdr:spPr>
        <a:xfrm>
          <a:off x="21272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62864</xdr:rowOff>
    </xdr:from>
    <xdr:to>
      <xdr:col>116</xdr:col>
      <xdr:colOff>63500</xdr:colOff>
      <xdr:row>84</xdr:row>
      <xdr:rowOff>72389</xdr:rowOff>
    </xdr:to>
    <xdr:cxnSp macro="">
      <xdr:nvCxnSpPr>
        <xdr:cNvPr id="575" name="直線コネクタ 574">
          <a:extLst>
            <a:ext uri="{FF2B5EF4-FFF2-40B4-BE49-F238E27FC236}">
              <a16:creationId xmlns:a16="http://schemas.microsoft.com/office/drawing/2014/main" xmlns="" id="{00000000-0008-0000-0200-00003F020000}"/>
            </a:ext>
          </a:extLst>
        </xdr:cNvPr>
        <xdr:cNvCxnSpPr/>
      </xdr:nvCxnSpPr>
      <xdr:spPr>
        <a:xfrm flipV="1">
          <a:off x="21323300" y="14464664"/>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29211</xdr:rowOff>
    </xdr:from>
    <xdr:to>
      <xdr:col>107</xdr:col>
      <xdr:colOff>101600</xdr:colOff>
      <xdr:row>84</xdr:row>
      <xdr:rowOff>130811</xdr:rowOff>
    </xdr:to>
    <xdr:sp macro="" textlink="">
      <xdr:nvSpPr>
        <xdr:cNvPr id="576" name="楕円 575">
          <a:extLst>
            <a:ext uri="{FF2B5EF4-FFF2-40B4-BE49-F238E27FC236}">
              <a16:creationId xmlns:a16="http://schemas.microsoft.com/office/drawing/2014/main" xmlns="" id="{00000000-0008-0000-0200-000040020000}"/>
            </a:ext>
          </a:extLst>
        </xdr:cNvPr>
        <xdr:cNvSpPr/>
      </xdr:nvSpPr>
      <xdr:spPr>
        <a:xfrm>
          <a:off x="20383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72389</xdr:rowOff>
    </xdr:from>
    <xdr:to>
      <xdr:col>111</xdr:col>
      <xdr:colOff>177800</xdr:colOff>
      <xdr:row>84</xdr:row>
      <xdr:rowOff>80011</xdr:rowOff>
    </xdr:to>
    <xdr:cxnSp macro="">
      <xdr:nvCxnSpPr>
        <xdr:cNvPr id="577" name="直線コネクタ 576">
          <a:extLst>
            <a:ext uri="{FF2B5EF4-FFF2-40B4-BE49-F238E27FC236}">
              <a16:creationId xmlns:a16="http://schemas.microsoft.com/office/drawing/2014/main" xmlns="" id="{00000000-0008-0000-0200-000041020000}"/>
            </a:ext>
          </a:extLst>
        </xdr:cNvPr>
        <xdr:cNvCxnSpPr/>
      </xdr:nvCxnSpPr>
      <xdr:spPr>
        <a:xfrm flipV="1">
          <a:off x="20434300" y="144741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78" name="楕円 577">
          <a:extLst>
            <a:ext uri="{FF2B5EF4-FFF2-40B4-BE49-F238E27FC236}">
              <a16:creationId xmlns:a16="http://schemas.microsoft.com/office/drawing/2014/main" xmlns="" id="{00000000-0008-0000-0200-000042020000}"/>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80011</xdr:rowOff>
    </xdr:from>
    <xdr:to>
      <xdr:col>107</xdr:col>
      <xdr:colOff>50800</xdr:colOff>
      <xdr:row>85</xdr:row>
      <xdr:rowOff>152400</xdr:rowOff>
    </xdr:to>
    <xdr:cxnSp macro="">
      <xdr:nvCxnSpPr>
        <xdr:cNvPr id="579" name="直線コネクタ 578">
          <a:extLst>
            <a:ext uri="{FF2B5EF4-FFF2-40B4-BE49-F238E27FC236}">
              <a16:creationId xmlns:a16="http://schemas.microsoft.com/office/drawing/2014/main" xmlns="" id="{00000000-0008-0000-0200-000043020000}"/>
            </a:ext>
          </a:extLst>
        </xdr:cNvPr>
        <xdr:cNvCxnSpPr/>
      </xdr:nvCxnSpPr>
      <xdr:spPr>
        <a:xfrm flipV="1">
          <a:off x="19545300" y="1448181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114316</xdr:rowOff>
    </xdr:from>
    <xdr:ext cx="469744" cy="259045"/>
    <xdr:sp macro="" textlink="">
      <xdr:nvSpPr>
        <xdr:cNvPr id="580" name="n_1mainValue【消防施設】&#10;一人当たり面積">
          <a:extLst>
            <a:ext uri="{FF2B5EF4-FFF2-40B4-BE49-F238E27FC236}">
              <a16:creationId xmlns:a16="http://schemas.microsoft.com/office/drawing/2014/main" xmlns="" id="{00000000-0008-0000-0200-000044020000}"/>
            </a:ext>
          </a:extLst>
        </xdr:cNvPr>
        <xdr:cNvSpPr txBox="1"/>
      </xdr:nvSpPr>
      <xdr:spPr>
        <a:xfrm>
          <a:off x="210757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121938</xdr:rowOff>
    </xdr:from>
    <xdr:ext cx="469744" cy="259045"/>
    <xdr:sp macro="" textlink="">
      <xdr:nvSpPr>
        <xdr:cNvPr id="581" name="n_2mainValue【消防施設】&#10;一人当たり面積">
          <a:extLst>
            <a:ext uri="{FF2B5EF4-FFF2-40B4-BE49-F238E27FC236}">
              <a16:creationId xmlns:a16="http://schemas.microsoft.com/office/drawing/2014/main" xmlns="" id="{00000000-0008-0000-0200-000045020000}"/>
            </a:ext>
          </a:extLst>
        </xdr:cNvPr>
        <xdr:cNvSpPr txBox="1"/>
      </xdr:nvSpPr>
      <xdr:spPr>
        <a:xfrm>
          <a:off x="201994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582" name="n_3mainValue【消防施設】&#10;一人当たり面積">
          <a:extLst>
            <a:ext uri="{FF2B5EF4-FFF2-40B4-BE49-F238E27FC236}">
              <a16:creationId xmlns:a16="http://schemas.microsoft.com/office/drawing/2014/main" xmlns="" id="{00000000-0008-0000-0200-000046020000}"/>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a:extLst>
            <a:ext uri="{FF2B5EF4-FFF2-40B4-BE49-F238E27FC236}">
              <a16:creationId xmlns:a16="http://schemas.microsoft.com/office/drawing/2014/main" xmlns="" id="{00000000-0008-0000-0200-00004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a:extLst>
            <a:ext uri="{FF2B5EF4-FFF2-40B4-BE49-F238E27FC236}">
              <a16:creationId xmlns:a16="http://schemas.microsoft.com/office/drawing/2014/main" xmlns="" id="{00000000-0008-0000-0200-00004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a:extLst>
            <a:ext uri="{FF2B5EF4-FFF2-40B4-BE49-F238E27FC236}">
              <a16:creationId xmlns:a16="http://schemas.microsoft.com/office/drawing/2014/main" xmlns="" id="{00000000-0008-0000-0200-00004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a:extLst>
            <a:ext uri="{FF2B5EF4-FFF2-40B4-BE49-F238E27FC236}">
              <a16:creationId xmlns:a16="http://schemas.microsoft.com/office/drawing/2014/main" xmlns="" id="{00000000-0008-0000-0200-00004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a:extLst>
            <a:ext uri="{FF2B5EF4-FFF2-40B4-BE49-F238E27FC236}">
              <a16:creationId xmlns:a16="http://schemas.microsoft.com/office/drawing/2014/main" xmlns="" id="{00000000-0008-0000-0200-00004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a:extLst>
            <a:ext uri="{FF2B5EF4-FFF2-40B4-BE49-F238E27FC236}">
              <a16:creationId xmlns:a16="http://schemas.microsoft.com/office/drawing/2014/main" xmlns="" id="{00000000-0008-0000-0200-00004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a:extLst>
            <a:ext uri="{FF2B5EF4-FFF2-40B4-BE49-F238E27FC236}">
              <a16:creationId xmlns:a16="http://schemas.microsoft.com/office/drawing/2014/main" xmlns="" id="{00000000-0008-0000-0200-00004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a:extLst>
            <a:ext uri="{FF2B5EF4-FFF2-40B4-BE49-F238E27FC236}">
              <a16:creationId xmlns:a16="http://schemas.microsoft.com/office/drawing/2014/main" xmlns="" id="{00000000-0008-0000-0200-00004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a:extLst>
            <a:ext uri="{FF2B5EF4-FFF2-40B4-BE49-F238E27FC236}">
              <a16:creationId xmlns:a16="http://schemas.microsoft.com/office/drawing/2014/main" xmlns="" id="{00000000-0008-0000-0200-00004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a:extLst>
            <a:ext uri="{FF2B5EF4-FFF2-40B4-BE49-F238E27FC236}">
              <a16:creationId xmlns:a16="http://schemas.microsoft.com/office/drawing/2014/main" xmlns="" id="{00000000-0008-0000-0200-00005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3" name="直線コネクタ 592">
          <a:extLst>
            <a:ext uri="{FF2B5EF4-FFF2-40B4-BE49-F238E27FC236}">
              <a16:creationId xmlns:a16="http://schemas.microsoft.com/office/drawing/2014/main" xmlns="" id="{00000000-0008-0000-0200-00005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4" name="テキスト ボックス 593">
          <a:extLst>
            <a:ext uri="{FF2B5EF4-FFF2-40B4-BE49-F238E27FC236}">
              <a16:creationId xmlns:a16="http://schemas.microsoft.com/office/drawing/2014/main" xmlns="" id="{00000000-0008-0000-0200-000052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5" name="直線コネクタ 594">
          <a:extLst>
            <a:ext uri="{FF2B5EF4-FFF2-40B4-BE49-F238E27FC236}">
              <a16:creationId xmlns:a16="http://schemas.microsoft.com/office/drawing/2014/main" xmlns="" id="{00000000-0008-0000-0200-00005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6" name="テキスト ボックス 595">
          <a:extLst>
            <a:ext uri="{FF2B5EF4-FFF2-40B4-BE49-F238E27FC236}">
              <a16:creationId xmlns:a16="http://schemas.microsoft.com/office/drawing/2014/main" xmlns="" id="{00000000-0008-0000-0200-00005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7" name="直線コネクタ 596">
          <a:extLst>
            <a:ext uri="{FF2B5EF4-FFF2-40B4-BE49-F238E27FC236}">
              <a16:creationId xmlns:a16="http://schemas.microsoft.com/office/drawing/2014/main" xmlns="" id="{00000000-0008-0000-0200-00005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8" name="テキスト ボックス 597">
          <a:extLst>
            <a:ext uri="{FF2B5EF4-FFF2-40B4-BE49-F238E27FC236}">
              <a16:creationId xmlns:a16="http://schemas.microsoft.com/office/drawing/2014/main" xmlns="" id="{00000000-0008-0000-0200-00005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9" name="直線コネクタ 598">
          <a:extLst>
            <a:ext uri="{FF2B5EF4-FFF2-40B4-BE49-F238E27FC236}">
              <a16:creationId xmlns:a16="http://schemas.microsoft.com/office/drawing/2014/main" xmlns="" id="{00000000-0008-0000-0200-00005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0" name="テキスト ボックス 599">
          <a:extLst>
            <a:ext uri="{FF2B5EF4-FFF2-40B4-BE49-F238E27FC236}">
              <a16:creationId xmlns:a16="http://schemas.microsoft.com/office/drawing/2014/main" xmlns="" id="{00000000-0008-0000-0200-00005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1" name="直線コネクタ 600">
          <a:extLst>
            <a:ext uri="{FF2B5EF4-FFF2-40B4-BE49-F238E27FC236}">
              <a16:creationId xmlns:a16="http://schemas.microsoft.com/office/drawing/2014/main" xmlns="" id="{00000000-0008-0000-0200-00005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2" name="テキスト ボックス 601">
          <a:extLst>
            <a:ext uri="{FF2B5EF4-FFF2-40B4-BE49-F238E27FC236}">
              <a16:creationId xmlns:a16="http://schemas.microsoft.com/office/drawing/2014/main" xmlns="" id="{00000000-0008-0000-0200-00005A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a16="http://schemas.microsoft.com/office/drawing/2014/main" xmlns="" id="{00000000-0008-0000-0200-00005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xmlns="" id="{00000000-0008-0000-0200-00005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a:extLst>
            <a:ext uri="{FF2B5EF4-FFF2-40B4-BE49-F238E27FC236}">
              <a16:creationId xmlns:a16="http://schemas.microsoft.com/office/drawing/2014/main" xmlns="" id="{00000000-0008-0000-0200-00005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6" name="直線コネクタ 605">
          <a:extLst>
            <a:ext uri="{FF2B5EF4-FFF2-40B4-BE49-F238E27FC236}">
              <a16:creationId xmlns:a16="http://schemas.microsoft.com/office/drawing/2014/main" xmlns="" id="{00000000-0008-0000-0200-00005E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7" name="【庁舎】&#10;有形固定資産減価償却率最小値テキスト">
          <a:extLst>
            <a:ext uri="{FF2B5EF4-FFF2-40B4-BE49-F238E27FC236}">
              <a16:creationId xmlns:a16="http://schemas.microsoft.com/office/drawing/2014/main" xmlns="" id="{00000000-0008-0000-0200-00005F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8" name="直線コネクタ 607">
          <a:extLst>
            <a:ext uri="{FF2B5EF4-FFF2-40B4-BE49-F238E27FC236}">
              <a16:creationId xmlns:a16="http://schemas.microsoft.com/office/drawing/2014/main" xmlns="" id="{00000000-0008-0000-0200-000060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9" name="【庁舎】&#10;有形固定資産減価償却率最大値テキスト">
          <a:extLst>
            <a:ext uri="{FF2B5EF4-FFF2-40B4-BE49-F238E27FC236}">
              <a16:creationId xmlns:a16="http://schemas.microsoft.com/office/drawing/2014/main" xmlns="" id="{00000000-0008-0000-0200-000061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10" name="直線コネクタ 609">
          <a:extLst>
            <a:ext uri="{FF2B5EF4-FFF2-40B4-BE49-F238E27FC236}">
              <a16:creationId xmlns:a16="http://schemas.microsoft.com/office/drawing/2014/main" xmlns="" id="{00000000-0008-0000-0200-000062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611" name="【庁舎】&#10;有形固定資産減価償却率平均値テキスト">
          <a:extLst>
            <a:ext uri="{FF2B5EF4-FFF2-40B4-BE49-F238E27FC236}">
              <a16:creationId xmlns:a16="http://schemas.microsoft.com/office/drawing/2014/main" xmlns="" id="{00000000-0008-0000-0200-000063020000}"/>
            </a:ext>
          </a:extLst>
        </xdr:cNvPr>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12" name="フローチャート: 判断 611">
          <a:extLst>
            <a:ext uri="{FF2B5EF4-FFF2-40B4-BE49-F238E27FC236}">
              <a16:creationId xmlns:a16="http://schemas.microsoft.com/office/drawing/2014/main" xmlns="" id="{00000000-0008-0000-0200-000064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13" name="フローチャート: 判断 612">
          <a:extLst>
            <a:ext uri="{FF2B5EF4-FFF2-40B4-BE49-F238E27FC236}">
              <a16:creationId xmlns:a16="http://schemas.microsoft.com/office/drawing/2014/main" xmlns="" id="{00000000-0008-0000-0200-000065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614" name="n_1aveValue【庁舎】&#10;有形固定資産減価償却率">
          <a:extLst>
            <a:ext uri="{FF2B5EF4-FFF2-40B4-BE49-F238E27FC236}">
              <a16:creationId xmlns:a16="http://schemas.microsoft.com/office/drawing/2014/main" xmlns="" id="{00000000-0008-0000-0200-000066020000}"/>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615" name="フローチャート: 判断 614">
          <a:extLst>
            <a:ext uri="{FF2B5EF4-FFF2-40B4-BE49-F238E27FC236}">
              <a16:creationId xmlns:a16="http://schemas.microsoft.com/office/drawing/2014/main" xmlns="" id="{00000000-0008-0000-0200-000067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616" name="n_2aveValue【庁舎】&#10;有形固定資産減価償却率">
          <a:extLst>
            <a:ext uri="{FF2B5EF4-FFF2-40B4-BE49-F238E27FC236}">
              <a16:creationId xmlns:a16="http://schemas.microsoft.com/office/drawing/2014/main" xmlns="" id="{00000000-0008-0000-0200-000068020000}"/>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617" name="フローチャート: 判断 616">
          <a:extLst>
            <a:ext uri="{FF2B5EF4-FFF2-40B4-BE49-F238E27FC236}">
              <a16:creationId xmlns:a16="http://schemas.microsoft.com/office/drawing/2014/main" xmlns="" id="{00000000-0008-0000-0200-000069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618" name="n_3aveValue【庁舎】&#10;有形固定資産減価償却率">
          <a:extLst>
            <a:ext uri="{FF2B5EF4-FFF2-40B4-BE49-F238E27FC236}">
              <a16:creationId xmlns:a16="http://schemas.microsoft.com/office/drawing/2014/main" xmlns="" id="{00000000-0008-0000-0200-00006A02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xmlns="" id="{00000000-0008-0000-0200-00006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xmlns="" id="{00000000-0008-0000-0200-00006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xmlns="" id="{00000000-0008-0000-0200-00006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xmlns="" id="{00000000-0008-0000-0200-00006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xmlns="" id="{00000000-0008-0000-0200-00006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135889</xdr:rowOff>
    </xdr:from>
    <xdr:to>
      <xdr:col>85</xdr:col>
      <xdr:colOff>177800</xdr:colOff>
      <xdr:row>106</xdr:row>
      <xdr:rowOff>66039</xdr:rowOff>
    </xdr:to>
    <xdr:sp macro="" textlink="">
      <xdr:nvSpPr>
        <xdr:cNvPr id="624" name="楕円 623">
          <a:extLst>
            <a:ext uri="{FF2B5EF4-FFF2-40B4-BE49-F238E27FC236}">
              <a16:creationId xmlns:a16="http://schemas.microsoft.com/office/drawing/2014/main" xmlns="" id="{00000000-0008-0000-0200-000070020000}"/>
            </a:ext>
          </a:extLst>
        </xdr:cNvPr>
        <xdr:cNvSpPr/>
      </xdr:nvSpPr>
      <xdr:spPr>
        <a:xfrm>
          <a:off x="16268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114316</xdr:rowOff>
    </xdr:from>
    <xdr:ext cx="405111" cy="259045"/>
    <xdr:sp macro="" textlink="">
      <xdr:nvSpPr>
        <xdr:cNvPr id="625" name="【庁舎】&#10;有形固定資産減価償却率該当値テキスト">
          <a:extLst>
            <a:ext uri="{FF2B5EF4-FFF2-40B4-BE49-F238E27FC236}">
              <a16:creationId xmlns:a16="http://schemas.microsoft.com/office/drawing/2014/main" xmlns="" id="{00000000-0008-0000-0200-000071020000}"/>
            </a:ext>
          </a:extLst>
        </xdr:cNvPr>
        <xdr:cNvSpPr txBox="1"/>
      </xdr:nvSpPr>
      <xdr:spPr>
        <a:xfrm>
          <a:off x="16357600"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17780</xdr:rowOff>
    </xdr:from>
    <xdr:to>
      <xdr:col>81</xdr:col>
      <xdr:colOff>101600</xdr:colOff>
      <xdr:row>106</xdr:row>
      <xdr:rowOff>119380</xdr:rowOff>
    </xdr:to>
    <xdr:sp macro="" textlink="">
      <xdr:nvSpPr>
        <xdr:cNvPr id="626" name="楕円 625">
          <a:extLst>
            <a:ext uri="{FF2B5EF4-FFF2-40B4-BE49-F238E27FC236}">
              <a16:creationId xmlns:a16="http://schemas.microsoft.com/office/drawing/2014/main" xmlns="" id="{00000000-0008-0000-0200-000072020000}"/>
            </a:ext>
          </a:extLst>
        </xdr:cNvPr>
        <xdr:cNvSpPr/>
      </xdr:nvSpPr>
      <xdr:spPr>
        <a:xfrm>
          <a:off x="1543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15239</xdr:rowOff>
    </xdr:from>
    <xdr:to>
      <xdr:col>85</xdr:col>
      <xdr:colOff>127000</xdr:colOff>
      <xdr:row>106</xdr:row>
      <xdr:rowOff>68580</xdr:rowOff>
    </xdr:to>
    <xdr:cxnSp macro="">
      <xdr:nvCxnSpPr>
        <xdr:cNvPr id="627" name="直線コネクタ 626">
          <a:extLst>
            <a:ext uri="{FF2B5EF4-FFF2-40B4-BE49-F238E27FC236}">
              <a16:creationId xmlns:a16="http://schemas.microsoft.com/office/drawing/2014/main" xmlns="" id="{00000000-0008-0000-0200-000073020000}"/>
            </a:ext>
          </a:extLst>
        </xdr:cNvPr>
        <xdr:cNvCxnSpPr/>
      </xdr:nvCxnSpPr>
      <xdr:spPr>
        <a:xfrm flipV="1">
          <a:off x="15481300" y="181889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628" name="楕円 627">
          <a:extLst>
            <a:ext uri="{FF2B5EF4-FFF2-40B4-BE49-F238E27FC236}">
              <a16:creationId xmlns:a16="http://schemas.microsoft.com/office/drawing/2014/main" xmlns="" id="{00000000-0008-0000-0200-000074020000}"/>
            </a:ext>
          </a:extLst>
        </xdr:cNvPr>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68580</xdr:rowOff>
    </xdr:from>
    <xdr:to>
      <xdr:col>81</xdr:col>
      <xdr:colOff>50800</xdr:colOff>
      <xdr:row>106</xdr:row>
      <xdr:rowOff>121920</xdr:rowOff>
    </xdr:to>
    <xdr:cxnSp macro="">
      <xdr:nvCxnSpPr>
        <xdr:cNvPr id="629" name="直線コネクタ 628">
          <a:extLst>
            <a:ext uri="{FF2B5EF4-FFF2-40B4-BE49-F238E27FC236}">
              <a16:creationId xmlns:a16="http://schemas.microsoft.com/office/drawing/2014/main" xmlns="" id="{00000000-0008-0000-0200-000075020000}"/>
            </a:ext>
          </a:extLst>
        </xdr:cNvPr>
        <xdr:cNvCxnSpPr/>
      </xdr:nvCxnSpPr>
      <xdr:spPr>
        <a:xfrm flipV="1">
          <a:off x="14592300" y="18242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124461</xdr:rowOff>
    </xdr:from>
    <xdr:to>
      <xdr:col>72</xdr:col>
      <xdr:colOff>38100</xdr:colOff>
      <xdr:row>107</xdr:row>
      <xdr:rowOff>54611</xdr:rowOff>
    </xdr:to>
    <xdr:sp macro="" textlink="">
      <xdr:nvSpPr>
        <xdr:cNvPr id="630" name="楕円 629">
          <a:extLst>
            <a:ext uri="{FF2B5EF4-FFF2-40B4-BE49-F238E27FC236}">
              <a16:creationId xmlns:a16="http://schemas.microsoft.com/office/drawing/2014/main" xmlns="" id="{00000000-0008-0000-0200-000076020000}"/>
            </a:ext>
          </a:extLst>
        </xdr:cNvPr>
        <xdr:cNvSpPr/>
      </xdr:nvSpPr>
      <xdr:spPr>
        <a:xfrm>
          <a:off x="1365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121920</xdr:rowOff>
    </xdr:from>
    <xdr:to>
      <xdr:col>76</xdr:col>
      <xdr:colOff>114300</xdr:colOff>
      <xdr:row>107</xdr:row>
      <xdr:rowOff>3811</xdr:rowOff>
    </xdr:to>
    <xdr:cxnSp macro="">
      <xdr:nvCxnSpPr>
        <xdr:cNvPr id="631" name="直線コネクタ 630">
          <a:extLst>
            <a:ext uri="{FF2B5EF4-FFF2-40B4-BE49-F238E27FC236}">
              <a16:creationId xmlns:a16="http://schemas.microsoft.com/office/drawing/2014/main" xmlns="" id="{00000000-0008-0000-0200-000077020000}"/>
            </a:ext>
          </a:extLst>
        </xdr:cNvPr>
        <xdr:cNvCxnSpPr/>
      </xdr:nvCxnSpPr>
      <xdr:spPr>
        <a:xfrm flipV="1">
          <a:off x="13703300" y="18295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110507</xdr:rowOff>
    </xdr:from>
    <xdr:ext cx="405111" cy="259045"/>
    <xdr:sp macro="" textlink="">
      <xdr:nvSpPr>
        <xdr:cNvPr id="632" name="n_1mainValue【庁舎】&#10;有形固定資産減価償却率">
          <a:extLst>
            <a:ext uri="{FF2B5EF4-FFF2-40B4-BE49-F238E27FC236}">
              <a16:creationId xmlns:a16="http://schemas.microsoft.com/office/drawing/2014/main" xmlns="" id="{00000000-0008-0000-0200-000078020000}"/>
            </a:ext>
          </a:extLst>
        </xdr:cNvPr>
        <xdr:cNvSpPr txBox="1"/>
      </xdr:nvSpPr>
      <xdr:spPr>
        <a:xfrm>
          <a:off x="15266044" y="182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633" name="n_2mainValue【庁舎】&#10;有形固定資産減価償却率">
          <a:extLst>
            <a:ext uri="{FF2B5EF4-FFF2-40B4-BE49-F238E27FC236}">
              <a16:creationId xmlns:a16="http://schemas.microsoft.com/office/drawing/2014/main" xmlns="" id="{00000000-0008-0000-0200-000079020000}"/>
            </a:ext>
          </a:extLst>
        </xdr:cNvPr>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45738</xdr:rowOff>
    </xdr:from>
    <xdr:ext cx="405111" cy="259045"/>
    <xdr:sp macro="" textlink="">
      <xdr:nvSpPr>
        <xdr:cNvPr id="634" name="n_3mainValue【庁舎】&#10;有形固定資産減価償却率">
          <a:extLst>
            <a:ext uri="{FF2B5EF4-FFF2-40B4-BE49-F238E27FC236}">
              <a16:creationId xmlns:a16="http://schemas.microsoft.com/office/drawing/2014/main" xmlns="" id="{00000000-0008-0000-0200-00007A020000}"/>
            </a:ext>
          </a:extLst>
        </xdr:cNvPr>
        <xdr:cNvSpPr txBox="1"/>
      </xdr:nvSpPr>
      <xdr:spPr>
        <a:xfrm>
          <a:off x="13500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a:extLst>
            <a:ext uri="{FF2B5EF4-FFF2-40B4-BE49-F238E27FC236}">
              <a16:creationId xmlns:a16="http://schemas.microsoft.com/office/drawing/2014/main" xmlns="" id="{00000000-0008-0000-0200-00007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a:extLst>
            <a:ext uri="{FF2B5EF4-FFF2-40B4-BE49-F238E27FC236}">
              <a16:creationId xmlns:a16="http://schemas.microsoft.com/office/drawing/2014/main" xmlns="" id="{00000000-0008-0000-0200-00007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a:extLst>
            <a:ext uri="{FF2B5EF4-FFF2-40B4-BE49-F238E27FC236}">
              <a16:creationId xmlns:a16="http://schemas.microsoft.com/office/drawing/2014/main" xmlns="" id="{00000000-0008-0000-0200-00007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a:extLst>
            <a:ext uri="{FF2B5EF4-FFF2-40B4-BE49-F238E27FC236}">
              <a16:creationId xmlns:a16="http://schemas.microsoft.com/office/drawing/2014/main" xmlns="" id="{00000000-0008-0000-0200-00007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a:extLst>
            <a:ext uri="{FF2B5EF4-FFF2-40B4-BE49-F238E27FC236}">
              <a16:creationId xmlns:a16="http://schemas.microsoft.com/office/drawing/2014/main" xmlns="" id="{00000000-0008-0000-0200-00007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a:extLst>
            <a:ext uri="{FF2B5EF4-FFF2-40B4-BE49-F238E27FC236}">
              <a16:creationId xmlns:a16="http://schemas.microsoft.com/office/drawing/2014/main" xmlns="" id="{00000000-0008-0000-0200-00008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a:extLst>
            <a:ext uri="{FF2B5EF4-FFF2-40B4-BE49-F238E27FC236}">
              <a16:creationId xmlns:a16="http://schemas.microsoft.com/office/drawing/2014/main" xmlns="" id="{00000000-0008-0000-0200-00008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a:extLst>
            <a:ext uri="{FF2B5EF4-FFF2-40B4-BE49-F238E27FC236}">
              <a16:creationId xmlns:a16="http://schemas.microsoft.com/office/drawing/2014/main" xmlns="" id="{00000000-0008-0000-0200-00008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a:extLst>
            <a:ext uri="{FF2B5EF4-FFF2-40B4-BE49-F238E27FC236}">
              <a16:creationId xmlns:a16="http://schemas.microsoft.com/office/drawing/2014/main" xmlns="" id="{00000000-0008-0000-0200-00008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a:extLst>
            <a:ext uri="{FF2B5EF4-FFF2-40B4-BE49-F238E27FC236}">
              <a16:creationId xmlns:a16="http://schemas.microsoft.com/office/drawing/2014/main" xmlns="" id="{00000000-0008-0000-0200-00008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5" name="直線コネクタ 644">
          <a:extLst>
            <a:ext uri="{FF2B5EF4-FFF2-40B4-BE49-F238E27FC236}">
              <a16:creationId xmlns:a16="http://schemas.microsoft.com/office/drawing/2014/main" xmlns="" id="{00000000-0008-0000-0200-00008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xmlns="" id="{00000000-0008-0000-0200-00008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7" name="直線コネクタ 646">
          <a:extLst>
            <a:ext uri="{FF2B5EF4-FFF2-40B4-BE49-F238E27FC236}">
              <a16:creationId xmlns:a16="http://schemas.microsoft.com/office/drawing/2014/main" xmlns="" id="{00000000-0008-0000-0200-00008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8" name="テキスト ボックス 647">
          <a:extLst>
            <a:ext uri="{FF2B5EF4-FFF2-40B4-BE49-F238E27FC236}">
              <a16:creationId xmlns:a16="http://schemas.microsoft.com/office/drawing/2014/main" xmlns="" id="{00000000-0008-0000-0200-00008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9" name="直線コネクタ 648">
          <a:extLst>
            <a:ext uri="{FF2B5EF4-FFF2-40B4-BE49-F238E27FC236}">
              <a16:creationId xmlns:a16="http://schemas.microsoft.com/office/drawing/2014/main" xmlns="" id="{00000000-0008-0000-0200-00008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0" name="テキスト ボックス 649">
          <a:extLst>
            <a:ext uri="{FF2B5EF4-FFF2-40B4-BE49-F238E27FC236}">
              <a16:creationId xmlns:a16="http://schemas.microsoft.com/office/drawing/2014/main" xmlns="" id="{00000000-0008-0000-0200-00008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1" name="直線コネクタ 650">
          <a:extLst>
            <a:ext uri="{FF2B5EF4-FFF2-40B4-BE49-F238E27FC236}">
              <a16:creationId xmlns:a16="http://schemas.microsoft.com/office/drawing/2014/main" xmlns="" id="{00000000-0008-0000-0200-00008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2" name="テキスト ボックス 651">
          <a:extLst>
            <a:ext uri="{FF2B5EF4-FFF2-40B4-BE49-F238E27FC236}">
              <a16:creationId xmlns:a16="http://schemas.microsoft.com/office/drawing/2014/main" xmlns="" id="{00000000-0008-0000-0200-00008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3" name="直線コネクタ 652">
          <a:extLst>
            <a:ext uri="{FF2B5EF4-FFF2-40B4-BE49-F238E27FC236}">
              <a16:creationId xmlns:a16="http://schemas.microsoft.com/office/drawing/2014/main" xmlns="" id="{00000000-0008-0000-0200-00008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4" name="テキスト ボックス 653">
          <a:extLst>
            <a:ext uri="{FF2B5EF4-FFF2-40B4-BE49-F238E27FC236}">
              <a16:creationId xmlns:a16="http://schemas.microsoft.com/office/drawing/2014/main" xmlns="" id="{00000000-0008-0000-0200-00008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5" name="直線コネクタ 654">
          <a:extLst>
            <a:ext uri="{FF2B5EF4-FFF2-40B4-BE49-F238E27FC236}">
              <a16:creationId xmlns:a16="http://schemas.microsoft.com/office/drawing/2014/main" xmlns="" id="{00000000-0008-0000-0200-00008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56" name="テキスト ボックス 655">
          <a:extLst>
            <a:ext uri="{FF2B5EF4-FFF2-40B4-BE49-F238E27FC236}">
              <a16:creationId xmlns:a16="http://schemas.microsoft.com/office/drawing/2014/main" xmlns="" id="{00000000-0008-0000-0200-000090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a:extLst>
            <a:ext uri="{FF2B5EF4-FFF2-40B4-BE49-F238E27FC236}">
              <a16:creationId xmlns:a16="http://schemas.microsoft.com/office/drawing/2014/main" xmlns="" id="{00000000-0008-0000-0200-00009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58" name="テキスト ボックス 657">
          <a:extLst>
            <a:ext uri="{FF2B5EF4-FFF2-40B4-BE49-F238E27FC236}">
              <a16:creationId xmlns:a16="http://schemas.microsoft.com/office/drawing/2014/main" xmlns="" id="{00000000-0008-0000-0200-000092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庁舎】&#10;一人当たり面積グラフ枠">
          <a:extLst>
            <a:ext uri="{FF2B5EF4-FFF2-40B4-BE49-F238E27FC236}">
              <a16:creationId xmlns:a16="http://schemas.microsoft.com/office/drawing/2014/main" xmlns="" id="{00000000-0008-0000-0200-00009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660" name="直線コネクタ 659">
          <a:extLst>
            <a:ext uri="{FF2B5EF4-FFF2-40B4-BE49-F238E27FC236}">
              <a16:creationId xmlns:a16="http://schemas.microsoft.com/office/drawing/2014/main" xmlns="" id="{00000000-0008-0000-0200-000094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61" name="【庁舎】&#10;一人当たり面積最小値テキスト">
          <a:extLst>
            <a:ext uri="{FF2B5EF4-FFF2-40B4-BE49-F238E27FC236}">
              <a16:creationId xmlns:a16="http://schemas.microsoft.com/office/drawing/2014/main" xmlns="" id="{00000000-0008-0000-0200-000095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62" name="直線コネクタ 661">
          <a:extLst>
            <a:ext uri="{FF2B5EF4-FFF2-40B4-BE49-F238E27FC236}">
              <a16:creationId xmlns:a16="http://schemas.microsoft.com/office/drawing/2014/main" xmlns="" id="{00000000-0008-0000-0200-000096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663" name="【庁舎】&#10;一人当たり面積最大値テキスト">
          <a:extLst>
            <a:ext uri="{FF2B5EF4-FFF2-40B4-BE49-F238E27FC236}">
              <a16:creationId xmlns:a16="http://schemas.microsoft.com/office/drawing/2014/main" xmlns="" id="{00000000-0008-0000-0200-000097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664" name="直線コネクタ 663">
          <a:extLst>
            <a:ext uri="{FF2B5EF4-FFF2-40B4-BE49-F238E27FC236}">
              <a16:creationId xmlns:a16="http://schemas.microsoft.com/office/drawing/2014/main" xmlns="" id="{00000000-0008-0000-0200-000098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665" name="【庁舎】&#10;一人当たり面積平均値テキスト">
          <a:extLst>
            <a:ext uri="{FF2B5EF4-FFF2-40B4-BE49-F238E27FC236}">
              <a16:creationId xmlns:a16="http://schemas.microsoft.com/office/drawing/2014/main" xmlns="" id="{00000000-0008-0000-0200-00009902000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666" name="フローチャート: 判断 665">
          <a:extLst>
            <a:ext uri="{FF2B5EF4-FFF2-40B4-BE49-F238E27FC236}">
              <a16:creationId xmlns:a16="http://schemas.microsoft.com/office/drawing/2014/main" xmlns="" id="{00000000-0008-0000-0200-00009A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667" name="フローチャート: 判断 666">
          <a:extLst>
            <a:ext uri="{FF2B5EF4-FFF2-40B4-BE49-F238E27FC236}">
              <a16:creationId xmlns:a16="http://schemas.microsoft.com/office/drawing/2014/main" xmlns="" id="{00000000-0008-0000-0200-00009B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668" name="n_1aveValue【庁舎】&#10;一人当たり面積">
          <a:extLst>
            <a:ext uri="{FF2B5EF4-FFF2-40B4-BE49-F238E27FC236}">
              <a16:creationId xmlns:a16="http://schemas.microsoft.com/office/drawing/2014/main" xmlns="" id="{00000000-0008-0000-0200-00009C02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669" name="フローチャート: 判断 668">
          <a:extLst>
            <a:ext uri="{FF2B5EF4-FFF2-40B4-BE49-F238E27FC236}">
              <a16:creationId xmlns:a16="http://schemas.microsoft.com/office/drawing/2014/main" xmlns="" id="{00000000-0008-0000-0200-00009D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670" name="n_2aveValue【庁舎】&#10;一人当たり面積">
          <a:extLst>
            <a:ext uri="{FF2B5EF4-FFF2-40B4-BE49-F238E27FC236}">
              <a16:creationId xmlns:a16="http://schemas.microsoft.com/office/drawing/2014/main" xmlns="" id="{00000000-0008-0000-0200-00009E02000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671" name="フローチャート: 判断 670">
          <a:extLst>
            <a:ext uri="{FF2B5EF4-FFF2-40B4-BE49-F238E27FC236}">
              <a16:creationId xmlns:a16="http://schemas.microsoft.com/office/drawing/2014/main" xmlns="" id="{00000000-0008-0000-0200-00009F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672" name="n_3aveValue【庁舎】&#10;一人当たり面積">
          <a:extLst>
            <a:ext uri="{FF2B5EF4-FFF2-40B4-BE49-F238E27FC236}">
              <a16:creationId xmlns:a16="http://schemas.microsoft.com/office/drawing/2014/main" xmlns="" id="{00000000-0008-0000-0200-0000A0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00000000-0008-0000-0200-0000A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00000000-0008-0000-0200-0000A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00000000-0008-0000-0200-0000A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00000000-0008-0000-0200-0000A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00000000-0008-0000-0200-0000A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110635</xdr:rowOff>
    </xdr:from>
    <xdr:to>
      <xdr:col>116</xdr:col>
      <xdr:colOff>114300</xdr:colOff>
      <xdr:row>109</xdr:row>
      <xdr:rowOff>40785</xdr:rowOff>
    </xdr:to>
    <xdr:sp macro="" textlink="">
      <xdr:nvSpPr>
        <xdr:cNvPr id="678" name="楕円 677">
          <a:extLst>
            <a:ext uri="{FF2B5EF4-FFF2-40B4-BE49-F238E27FC236}">
              <a16:creationId xmlns:a16="http://schemas.microsoft.com/office/drawing/2014/main" xmlns="" id="{00000000-0008-0000-0200-0000A6020000}"/>
            </a:ext>
          </a:extLst>
        </xdr:cNvPr>
        <xdr:cNvSpPr/>
      </xdr:nvSpPr>
      <xdr:spPr>
        <a:xfrm>
          <a:off x="22110700" y="18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25562</xdr:rowOff>
    </xdr:from>
    <xdr:ext cx="469744" cy="259045"/>
    <xdr:sp macro="" textlink="">
      <xdr:nvSpPr>
        <xdr:cNvPr id="679" name="【庁舎】&#10;一人当たり面積該当値テキスト">
          <a:extLst>
            <a:ext uri="{FF2B5EF4-FFF2-40B4-BE49-F238E27FC236}">
              <a16:creationId xmlns:a16="http://schemas.microsoft.com/office/drawing/2014/main" xmlns="" id="{00000000-0008-0000-0200-0000A7020000}"/>
            </a:ext>
          </a:extLst>
        </xdr:cNvPr>
        <xdr:cNvSpPr txBox="1"/>
      </xdr:nvSpPr>
      <xdr:spPr>
        <a:xfrm>
          <a:off x="22199600" y="1854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111778</xdr:rowOff>
    </xdr:from>
    <xdr:to>
      <xdr:col>112</xdr:col>
      <xdr:colOff>38100</xdr:colOff>
      <xdr:row>109</xdr:row>
      <xdr:rowOff>41928</xdr:rowOff>
    </xdr:to>
    <xdr:sp macro="" textlink="">
      <xdr:nvSpPr>
        <xdr:cNvPr id="680" name="楕円 679">
          <a:extLst>
            <a:ext uri="{FF2B5EF4-FFF2-40B4-BE49-F238E27FC236}">
              <a16:creationId xmlns:a16="http://schemas.microsoft.com/office/drawing/2014/main" xmlns="" id="{00000000-0008-0000-0200-0000A8020000}"/>
            </a:ext>
          </a:extLst>
        </xdr:cNvPr>
        <xdr:cNvSpPr/>
      </xdr:nvSpPr>
      <xdr:spPr>
        <a:xfrm>
          <a:off x="21272500" y="18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161435</xdr:rowOff>
    </xdr:from>
    <xdr:to>
      <xdr:col>116</xdr:col>
      <xdr:colOff>63500</xdr:colOff>
      <xdr:row>108</xdr:row>
      <xdr:rowOff>162578</xdr:rowOff>
    </xdr:to>
    <xdr:cxnSp macro="">
      <xdr:nvCxnSpPr>
        <xdr:cNvPr id="681" name="直線コネクタ 680">
          <a:extLst>
            <a:ext uri="{FF2B5EF4-FFF2-40B4-BE49-F238E27FC236}">
              <a16:creationId xmlns:a16="http://schemas.microsoft.com/office/drawing/2014/main" xmlns="" id="{00000000-0008-0000-0200-0000A9020000}"/>
            </a:ext>
          </a:extLst>
        </xdr:cNvPr>
        <xdr:cNvCxnSpPr/>
      </xdr:nvCxnSpPr>
      <xdr:spPr>
        <a:xfrm flipV="1">
          <a:off x="21323300" y="1867803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112595</xdr:rowOff>
    </xdr:from>
    <xdr:to>
      <xdr:col>107</xdr:col>
      <xdr:colOff>101600</xdr:colOff>
      <xdr:row>109</xdr:row>
      <xdr:rowOff>42745</xdr:rowOff>
    </xdr:to>
    <xdr:sp macro="" textlink="">
      <xdr:nvSpPr>
        <xdr:cNvPr id="682" name="楕円 681">
          <a:extLst>
            <a:ext uri="{FF2B5EF4-FFF2-40B4-BE49-F238E27FC236}">
              <a16:creationId xmlns:a16="http://schemas.microsoft.com/office/drawing/2014/main" xmlns="" id="{00000000-0008-0000-0200-0000AA020000}"/>
            </a:ext>
          </a:extLst>
        </xdr:cNvPr>
        <xdr:cNvSpPr/>
      </xdr:nvSpPr>
      <xdr:spPr>
        <a:xfrm>
          <a:off x="20383500" y="186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162578</xdr:rowOff>
    </xdr:from>
    <xdr:to>
      <xdr:col>111</xdr:col>
      <xdr:colOff>177800</xdr:colOff>
      <xdr:row>108</xdr:row>
      <xdr:rowOff>163395</xdr:rowOff>
    </xdr:to>
    <xdr:cxnSp macro="">
      <xdr:nvCxnSpPr>
        <xdr:cNvPr id="683" name="直線コネクタ 682">
          <a:extLst>
            <a:ext uri="{FF2B5EF4-FFF2-40B4-BE49-F238E27FC236}">
              <a16:creationId xmlns:a16="http://schemas.microsoft.com/office/drawing/2014/main" xmlns="" id="{00000000-0008-0000-0200-0000AB020000}"/>
            </a:ext>
          </a:extLst>
        </xdr:cNvPr>
        <xdr:cNvCxnSpPr/>
      </xdr:nvCxnSpPr>
      <xdr:spPr>
        <a:xfrm flipV="1">
          <a:off x="20434300" y="18679178"/>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113574</xdr:rowOff>
    </xdr:from>
    <xdr:to>
      <xdr:col>102</xdr:col>
      <xdr:colOff>165100</xdr:colOff>
      <xdr:row>109</xdr:row>
      <xdr:rowOff>43724</xdr:rowOff>
    </xdr:to>
    <xdr:sp macro="" textlink="">
      <xdr:nvSpPr>
        <xdr:cNvPr id="684" name="楕円 683">
          <a:extLst>
            <a:ext uri="{FF2B5EF4-FFF2-40B4-BE49-F238E27FC236}">
              <a16:creationId xmlns:a16="http://schemas.microsoft.com/office/drawing/2014/main" xmlns="" id="{00000000-0008-0000-0200-0000AC020000}"/>
            </a:ext>
          </a:extLst>
        </xdr:cNvPr>
        <xdr:cNvSpPr/>
      </xdr:nvSpPr>
      <xdr:spPr>
        <a:xfrm>
          <a:off x="19494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163395</xdr:rowOff>
    </xdr:from>
    <xdr:to>
      <xdr:col>107</xdr:col>
      <xdr:colOff>50800</xdr:colOff>
      <xdr:row>108</xdr:row>
      <xdr:rowOff>164374</xdr:rowOff>
    </xdr:to>
    <xdr:cxnSp macro="">
      <xdr:nvCxnSpPr>
        <xdr:cNvPr id="685" name="直線コネクタ 684">
          <a:extLst>
            <a:ext uri="{FF2B5EF4-FFF2-40B4-BE49-F238E27FC236}">
              <a16:creationId xmlns:a16="http://schemas.microsoft.com/office/drawing/2014/main" xmlns="" id="{00000000-0008-0000-0200-0000AD020000}"/>
            </a:ext>
          </a:extLst>
        </xdr:cNvPr>
        <xdr:cNvCxnSpPr/>
      </xdr:nvCxnSpPr>
      <xdr:spPr>
        <a:xfrm flipV="1">
          <a:off x="19545300" y="1867999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33055</xdr:rowOff>
    </xdr:from>
    <xdr:ext cx="469744" cy="259045"/>
    <xdr:sp macro="" textlink="">
      <xdr:nvSpPr>
        <xdr:cNvPr id="686" name="n_1mainValue【庁舎】&#10;一人当たり面積">
          <a:extLst>
            <a:ext uri="{FF2B5EF4-FFF2-40B4-BE49-F238E27FC236}">
              <a16:creationId xmlns:a16="http://schemas.microsoft.com/office/drawing/2014/main" xmlns="" id="{00000000-0008-0000-0200-0000AE020000}"/>
            </a:ext>
          </a:extLst>
        </xdr:cNvPr>
        <xdr:cNvSpPr txBox="1"/>
      </xdr:nvSpPr>
      <xdr:spPr>
        <a:xfrm>
          <a:off x="21075727" y="187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33872</xdr:rowOff>
    </xdr:from>
    <xdr:ext cx="469744" cy="259045"/>
    <xdr:sp macro="" textlink="">
      <xdr:nvSpPr>
        <xdr:cNvPr id="687" name="n_2mainValue【庁舎】&#10;一人当たり面積">
          <a:extLst>
            <a:ext uri="{FF2B5EF4-FFF2-40B4-BE49-F238E27FC236}">
              <a16:creationId xmlns:a16="http://schemas.microsoft.com/office/drawing/2014/main" xmlns="" id="{00000000-0008-0000-0200-0000AF020000}"/>
            </a:ext>
          </a:extLst>
        </xdr:cNvPr>
        <xdr:cNvSpPr txBox="1"/>
      </xdr:nvSpPr>
      <xdr:spPr>
        <a:xfrm>
          <a:off x="20199427" y="1872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34851</xdr:rowOff>
    </xdr:from>
    <xdr:ext cx="469744" cy="259045"/>
    <xdr:sp macro="" textlink="">
      <xdr:nvSpPr>
        <xdr:cNvPr id="688" name="n_3mainValue【庁舎】&#10;一人当たり面積">
          <a:extLst>
            <a:ext uri="{FF2B5EF4-FFF2-40B4-BE49-F238E27FC236}">
              <a16:creationId xmlns:a16="http://schemas.microsoft.com/office/drawing/2014/main" xmlns="" id="{00000000-0008-0000-0200-0000B0020000}"/>
            </a:ext>
          </a:extLst>
        </xdr:cNvPr>
        <xdr:cNvSpPr txBox="1"/>
      </xdr:nvSpPr>
      <xdr:spPr>
        <a:xfrm>
          <a:off x="19310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9" name="正方形/長方形 688">
          <a:extLst>
            <a:ext uri="{FF2B5EF4-FFF2-40B4-BE49-F238E27FC236}">
              <a16:creationId xmlns:a16="http://schemas.microsoft.com/office/drawing/2014/main" xmlns="" id="{00000000-0008-0000-0200-0000B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0" name="正方形/長方形 689">
          <a:extLst>
            <a:ext uri="{FF2B5EF4-FFF2-40B4-BE49-F238E27FC236}">
              <a16:creationId xmlns:a16="http://schemas.microsoft.com/office/drawing/2014/main" xmlns="" id="{00000000-0008-0000-0200-0000B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1" name="テキスト ボックス 690">
          <a:extLst>
            <a:ext uri="{FF2B5EF4-FFF2-40B4-BE49-F238E27FC236}">
              <a16:creationId xmlns:a16="http://schemas.microsoft.com/office/drawing/2014/main" xmlns="" id="{00000000-0008-0000-0200-0000B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の有形固定資産減価償却率は９１．８％であり、類似団体平均を３０．５％上回っている。これは、昭和４年に建設した岩館体育館や昭和４２年に建設した八森土床体育館が耐用年数を経過したためである。岩館体育館は、岩館地区防災コミュニティセンターの建設に伴い除却する予定であるため数値は今後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の有形固定資産減価償却率は１００．０％であり、類似団体平均を大きく上回っている。これは、平成６年度に建設した旧はつらつ苑が耐用年数を経過したためである。ただし、平成２８年度に子育て支援センターとして改修工事を実施し、定期的な点検や修繕を行っているため、使用のうえでは問題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消防施設の有形固定資産減価償却率は９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昭和３０～４０年代に建築された非常備消防施設のほとんどが木造で、耐用年数の２２年を大きく経過していることによるものである。今後は消防団の適正配置の検討と併せて施設の統合を行い、存続されるものについては、計画的な施設の改修・改築を行う。遊休施設となったものについては、適切な除却を行っ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庁舎の有形固定資産減価償却率は３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％下回っている。これは、平成１８年度に峰浜庁舎が焼失したことが契機となり、平成２１年度に現庁舎を建設したためである。今後は計画的に点検や修繕等を行い長寿命化を図っていく。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6123599</v>
      </c>
      <c r="BO4" s="392"/>
      <c r="BP4" s="392"/>
      <c r="BQ4" s="392"/>
      <c r="BR4" s="392"/>
      <c r="BS4" s="392"/>
      <c r="BT4" s="392"/>
      <c r="BU4" s="393"/>
      <c r="BV4" s="391">
        <v>6807153</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6.6</v>
      </c>
      <c r="CU4" s="398"/>
      <c r="CV4" s="398"/>
      <c r="CW4" s="398"/>
      <c r="CX4" s="398"/>
      <c r="CY4" s="398"/>
      <c r="CZ4" s="398"/>
      <c r="DA4" s="399"/>
      <c r="DB4" s="397">
        <v>5.3</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5832009</v>
      </c>
      <c r="BO5" s="429"/>
      <c r="BP5" s="429"/>
      <c r="BQ5" s="429"/>
      <c r="BR5" s="429"/>
      <c r="BS5" s="429"/>
      <c r="BT5" s="429"/>
      <c r="BU5" s="430"/>
      <c r="BV5" s="428">
        <v>6535264</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93.6</v>
      </c>
      <c r="CU5" s="426"/>
      <c r="CV5" s="426"/>
      <c r="CW5" s="426"/>
      <c r="CX5" s="426"/>
      <c r="CY5" s="426"/>
      <c r="CZ5" s="426"/>
      <c r="DA5" s="427"/>
      <c r="DB5" s="425">
        <v>92.9</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291590</v>
      </c>
      <c r="BO6" s="429"/>
      <c r="BP6" s="429"/>
      <c r="BQ6" s="429"/>
      <c r="BR6" s="429"/>
      <c r="BS6" s="429"/>
      <c r="BT6" s="429"/>
      <c r="BU6" s="430"/>
      <c r="BV6" s="428">
        <v>271889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97.2</v>
      </c>
      <c r="CU6" s="466"/>
      <c r="CV6" s="466"/>
      <c r="CW6" s="466"/>
      <c r="CX6" s="466"/>
      <c r="CY6" s="466"/>
      <c r="CZ6" s="466"/>
      <c r="DA6" s="467"/>
      <c r="DB6" s="465">
        <v>96.5</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26563</v>
      </c>
      <c r="BO7" s="429"/>
      <c r="BP7" s="429"/>
      <c r="BQ7" s="429"/>
      <c r="BR7" s="429"/>
      <c r="BS7" s="429"/>
      <c r="BT7" s="429"/>
      <c r="BU7" s="430"/>
      <c r="BV7" s="428">
        <v>55132</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4012002</v>
      </c>
      <c r="CU7" s="429"/>
      <c r="CV7" s="429"/>
      <c r="CW7" s="429"/>
      <c r="CX7" s="429"/>
      <c r="CY7" s="429"/>
      <c r="CZ7" s="429"/>
      <c r="DA7" s="430"/>
      <c r="DB7" s="428">
        <v>4111791</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265027</v>
      </c>
      <c r="BO8" s="429"/>
      <c r="BP8" s="429"/>
      <c r="BQ8" s="429"/>
      <c r="BR8" s="429"/>
      <c r="BS8" s="429"/>
      <c r="BT8" s="429"/>
      <c r="BU8" s="430"/>
      <c r="BV8" s="428">
        <v>216757</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0.16</v>
      </c>
      <c r="CU8" s="469"/>
      <c r="CV8" s="469"/>
      <c r="CW8" s="469"/>
      <c r="CX8" s="469"/>
      <c r="CY8" s="469"/>
      <c r="CZ8" s="469"/>
      <c r="DA8" s="470"/>
      <c r="DB8" s="468">
        <v>0.16</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7309</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48013</v>
      </c>
      <c r="BO9" s="429"/>
      <c r="BP9" s="429"/>
      <c r="BQ9" s="429"/>
      <c r="BR9" s="429"/>
      <c r="BS9" s="429"/>
      <c r="BT9" s="429"/>
      <c r="BU9" s="430"/>
      <c r="BV9" s="428">
        <v>-164516</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18.600000000000001</v>
      </c>
      <c r="CU9" s="426"/>
      <c r="CV9" s="426"/>
      <c r="CW9" s="426"/>
      <c r="CX9" s="426"/>
      <c r="CY9" s="426"/>
      <c r="CZ9" s="426"/>
      <c r="DA9" s="427"/>
      <c r="DB9" s="425">
        <v>18.2</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8220</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127987</v>
      </c>
      <c r="BO10" s="429"/>
      <c r="BP10" s="429"/>
      <c r="BQ10" s="429"/>
      <c r="BR10" s="429"/>
      <c r="BS10" s="429"/>
      <c r="BT10" s="429"/>
      <c r="BU10" s="430"/>
      <c r="BV10" s="428">
        <v>236931</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7197</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94</v>
      </c>
      <c r="AV12" s="461"/>
      <c r="AW12" s="461"/>
      <c r="AX12" s="461"/>
      <c r="AY12" s="462" t="s">
        <v>135</v>
      </c>
      <c r="AZ12" s="463"/>
      <c r="BA12" s="463"/>
      <c r="BB12" s="463"/>
      <c r="BC12" s="463"/>
      <c r="BD12" s="463"/>
      <c r="BE12" s="463"/>
      <c r="BF12" s="463"/>
      <c r="BG12" s="463"/>
      <c r="BH12" s="463"/>
      <c r="BI12" s="463"/>
      <c r="BJ12" s="463"/>
      <c r="BK12" s="463"/>
      <c r="BL12" s="463"/>
      <c r="BM12" s="464"/>
      <c r="BN12" s="428">
        <v>120921</v>
      </c>
      <c r="BO12" s="429"/>
      <c r="BP12" s="429"/>
      <c r="BQ12" s="429"/>
      <c r="BR12" s="429"/>
      <c r="BS12" s="429"/>
      <c r="BT12" s="429"/>
      <c r="BU12" s="430"/>
      <c r="BV12" s="428">
        <v>1693</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138</v>
      </c>
      <c r="N13" s="517"/>
      <c r="O13" s="517"/>
      <c r="P13" s="517"/>
      <c r="Q13" s="518"/>
      <c r="R13" s="509">
        <v>7149</v>
      </c>
      <c r="S13" s="510"/>
      <c r="T13" s="510"/>
      <c r="U13" s="510"/>
      <c r="V13" s="511"/>
      <c r="W13" s="444" t="s">
        <v>139</v>
      </c>
      <c r="X13" s="445"/>
      <c r="Y13" s="445"/>
      <c r="Z13" s="445"/>
      <c r="AA13" s="445"/>
      <c r="AB13" s="435"/>
      <c r="AC13" s="479">
        <v>749</v>
      </c>
      <c r="AD13" s="480"/>
      <c r="AE13" s="480"/>
      <c r="AF13" s="480"/>
      <c r="AG13" s="519"/>
      <c r="AH13" s="479">
        <v>802</v>
      </c>
      <c r="AI13" s="480"/>
      <c r="AJ13" s="480"/>
      <c r="AK13" s="480"/>
      <c r="AL13" s="481"/>
      <c r="AM13" s="457" t="s">
        <v>140</v>
      </c>
      <c r="AN13" s="458"/>
      <c r="AO13" s="458"/>
      <c r="AP13" s="458"/>
      <c r="AQ13" s="458"/>
      <c r="AR13" s="458"/>
      <c r="AS13" s="458"/>
      <c r="AT13" s="459"/>
      <c r="AU13" s="460" t="s">
        <v>126</v>
      </c>
      <c r="AV13" s="461"/>
      <c r="AW13" s="461"/>
      <c r="AX13" s="461"/>
      <c r="AY13" s="462" t="s">
        <v>141</v>
      </c>
      <c r="AZ13" s="463"/>
      <c r="BA13" s="463"/>
      <c r="BB13" s="463"/>
      <c r="BC13" s="463"/>
      <c r="BD13" s="463"/>
      <c r="BE13" s="463"/>
      <c r="BF13" s="463"/>
      <c r="BG13" s="463"/>
      <c r="BH13" s="463"/>
      <c r="BI13" s="463"/>
      <c r="BJ13" s="463"/>
      <c r="BK13" s="463"/>
      <c r="BL13" s="463"/>
      <c r="BM13" s="464"/>
      <c r="BN13" s="428">
        <v>55079</v>
      </c>
      <c r="BO13" s="429"/>
      <c r="BP13" s="429"/>
      <c r="BQ13" s="429"/>
      <c r="BR13" s="429"/>
      <c r="BS13" s="429"/>
      <c r="BT13" s="429"/>
      <c r="BU13" s="430"/>
      <c r="BV13" s="428">
        <v>70722</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9.4</v>
      </c>
      <c r="CU13" s="426"/>
      <c r="CV13" s="426"/>
      <c r="CW13" s="426"/>
      <c r="CX13" s="426"/>
      <c r="CY13" s="426"/>
      <c r="CZ13" s="426"/>
      <c r="DA13" s="427"/>
      <c r="DB13" s="425">
        <v>8.6</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143</v>
      </c>
      <c r="M14" s="507"/>
      <c r="N14" s="507"/>
      <c r="O14" s="507"/>
      <c r="P14" s="507"/>
      <c r="Q14" s="508"/>
      <c r="R14" s="509">
        <v>7361</v>
      </c>
      <c r="S14" s="510"/>
      <c r="T14" s="510"/>
      <c r="U14" s="510"/>
      <c r="V14" s="511"/>
      <c r="W14" s="418"/>
      <c r="X14" s="419"/>
      <c r="Y14" s="419"/>
      <c r="Z14" s="419"/>
      <c r="AA14" s="419"/>
      <c r="AB14" s="408"/>
      <c r="AC14" s="512">
        <v>21.1</v>
      </c>
      <c r="AD14" s="513"/>
      <c r="AE14" s="513"/>
      <c r="AF14" s="513"/>
      <c r="AG14" s="514"/>
      <c r="AH14" s="512">
        <v>21.1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137</v>
      </c>
      <c r="CU14" s="524"/>
      <c r="CV14" s="524"/>
      <c r="CW14" s="524"/>
      <c r="CX14" s="524"/>
      <c r="CY14" s="524"/>
      <c r="CZ14" s="524"/>
      <c r="DA14" s="525"/>
      <c r="DB14" s="523">
        <v>8.6999999999999993</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145</v>
      </c>
      <c r="N15" s="517"/>
      <c r="O15" s="517"/>
      <c r="P15" s="517"/>
      <c r="Q15" s="518"/>
      <c r="R15" s="509">
        <v>7324</v>
      </c>
      <c r="S15" s="510"/>
      <c r="T15" s="510"/>
      <c r="U15" s="510"/>
      <c r="V15" s="511"/>
      <c r="W15" s="444" t="s">
        <v>146</v>
      </c>
      <c r="X15" s="445"/>
      <c r="Y15" s="445"/>
      <c r="Z15" s="445"/>
      <c r="AA15" s="445"/>
      <c r="AB15" s="435"/>
      <c r="AC15" s="479">
        <v>914</v>
      </c>
      <c r="AD15" s="480"/>
      <c r="AE15" s="480"/>
      <c r="AF15" s="480"/>
      <c r="AG15" s="519"/>
      <c r="AH15" s="479">
        <v>1037</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590408</v>
      </c>
      <c r="BO15" s="392"/>
      <c r="BP15" s="392"/>
      <c r="BQ15" s="392"/>
      <c r="BR15" s="392"/>
      <c r="BS15" s="392"/>
      <c r="BT15" s="392"/>
      <c r="BU15" s="393"/>
      <c r="BV15" s="391">
        <v>592069</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25.7</v>
      </c>
      <c r="AD16" s="513"/>
      <c r="AE16" s="513"/>
      <c r="AF16" s="513"/>
      <c r="AG16" s="514"/>
      <c r="AH16" s="512">
        <v>27.3</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3618907</v>
      </c>
      <c r="BO16" s="429"/>
      <c r="BP16" s="429"/>
      <c r="BQ16" s="429"/>
      <c r="BR16" s="429"/>
      <c r="BS16" s="429"/>
      <c r="BT16" s="429"/>
      <c r="BU16" s="430"/>
      <c r="BV16" s="428">
        <v>3658148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1892</v>
      </c>
      <c r="AD17" s="480"/>
      <c r="AE17" s="480"/>
      <c r="AF17" s="480"/>
      <c r="AG17" s="519"/>
      <c r="AH17" s="479">
        <v>1959</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736083</v>
      </c>
      <c r="BO17" s="429"/>
      <c r="BP17" s="429"/>
      <c r="BQ17" s="429"/>
      <c r="BR17" s="429"/>
      <c r="BS17" s="429"/>
      <c r="BT17" s="429"/>
      <c r="BU17" s="430"/>
      <c r="BV17" s="428">
        <v>742199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156</v>
      </c>
      <c r="C18" s="471"/>
      <c r="D18" s="471"/>
      <c r="E18" s="540"/>
      <c r="F18" s="540"/>
      <c r="G18" s="540"/>
      <c r="H18" s="540"/>
      <c r="I18" s="540"/>
      <c r="J18" s="540"/>
      <c r="K18" s="540"/>
      <c r="L18" s="541">
        <v>234.14</v>
      </c>
      <c r="M18" s="541"/>
      <c r="N18" s="541"/>
      <c r="O18" s="541"/>
      <c r="P18" s="541"/>
      <c r="Q18" s="541"/>
      <c r="R18" s="542"/>
      <c r="S18" s="542"/>
      <c r="T18" s="542"/>
      <c r="U18" s="542"/>
      <c r="V18" s="543"/>
      <c r="W18" s="446"/>
      <c r="X18" s="447"/>
      <c r="Y18" s="447"/>
      <c r="Z18" s="447"/>
      <c r="AA18" s="447"/>
      <c r="AB18" s="438"/>
      <c r="AC18" s="544">
        <v>53.2</v>
      </c>
      <c r="AD18" s="545"/>
      <c r="AE18" s="545"/>
      <c r="AF18" s="545"/>
      <c r="AG18" s="546"/>
      <c r="AH18" s="544">
        <v>51.6</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3793178</v>
      </c>
      <c r="BO18" s="429"/>
      <c r="BP18" s="429"/>
      <c r="BQ18" s="429"/>
      <c r="BR18" s="429"/>
      <c r="BS18" s="429"/>
      <c r="BT18" s="429"/>
      <c r="BU18" s="430"/>
      <c r="BV18" s="428">
        <v>3844451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158</v>
      </c>
      <c r="C19" s="471"/>
      <c r="D19" s="471"/>
      <c r="E19" s="540"/>
      <c r="F19" s="540"/>
      <c r="G19" s="540"/>
      <c r="H19" s="540"/>
      <c r="I19" s="540"/>
      <c r="J19" s="540"/>
      <c r="K19" s="540"/>
      <c r="L19" s="548">
        <v>31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4711391</v>
      </c>
      <c r="BO19" s="429"/>
      <c r="BP19" s="429"/>
      <c r="BQ19" s="429"/>
      <c r="BR19" s="429"/>
      <c r="BS19" s="429"/>
      <c r="BT19" s="429"/>
      <c r="BU19" s="430"/>
      <c r="BV19" s="428">
        <v>4868309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160</v>
      </c>
      <c r="C20" s="471"/>
      <c r="D20" s="471"/>
      <c r="E20" s="540"/>
      <c r="F20" s="540"/>
      <c r="G20" s="540"/>
      <c r="H20" s="540"/>
      <c r="I20" s="540"/>
      <c r="J20" s="540"/>
      <c r="K20" s="540"/>
      <c r="L20" s="548">
        <v>2706</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7289383</v>
      </c>
      <c r="BO23" s="429"/>
      <c r="BP23" s="429"/>
      <c r="BQ23" s="429"/>
      <c r="BR23" s="429"/>
      <c r="BS23" s="429"/>
      <c r="BT23" s="429"/>
      <c r="BU23" s="430"/>
      <c r="BV23" s="428">
        <v>7707662</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169</v>
      </c>
      <c r="F24" s="458"/>
      <c r="G24" s="458"/>
      <c r="H24" s="458"/>
      <c r="I24" s="458"/>
      <c r="J24" s="458"/>
      <c r="K24" s="459"/>
      <c r="L24" s="479">
        <v>1</v>
      </c>
      <c r="M24" s="480"/>
      <c r="N24" s="480"/>
      <c r="O24" s="480"/>
      <c r="P24" s="519"/>
      <c r="Q24" s="479">
        <v>7500</v>
      </c>
      <c r="R24" s="480"/>
      <c r="S24" s="480"/>
      <c r="T24" s="480"/>
      <c r="U24" s="480"/>
      <c r="V24" s="519"/>
      <c r="W24" s="578"/>
      <c r="X24" s="566"/>
      <c r="Y24" s="567"/>
      <c r="Z24" s="478" t="s">
        <v>170</v>
      </c>
      <c r="AA24" s="458"/>
      <c r="AB24" s="458"/>
      <c r="AC24" s="458"/>
      <c r="AD24" s="458"/>
      <c r="AE24" s="458"/>
      <c r="AF24" s="458"/>
      <c r="AG24" s="459"/>
      <c r="AH24" s="479">
        <v>95</v>
      </c>
      <c r="AI24" s="480"/>
      <c r="AJ24" s="480"/>
      <c r="AK24" s="480"/>
      <c r="AL24" s="519"/>
      <c r="AM24" s="479">
        <v>281390</v>
      </c>
      <c r="AN24" s="480"/>
      <c r="AO24" s="480"/>
      <c r="AP24" s="480"/>
      <c r="AQ24" s="480"/>
      <c r="AR24" s="519"/>
      <c r="AS24" s="479">
        <v>2962</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4664409</v>
      </c>
      <c r="BO24" s="429"/>
      <c r="BP24" s="429"/>
      <c r="BQ24" s="429"/>
      <c r="BR24" s="429"/>
      <c r="BS24" s="429"/>
      <c r="BT24" s="429"/>
      <c r="BU24" s="430"/>
      <c r="BV24" s="428">
        <v>4807567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172</v>
      </c>
      <c r="F25" s="458"/>
      <c r="G25" s="458"/>
      <c r="H25" s="458"/>
      <c r="I25" s="458"/>
      <c r="J25" s="458"/>
      <c r="K25" s="459"/>
      <c r="L25" s="479">
        <v>1</v>
      </c>
      <c r="M25" s="480"/>
      <c r="N25" s="480"/>
      <c r="O25" s="480"/>
      <c r="P25" s="519"/>
      <c r="Q25" s="479">
        <v>5580</v>
      </c>
      <c r="R25" s="480"/>
      <c r="S25" s="480"/>
      <c r="T25" s="480"/>
      <c r="U25" s="480"/>
      <c r="V25" s="519"/>
      <c r="W25" s="578"/>
      <c r="X25" s="566"/>
      <c r="Y25" s="567"/>
      <c r="Z25" s="478" t="s">
        <v>173</v>
      </c>
      <c r="AA25" s="458"/>
      <c r="AB25" s="458"/>
      <c r="AC25" s="458"/>
      <c r="AD25" s="458"/>
      <c r="AE25" s="458"/>
      <c r="AF25" s="458"/>
      <c r="AG25" s="459"/>
      <c r="AH25" s="479" t="s">
        <v>174</v>
      </c>
      <c r="AI25" s="480"/>
      <c r="AJ25" s="480"/>
      <c r="AK25" s="480"/>
      <c r="AL25" s="519"/>
      <c r="AM25" s="479" t="s">
        <v>137</v>
      </c>
      <c r="AN25" s="480"/>
      <c r="AO25" s="480"/>
      <c r="AP25" s="480"/>
      <c r="AQ25" s="480"/>
      <c r="AR25" s="519"/>
      <c r="AS25" s="479" t="s">
        <v>174</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236655</v>
      </c>
      <c r="BO25" s="392"/>
      <c r="BP25" s="392"/>
      <c r="BQ25" s="392"/>
      <c r="BR25" s="392"/>
      <c r="BS25" s="392"/>
      <c r="BT25" s="392"/>
      <c r="BU25" s="393"/>
      <c r="BV25" s="391">
        <v>154679</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176</v>
      </c>
      <c r="F26" s="458"/>
      <c r="G26" s="458"/>
      <c r="H26" s="458"/>
      <c r="I26" s="458"/>
      <c r="J26" s="458"/>
      <c r="K26" s="459"/>
      <c r="L26" s="479">
        <v>1</v>
      </c>
      <c r="M26" s="480"/>
      <c r="N26" s="480"/>
      <c r="O26" s="480"/>
      <c r="P26" s="519"/>
      <c r="Q26" s="479">
        <v>5100</v>
      </c>
      <c r="R26" s="480"/>
      <c r="S26" s="480"/>
      <c r="T26" s="480"/>
      <c r="U26" s="480"/>
      <c r="V26" s="519"/>
      <c r="W26" s="578"/>
      <c r="X26" s="566"/>
      <c r="Y26" s="567"/>
      <c r="Z26" s="478" t="s">
        <v>177</v>
      </c>
      <c r="AA26" s="588"/>
      <c r="AB26" s="588"/>
      <c r="AC26" s="588"/>
      <c r="AD26" s="588"/>
      <c r="AE26" s="588"/>
      <c r="AF26" s="588"/>
      <c r="AG26" s="589"/>
      <c r="AH26" s="479">
        <v>2</v>
      </c>
      <c r="AI26" s="480"/>
      <c r="AJ26" s="480"/>
      <c r="AK26" s="480"/>
      <c r="AL26" s="519"/>
      <c r="AM26" s="479" t="s">
        <v>178</v>
      </c>
      <c r="AN26" s="480"/>
      <c r="AO26" s="480"/>
      <c r="AP26" s="480"/>
      <c r="AQ26" s="480"/>
      <c r="AR26" s="519"/>
      <c r="AS26" s="479" t="s">
        <v>179</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181</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182</v>
      </c>
      <c r="F27" s="458"/>
      <c r="G27" s="458"/>
      <c r="H27" s="458"/>
      <c r="I27" s="458"/>
      <c r="J27" s="458"/>
      <c r="K27" s="459"/>
      <c r="L27" s="479">
        <v>1</v>
      </c>
      <c r="M27" s="480"/>
      <c r="N27" s="480"/>
      <c r="O27" s="480"/>
      <c r="P27" s="519"/>
      <c r="Q27" s="479">
        <v>2760</v>
      </c>
      <c r="R27" s="480"/>
      <c r="S27" s="480"/>
      <c r="T27" s="480"/>
      <c r="U27" s="480"/>
      <c r="V27" s="519"/>
      <c r="W27" s="578"/>
      <c r="X27" s="566"/>
      <c r="Y27" s="567"/>
      <c r="Z27" s="478" t="s">
        <v>183</v>
      </c>
      <c r="AA27" s="458"/>
      <c r="AB27" s="458"/>
      <c r="AC27" s="458"/>
      <c r="AD27" s="458"/>
      <c r="AE27" s="458"/>
      <c r="AF27" s="458"/>
      <c r="AG27" s="459"/>
      <c r="AH27" s="479">
        <v>3</v>
      </c>
      <c r="AI27" s="480"/>
      <c r="AJ27" s="480"/>
      <c r="AK27" s="480"/>
      <c r="AL27" s="519"/>
      <c r="AM27" s="479">
        <v>7635</v>
      </c>
      <c r="AN27" s="480"/>
      <c r="AO27" s="480"/>
      <c r="AP27" s="480"/>
      <c r="AQ27" s="480"/>
      <c r="AR27" s="519"/>
      <c r="AS27" s="479">
        <v>2545</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t="s">
        <v>129</v>
      </c>
      <c r="BO27" s="602"/>
      <c r="BP27" s="602"/>
      <c r="BQ27" s="602"/>
      <c r="BR27" s="602"/>
      <c r="BS27" s="602"/>
      <c r="BT27" s="602"/>
      <c r="BU27" s="603"/>
      <c r="BV27" s="601" t="s">
        <v>137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185</v>
      </c>
      <c r="F28" s="458"/>
      <c r="G28" s="458"/>
      <c r="H28" s="458"/>
      <c r="I28" s="458"/>
      <c r="J28" s="458"/>
      <c r="K28" s="459"/>
      <c r="L28" s="479">
        <v>1</v>
      </c>
      <c r="M28" s="480"/>
      <c r="N28" s="480"/>
      <c r="O28" s="480"/>
      <c r="P28" s="519"/>
      <c r="Q28" s="479">
        <v>2420</v>
      </c>
      <c r="R28" s="480"/>
      <c r="S28" s="480"/>
      <c r="T28" s="480"/>
      <c r="U28" s="480"/>
      <c r="V28" s="519"/>
      <c r="W28" s="578"/>
      <c r="X28" s="566"/>
      <c r="Y28" s="567"/>
      <c r="Z28" s="478" t="s">
        <v>186</v>
      </c>
      <c r="AA28" s="458"/>
      <c r="AB28" s="458"/>
      <c r="AC28" s="458"/>
      <c r="AD28" s="458"/>
      <c r="AE28" s="458"/>
      <c r="AF28" s="458"/>
      <c r="AG28" s="459"/>
      <c r="AH28" s="479" t="s">
        <v>174</v>
      </c>
      <c r="AI28" s="480"/>
      <c r="AJ28" s="480"/>
      <c r="AK28" s="480"/>
      <c r="AL28" s="519"/>
      <c r="AM28" s="479" t="s">
        <v>174</v>
      </c>
      <c r="AN28" s="480"/>
      <c r="AO28" s="480"/>
      <c r="AP28" s="480"/>
      <c r="AQ28" s="480"/>
      <c r="AR28" s="519"/>
      <c r="AS28" s="479" t="s">
        <v>174</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3087057</v>
      </c>
      <c r="BO28" s="392"/>
      <c r="BP28" s="392"/>
      <c r="BQ28" s="392"/>
      <c r="BR28" s="392"/>
      <c r="BS28" s="392"/>
      <c r="BT28" s="392"/>
      <c r="BU28" s="393"/>
      <c r="BV28" s="391">
        <v>3079991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188</v>
      </c>
      <c r="F29" s="458"/>
      <c r="G29" s="458"/>
      <c r="H29" s="458"/>
      <c r="I29" s="458"/>
      <c r="J29" s="458"/>
      <c r="K29" s="459"/>
      <c r="L29" s="479">
        <v>10</v>
      </c>
      <c r="M29" s="480"/>
      <c r="N29" s="480"/>
      <c r="O29" s="480"/>
      <c r="P29" s="519"/>
      <c r="Q29" s="479">
        <v>2330</v>
      </c>
      <c r="R29" s="480"/>
      <c r="S29" s="480"/>
      <c r="T29" s="480"/>
      <c r="U29" s="480"/>
      <c r="V29" s="519"/>
      <c r="W29" s="579"/>
      <c r="X29" s="580"/>
      <c r="Y29" s="581"/>
      <c r="Z29" s="478" t="s">
        <v>189</v>
      </c>
      <c r="AA29" s="458"/>
      <c r="AB29" s="458"/>
      <c r="AC29" s="458"/>
      <c r="AD29" s="458"/>
      <c r="AE29" s="458"/>
      <c r="AF29" s="458"/>
      <c r="AG29" s="459"/>
      <c r="AH29" s="479">
        <v>98</v>
      </c>
      <c r="AI29" s="480"/>
      <c r="AJ29" s="480"/>
      <c r="AK29" s="480"/>
      <c r="AL29" s="519"/>
      <c r="AM29" s="479">
        <v>289025</v>
      </c>
      <c r="AN29" s="480"/>
      <c r="AO29" s="480"/>
      <c r="AP29" s="480"/>
      <c r="AQ29" s="480"/>
      <c r="AR29" s="519"/>
      <c r="AS29" s="479">
        <v>2949</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51385</v>
      </c>
      <c r="BO29" s="429"/>
      <c r="BP29" s="429"/>
      <c r="BQ29" s="429"/>
      <c r="BR29" s="429"/>
      <c r="BS29" s="429"/>
      <c r="BT29" s="429"/>
      <c r="BU29" s="430"/>
      <c r="BV29" s="428">
        <v>51373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93.2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1246441</v>
      </c>
      <c r="BO30" s="602"/>
      <c r="BP30" s="602"/>
      <c r="BQ30" s="602"/>
      <c r="BR30" s="602"/>
      <c r="BS30" s="602"/>
      <c r="BT30" s="602"/>
      <c r="BU30" s="603"/>
      <c r="BV30" s="601">
        <v>1244124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198</v>
      </c>
      <c r="D33" s="452"/>
      <c r="E33" s="417" t="s">
        <v>199</v>
      </c>
      <c r="F33" s="417"/>
      <c r="G33" s="417"/>
      <c r="H33" s="417"/>
      <c r="I33" s="417"/>
      <c r="J33" s="417"/>
      <c r="K33" s="417"/>
      <c r="L33" s="417"/>
      <c r="M33" s="417"/>
      <c r="N33" s="417"/>
      <c r="O33" s="417"/>
      <c r="P33" s="417"/>
      <c r="Q33" s="417"/>
      <c r="R33" s="417"/>
      <c r="S33" s="417"/>
      <c r="T33" s="215"/>
      <c r="U33" s="452" t="s">
        <v>200</v>
      </c>
      <c r="V33" s="452"/>
      <c r="W33" s="417" t="s">
        <v>201</v>
      </c>
      <c r="X33" s="417"/>
      <c r="Y33" s="417"/>
      <c r="Z33" s="417"/>
      <c r="AA33" s="417"/>
      <c r="AB33" s="417"/>
      <c r="AC33" s="417"/>
      <c r="AD33" s="417"/>
      <c r="AE33" s="417"/>
      <c r="AF33" s="417"/>
      <c r="AG33" s="417"/>
      <c r="AH33" s="417"/>
      <c r="AI33" s="417"/>
      <c r="AJ33" s="417"/>
      <c r="AK33" s="417"/>
      <c r="AL33" s="215"/>
      <c r="AM33" s="452" t="s">
        <v>202</v>
      </c>
      <c r="AN33" s="452"/>
      <c r="AO33" s="417" t="s">
        <v>203</v>
      </c>
      <c r="AP33" s="417"/>
      <c r="AQ33" s="417"/>
      <c r="AR33" s="417"/>
      <c r="AS33" s="417"/>
      <c r="AT33" s="417"/>
      <c r="AU33" s="417"/>
      <c r="AV33" s="417"/>
      <c r="AW33" s="417"/>
      <c r="AX33" s="417"/>
      <c r="AY33" s="417"/>
      <c r="AZ33" s="417"/>
      <c r="BA33" s="417"/>
      <c r="BB33" s="417"/>
      <c r="BC33" s="417"/>
      <c r="BD33" s="216"/>
      <c r="BE33" s="417" t="s">
        <v>204</v>
      </c>
      <c r="BF33" s="417"/>
      <c r="BG33" s="417" t="s">
        <v>205</v>
      </c>
      <c r="BH33" s="417"/>
      <c r="BI33" s="417"/>
      <c r="BJ33" s="417"/>
      <c r="BK33" s="417"/>
      <c r="BL33" s="417"/>
      <c r="BM33" s="417"/>
      <c r="BN33" s="417"/>
      <c r="BO33" s="417"/>
      <c r="BP33" s="417"/>
      <c r="BQ33" s="417"/>
      <c r="BR33" s="417"/>
      <c r="BS33" s="417"/>
      <c r="BT33" s="417"/>
      <c r="BU33" s="417"/>
      <c r="BV33" s="216"/>
      <c r="BW33" s="452" t="s">
        <v>204</v>
      </c>
      <c r="BX33" s="452"/>
      <c r="BY33" s="417" t="s">
        <v>206</v>
      </c>
      <c r="BZ33" s="417"/>
      <c r="CA33" s="417"/>
      <c r="CB33" s="417"/>
      <c r="CC33" s="417"/>
      <c r="CD33" s="417"/>
      <c r="CE33" s="417"/>
      <c r="CF33" s="417"/>
      <c r="CG33" s="417"/>
      <c r="CH33" s="417"/>
      <c r="CI33" s="417"/>
      <c r="CJ33" s="417"/>
      <c r="CK33" s="417"/>
      <c r="CL33" s="417"/>
      <c r="CM33" s="417"/>
      <c r="CN33" s="215"/>
      <c r="CO33" s="452" t="s">
        <v>202</v>
      </c>
      <c r="CP33" s="452"/>
      <c r="CQ33" s="417" t="s">
        <v>207</v>
      </c>
      <c r="CR33" s="417"/>
      <c r="CS33" s="417"/>
      <c r="CT33" s="417"/>
      <c r="CU33" s="417"/>
      <c r="CV33" s="417"/>
      <c r="CW33" s="417"/>
      <c r="CX33" s="417"/>
      <c r="CY33" s="417"/>
      <c r="CZ33" s="417"/>
      <c r="DA33" s="417"/>
      <c r="DB33" s="417"/>
      <c r="DC33" s="417"/>
      <c r="DD33" s="417"/>
      <c r="DE33" s="417"/>
      <c r="DF33" s="215"/>
      <c r="DG33" s="613" t="s">
        <v>208</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八峰町国民健康保険事業勘定特別会計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IF('各会計、関係団体の財政状況及び健全化判断比率'!B31="","",'各会計、関係団体の財政状況及び健全化判断比率'!B31)</f>
        <v>八峰町営簡易水道事業特別会計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秋田県市町村総合事務組合（一般会計）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峰浜培養</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八峰町営診療所特別会計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八峰町介護保険事業勘定特別会計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IF('各会計、関係団体の財政状況及び健全化判断比率'!B32="","",'各会計、関係団体の財政状況及び健全化判断比率'!B32)</f>
        <v>八峰町公共下水道事業特別会計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秋田県市町村総合事務組合（交通災害共済事業等特別会計）</v>
      </c>
      <c r="BZ35" s="615"/>
      <c r="CA35" s="615"/>
      <c r="CB35" s="615"/>
      <c r="CC35" s="615"/>
      <c r="CD35" s="615"/>
      <c r="CE35" s="615"/>
      <c r="CF35" s="615"/>
      <c r="CG35" s="615"/>
      <c r="CH35" s="615"/>
      <c r="CI35" s="615"/>
      <c r="CJ35" s="615"/>
      <c r="CK35" s="615"/>
      <c r="CL35" s="615"/>
      <c r="CM35" s="615"/>
      <c r="CN35" s="213"/>
      <c r="CO35" s="614">
        <f t="shared" ref="CO35:CO43" si="3">IF(CQ35="","",CO34+1)</f>
        <v>22</v>
      </c>
      <c r="CP35" s="614"/>
      <c r="CQ35" s="615" t="str">
        <f>IF('各会計、関係団体の財政状況及び健全化判断比率'!BS8="","",'各会計、関係団体の財政状況及び健全化判断比率'!BS8)</f>
        <v>ハタハタの里観光事業</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八峰町後期高齢者医療特別会計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IF('各会計、関係団体の財政状況及び健全化判断比率'!B33="","",'各会計、関係団体の財政状況及び健全化判断比率'!B33)</f>
        <v>八峰町農業集落排水事業特別会計</v>
      </c>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秋田県市町村会館管理組合（一般会計）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9</v>
      </c>
      <c r="BF37" s="614"/>
      <c r="BG37" s="615" t="str">
        <f>IF('各会計、関係団体の財政状況及び健全化判断比率'!B34="","",'各会計、関係団体の財政状況及び健全化判断比率'!B34)</f>
        <v>八峰町漁業集落排水事業特別会計</v>
      </c>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秋田県後期高齢者医療広域連合（一般会計）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10</v>
      </c>
      <c r="BF38" s="614"/>
      <c r="BG38" s="615" t="str">
        <f>IF('各会計、関係団体の財政状況及び健全化判断比率'!B35="","",'各会計、関係団体の財政状況及び健全化判断比率'!B35)</f>
        <v>八峰町合併処理浄化槽事業特別会計</v>
      </c>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秋田県後期高齢者医療広域連合（後期高齢者医療特別会計）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秋田県町村電算システム共同事業組合（一般会計）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能代山本広域市町村圏組合（一般会計）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18</v>
      </c>
      <c r="BX41" s="614"/>
      <c r="BY41" s="615" t="str">
        <f>IF('各会計、関係団体の財政状況及び健全化判断比率'!B75="","",'各会計、関係団体の財政状況及び健全化判断比率'!B75)</f>
        <v>能代山本広域市町村圏組合（特別養護老人ホーム運営事業特別会計）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19</v>
      </c>
      <c r="BX42" s="614"/>
      <c r="BY42" s="615" t="str">
        <f>IF('各会計、関係団体の財政状況及び健全化判断比率'!B76="","",'各会計、関係団体の財政状況及び健全化判断比率'!B76)</f>
        <v>能代山本広域市町村圏組合（能代山本ふるさと市町村圏基金特別会計）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20</v>
      </c>
      <c r="BX43" s="614"/>
      <c r="BY43" s="615" t="str">
        <f>IF('各会計、関係団体の財政状況及び健全化判断比率'!B77="","",'各会計、関係団体の財政状況及び健全化判断比率'!B77)</f>
        <v>能代市山本郡養護老人ホーム組合（一般会計）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213</v>
      </c>
    </row>
    <row r="50" spans="5:5">
      <c r="E50" s="187" t="s">
        <v>214</v>
      </c>
    </row>
    <row r="51" spans="5:5">
      <c r="E51" s="187" t="s">
        <v>215</v>
      </c>
    </row>
    <row r="52" spans="5:5">
      <c r="E52" s="187" t="s">
        <v>216</v>
      </c>
    </row>
    <row r="53" spans="5:5"/>
    <row r="54" spans="5:5"/>
    <row r="55" spans="5:5"/>
    <row r="56" spans="5:5"/>
    <row r="57" spans="5:5" hidden="1"/>
    <row r="58" spans="5:5" hidden="1"/>
    <row r="59" spans="5:5" hidden="1"/>
  </sheetData>
  <sheetProtection algorithmName="SHA-512" hashValue="P5nlfeWIS629qzY10rqxcqlcptPAa71FIkiPl9q8ADWWAWBSEggxq9tyknA01iwEs5+oH6w/iQSTfXIeVJfTKQ==" saltValue="3S+jbafPYn985ti/tvmK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217</v>
      </c>
      <c r="DI1" s="618"/>
      <c r="DJ1" s="618"/>
      <c r="DK1" s="618"/>
      <c r="DL1" s="618"/>
      <c r="DM1" s="618"/>
      <c r="DN1" s="619"/>
      <c r="DO1" s="225"/>
      <c r="DP1" s="617" t="s">
        <v>218</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220</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221</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222</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223</v>
      </c>
      <c r="S4" s="621"/>
      <c r="T4" s="621"/>
      <c r="U4" s="621"/>
      <c r="V4" s="621"/>
      <c r="W4" s="621"/>
      <c r="X4" s="621"/>
      <c r="Y4" s="622"/>
      <c r="Z4" s="620" t="s">
        <v>224</v>
      </c>
      <c r="AA4" s="621"/>
      <c r="AB4" s="621"/>
      <c r="AC4" s="622"/>
      <c r="AD4" s="620" t="s">
        <v>225</v>
      </c>
      <c r="AE4" s="621"/>
      <c r="AF4" s="621"/>
      <c r="AG4" s="621"/>
      <c r="AH4" s="621"/>
      <c r="AI4" s="621"/>
      <c r="AJ4" s="621"/>
      <c r="AK4" s="622"/>
      <c r="AL4" s="620" t="s">
        <v>224</v>
      </c>
      <c r="AM4" s="621"/>
      <c r="AN4" s="621"/>
      <c r="AO4" s="622"/>
      <c r="AP4" s="626" t="s">
        <v>226</v>
      </c>
      <c r="AQ4" s="626"/>
      <c r="AR4" s="626"/>
      <c r="AS4" s="626"/>
      <c r="AT4" s="626"/>
      <c r="AU4" s="626"/>
      <c r="AV4" s="626"/>
      <c r="AW4" s="626"/>
      <c r="AX4" s="626"/>
      <c r="AY4" s="626"/>
      <c r="AZ4" s="626"/>
      <c r="BA4" s="626"/>
      <c r="BB4" s="626"/>
      <c r="BC4" s="626"/>
      <c r="BD4" s="626"/>
      <c r="BE4" s="626"/>
      <c r="BF4" s="626"/>
      <c r="BG4" s="626" t="s">
        <v>227</v>
      </c>
      <c r="BH4" s="626"/>
      <c r="BI4" s="626"/>
      <c r="BJ4" s="626"/>
      <c r="BK4" s="626"/>
      <c r="BL4" s="626"/>
      <c r="BM4" s="626"/>
      <c r="BN4" s="626"/>
      <c r="BO4" s="626" t="s">
        <v>224</v>
      </c>
      <c r="BP4" s="626"/>
      <c r="BQ4" s="626"/>
      <c r="BR4" s="626"/>
      <c r="BS4" s="626" t="s">
        <v>228</v>
      </c>
      <c r="BT4" s="626"/>
      <c r="BU4" s="626"/>
      <c r="BV4" s="626"/>
      <c r="BW4" s="626"/>
      <c r="BX4" s="626"/>
      <c r="BY4" s="626"/>
      <c r="BZ4" s="626"/>
      <c r="CA4" s="626"/>
      <c r="CB4" s="626"/>
      <c r="CD4" s="623" t="s">
        <v>229</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230</v>
      </c>
      <c r="C5" s="628"/>
      <c r="D5" s="628"/>
      <c r="E5" s="628"/>
      <c r="F5" s="628"/>
      <c r="G5" s="628"/>
      <c r="H5" s="628"/>
      <c r="I5" s="628"/>
      <c r="J5" s="628"/>
      <c r="K5" s="628"/>
      <c r="L5" s="628"/>
      <c r="M5" s="628"/>
      <c r="N5" s="628"/>
      <c r="O5" s="628"/>
      <c r="P5" s="628"/>
      <c r="Q5" s="629"/>
      <c r="R5" s="630">
        <v>576183</v>
      </c>
      <c r="S5" s="631"/>
      <c r="T5" s="631"/>
      <c r="U5" s="631"/>
      <c r="V5" s="631"/>
      <c r="W5" s="631"/>
      <c r="X5" s="631"/>
      <c r="Y5" s="632"/>
      <c r="Z5" s="633">
        <v>9.4</v>
      </c>
      <c r="AA5" s="633"/>
      <c r="AB5" s="633"/>
      <c r="AC5" s="633"/>
      <c r="AD5" s="634">
        <v>576183</v>
      </c>
      <c r="AE5" s="634"/>
      <c r="AF5" s="634"/>
      <c r="AG5" s="634"/>
      <c r="AH5" s="634"/>
      <c r="AI5" s="634"/>
      <c r="AJ5" s="634"/>
      <c r="AK5" s="634"/>
      <c r="AL5" s="635">
        <v>14.8</v>
      </c>
      <c r="AM5" s="636"/>
      <c r="AN5" s="636"/>
      <c r="AO5" s="637"/>
      <c r="AP5" s="627" t="s">
        <v>231</v>
      </c>
      <c r="AQ5" s="628"/>
      <c r="AR5" s="628"/>
      <c r="AS5" s="628"/>
      <c r="AT5" s="628"/>
      <c r="AU5" s="628"/>
      <c r="AV5" s="628"/>
      <c r="AW5" s="628"/>
      <c r="AX5" s="628"/>
      <c r="AY5" s="628"/>
      <c r="AZ5" s="628"/>
      <c r="BA5" s="628"/>
      <c r="BB5" s="628"/>
      <c r="BC5" s="628"/>
      <c r="BD5" s="628"/>
      <c r="BE5" s="628"/>
      <c r="BF5" s="629"/>
      <c r="BG5" s="641">
        <v>559588</v>
      </c>
      <c r="BH5" s="642"/>
      <c r="BI5" s="642"/>
      <c r="BJ5" s="642"/>
      <c r="BK5" s="642"/>
      <c r="BL5" s="642"/>
      <c r="BM5" s="642"/>
      <c r="BN5" s="643"/>
      <c r="BO5" s="644">
        <v>97.1</v>
      </c>
      <c r="BP5" s="644"/>
      <c r="BQ5" s="644"/>
      <c r="BR5" s="644"/>
      <c r="BS5" s="645" t="s">
        <v>232</v>
      </c>
      <c r="BT5" s="645"/>
      <c r="BU5" s="645"/>
      <c r="BV5" s="645"/>
      <c r="BW5" s="645"/>
      <c r="BX5" s="645"/>
      <c r="BY5" s="645"/>
      <c r="BZ5" s="645"/>
      <c r="CA5" s="645"/>
      <c r="CB5" s="649"/>
      <c r="CD5" s="623" t="s">
        <v>226</v>
      </c>
      <c r="CE5" s="624"/>
      <c r="CF5" s="624"/>
      <c r="CG5" s="624"/>
      <c r="CH5" s="624"/>
      <c r="CI5" s="624"/>
      <c r="CJ5" s="624"/>
      <c r="CK5" s="624"/>
      <c r="CL5" s="624"/>
      <c r="CM5" s="624"/>
      <c r="CN5" s="624"/>
      <c r="CO5" s="624"/>
      <c r="CP5" s="624"/>
      <c r="CQ5" s="625"/>
      <c r="CR5" s="623" t="s">
        <v>233</v>
      </c>
      <c r="CS5" s="624"/>
      <c r="CT5" s="624"/>
      <c r="CU5" s="624"/>
      <c r="CV5" s="624"/>
      <c r="CW5" s="624"/>
      <c r="CX5" s="624"/>
      <c r="CY5" s="625"/>
      <c r="CZ5" s="623" t="s">
        <v>224</v>
      </c>
      <c r="DA5" s="624"/>
      <c r="DB5" s="624"/>
      <c r="DC5" s="625"/>
      <c r="DD5" s="623" t="s">
        <v>234</v>
      </c>
      <c r="DE5" s="624"/>
      <c r="DF5" s="624"/>
      <c r="DG5" s="624"/>
      <c r="DH5" s="624"/>
      <c r="DI5" s="624"/>
      <c r="DJ5" s="624"/>
      <c r="DK5" s="624"/>
      <c r="DL5" s="624"/>
      <c r="DM5" s="624"/>
      <c r="DN5" s="624"/>
      <c r="DO5" s="624"/>
      <c r="DP5" s="625"/>
      <c r="DQ5" s="623" t="s">
        <v>235</v>
      </c>
      <c r="DR5" s="624"/>
      <c r="DS5" s="624"/>
      <c r="DT5" s="624"/>
      <c r="DU5" s="624"/>
      <c r="DV5" s="624"/>
      <c r="DW5" s="624"/>
      <c r="DX5" s="624"/>
      <c r="DY5" s="624"/>
      <c r="DZ5" s="624"/>
      <c r="EA5" s="624"/>
      <c r="EB5" s="624"/>
      <c r="EC5" s="625"/>
    </row>
    <row r="6" spans="2:143" ht="11.25" customHeight="1">
      <c r="B6" s="638" t="s">
        <v>236</v>
      </c>
      <c r="C6" s="639"/>
      <c r="D6" s="639"/>
      <c r="E6" s="639"/>
      <c r="F6" s="639"/>
      <c r="G6" s="639"/>
      <c r="H6" s="639"/>
      <c r="I6" s="639"/>
      <c r="J6" s="639"/>
      <c r="K6" s="639"/>
      <c r="L6" s="639"/>
      <c r="M6" s="639"/>
      <c r="N6" s="639"/>
      <c r="O6" s="639"/>
      <c r="P6" s="639"/>
      <c r="Q6" s="640"/>
      <c r="R6" s="641">
        <v>48887</v>
      </c>
      <c r="S6" s="642"/>
      <c r="T6" s="642"/>
      <c r="U6" s="642"/>
      <c r="V6" s="642"/>
      <c r="W6" s="642"/>
      <c r="X6" s="642"/>
      <c r="Y6" s="643"/>
      <c r="Z6" s="644">
        <v>0.8</v>
      </c>
      <c r="AA6" s="644"/>
      <c r="AB6" s="644"/>
      <c r="AC6" s="644"/>
      <c r="AD6" s="645">
        <v>48887</v>
      </c>
      <c r="AE6" s="645"/>
      <c r="AF6" s="645"/>
      <c r="AG6" s="645"/>
      <c r="AH6" s="645"/>
      <c r="AI6" s="645"/>
      <c r="AJ6" s="645"/>
      <c r="AK6" s="645"/>
      <c r="AL6" s="646">
        <v>1.3</v>
      </c>
      <c r="AM6" s="647"/>
      <c r="AN6" s="647"/>
      <c r="AO6" s="648"/>
      <c r="AP6" s="638" t="s">
        <v>237</v>
      </c>
      <c r="AQ6" s="639"/>
      <c r="AR6" s="639"/>
      <c r="AS6" s="639"/>
      <c r="AT6" s="639"/>
      <c r="AU6" s="639"/>
      <c r="AV6" s="639"/>
      <c r="AW6" s="639"/>
      <c r="AX6" s="639"/>
      <c r="AY6" s="639"/>
      <c r="AZ6" s="639"/>
      <c r="BA6" s="639"/>
      <c r="BB6" s="639"/>
      <c r="BC6" s="639"/>
      <c r="BD6" s="639"/>
      <c r="BE6" s="639"/>
      <c r="BF6" s="640"/>
      <c r="BG6" s="641">
        <v>559588</v>
      </c>
      <c r="BH6" s="642"/>
      <c r="BI6" s="642"/>
      <c r="BJ6" s="642"/>
      <c r="BK6" s="642"/>
      <c r="BL6" s="642"/>
      <c r="BM6" s="642"/>
      <c r="BN6" s="643"/>
      <c r="BO6" s="644">
        <v>97.1</v>
      </c>
      <c r="BP6" s="644"/>
      <c r="BQ6" s="644"/>
      <c r="BR6" s="644"/>
      <c r="BS6" s="645" t="s">
        <v>232</v>
      </c>
      <c r="BT6" s="645"/>
      <c r="BU6" s="645"/>
      <c r="BV6" s="645"/>
      <c r="BW6" s="645"/>
      <c r="BX6" s="645"/>
      <c r="BY6" s="645"/>
      <c r="BZ6" s="645"/>
      <c r="CA6" s="645"/>
      <c r="CB6" s="649"/>
      <c r="CD6" s="652" t="s">
        <v>238</v>
      </c>
      <c r="CE6" s="653"/>
      <c r="CF6" s="653"/>
      <c r="CG6" s="653"/>
      <c r="CH6" s="653"/>
      <c r="CI6" s="653"/>
      <c r="CJ6" s="653"/>
      <c r="CK6" s="653"/>
      <c r="CL6" s="653"/>
      <c r="CM6" s="653"/>
      <c r="CN6" s="653"/>
      <c r="CO6" s="653"/>
      <c r="CP6" s="653"/>
      <c r="CQ6" s="654"/>
      <c r="CR6" s="641">
        <v>81531</v>
      </c>
      <c r="CS6" s="642"/>
      <c r="CT6" s="642"/>
      <c r="CU6" s="642"/>
      <c r="CV6" s="642"/>
      <c r="CW6" s="642"/>
      <c r="CX6" s="642"/>
      <c r="CY6" s="643"/>
      <c r="CZ6" s="635">
        <v>1.4</v>
      </c>
      <c r="DA6" s="636"/>
      <c r="DB6" s="636"/>
      <c r="DC6" s="655"/>
      <c r="DD6" s="650" t="s">
        <v>232</v>
      </c>
      <c r="DE6" s="642"/>
      <c r="DF6" s="642"/>
      <c r="DG6" s="642"/>
      <c r="DH6" s="642"/>
      <c r="DI6" s="642"/>
      <c r="DJ6" s="642"/>
      <c r="DK6" s="642"/>
      <c r="DL6" s="642"/>
      <c r="DM6" s="642"/>
      <c r="DN6" s="642"/>
      <c r="DO6" s="642"/>
      <c r="DP6" s="643"/>
      <c r="DQ6" s="650">
        <v>81531</v>
      </c>
      <c r="DR6" s="642"/>
      <c r="DS6" s="642"/>
      <c r="DT6" s="642"/>
      <c r="DU6" s="642"/>
      <c r="DV6" s="642"/>
      <c r="DW6" s="642"/>
      <c r="DX6" s="642"/>
      <c r="DY6" s="642"/>
      <c r="DZ6" s="642"/>
      <c r="EA6" s="642"/>
      <c r="EB6" s="642"/>
      <c r="EC6" s="651"/>
    </row>
    <row r="7" spans="2:143" ht="11.25" customHeight="1">
      <c r="B7" s="638" t="s">
        <v>239</v>
      </c>
      <c r="C7" s="639"/>
      <c r="D7" s="639"/>
      <c r="E7" s="639"/>
      <c r="F7" s="639"/>
      <c r="G7" s="639"/>
      <c r="H7" s="639"/>
      <c r="I7" s="639"/>
      <c r="J7" s="639"/>
      <c r="K7" s="639"/>
      <c r="L7" s="639"/>
      <c r="M7" s="639"/>
      <c r="N7" s="639"/>
      <c r="O7" s="639"/>
      <c r="P7" s="639"/>
      <c r="Q7" s="640"/>
      <c r="R7" s="641">
        <v>852</v>
      </c>
      <c r="S7" s="642"/>
      <c r="T7" s="642"/>
      <c r="U7" s="642"/>
      <c r="V7" s="642"/>
      <c r="W7" s="642"/>
      <c r="X7" s="642"/>
      <c r="Y7" s="643"/>
      <c r="Z7" s="644">
        <v>0</v>
      </c>
      <c r="AA7" s="644"/>
      <c r="AB7" s="644"/>
      <c r="AC7" s="644"/>
      <c r="AD7" s="645">
        <v>852</v>
      </c>
      <c r="AE7" s="645"/>
      <c r="AF7" s="645"/>
      <c r="AG7" s="645"/>
      <c r="AH7" s="645"/>
      <c r="AI7" s="645"/>
      <c r="AJ7" s="645"/>
      <c r="AK7" s="645"/>
      <c r="AL7" s="646">
        <v>0</v>
      </c>
      <c r="AM7" s="647"/>
      <c r="AN7" s="647"/>
      <c r="AO7" s="648"/>
      <c r="AP7" s="638" t="s">
        <v>240</v>
      </c>
      <c r="AQ7" s="639"/>
      <c r="AR7" s="639"/>
      <c r="AS7" s="639"/>
      <c r="AT7" s="639"/>
      <c r="AU7" s="639"/>
      <c r="AV7" s="639"/>
      <c r="AW7" s="639"/>
      <c r="AX7" s="639"/>
      <c r="AY7" s="639"/>
      <c r="AZ7" s="639"/>
      <c r="BA7" s="639"/>
      <c r="BB7" s="639"/>
      <c r="BC7" s="639"/>
      <c r="BD7" s="639"/>
      <c r="BE7" s="639"/>
      <c r="BF7" s="640"/>
      <c r="BG7" s="641">
        <v>236589</v>
      </c>
      <c r="BH7" s="642"/>
      <c r="BI7" s="642"/>
      <c r="BJ7" s="642"/>
      <c r="BK7" s="642"/>
      <c r="BL7" s="642"/>
      <c r="BM7" s="642"/>
      <c r="BN7" s="643"/>
      <c r="BO7" s="644">
        <v>41.1</v>
      </c>
      <c r="BP7" s="644"/>
      <c r="BQ7" s="644"/>
      <c r="BR7" s="644"/>
      <c r="BS7" s="645" t="s">
        <v>232</v>
      </c>
      <c r="BT7" s="645"/>
      <c r="BU7" s="645"/>
      <c r="BV7" s="645"/>
      <c r="BW7" s="645"/>
      <c r="BX7" s="645"/>
      <c r="BY7" s="645"/>
      <c r="BZ7" s="645"/>
      <c r="CA7" s="645"/>
      <c r="CB7" s="649"/>
      <c r="CD7" s="656" t="s">
        <v>241</v>
      </c>
      <c r="CE7" s="657"/>
      <c r="CF7" s="657"/>
      <c r="CG7" s="657"/>
      <c r="CH7" s="657"/>
      <c r="CI7" s="657"/>
      <c r="CJ7" s="657"/>
      <c r="CK7" s="657"/>
      <c r="CL7" s="657"/>
      <c r="CM7" s="657"/>
      <c r="CN7" s="657"/>
      <c r="CO7" s="657"/>
      <c r="CP7" s="657"/>
      <c r="CQ7" s="658"/>
      <c r="CR7" s="641">
        <v>749534</v>
      </c>
      <c r="CS7" s="642"/>
      <c r="CT7" s="642"/>
      <c r="CU7" s="642"/>
      <c r="CV7" s="642"/>
      <c r="CW7" s="642"/>
      <c r="CX7" s="642"/>
      <c r="CY7" s="643"/>
      <c r="CZ7" s="644">
        <v>12.9</v>
      </c>
      <c r="DA7" s="644"/>
      <c r="DB7" s="644"/>
      <c r="DC7" s="644"/>
      <c r="DD7" s="650">
        <v>27251</v>
      </c>
      <c r="DE7" s="642"/>
      <c r="DF7" s="642"/>
      <c r="DG7" s="642"/>
      <c r="DH7" s="642"/>
      <c r="DI7" s="642"/>
      <c r="DJ7" s="642"/>
      <c r="DK7" s="642"/>
      <c r="DL7" s="642"/>
      <c r="DM7" s="642"/>
      <c r="DN7" s="642"/>
      <c r="DO7" s="642"/>
      <c r="DP7" s="643"/>
      <c r="DQ7" s="650">
        <v>636614</v>
      </c>
      <c r="DR7" s="642"/>
      <c r="DS7" s="642"/>
      <c r="DT7" s="642"/>
      <c r="DU7" s="642"/>
      <c r="DV7" s="642"/>
      <c r="DW7" s="642"/>
      <c r="DX7" s="642"/>
      <c r="DY7" s="642"/>
      <c r="DZ7" s="642"/>
      <c r="EA7" s="642"/>
      <c r="EB7" s="642"/>
      <c r="EC7" s="651"/>
    </row>
    <row r="8" spans="2:143" ht="11.25" customHeight="1">
      <c r="B8" s="638" t="s">
        <v>242</v>
      </c>
      <c r="C8" s="639"/>
      <c r="D8" s="639"/>
      <c r="E8" s="639"/>
      <c r="F8" s="639"/>
      <c r="G8" s="639"/>
      <c r="H8" s="639"/>
      <c r="I8" s="639"/>
      <c r="J8" s="639"/>
      <c r="K8" s="639"/>
      <c r="L8" s="639"/>
      <c r="M8" s="639"/>
      <c r="N8" s="639"/>
      <c r="O8" s="639"/>
      <c r="P8" s="639"/>
      <c r="Q8" s="640"/>
      <c r="R8" s="641">
        <v>910</v>
      </c>
      <c r="S8" s="642"/>
      <c r="T8" s="642"/>
      <c r="U8" s="642"/>
      <c r="V8" s="642"/>
      <c r="W8" s="642"/>
      <c r="X8" s="642"/>
      <c r="Y8" s="643"/>
      <c r="Z8" s="644">
        <v>0</v>
      </c>
      <c r="AA8" s="644"/>
      <c r="AB8" s="644"/>
      <c r="AC8" s="644"/>
      <c r="AD8" s="645">
        <v>910</v>
      </c>
      <c r="AE8" s="645"/>
      <c r="AF8" s="645"/>
      <c r="AG8" s="645"/>
      <c r="AH8" s="645"/>
      <c r="AI8" s="645"/>
      <c r="AJ8" s="645"/>
      <c r="AK8" s="645"/>
      <c r="AL8" s="646">
        <v>0</v>
      </c>
      <c r="AM8" s="647"/>
      <c r="AN8" s="647"/>
      <c r="AO8" s="648"/>
      <c r="AP8" s="638" t="s">
        <v>243</v>
      </c>
      <c r="AQ8" s="639"/>
      <c r="AR8" s="639"/>
      <c r="AS8" s="639"/>
      <c r="AT8" s="639"/>
      <c r="AU8" s="639"/>
      <c r="AV8" s="639"/>
      <c r="AW8" s="639"/>
      <c r="AX8" s="639"/>
      <c r="AY8" s="639"/>
      <c r="AZ8" s="639"/>
      <c r="BA8" s="639"/>
      <c r="BB8" s="639"/>
      <c r="BC8" s="639"/>
      <c r="BD8" s="639"/>
      <c r="BE8" s="639"/>
      <c r="BF8" s="640"/>
      <c r="BG8" s="641">
        <v>11234</v>
      </c>
      <c r="BH8" s="642"/>
      <c r="BI8" s="642"/>
      <c r="BJ8" s="642"/>
      <c r="BK8" s="642"/>
      <c r="BL8" s="642"/>
      <c r="BM8" s="642"/>
      <c r="BN8" s="643"/>
      <c r="BO8" s="644">
        <v>1.9</v>
      </c>
      <c r="BP8" s="644"/>
      <c r="BQ8" s="644"/>
      <c r="BR8" s="644"/>
      <c r="BS8" s="650" t="s">
        <v>174</v>
      </c>
      <c r="BT8" s="642"/>
      <c r="BU8" s="642"/>
      <c r="BV8" s="642"/>
      <c r="BW8" s="642"/>
      <c r="BX8" s="642"/>
      <c r="BY8" s="642"/>
      <c r="BZ8" s="642"/>
      <c r="CA8" s="642"/>
      <c r="CB8" s="651"/>
      <c r="CD8" s="656" t="s">
        <v>244</v>
      </c>
      <c r="CE8" s="657"/>
      <c r="CF8" s="657"/>
      <c r="CG8" s="657"/>
      <c r="CH8" s="657"/>
      <c r="CI8" s="657"/>
      <c r="CJ8" s="657"/>
      <c r="CK8" s="657"/>
      <c r="CL8" s="657"/>
      <c r="CM8" s="657"/>
      <c r="CN8" s="657"/>
      <c r="CO8" s="657"/>
      <c r="CP8" s="657"/>
      <c r="CQ8" s="658"/>
      <c r="CR8" s="641">
        <v>1246300</v>
      </c>
      <c r="CS8" s="642"/>
      <c r="CT8" s="642"/>
      <c r="CU8" s="642"/>
      <c r="CV8" s="642"/>
      <c r="CW8" s="642"/>
      <c r="CX8" s="642"/>
      <c r="CY8" s="643"/>
      <c r="CZ8" s="644">
        <v>21.4</v>
      </c>
      <c r="DA8" s="644"/>
      <c r="DB8" s="644"/>
      <c r="DC8" s="644"/>
      <c r="DD8" s="650">
        <v>43811</v>
      </c>
      <c r="DE8" s="642"/>
      <c r="DF8" s="642"/>
      <c r="DG8" s="642"/>
      <c r="DH8" s="642"/>
      <c r="DI8" s="642"/>
      <c r="DJ8" s="642"/>
      <c r="DK8" s="642"/>
      <c r="DL8" s="642"/>
      <c r="DM8" s="642"/>
      <c r="DN8" s="642"/>
      <c r="DO8" s="642"/>
      <c r="DP8" s="643"/>
      <c r="DQ8" s="650">
        <v>848760</v>
      </c>
      <c r="DR8" s="642"/>
      <c r="DS8" s="642"/>
      <c r="DT8" s="642"/>
      <c r="DU8" s="642"/>
      <c r="DV8" s="642"/>
      <c r="DW8" s="642"/>
      <c r="DX8" s="642"/>
      <c r="DY8" s="642"/>
      <c r="DZ8" s="642"/>
      <c r="EA8" s="642"/>
      <c r="EB8" s="642"/>
      <c r="EC8" s="651"/>
    </row>
    <row r="9" spans="2:143" ht="11.25" customHeight="1">
      <c r="B9" s="638" t="s">
        <v>245</v>
      </c>
      <c r="C9" s="639"/>
      <c r="D9" s="639"/>
      <c r="E9" s="639"/>
      <c r="F9" s="639"/>
      <c r="G9" s="639"/>
      <c r="H9" s="639"/>
      <c r="I9" s="639"/>
      <c r="J9" s="639"/>
      <c r="K9" s="639"/>
      <c r="L9" s="639"/>
      <c r="M9" s="639"/>
      <c r="N9" s="639"/>
      <c r="O9" s="639"/>
      <c r="P9" s="639"/>
      <c r="Q9" s="640"/>
      <c r="R9" s="641">
        <v>819</v>
      </c>
      <c r="S9" s="642"/>
      <c r="T9" s="642"/>
      <c r="U9" s="642"/>
      <c r="V9" s="642"/>
      <c r="W9" s="642"/>
      <c r="X9" s="642"/>
      <c r="Y9" s="643"/>
      <c r="Z9" s="644">
        <v>0</v>
      </c>
      <c r="AA9" s="644"/>
      <c r="AB9" s="644"/>
      <c r="AC9" s="644"/>
      <c r="AD9" s="645">
        <v>819</v>
      </c>
      <c r="AE9" s="645"/>
      <c r="AF9" s="645"/>
      <c r="AG9" s="645"/>
      <c r="AH9" s="645"/>
      <c r="AI9" s="645"/>
      <c r="AJ9" s="645"/>
      <c r="AK9" s="645"/>
      <c r="AL9" s="646">
        <v>0</v>
      </c>
      <c r="AM9" s="647"/>
      <c r="AN9" s="647"/>
      <c r="AO9" s="648"/>
      <c r="AP9" s="638" t="s">
        <v>246</v>
      </c>
      <c r="AQ9" s="639"/>
      <c r="AR9" s="639"/>
      <c r="AS9" s="639"/>
      <c r="AT9" s="639"/>
      <c r="AU9" s="639"/>
      <c r="AV9" s="639"/>
      <c r="AW9" s="639"/>
      <c r="AX9" s="639"/>
      <c r="AY9" s="639"/>
      <c r="AZ9" s="639"/>
      <c r="BA9" s="639"/>
      <c r="BB9" s="639"/>
      <c r="BC9" s="639"/>
      <c r="BD9" s="639"/>
      <c r="BE9" s="639"/>
      <c r="BF9" s="640"/>
      <c r="BG9" s="641">
        <v>188320</v>
      </c>
      <c r="BH9" s="642"/>
      <c r="BI9" s="642"/>
      <c r="BJ9" s="642"/>
      <c r="BK9" s="642"/>
      <c r="BL9" s="642"/>
      <c r="BM9" s="642"/>
      <c r="BN9" s="643"/>
      <c r="BO9" s="644">
        <v>32.700000000000003</v>
      </c>
      <c r="BP9" s="644"/>
      <c r="BQ9" s="644"/>
      <c r="BR9" s="644"/>
      <c r="BS9" s="650" t="s">
        <v>232</v>
      </c>
      <c r="BT9" s="642"/>
      <c r="BU9" s="642"/>
      <c r="BV9" s="642"/>
      <c r="BW9" s="642"/>
      <c r="BX9" s="642"/>
      <c r="BY9" s="642"/>
      <c r="BZ9" s="642"/>
      <c r="CA9" s="642"/>
      <c r="CB9" s="651"/>
      <c r="CD9" s="656" t="s">
        <v>247</v>
      </c>
      <c r="CE9" s="657"/>
      <c r="CF9" s="657"/>
      <c r="CG9" s="657"/>
      <c r="CH9" s="657"/>
      <c r="CI9" s="657"/>
      <c r="CJ9" s="657"/>
      <c r="CK9" s="657"/>
      <c r="CL9" s="657"/>
      <c r="CM9" s="657"/>
      <c r="CN9" s="657"/>
      <c r="CO9" s="657"/>
      <c r="CP9" s="657"/>
      <c r="CQ9" s="658"/>
      <c r="CR9" s="641">
        <v>391621</v>
      </c>
      <c r="CS9" s="642"/>
      <c r="CT9" s="642"/>
      <c r="CU9" s="642"/>
      <c r="CV9" s="642"/>
      <c r="CW9" s="642"/>
      <c r="CX9" s="642"/>
      <c r="CY9" s="643"/>
      <c r="CZ9" s="644">
        <v>6.7</v>
      </c>
      <c r="DA9" s="644"/>
      <c r="DB9" s="644"/>
      <c r="DC9" s="644"/>
      <c r="DD9" s="650">
        <v>26419</v>
      </c>
      <c r="DE9" s="642"/>
      <c r="DF9" s="642"/>
      <c r="DG9" s="642"/>
      <c r="DH9" s="642"/>
      <c r="DI9" s="642"/>
      <c r="DJ9" s="642"/>
      <c r="DK9" s="642"/>
      <c r="DL9" s="642"/>
      <c r="DM9" s="642"/>
      <c r="DN9" s="642"/>
      <c r="DO9" s="642"/>
      <c r="DP9" s="643"/>
      <c r="DQ9" s="650">
        <v>303715</v>
      </c>
      <c r="DR9" s="642"/>
      <c r="DS9" s="642"/>
      <c r="DT9" s="642"/>
      <c r="DU9" s="642"/>
      <c r="DV9" s="642"/>
      <c r="DW9" s="642"/>
      <c r="DX9" s="642"/>
      <c r="DY9" s="642"/>
      <c r="DZ9" s="642"/>
      <c r="EA9" s="642"/>
      <c r="EB9" s="642"/>
      <c r="EC9" s="651"/>
    </row>
    <row r="10" spans="2:143" ht="11.25" customHeight="1">
      <c r="B10" s="638" t="s">
        <v>248</v>
      </c>
      <c r="C10" s="639"/>
      <c r="D10" s="639"/>
      <c r="E10" s="639"/>
      <c r="F10" s="639"/>
      <c r="G10" s="639"/>
      <c r="H10" s="639"/>
      <c r="I10" s="639"/>
      <c r="J10" s="639"/>
      <c r="K10" s="639"/>
      <c r="L10" s="639"/>
      <c r="M10" s="639"/>
      <c r="N10" s="639"/>
      <c r="O10" s="639"/>
      <c r="P10" s="639"/>
      <c r="Q10" s="640"/>
      <c r="R10" s="641" t="s">
        <v>174</v>
      </c>
      <c r="S10" s="642"/>
      <c r="T10" s="642"/>
      <c r="U10" s="642"/>
      <c r="V10" s="642"/>
      <c r="W10" s="642"/>
      <c r="X10" s="642"/>
      <c r="Y10" s="643"/>
      <c r="Z10" s="644" t="s">
        <v>174</v>
      </c>
      <c r="AA10" s="644"/>
      <c r="AB10" s="644"/>
      <c r="AC10" s="644"/>
      <c r="AD10" s="645" t="s">
        <v>232</v>
      </c>
      <c r="AE10" s="645"/>
      <c r="AF10" s="645"/>
      <c r="AG10" s="645"/>
      <c r="AH10" s="645"/>
      <c r="AI10" s="645"/>
      <c r="AJ10" s="645"/>
      <c r="AK10" s="645"/>
      <c r="AL10" s="646" t="s">
        <v>174</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10691</v>
      </c>
      <c r="BH10" s="642"/>
      <c r="BI10" s="642"/>
      <c r="BJ10" s="642"/>
      <c r="BK10" s="642"/>
      <c r="BL10" s="642"/>
      <c r="BM10" s="642"/>
      <c r="BN10" s="643"/>
      <c r="BO10" s="644">
        <v>1.9</v>
      </c>
      <c r="BP10" s="644"/>
      <c r="BQ10" s="644"/>
      <c r="BR10" s="644"/>
      <c r="BS10" s="650" t="s">
        <v>232</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v>12983</v>
      </c>
      <c r="CS10" s="642"/>
      <c r="CT10" s="642"/>
      <c r="CU10" s="642"/>
      <c r="CV10" s="642"/>
      <c r="CW10" s="642"/>
      <c r="CX10" s="642"/>
      <c r="CY10" s="643"/>
      <c r="CZ10" s="644">
        <v>0.2</v>
      </c>
      <c r="DA10" s="644"/>
      <c r="DB10" s="644"/>
      <c r="DC10" s="644"/>
      <c r="DD10" s="650" t="s">
        <v>174</v>
      </c>
      <c r="DE10" s="642"/>
      <c r="DF10" s="642"/>
      <c r="DG10" s="642"/>
      <c r="DH10" s="642"/>
      <c r="DI10" s="642"/>
      <c r="DJ10" s="642"/>
      <c r="DK10" s="642"/>
      <c r="DL10" s="642"/>
      <c r="DM10" s="642"/>
      <c r="DN10" s="642"/>
      <c r="DO10" s="642"/>
      <c r="DP10" s="643"/>
      <c r="DQ10" s="650">
        <v>34</v>
      </c>
      <c r="DR10" s="642"/>
      <c r="DS10" s="642"/>
      <c r="DT10" s="642"/>
      <c r="DU10" s="642"/>
      <c r="DV10" s="642"/>
      <c r="DW10" s="642"/>
      <c r="DX10" s="642"/>
      <c r="DY10" s="642"/>
      <c r="DZ10" s="642"/>
      <c r="EA10" s="642"/>
      <c r="EB10" s="642"/>
      <c r="EC10" s="651"/>
    </row>
    <row r="11" spans="2:143" ht="11.25" customHeight="1">
      <c r="B11" s="638" t="s">
        <v>251</v>
      </c>
      <c r="C11" s="639"/>
      <c r="D11" s="639"/>
      <c r="E11" s="639"/>
      <c r="F11" s="639"/>
      <c r="G11" s="639"/>
      <c r="H11" s="639"/>
      <c r="I11" s="639"/>
      <c r="J11" s="639"/>
      <c r="K11" s="639"/>
      <c r="L11" s="639"/>
      <c r="M11" s="639"/>
      <c r="N11" s="639"/>
      <c r="O11" s="639"/>
      <c r="P11" s="639"/>
      <c r="Q11" s="640"/>
      <c r="R11" s="641" t="s">
        <v>174</v>
      </c>
      <c r="S11" s="642"/>
      <c r="T11" s="642"/>
      <c r="U11" s="642"/>
      <c r="V11" s="642"/>
      <c r="W11" s="642"/>
      <c r="X11" s="642"/>
      <c r="Y11" s="643"/>
      <c r="Z11" s="644" t="s">
        <v>232</v>
      </c>
      <c r="AA11" s="644"/>
      <c r="AB11" s="644"/>
      <c r="AC11" s="644"/>
      <c r="AD11" s="645" t="s">
        <v>174</v>
      </c>
      <c r="AE11" s="645"/>
      <c r="AF11" s="645"/>
      <c r="AG11" s="645"/>
      <c r="AH11" s="645"/>
      <c r="AI11" s="645"/>
      <c r="AJ11" s="645"/>
      <c r="AK11" s="645"/>
      <c r="AL11" s="646" t="s">
        <v>174</v>
      </c>
      <c r="AM11" s="647"/>
      <c r="AN11" s="647"/>
      <c r="AO11" s="648"/>
      <c r="AP11" s="638" t="s">
        <v>252</v>
      </c>
      <c r="AQ11" s="639"/>
      <c r="AR11" s="639"/>
      <c r="AS11" s="639"/>
      <c r="AT11" s="639"/>
      <c r="AU11" s="639"/>
      <c r="AV11" s="639"/>
      <c r="AW11" s="639"/>
      <c r="AX11" s="639"/>
      <c r="AY11" s="639"/>
      <c r="AZ11" s="639"/>
      <c r="BA11" s="639"/>
      <c r="BB11" s="639"/>
      <c r="BC11" s="639"/>
      <c r="BD11" s="639"/>
      <c r="BE11" s="639"/>
      <c r="BF11" s="640"/>
      <c r="BG11" s="641">
        <v>26344</v>
      </c>
      <c r="BH11" s="642"/>
      <c r="BI11" s="642"/>
      <c r="BJ11" s="642"/>
      <c r="BK11" s="642"/>
      <c r="BL11" s="642"/>
      <c r="BM11" s="642"/>
      <c r="BN11" s="643"/>
      <c r="BO11" s="644">
        <v>4.5999999999999996</v>
      </c>
      <c r="BP11" s="644"/>
      <c r="BQ11" s="644"/>
      <c r="BR11" s="644"/>
      <c r="BS11" s="650" t="s">
        <v>174</v>
      </c>
      <c r="BT11" s="642"/>
      <c r="BU11" s="642"/>
      <c r="BV11" s="642"/>
      <c r="BW11" s="642"/>
      <c r="BX11" s="642"/>
      <c r="BY11" s="642"/>
      <c r="BZ11" s="642"/>
      <c r="CA11" s="642"/>
      <c r="CB11" s="651"/>
      <c r="CD11" s="656" t="s">
        <v>253</v>
      </c>
      <c r="CE11" s="657"/>
      <c r="CF11" s="657"/>
      <c r="CG11" s="657"/>
      <c r="CH11" s="657"/>
      <c r="CI11" s="657"/>
      <c r="CJ11" s="657"/>
      <c r="CK11" s="657"/>
      <c r="CL11" s="657"/>
      <c r="CM11" s="657"/>
      <c r="CN11" s="657"/>
      <c r="CO11" s="657"/>
      <c r="CP11" s="657"/>
      <c r="CQ11" s="658"/>
      <c r="CR11" s="641">
        <v>726219</v>
      </c>
      <c r="CS11" s="642"/>
      <c r="CT11" s="642"/>
      <c r="CU11" s="642"/>
      <c r="CV11" s="642"/>
      <c r="CW11" s="642"/>
      <c r="CX11" s="642"/>
      <c r="CY11" s="643"/>
      <c r="CZ11" s="644">
        <v>12.5</v>
      </c>
      <c r="DA11" s="644"/>
      <c r="DB11" s="644"/>
      <c r="DC11" s="644"/>
      <c r="DD11" s="650">
        <v>155746</v>
      </c>
      <c r="DE11" s="642"/>
      <c r="DF11" s="642"/>
      <c r="DG11" s="642"/>
      <c r="DH11" s="642"/>
      <c r="DI11" s="642"/>
      <c r="DJ11" s="642"/>
      <c r="DK11" s="642"/>
      <c r="DL11" s="642"/>
      <c r="DM11" s="642"/>
      <c r="DN11" s="642"/>
      <c r="DO11" s="642"/>
      <c r="DP11" s="643"/>
      <c r="DQ11" s="650">
        <v>316202</v>
      </c>
      <c r="DR11" s="642"/>
      <c r="DS11" s="642"/>
      <c r="DT11" s="642"/>
      <c r="DU11" s="642"/>
      <c r="DV11" s="642"/>
      <c r="DW11" s="642"/>
      <c r="DX11" s="642"/>
      <c r="DY11" s="642"/>
      <c r="DZ11" s="642"/>
      <c r="EA11" s="642"/>
      <c r="EB11" s="642"/>
      <c r="EC11" s="651"/>
    </row>
    <row r="12" spans="2:143" ht="11.25" customHeight="1">
      <c r="B12" s="638" t="s">
        <v>254</v>
      </c>
      <c r="C12" s="639"/>
      <c r="D12" s="639"/>
      <c r="E12" s="639"/>
      <c r="F12" s="639"/>
      <c r="G12" s="639"/>
      <c r="H12" s="639"/>
      <c r="I12" s="639"/>
      <c r="J12" s="639"/>
      <c r="K12" s="639"/>
      <c r="L12" s="639"/>
      <c r="M12" s="639"/>
      <c r="N12" s="639"/>
      <c r="O12" s="639"/>
      <c r="P12" s="639"/>
      <c r="Q12" s="640"/>
      <c r="R12" s="641">
        <v>129582</v>
      </c>
      <c r="S12" s="642"/>
      <c r="T12" s="642"/>
      <c r="U12" s="642"/>
      <c r="V12" s="642"/>
      <c r="W12" s="642"/>
      <c r="X12" s="642"/>
      <c r="Y12" s="643"/>
      <c r="Z12" s="644">
        <v>2.1</v>
      </c>
      <c r="AA12" s="644"/>
      <c r="AB12" s="644"/>
      <c r="AC12" s="644"/>
      <c r="AD12" s="645">
        <v>129582</v>
      </c>
      <c r="AE12" s="645"/>
      <c r="AF12" s="645"/>
      <c r="AG12" s="645"/>
      <c r="AH12" s="645"/>
      <c r="AI12" s="645"/>
      <c r="AJ12" s="645"/>
      <c r="AK12" s="645"/>
      <c r="AL12" s="646">
        <v>3.3</v>
      </c>
      <c r="AM12" s="647"/>
      <c r="AN12" s="647"/>
      <c r="AO12" s="648"/>
      <c r="AP12" s="638" t="s">
        <v>255</v>
      </c>
      <c r="AQ12" s="639"/>
      <c r="AR12" s="639"/>
      <c r="AS12" s="639"/>
      <c r="AT12" s="639"/>
      <c r="AU12" s="639"/>
      <c r="AV12" s="639"/>
      <c r="AW12" s="639"/>
      <c r="AX12" s="639"/>
      <c r="AY12" s="639"/>
      <c r="AZ12" s="639"/>
      <c r="BA12" s="639"/>
      <c r="BB12" s="639"/>
      <c r="BC12" s="639"/>
      <c r="BD12" s="639"/>
      <c r="BE12" s="639"/>
      <c r="BF12" s="640"/>
      <c r="BG12" s="641">
        <v>253471</v>
      </c>
      <c r="BH12" s="642"/>
      <c r="BI12" s="642"/>
      <c r="BJ12" s="642"/>
      <c r="BK12" s="642"/>
      <c r="BL12" s="642"/>
      <c r="BM12" s="642"/>
      <c r="BN12" s="643"/>
      <c r="BO12" s="644">
        <v>44</v>
      </c>
      <c r="BP12" s="644"/>
      <c r="BQ12" s="644"/>
      <c r="BR12" s="644"/>
      <c r="BS12" s="650" t="s">
        <v>174</v>
      </c>
      <c r="BT12" s="642"/>
      <c r="BU12" s="642"/>
      <c r="BV12" s="642"/>
      <c r="BW12" s="642"/>
      <c r="BX12" s="642"/>
      <c r="BY12" s="642"/>
      <c r="BZ12" s="642"/>
      <c r="CA12" s="642"/>
      <c r="CB12" s="651"/>
      <c r="CD12" s="656" t="s">
        <v>256</v>
      </c>
      <c r="CE12" s="657"/>
      <c r="CF12" s="657"/>
      <c r="CG12" s="657"/>
      <c r="CH12" s="657"/>
      <c r="CI12" s="657"/>
      <c r="CJ12" s="657"/>
      <c r="CK12" s="657"/>
      <c r="CL12" s="657"/>
      <c r="CM12" s="657"/>
      <c r="CN12" s="657"/>
      <c r="CO12" s="657"/>
      <c r="CP12" s="657"/>
      <c r="CQ12" s="658"/>
      <c r="CR12" s="641">
        <v>270343</v>
      </c>
      <c r="CS12" s="642"/>
      <c r="CT12" s="642"/>
      <c r="CU12" s="642"/>
      <c r="CV12" s="642"/>
      <c r="CW12" s="642"/>
      <c r="CX12" s="642"/>
      <c r="CY12" s="643"/>
      <c r="CZ12" s="644">
        <v>4.5999999999999996</v>
      </c>
      <c r="DA12" s="644"/>
      <c r="DB12" s="644"/>
      <c r="DC12" s="644"/>
      <c r="DD12" s="650">
        <v>4648</v>
      </c>
      <c r="DE12" s="642"/>
      <c r="DF12" s="642"/>
      <c r="DG12" s="642"/>
      <c r="DH12" s="642"/>
      <c r="DI12" s="642"/>
      <c r="DJ12" s="642"/>
      <c r="DK12" s="642"/>
      <c r="DL12" s="642"/>
      <c r="DM12" s="642"/>
      <c r="DN12" s="642"/>
      <c r="DO12" s="642"/>
      <c r="DP12" s="643"/>
      <c r="DQ12" s="650">
        <v>161329</v>
      </c>
      <c r="DR12" s="642"/>
      <c r="DS12" s="642"/>
      <c r="DT12" s="642"/>
      <c r="DU12" s="642"/>
      <c r="DV12" s="642"/>
      <c r="DW12" s="642"/>
      <c r="DX12" s="642"/>
      <c r="DY12" s="642"/>
      <c r="DZ12" s="642"/>
      <c r="EA12" s="642"/>
      <c r="EB12" s="642"/>
      <c r="EC12" s="651"/>
    </row>
    <row r="13" spans="2:143" ht="11.25" customHeight="1">
      <c r="B13" s="638" t="s">
        <v>257</v>
      </c>
      <c r="C13" s="639"/>
      <c r="D13" s="639"/>
      <c r="E13" s="639"/>
      <c r="F13" s="639"/>
      <c r="G13" s="639"/>
      <c r="H13" s="639"/>
      <c r="I13" s="639"/>
      <c r="J13" s="639"/>
      <c r="K13" s="639"/>
      <c r="L13" s="639"/>
      <c r="M13" s="639"/>
      <c r="N13" s="639"/>
      <c r="O13" s="639"/>
      <c r="P13" s="639"/>
      <c r="Q13" s="640"/>
      <c r="R13" s="641">
        <v>4438</v>
      </c>
      <c r="S13" s="642"/>
      <c r="T13" s="642"/>
      <c r="U13" s="642"/>
      <c r="V13" s="642"/>
      <c r="W13" s="642"/>
      <c r="X13" s="642"/>
      <c r="Y13" s="643"/>
      <c r="Z13" s="644">
        <v>0.1</v>
      </c>
      <c r="AA13" s="644"/>
      <c r="AB13" s="644"/>
      <c r="AC13" s="644"/>
      <c r="AD13" s="645">
        <v>4438</v>
      </c>
      <c r="AE13" s="645"/>
      <c r="AF13" s="645"/>
      <c r="AG13" s="645"/>
      <c r="AH13" s="645"/>
      <c r="AI13" s="645"/>
      <c r="AJ13" s="645"/>
      <c r="AK13" s="645"/>
      <c r="AL13" s="646">
        <v>0.1</v>
      </c>
      <c r="AM13" s="647"/>
      <c r="AN13" s="647"/>
      <c r="AO13" s="648"/>
      <c r="AP13" s="638" t="s">
        <v>258</v>
      </c>
      <c r="AQ13" s="639"/>
      <c r="AR13" s="639"/>
      <c r="AS13" s="639"/>
      <c r="AT13" s="639"/>
      <c r="AU13" s="639"/>
      <c r="AV13" s="639"/>
      <c r="AW13" s="639"/>
      <c r="AX13" s="639"/>
      <c r="AY13" s="639"/>
      <c r="AZ13" s="639"/>
      <c r="BA13" s="639"/>
      <c r="BB13" s="639"/>
      <c r="BC13" s="639"/>
      <c r="BD13" s="639"/>
      <c r="BE13" s="639"/>
      <c r="BF13" s="640"/>
      <c r="BG13" s="641">
        <v>247652</v>
      </c>
      <c r="BH13" s="642"/>
      <c r="BI13" s="642"/>
      <c r="BJ13" s="642"/>
      <c r="BK13" s="642"/>
      <c r="BL13" s="642"/>
      <c r="BM13" s="642"/>
      <c r="BN13" s="643"/>
      <c r="BO13" s="644">
        <v>43</v>
      </c>
      <c r="BP13" s="644"/>
      <c r="BQ13" s="644"/>
      <c r="BR13" s="644"/>
      <c r="BS13" s="650" t="s">
        <v>232</v>
      </c>
      <c r="BT13" s="642"/>
      <c r="BU13" s="642"/>
      <c r="BV13" s="642"/>
      <c r="BW13" s="642"/>
      <c r="BX13" s="642"/>
      <c r="BY13" s="642"/>
      <c r="BZ13" s="642"/>
      <c r="CA13" s="642"/>
      <c r="CB13" s="651"/>
      <c r="CD13" s="656" t="s">
        <v>259</v>
      </c>
      <c r="CE13" s="657"/>
      <c r="CF13" s="657"/>
      <c r="CG13" s="657"/>
      <c r="CH13" s="657"/>
      <c r="CI13" s="657"/>
      <c r="CJ13" s="657"/>
      <c r="CK13" s="657"/>
      <c r="CL13" s="657"/>
      <c r="CM13" s="657"/>
      <c r="CN13" s="657"/>
      <c r="CO13" s="657"/>
      <c r="CP13" s="657"/>
      <c r="CQ13" s="658"/>
      <c r="CR13" s="641">
        <v>573590</v>
      </c>
      <c r="CS13" s="642"/>
      <c r="CT13" s="642"/>
      <c r="CU13" s="642"/>
      <c r="CV13" s="642"/>
      <c r="CW13" s="642"/>
      <c r="CX13" s="642"/>
      <c r="CY13" s="643"/>
      <c r="CZ13" s="644">
        <v>9.8000000000000007</v>
      </c>
      <c r="DA13" s="644"/>
      <c r="DB13" s="644"/>
      <c r="DC13" s="644"/>
      <c r="DD13" s="650">
        <v>225016</v>
      </c>
      <c r="DE13" s="642"/>
      <c r="DF13" s="642"/>
      <c r="DG13" s="642"/>
      <c r="DH13" s="642"/>
      <c r="DI13" s="642"/>
      <c r="DJ13" s="642"/>
      <c r="DK13" s="642"/>
      <c r="DL13" s="642"/>
      <c r="DM13" s="642"/>
      <c r="DN13" s="642"/>
      <c r="DO13" s="642"/>
      <c r="DP13" s="643"/>
      <c r="DQ13" s="650">
        <v>395163</v>
      </c>
      <c r="DR13" s="642"/>
      <c r="DS13" s="642"/>
      <c r="DT13" s="642"/>
      <c r="DU13" s="642"/>
      <c r="DV13" s="642"/>
      <c r="DW13" s="642"/>
      <c r="DX13" s="642"/>
      <c r="DY13" s="642"/>
      <c r="DZ13" s="642"/>
      <c r="EA13" s="642"/>
      <c r="EB13" s="642"/>
      <c r="EC13" s="651"/>
    </row>
    <row r="14" spans="2:143" ht="11.25" customHeight="1">
      <c r="B14" s="638" t="s">
        <v>260</v>
      </c>
      <c r="C14" s="639"/>
      <c r="D14" s="639"/>
      <c r="E14" s="639"/>
      <c r="F14" s="639"/>
      <c r="G14" s="639"/>
      <c r="H14" s="639"/>
      <c r="I14" s="639"/>
      <c r="J14" s="639"/>
      <c r="K14" s="639"/>
      <c r="L14" s="639"/>
      <c r="M14" s="639"/>
      <c r="N14" s="639"/>
      <c r="O14" s="639"/>
      <c r="P14" s="639"/>
      <c r="Q14" s="640"/>
      <c r="R14" s="641" t="s">
        <v>232</v>
      </c>
      <c r="S14" s="642"/>
      <c r="T14" s="642"/>
      <c r="U14" s="642"/>
      <c r="V14" s="642"/>
      <c r="W14" s="642"/>
      <c r="X14" s="642"/>
      <c r="Y14" s="643"/>
      <c r="Z14" s="644" t="s">
        <v>232</v>
      </c>
      <c r="AA14" s="644"/>
      <c r="AB14" s="644"/>
      <c r="AC14" s="644"/>
      <c r="AD14" s="645" t="s">
        <v>174</v>
      </c>
      <c r="AE14" s="645"/>
      <c r="AF14" s="645"/>
      <c r="AG14" s="645"/>
      <c r="AH14" s="645"/>
      <c r="AI14" s="645"/>
      <c r="AJ14" s="645"/>
      <c r="AK14" s="645"/>
      <c r="AL14" s="646" t="s">
        <v>232</v>
      </c>
      <c r="AM14" s="647"/>
      <c r="AN14" s="647"/>
      <c r="AO14" s="648"/>
      <c r="AP14" s="638" t="s">
        <v>261</v>
      </c>
      <c r="AQ14" s="639"/>
      <c r="AR14" s="639"/>
      <c r="AS14" s="639"/>
      <c r="AT14" s="639"/>
      <c r="AU14" s="639"/>
      <c r="AV14" s="639"/>
      <c r="AW14" s="639"/>
      <c r="AX14" s="639"/>
      <c r="AY14" s="639"/>
      <c r="AZ14" s="639"/>
      <c r="BA14" s="639"/>
      <c r="BB14" s="639"/>
      <c r="BC14" s="639"/>
      <c r="BD14" s="639"/>
      <c r="BE14" s="639"/>
      <c r="BF14" s="640"/>
      <c r="BG14" s="641">
        <v>23870</v>
      </c>
      <c r="BH14" s="642"/>
      <c r="BI14" s="642"/>
      <c r="BJ14" s="642"/>
      <c r="BK14" s="642"/>
      <c r="BL14" s="642"/>
      <c r="BM14" s="642"/>
      <c r="BN14" s="643"/>
      <c r="BO14" s="644">
        <v>4.0999999999999996</v>
      </c>
      <c r="BP14" s="644"/>
      <c r="BQ14" s="644"/>
      <c r="BR14" s="644"/>
      <c r="BS14" s="650" t="s">
        <v>174</v>
      </c>
      <c r="BT14" s="642"/>
      <c r="BU14" s="642"/>
      <c r="BV14" s="642"/>
      <c r="BW14" s="642"/>
      <c r="BX14" s="642"/>
      <c r="BY14" s="642"/>
      <c r="BZ14" s="642"/>
      <c r="CA14" s="642"/>
      <c r="CB14" s="651"/>
      <c r="CD14" s="656" t="s">
        <v>262</v>
      </c>
      <c r="CE14" s="657"/>
      <c r="CF14" s="657"/>
      <c r="CG14" s="657"/>
      <c r="CH14" s="657"/>
      <c r="CI14" s="657"/>
      <c r="CJ14" s="657"/>
      <c r="CK14" s="657"/>
      <c r="CL14" s="657"/>
      <c r="CM14" s="657"/>
      <c r="CN14" s="657"/>
      <c r="CO14" s="657"/>
      <c r="CP14" s="657"/>
      <c r="CQ14" s="658"/>
      <c r="CR14" s="641">
        <v>343298</v>
      </c>
      <c r="CS14" s="642"/>
      <c r="CT14" s="642"/>
      <c r="CU14" s="642"/>
      <c r="CV14" s="642"/>
      <c r="CW14" s="642"/>
      <c r="CX14" s="642"/>
      <c r="CY14" s="643"/>
      <c r="CZ14" s="644">
        <v>5.9</v>
      </c>
      <c r="DA14" s="644"/>
      <c r="DB14" s="644"/>
      <c r="DC14" s="644"/>
      <c r="DD14" s="650">
        <v>59758</v>
      </c>
      <c r="DE14" s="642"/>
      <c r="DF14" s="642"/>
      <c r="DG14" s="642"/>
      <c r="DH14" s="642"/>
      <c r="DI14" s="642"/>
      <c r="DJ14" s="642"/>
      <c r="DK14" s="642"/>
      <c r="DL14" s="642"/>
      <c r="DM14" s="642"/>
      <c r="DN14" s="642"/>
      <c r="DO14" s="642"/>
      <c r="DP14" s="643"/>
      <c r="DQ14" s="650">
        <v>300071</v>
      </c>
      <c r="DR14" s="642"/>
      <c r="DS14" s="642"/>
      <c r="DT14" s="642"/>
      <c r="DU14" s="642"/>
      <c r="DV14" s="642"/>
      <c r="DW14" s="642"/>
      <c r="DX14" s="642"/>
      <c r="DY14" s="642"/>
      <c r="DZ14" s="642"/>
      <c r="EA14" s="642"/>
      <c r="EB14" s="642"/>
      <c r="EC14" s="651"/>
    </row>
    <row r="15" spans="2:143" ht="11.25" customHeight="1">
      <c r="B15" s="638" t="s">
        <v>263</v>
      </c>
      <c r="C15" s="639"/>
      <c r="D15" s="639"/>
      <c r="E15" s="639"/>
      <c r="F15" s="639"/>
      <c r="G15" s="639"/>
      <c r="H15" s="639"/>
      <c r="I15" s="639"/>
      <c r="J15" s="639"/>
      <c r="K15" s="639"/>
      <c r="L15" s="639"/>
      <c r="M15" s="639"/>
      <c r="N15" s="639"/>
      <c r="O15" s="639"/>
      <c r="P15" s="639"/>
      <c r="Q15" s="640"/>
      <c r="R15" s="641">
        <v>9851</v>
      </c>
      <c r="S15" s="642"/>
      <c r="T15" s="642"/>
      <c r="U15" s="642"/>
      <c r="V15" s="642"/>
      <c r="W15" s="642"/>
      <c r="X15" s="642"/>
      <c r="Y15" s="643"/>
      <c r="Z15" s="644">
        <v>0.2</v>
      </c>
      <c r="AA15" s="644"/>
      <c r="AB15" s="644"/>
      <c r="AC15" s="644"/>
      <c r="AD15" s="645">
        <v>9851</v>
      </c>
      <c r="AE15" s="645"/>
      <c r="AF15" s="645"/>
      <c r="AG15" s="645"/>
      <c r="AH15" s="645"/>
      <c r="AI15" s="645"/>
      <c r="AJ15" s="645"/>
      <c r="AK15" s="645"/>
      <c r="AL15" s="646">
        <v>0.3</v>
      </c>
      <c r="AM15" s="647"/>
      <c r="AN15" s="647"/>
      <c r="AO15" s="648"/>
      <c r="AP15" s="638" t="s">
        <v>264</v>
      </c>
      <c r="AQ15" s="639"/>
      <c r="AR15" s="639"/>
      <c r="AS15" s="639"/>
      <c r="AT15" s="639"/>
      <c r="AU15" s="639"/>
      <c r="AV15" s="639"/>
      <c r="AW15" s="639"/>
      <c r="AX15" s="639"/>
      <c r="AY15" s="639"/>
      <c r="AZ15" s="639"/>
      <c r="BA15" s="639"/>
      <c r="BB15" s="639"/>
      <c r="BC15" s="639"/>
      <c r="BD15" s="639"/>
      <c r="BE15" s="639"/>
      <c r="BF15" s="640"/>
      <c r="BG15" s="641">
        <v>45658</v>
      </c>
      <c r="BH15" s="642"/>
      <c r="BI15" s="642"/>
      <c r="BJ15" s="642"/>
      <c r="BK15" s="642"/>
      <c r="BL15" s="642"/>
      <c r="BM15" s="642"/>
      <c r="BN15" s="643"/>
      <c r="BO15" s="644">
        <v>7.9</v>
      </c>
      <c r="BP15" s="644"/>
      <c r="BQ15" s="644"/>
      <c r="BR15" s="644"/>
      <c r="BS15" s="650" t="s">
        <v>174</v>
      </c>
      <c r="BT15" s="642"/>
      <c r="BU15" s="642"/>
      <c r="BV15" s="642"/>
      <c r="BW15" s="642"/>
      <c r="BX15" s="642"/>
      <c r="BY15" s="642"/>
      <c r="BZ15" s="642"/>
      <c r="CA15" s="642"/>
      <c r="CB15" s="651"/>
      <c r="CD15" s="656" t="s">
        <v>265</v>
      </c>
      <c r="CE15" s="657"/>
      <c r="CF15" s="657"/>
      <c r="CG15" s="657"/>
      <c r="CH15" s="657"/>
      <c r="CI15" s="657"/>
      <c r="CJ15" s="657"/>
      <c r="CK15" s="657"/>
      <c r="CL15" s="657"/>
      <c r="CM15" s="657"/>
      <c r="CN15" s="657"/>
      <c r="CO15" s="657"/>
      <c r="CP15" s="657"/>
      <c r="CQ15" s="658"/>
      <c r="CR15" s="641">
        <v>532680</v>
      </c>
      <c r="CS15" s="642"/>
      <c r="CT15" s="642"/>
      <c r="CU15" s="642"/>
      <c r="CV15" s="642"/>
      <c r="CW15" s="642"/>
      <c r="CX15" s="642"/>
      <c r="CY15" s="643"/>
      <c r="CZ15" s="644">
        <v>9.1</v>
      </c>
      <c r="DA15" s="644"/>
      <c r="DB15" s="644"/>
      <c r="DC15" s="644"/>
      <c r="DD15" s="650">
        <v>12638</v>
      </c>
      <c r="DE15" s="642"/>
      <c r="DF15" s="642"/>
      <c r="DG15" s="642"/>
      <c r="DH15" s="642"/>
      <c r="DI15" s="642"/>
      <c r="DJ15" s="642"/>
      <c r="DK15" s="642"/>
      <c r="DL15" s="642"/>
      <c r="DM15" s="642"/>
      <c r="DN15" s="642"/>
      <c r="DO15" s="642"/>
      <c r="DP15" s="643"/>
      <c r="DQ15" s="650">
        <v>484458</v>
      </c>
      <c r="DR15" s="642"/>
      <c r="DS15" s="642"/>
      <c r="DT15" s="642"/>
      <c r="DU15" s="642"/>
      <c r="DV15" s="642"/>
      <c r="DW15" s="642"/>
      <c r="DX15" s="642"/>
      <c r="DY15" s="642"/>
      <c r="DZ15" s="642"/>
      <c r="EA15" s="642"/>
      <c r="EB15" s="642"/>
      <c r="EC15" s="651"/>
    </row>
    <row r="16" spans="2:143" ht="11.25" customHeight="1">
      <c r="B16" s="638" t="s">
        <v>266</v>
      </c>
      <c r="C16" s="639"/>
      <c r="D16" s="639"/>
      <c r="E16" s="639"/>
      <c r="F16" s="639"/>
      <c r="G16" s="639"/>
      <c r="H16" s="639"/>
      <c r="I16" s="639"/>
      <c r="J16" s="639"/>
      <c r="K16" s="639"/>
      <c r="L16" s="639"/>
      <c r="M16" s="639"/>
      <c r="N16" s="639"/>
      <c r="O16" s="639"/>
      <c r="P16" s="639"/>
      <c r="Q16" s="640"/>
      <c r="R16" s="641" t="s">
        <v>174</v>
      </c>
      <c r="S16" s="642"/>
      <c r="T16" s="642"/>
      <c r="U16" s="642"/>
      <c r="V16" s="642"/>
      <c r="W16" s="642"/>
      <c r="X16" s="642"/>
      <c r="Y16" s="643"/>
      <c r="Z16" s="644" t="s">
        <v>232</v>
      </c>
      <c r="AA16" s="644"/>
      <c r="AB16" s="644"/>
      <c r="AC16" s="644"/>
      <c r="AD16" s="645" t="s">
        <v>232</v>
      </c>
      <c r="AE16" s="645"/>
      <c r="AF16" s="645"/>
      <c r="AG16" s="645"/>
      <c r="AH16" s="645"/>
      <c r="AI16" s="645"/>
      <c r="AJ16" s="645"/>
      <c r="AK16" s="645"/>
      <c r="AL16" s="646" t="s">
        <v>232</v>
      </c>
      <c r="AM16" s="647"/>
      <c r="AN16" s="647"/>
      <c r="AO16" s="648"/>
      <c r="AP16" s="638" t="s">
        <v>267</v>
      </c>
      <c r="AQ16" s="639"/>
      <c r="AR16" s="639"/>
      <c r="AS16" s="639"/>
      <c r="AT16" s="639"/>
      <c r="AU16" s="639"/>
      <c r="AV16" s="639"/>
      <c r="AW16" s="639"/>
      <c r="AX16" s="639"/>
      <c r="AY16" s="639"/>
      <c r="AZ16" s="639"/>
      <c r="BA16" s="639"/>
      <c r="BB16" s="639"/>
      <c r="BC16" s="639"/>
      <c r="BD16" s="639"/>
      <c r="BE16" s="639"/>
      <c r="BF16" s="640"/>
      <c r="BG16" s="641" t="s">
        <v>232</v>
      </c>
      <c r="BH16" s="642"/>
      <c r="BI16" s="642"/>
      <c r="BJ16" s="642"/>
      <c r="BK16" s="642"/>
      <c r="BL16" s="642"/>
      <c r="BM16" s="642"/>
      <c r="BN16" s="643"/>
      <c r="BO16" s="644" t="s">
        <v>174</v>
      </c>
      <c r="BP16" s="644"/>
      <c r="BQ16" s="644"/>
      <c r="BR16" s="644"/>
      <c r="BS16" s="650" t="s">
        <v>232</v>
      </c>
      <c r="BT16" s="642"/>
      <c r="BU16" s="642"/>
      <c r="BV16" s="642"/>
      <c r="BW16" s="642"/>
      <c r="BX16" s="642"/>
      <c r="BY16" s="642"/>
      <c r="BZ16" s="642"/>
      <c r="CA16" s="642"/>
      <c r="CB16" s="651"/>
      <c r="CD16" s="656" t="s">
        <v>268</v>
      </c>
      <c r="CE16" s="657"/>
      <c r="CF16" s="657"/>
      <c r="CG16" s="657"/>
      <c r="CH16" s="657"/>
      <c r="CI16" s="657"/>
      <c r="CJ16" s="657"/>
      <c r="CK16" s="657"/>
      <c r="CL16" s="657"/>
      <c r="CM16" s="657"/>
      <c r="CN16" s="657"/>
      <c r="CO16" s="657"/>
      <c r="CP16" s="657"/>
      <c r="CQ16" s="658"/>
      <c r="CR16" s="641">
        <v>15927</v>
      </c>
      <c r="CS16" s="642"/>
      <c r="CT16" s="642"/>
      <c r="CU16" s="642"/>
      <c r="CV16" s="642"/>
      <c r="CW16" s="642"/>
      <c r="CX16" s="642"/>
      <c r="CY16" s="643"/>
      <c r="CZ16" s="644">
        <v>0.3</v>
      </c>
      <c r="DA16" s="644"/>
      <c r="DB16" s="644"/>
      <c r="DC16" s="644"/>
      <c r="DD16" s="650" t="s">
        <v>232</v>
      </c>
      <c r="DE16" s="642"/>
      <c r="DF16" s="642"/>
      <c r="DG16" s="642"/>
      <c r="DH16" s="642"/>
      <c r="DI16" s="642"/>
      <c r="DJ16" s="642"/>
      <c r="DK16" s="642"/>
      <c r="DL16" s="642"/>
      <c r="DM16" s="642"/>
      <c r="DN16" s="642"/>
      <c r="DO16" s="642"/>
      <c r="DP16" s="643"/>
      <c r="DQ16" s="650">
        <v>15927</v>
      </c>
      <c r="DR16" s="642"/>
      <c r="DS16" s="642"/>
      <c r="DT16" s="642"/>
      <c r="DU16" s="642"/>
      <c r="DV16" s="642"/>
      <c r="DW16" s="642"/>
      <c r="DX16" s="642"/>
      <c r="DY16" s="642"/>
      <c r="DZ16" s="642"/>
      <c r="EA16" s="642"/>
      <c r="EB16" s="642"/>
      <c r="EC16" s="651"/>
    </row>
    <row r="17" spans="2:133" ht="11.25" customHeight="1">
      <c r="B17" s="638" t="s">
        <v>269</v>
      </c>
      <c r="C17" s="639"/>
      <c r="D17" s="639"/>
      <c r="E17" s="639"/>
      <c r="F17" s="639"/>
      <c r="G17" s="639"/>
      <c r="H17" s="639"/>
      <c r="I17" s="639"/>
      <c r="J17" s="639"/>
      <c r="K17" s="639"/>
      <c r="L17" s="639"/>
      <c r="M17" s="639"/>
      <c r="N17" s="639"/>
      <c r="O17" s="639"/>
      <c r="P17" s="639"/>
      <c r="Q17" s="640"/>
      <c r="R17" s="641">
        <v>1088</v>
      </c>
      <c r="S17" s="642"/>
      <c r="T17" s="642"/>
      <c r="U17" s="642"/>
      <c r="V17" s="642"/>
      <c r="W17" s="642"/>
      <c r="X17" s="642"/>
      <c r="Y17" s="643"/>
      <c r="Z17" s="644">
        <v>0</v>
      </c>
      <c r="AA17" s="644"/>
      <c r="AB17" s="644"/>
      <c r="AC17" s="644"/>
      <c r="AD17" s="645">
        <v>1088</v>
      </c>
      <c r="AE17" s="645"/>
      <c r="AF17" s="645"/>
      <c r="AG17" s="645"/>
      <c r="AH17" s="645"/>
      <c r="AI17" s="645"/>
      <c r="AJ17" s="645"/>
      <c r="AK17" s="645"/>
      <c r="AL17" s="646">
        <v>0</v>
      </c>
      <c r="AM17" s="647"/>
      <c r="AN17" s="647"/>
      <c r="AO17" s="648"/>
      <c r="AP17" s="638" t="s">
        <v>270</v>
      </c>
      <c r="AQ17" s="639"/>
      <c r="AR17" s="639"/>
      <c r="AS17" s="639"/>
      <c r="AT17" s="639"/>
      <c r="AU17" s="639"/>
      <c r="AV17" s="639"/>
      <c r="AW17" s="639"/>
      <c r="AX17" s="639"/>
      <c r="AY17" s="639"/>
      <c r="AZ17" s="639"/>
      <c r="BA17" s="639"/>
      <c r="BB17" s="639"/>
      <c r="BC17" s="639"/>
      <c r="BD17" s="639"/>
      <c r="BE17" s="639"/>
      <c r="BF17" s="640"/>
      <c r="BG17" s="641" t="s">
        <v>232</v>
      </c>
      <c r="BH17" s="642"/>
      <c r="BI17" s="642"/>
      <c r="BJ17" s="642"/>
      <c r="BK17" s="642"/>
      <c r="BL17" s="642"/>
      <c r="BM17" s="642"/>
      <c r="BN17" s="643"/>
      <c r="BO17" s="644" t="s">
        <v>174</v>
      </c>
      <c r="BP17" s="644"/>
      <c r="BQ17" s="644"/>
      <c r="BR17" s="644"/>
      <c r="BS17" s="650" t="s">
        <v>174</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887983</v>
      </c>
      <c r="CS17" s="642"/>
      <c r="CT17" s="642"/>
      <c r="CU17" s="642"/>
      <c r="CV17" s="642"/>
      <c r="CW17" s="642"/>
      <c r="CX17" s="642"/>
      <c r="CY17" s="643"/>
      <c r="CZ17" s="644">
        <v>15.2</v>
      </c>
      <c r="DA17" s="644"/>
      <c r="DB17" s="644"/>
      <c r="DC17" s="644"/>
      <c r="DD17" s="650" t="s">
        <v>174</v>
      </c>
      <c r="DE17" s="642"/>
      <c r="DF17" s="642"/>
      <c r="DG17" s="642"/>
      <c r="DH17" s="642"/>
      <c r="DI17" s="642"/>
      <c r="DJ17" s="642"/>
      <c r="DK17" s="642"/>
      <c r="DL17" s="642"/>
      <c r="DM17" s="642"/>
      <c r="DN17" s="642"/>
      <c r="DO17" s="642"/>
      <c r="DP17" s="643"/>
      <c r="DQ17" s="650">
        <v>875997</v>
      </c>
      <c r="DR17" s="642"/>
      <c r="DS17" s="642"/>
      <c r="DT17" s="642"/>
      <c r="DU17" s="642"/>
      <c r="DV17" s="642"/>
      <c r="DW17" s="642"/>
      <c r="DX17" s="642"/>
      <c r="DY17" s="642"/>
      <c r="DZ17" s="642"/>
      <c r="EA17" s="642"/>
      <c r="EB17" s="642"/>
      <c r="EC17" s="651"/>
    </row>
    <row r="18" spans="2:133" ht="11.25" customHeight="1">
      <c r="B18" s="638" t="s">
        <v>272</v>
      </c>
      <c r="C18" s="639"/>
      <c r="D18" s="639"/>
      <c r="E18" s="639"/>
      <c r="F18" s="639"/>
      <c r="G18" s="639"/>
      <c r="H18" s="639"/>
      <c r="I18" s="639"/>
      <c r="J18" s="639"/>
      <c r="K18" s="639"/>
      <c r="L18" s="639"/>
      <c r="M18" s="639"/>
      <c r="N18" s="639"/>
      <c r="O18" s="639"/>
      <c r="P18" s="639"/>
      <c r="Q18" s="640"/>
      <c r="R18" s="641">
        <v>3321129</v>
      </c>
      <c r="S18" s="642"/>
      <c r="T18" s="642"/>
      <c r="U18" s="642"/>
      <c r="V18" s="642"/>
      <c r="W18" s="642"/>
      <c r="X18" s="642"/>
      <c r="Y18" s="643"/>
      <c r="Z18" s="644">
        <v>54.2</v>
      </c>
      <c r="AA18" s="644"/>
      <c r="AB18" s="644"/>
      <c r="AC18" s="644"/>
      <c r="AD18" s="645">
        <v>3125804</v>
      </c>
      <c r="AE18" s="645"/>
      <c r="AF18" s="645"/>
      <c r="AG18" s="645"/>
      <c r="AH18" s="645"/>
      <c r="AI18" s="645"/>
      <c r="AJ18" s="645"/>
      <c r="AK18" s="645"/>
      <c r="AL18" s="646">
        <v>80.099999999999994</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174</v>
      </c>
      <c r="BH18" s="642"/>
      <c r="BI18" s="642"/>
      <c r="BJ18" s="642"/>
      <c r="BK18" s="642"/>
      <c r="BL18" s="642"/>
      <c r="BM18" s="642"/>
      <c r="BN18" s="643"/>
      <c r="BO18" s="644" t="s">
        <v>232</v>
      </c>
      <c r="BP18" s="644"/>
      <c r="BQ18" s="644"/>
      <c r="BR18" s="644"/>
      <c r="BS18" s="650" t="s">
        <v>174</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174</v>
      </c>
      <c r="CS18" s="642"/>
      <c r="CT18" s="642"/>
      <c r="CU18" s="642"/>
      <c r="CV18" s="642"/>
      <c r="CW18" s="642"/>
      <c r="CX18" s="642"/>
      <c r="CY18" s="643"/>
      <c r="CZ18" s="644" t="s">
        <v>232</v>
      </c>
      <c r="DA18" s="644"/>
      <c r="DB18" s="644"/>
      <c r="DC18" s="644"/>
      <c r="DD18" s="650" t="s">
        <v>174</v>
      </c>
      <c r="DE18" s="642"/>
      <c r="DF18" s="642"/>
      <c r="DG18" s="642"/>
      <c r="DH18" s="642"/>
      <c r="DI18" s="642"/>
      <c r="DJ18" s="642"/>
      <c r="DK18" s="642"/>
      <c r="DL18" s="642"/>
      <c r="DM18" s="642"/>
      <c r="DN18" s="642"/>
      <c r="DO18" s="642"/>
      <c r="DP18" s="643"/>
      <c r="DQ18" s="650" t="s">
        <v>174</v>
      </c>
      <c r="DR18" s="642"/>
      <c r="DS18" s="642"/>
      <c r="DT18" s="642"/>
      <c r="DU18" s="642"/>
      <c r="DV18" s="642"/>
      <c r="DW18" s="642"/>
      <c r="DX18" s="642"/>
      <c r="DY18" s="642"/>
      <c r="DZ18" s="642"/>
      <c r="EA18" s="642"/>
      <c r="EB18" s="642"/>
      <c r="EC18" s="651"/>
    </row>
    <row r="19" spans="2:133" ht="11.25" customHeight="1">
      <c r="B19" s="638" t="s">
        <v>275</v>
      </c>
      <c r="C19" s="639"/>
      <c r="D19" s="639"/>
      <c r="E19" s="639"/>
      <c r="F19" s="639"/>
      <c r="G19" s="639"/>
      <c r="H19" s="639"/>
      <c r="I19" s="639"/>
      <c r="J19" s="639"/>
      <c r="K19" s="639"/>
      <c r="L19" s="639"/>
      <c r="M19" s="639"/>
      <c r="N19" s="639"/>
      <c r="O19" s="639"/>
      <c r="P19" s="639"/>
      <c r="Q19" s="640"/>
      <c r="R19" s="641">
        <v>3125804</v>
      </c>
      <c r="S19" s="642"/>
      <c r="T19" s="642"/>
      <c r="U19" s="642"/>
      <c r="V19" s="642"/>
      <c r="W19" s="642"/>
      <c r="X19" s="642"/>
      <c r="Y19" s="643"/>
      <c r="Z19" s="644">
        <v>51</v>
      </c>
      <c r="AA19" s="644"/>
      <c r="AB19" s="644"/>
      <c r="AC19" s="644"/>
      <c r="AD19" s="645">
        <v>3125804</v>
      </c>
      <c r="AE19" s="645"/>
      <c r="AF19" s="645"/>
      <c r="AG19" s="645"/>
      <c r="AH19" s="645"/>
      <c r="AI19" s="645"/>
      <c r="AJ19" s="645"/>
      <c r="AK19" s="645"/>
      <c r="AL19" s="646">
        <v>80.099999999999994</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v>16595</v>
      </c>
      <c r="BH19" s="642"/>
      <c r="BI19" s="642"/>
      <c r="BJ19" s="642"/>
      <c r="BK19" s="642"/>
      <c r="BL19" s="642"/>
      <c r="BM19" s="642"/>
      <c r="BN19" s="643"/>
      <c r="BO19" s="644">
        <v>2.9</v>
      </c>
      <c r="BP19" s="644"/>
      <c r="BQ19" s="644"/>
      <c r="BR19" s="644"/>
      <c r="BS19" s="650" t="s">
        <v>232</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232</v>
      </c>
      <c r="CS19" s="642"/>
      <c r="CT19" s="642"/>
      <c r="CU19" s="642"/>
      <c r="CV19" s="642"/>
      <c r="CW19" s="642"/>
      <c r="CX19" s="642"/>
      <c r="CY19" s="643"/>
      <c r="CZ19" s="644" t="s">
        <v>232</v>
      </c>
      <c r="DA19" s="644"/>
      <c r="DB19" s="644"/>
      <c r="DC19" s="644"/>
      <c r="DD19" s="650" t="s">
        <v>174</v>
      </c>
      <c r="DE19" s="642"/>
      <c r="DF19" s="642"/>
      <c r="DG19" s="642"/>
      <c r="DH19" s="642"/>
      <c r="DI19" s="642"/>
      <c r="DJ19" s="642"/>
      <c r="DK19" s="642"/>
      <c r="DL19" s="642"/>
      <c r="DM19" s="642"/>
      <c r="DN19" s="642"/>
      <c r="DO19" s="642"/>
      <c r="DP19" s="643"/>
      <c r="DQ19" s="650" t="s">
        <v>174</v>
      </c>
      <c r="DR19" s="642"/>
      <c r="DS19" s="642"/>
      <c r="DT19" s="642"/>
      <c r="DU19" s="642"/>
      <c r="DV19" s="642"/>
      <c r="DW19" s="642"/>
      <c r="DX19" s="642"/>
      <c r="DY19" s="642"/>
      <c r="DZ19" s="642"/>
      <c r="EA19" s="642"/>
      <c r="EB19" s="642"/>
      <c r="EC19" s="651"/>
    </row>
    <row r="20" spans="2:133" ht="11.25" customHeight="1">
      <c r="B20" s="638" t="s">
        <v>278</v>
      </c>
      <c r="C20" s="639"/>
      <c r="D20" s="639"/>
      <c r="E20" s="639"/>
      <c r="F20" s="639"/>
      <c r="G20" s="639"/>
      <c r="H20" s="639"/>
      <c r="I20" s="639"/>
      <c r="J20" s="639"/>
      <c r="K20" s="639"/>
      <c r="L20" s="639"/>
      <c r="M20" s="639"/>
      <c r="N20" s="639"/>
      <c r="O20" s="639"/>
      <c r="P20" s="639"/>
      <c r="Q20" s="640"/>
      <c r="R20" s="641">
        <v>195189</v>
      </c>
      <c r="S20" s="642"/>
      <c r="T20" s="642"/>
      <c r="U20" s="642"/>
      <c r="V20" s="642"/>
      <c r="W20" s="642"/>
      <c r="X20" s="642"/>
      <c r="Y20" s="643"/>
      <c r="Z20" s="644">
        <v>3.2</v>
      </c>
      <c r="AA20" s="644"/>
      <c r="AB20" s="644"/>
      <c r="AC20" s="644"/>
      <c r="AD20" s="645" t="s">
        <v>174</v>
      </c>
      <c r="AE20" s="645"/>
      <c r="AF20" s="645"/>
      <c r="AG20" s="645"/>
      <c r="AH20" s="645"/>
      <c r="AI20" s="645"/>
      <c r="AJ20" s="645"/>
      <c r="AK20" s="645"/>
      <c r="AL20" s="646" t="s">
        <v>174</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v>16595</v>
      </c>
      <c r="BH20" s="642"/>
      <c r="BI20" s="642"/>
      <c r="BJ20" s="642"/>
      <c r="BK20" s="642"/>
      <c r="BL20" s="642"/>
      <c r="BM20" s="642"/>
      <c r="BN20" s="643"/>
      <c r="BO20" s="644">
        <v>2.9</v>
      </c>
      <c r="BP20" s="644"/>
      <c r="BQ20" s="644"/>
      <c r="BR20" s="644"/>
      <c r="BS20" s="650" t="s">
        <v>232</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5832009</v>
      </c>
      <c r="CS20" s="642"/>
      <c r="CT20" s="642"/>
      <c r="CU20" s="642"/>
      <c r="CV20" s="642"/>
      <c r="CW20" s="642"/>
      <c r="CX20" s="642"/>
      <c r="CY20" s="643"/>
      <c r="CZ20" s="644">
        <v>100</v>
      </c>
      <c r="DA20" s="644"/>
      <c r="DB20" s="644"/>
      <c r="DC20" s="644"/>
      <c r="DD20" s="650">
        <v>555287</v>
      </c>
      <c r="DE20" s="642"/>
      <c r="DF20" s="642"/>
      <c r="DG20" s="642"/>
      <c r="DH20" s="642"/>
      <c r="DI20" s="642"/>
      <c r="DJ20" s="642"/>
      <c r="DK20" s="642"/>
      <c r="DL20" s="642"/>
      <c r="DM20" s="642"/>
      <c r="DN20" s="642"/>
      <c r="DO20" s="642"/>
      <c r="DP20" s="643"/>
      <c r="DQ20" s="650">
        <v>4419801</v>
      </c>
      <c r="DR20" s="642"/>
      <c r="DS20" s="642"/>
      <c r="DT20" s="642"/>
      <c r="DU20" s="642"/>
      <c r="DV20" s="642"/>
      <c r="DW20" s="642"/>
      <c r="DX20" s="642"/>
      <c r="DY20" s="642"/>
      <c r="DZ20" s="642"/>
      <c r="EA20" s="642"/>
      <c r="EB20" s="642"/>
      <c r="EC20" s="651"/>
    </row>
    <row r="21" spans="2:133" ht="11.25" customHeight="1">
      <c r="B21" s="638" t="s">
        <v>281</v>
      </c>
      <c r="C21" s="639"/>
      <c r="D21" s="639"/>
      <c r="E21" s="639"/>
      <c r="F21" s="639"/>
      <c r="G21" s="639"/>
      <c r="H21" s="639"/>
      <c r="I21" s="639"/>
      <c r="J21" s="639"/>
      <c r="K21" s="639"/>
      <c r="L21" s="639"/>
      <c r="M21" s="639"/>
      <c r="N21" s="639"/>
      <c r="O21" s="639"/>
      <c r="P21" s="639"/>
      <c r="Q21" s="640"/>
      <c r="R21" s="641">
        <v>136</v>
      </c>
      <c r="S21" s="642"/>
      <c r="T21" s="642"/>
      <c r="U21" s="642"/>
      <c r="V21" s="642"/>
      <c r="W21" s="642"/>
      <c r="X21" s="642"/>
      <c r="Y21" s="643"/>
      <c r="Z21" s="644">
        <v>0</v>
      </c>
      <c r="AA21" s="644"/>
      <c r="AB21" s="644"/>
      <c r="AC21" s="644"/>
      <c r="AD21" s="645" t="s">
        <v>232</v>
      </c>
      <c r="AE21" s="645"/>
      <c r="AF21" s="645"/>
      <c r="AG21" s="645"/>
      <c r="AH21" s="645"/>
      <c r="AI21" s="645"/>
      <c r="AJ21" s="645"/>
      <c r="AK21" s="645"/>
      <c r="AL21" s="646" t="s">
        <v>174</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v>16595</v>
      </c>
      <c r="BH21" s="642"/>
      <c r="BI21" s="642"/>
      <c r="BJ21" s="642"/>
      <c r="BK21" s="642"/>
      <c r="BL21" s="642"/>
      <c r="BM21" s="642"/>
      <c r="BN21" s="643"/>
      <c r="BO21" s="644">
        <v>2.9</v>
      </c>
      <c r="BP21" s="644"/>
      <c r="BQ21" s="644"/>
      <c r="BR21" s="644"/>
      <c r="BS21" s="650" t="s">
        <v>232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283</v>
      </c>
      <c r="C22" s="639"/>
      <c r="D22" s="639"/>
      <c r="E22" s="639"/>
      <c r="F22" s="639"/>
      <c r="G22" s="639"/>
      <c r="H22" s="639"/>
      <c r="I22" s="639"/>
      <c r="J22" s="639"/>
      <c r="K22" s="639"/>
      <c r="L22" s="639"/>
      <c r="M22" s="639"/>
      <c r="N22" s="639"/>
      <c r="O22" s="639"/>
      <c r="P22" s="639"/>
      <c r="Q22" s="640"/>
      <c r="R22" s="641">
        <v>4093739</v>
      </c>
      <c r="S22" s="642"/>
      <c r="T22" s="642"/>
      <c r="U22" s="642"/>
      <c r="V22" s="642"/>
      <c r="W22" s="642"/>
      <c r="X22" s="642"/>
      <c r="Y22" s="643"/>
      <c r="Z22" s="644">
        <v>66.900000000000006</v>
      </c>
      <c r="AA22" s="644"/>
      <c r="AB22" s="644"/>
      <c r="AC22" s="644"/>
      <c r="AD22" s="645">
        <v>3898414</v>
      </c>
      <c r="AE22" s="645"/>
      <c r="AF22" s="645"/>
      <c r="AG22" s="645"/>
      <c r="AH22" s="645"/>
      <c r="AI22" s="645"/>
      <c r="AJ22" s="645"/>
      <c r="AK22" s="645"/>
      <c r="AL22" s="646">
        <v>99.9</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t="s">
        <v>174</v>
      </c>
      <c r="BH22" s="642"/>
      <c r="BI22" s="642"/>
      <c r="BJ22" s="642"/>
      <c r="BK22" s="642"/>
      <c r="BL22" s="642"/>
      <c r="BM22" s="642"/>
      <c r="BN22" s="643"/>
      <c r="BO22" s="644" t="s">
        <v>174</v>
      </c>
      <c r="BP22" s="644"/>
      <c r="BQ22" s="644"/>
      <c r="BR22" s="644"/>
      <c r="BS22" s="650" t="s">
        <v>174</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286</v>
      </c>
      <c r="C23" s="639"/>
      <c r="D23" s="639"/>
      <c r="E23" s="639"/>
      <c r="F23" s="639"/>
      <c r="G23" s="639"/>
      <c r="H23" s="639"/>
      <c r="I23" s="639"/>
      <c r="J23" s="639"/>
      <c r="K23" s="639"/>
      <c r="L23" s="639"/>
      <c r="M23" s="639"/>
      <c r="N23" s="639"/>
      <c r="O23" s="639"/>
      <c r="P23" s="639"/>
      <c r="Q23" s="640"/>
      <c r="R23" s="641">
        <v>645</v>
      </c>
      <c r="S23" s="642"/>
      <c r="T23" s="642"/>
      <c r="U23" s="642"/>
      <c r="V23" s="642"/>
      <c r="W23" s="642"/>
      <c r="X23" s="642"/>
      <c r="Y23" s="643"/>
      <c r="Z23" s="644">
        <v>0</v>
      </c>
      <c r="AA23" s="644"/>
      <c r="AB23" s="644"/>
      <c r="AC23" s="644"/>
      <c r="AD23" s="645">
        <v>645</v>
      </c>
      <c r="AE23" s="645"/>
      <c r="AF23" s="645"/>
      <c r="AG23" s="645"/>
      <c r="AH23" s="645"/>
      <c r="AI23" s="645"/>
      <c r="AJ23" s="645"/>
      <c r="AK23" s="645"/>
      <c r="AL23" s="646">
        <v>0</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t="s">
        <v>174</v>
      </c>
      <c r="BH23" s="642"/>
      <c r="BI23" s="642"/>
      <c r="BJ23" s="642"/>
      <c r="BK23" s="642"/>
      <c r="BL23" s="642"/>
      <c r="BM23" s="642"/>
      <c r="BN23" s="643"/>
      <c r="BO23" s="644" t="s">
        <v>174</v>
      </c>
      <c r="BP23" s="644"/>
      <c r="BQ23" s="644"/>
      <c r="BR23" s="644"/>
      <c r="BS23" s="650" t="s">
        <v>174</v>
      </c>
      <c r="BT23" s="642"/>
      <c r="BU23" s="642"/>
      <c r="BV23" s="642"/>
      <c r="BW23" s="642"/>
      <c r="BX23" s="642"/>
      <c r="BY23" s="642"/>
      <c r="BZ23" s="642"/>
      <c r="CA23" s="642"/>
      <c r="CB23" s="651"/>
      <c r="CD23" s="623" t="s">
        <v>226</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1" t="s">
        <v>291</v>
      </c>
      <c r="DM23" s="672"/>
      <c r="DN23" s="672"/>
      <c r="DO23" s="672"/>
      <c r="DP23" s="672"/>
      <c r="DQ23" s="672"/>
      <c r="DR23" s="672"/>
      <c r="DS23" s="672"/>
      <c r="DT23" s="672"/>
      <c r="DU23" s="672"/>
      <c r="DV23" s="673"/>
      <c r="DW23" s="623" t="s">
        <v>292</v>
      </c>
      <c r="DX23" s="624"/>
      <c r="DY23" s="624"/>
      <c r="DZ23" s="624"/>
      <c r="EA23" s="624"/>
      <c r="EB23" s="624"/>
      <c r="EC23" s="625"/>
    </row>
    <row r="24" spans="2:133" ht="11.25" customHeight="1">
      <c r="B24" s="638" t="s">
        <v>293</v>
      </c>
      <c r="C24" s="639"/>
      <c r="D24" s="639"/>
      <c r="E24" s="639"/>
      <c r="F24" s="639"/>
      <c r="G24" s="639"/>
      <c r="H24" s="639"/>
      <c r="I24" s="639"/>
      <c r="J24" s="639"/>
      <c r="K24" s="639"/>
      <c r="L24" s="639"/>
      <c r="M24" s="639"/>
      <c r="N24" s="639"/>
      <c r="O24" s="639"/>
      <c r="P24" s="639"/>
      <c r="Q24" s="640"/>
      <c r="R24" s="641">
        <v>12464</v>
      </c>
      <c r="S24" s="642"/>
      <c r="T24" s="642"/>
      <c r="U24" s="642"/>
      <c r="V24" s="642"/>
      <c r="W24" s="642"/>
      <c r="X24" s="642"/>
      <c r="Y24" s="643"/>
      <c r="Z24" s="644">
        <v>0.2</v>
      </c>
      <c r="AA24" s="644"/>
      <c r="AB24" s="644"/>
      <c r="AC24" s="644"/>
      <c r="AD24" s="645">
        <v>1</v>
      </c>
      <c r="AE24" s="645"/>
      <c r="AF24" s="645"/>
      <c r="AG24" s="645"/>
      <c r="AH24" s="645"/>
      <c r="AI24" s="645"/>
      <c r="AJ24" s="645"/>
      <c r="AK24" s="645"/>
      <c r="AL24" s="646">
        <v>0</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174</v>
      </c>
      <c r="BH24" s="642"/>
      <c r="BI24" s="642"/>
      <c r="BJ24" s="642"/>
      <c r="BK24" s="642"/>
      <c r="BL24" s="642"/>
      <c r="BM24" s="642"/>
      <c r="BN24" s="643"/>
      <c r="BO24" s="644" t="s">
        <v>174</v>
      </c>
      <c r="BP24" s="644"/>
      <c r="BQ24" s="644"/>
      <c r="BR24" s="644"/>
      <c r="BS24" s="650" t="s">
        <v>232</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2237950</v>
      </c>
      <c r="CS24" s="631"/>
      <c r="CT24" s="631"/>
      <c r="CU24" s="631"/>
      <c r="CV24" s="631"/>
      <c r="CW24" s="631"/>
      <c r="CX24" s="631"/>
      <c r="CY24" s="632"/>
      <c r="CZ24" s="635">
        <v>38.4</v>
      </c>
      <c r="DA24" s="636"/>
      <c r="DB24" s="636"/>
      <c r="DC24" s="655"/>
      <c r="DD24" s="674">
        <v>1899282</v>
      </c>
      <c r="DE24" s="631"/>
      <c r="DF24" s="631"/>
      <c r="DG24" s="631"/>
      <c r="DH24" s="631"/>
      <c r="DI24" s="631"/>
      <c r="DJ24" s="631"/>
      <c r="DK24" s="632"/>
      <c r="DL24" s="674">
        <v>1893239</v>
      </c>
      <c r="DM24" s="631"/>
      <c r="DN24" s="631"/>
      <c r="DO24" s="631"/>
      <c r="DP24" s="631"/>
      <c r="DQ24" s="631"/>
      <c r="DR24" s="631"/>
      <c r="DS24" s="631"/>
      <c r="DT24" s="631"/>
      <c r="DU24" s="631"/>
      <c r="DV24" s="632"/>
      <c r="DW24" s="635">
        <v>46.7</v>
      </c>
      <c r="DX24" s="636"/>
      <c r="DY24" s="636"/>
      <c r="DZ24" s="636"/>
      <c r="EA24" s="636"/>
      <c r="EB24" s="636"/>
      <c r="EC24" s="637"/>
    </row>
    <row r="25" spans="2:133" ht="11.25" customHeight="1">
      <c r="B25" s="638" t="s">
        <v>296</v>
      </c>
      <c r="C25" s="639"/>
      <c r="D25" s="639"/>
      <c r="E25" s="639"/>
      <c r="F25" s="639"/>
      <c r="G25" s="639"/>
      <c r="H25" s="639"/>
      <c r="I25" s="639"/>
      <c r="J25" s="639"/>
      <c r="K25" s="639"/>
      <c r="L25" s="639"/>
      <c r="M25" s="639"/>
      <c r="N25" s="639"/>
      <c r="O25" s="639"/>
      <c r="P25" s="639"/>
      <c r="Q25" s="640"/>
      <c r="R25" s="641">
        <v>88305</v>
      </c>
      <c r="S25" s="642"/>
      <c r="T25" s="642"/>
      <c r="U25" s="642"/>
      <c r="V25" s="642"/>
      <c r="W25" s="642"/>
      <c r="X25" s="642"/>
      <c r="Y25" s="643"/>
      <c r="Z25" s="644">
        <v>1.4</v>
      </c>
      <c r="AA25" s="644"/>
      <c r="AB25" s="644"/>
      <c r="AC25" s="644"/>
      <c r="AD25" s="645">
        <v>1089</v>
      </c>
      <c r="AE25" s="645"/>
      <c r="AF25" s="645"/>
      <c r="AG25" s="645"/>
      <c r="AH25" s="645"/>
      <c r="AI25" s="645"/>
      <c r="AJ25" s="645"/>
      <c r="AK25" s="645"/>
      <c r="AL25" s="646">
        <v>0</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174</v>
      </c>
      <c r="BH25" s="642"/>
      <c r="BI25" s="642"/>
      <c r="BJ25" s="642"/>
      <c r="BK25" s="642"/>
      <c r="BL25" s="642"/>
      <c r="BM25" s="642"/>
      <c r="BN25" s="643"/>
      <c r="BO25" s="644" t="s">
        <v>174</v>
      </c>
      <c r="BP25" s="644"/>
      <c r="BQ25" s="644"/>
      <c r="BR25" s="644"/>
      <c r="BS25" s="650" t="s">
        <v>232</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860122</v>
      </c>
      <c r="CS25" s="677"/>
      <c r="CT25" s="677"/>
      <c r="CU25" s="677"/>
      <c r="CV25" s="677"/>
      <c r="CW25" s="677"/>
      <c r="CX25" s="677"/>
      <c r="CY25" s="678"/>
      <c r="CZ25" s="646">
        <v>14.7</v>
      </c>
      <c r="DA25" s="675"/>
      <c r="DB25" s="675"/>
      <c r="DC25" s="679"/>
      <c r="DD25" s="650">
        <v>801048</v>
      </c>
      <c r="DE25" s="677"/>
      <c r="DF25" s="677"/>
      <c r="DG25" s="677"/>
      <c r="DH25" s="677"/>
      <c r="DI25" s="677"/>
      <c r="DJ25" s="677"/>
      <c r="DK25" s="678"/>
      <c r="DL25" s="650">
        <v>798170</v>
      </c>
      <c r="DM25" s="677"/>
      <c r="DN25" s="677"/>
      <c r="DO25" s="677"/>
      <c r="DP25" s="677"/>
      <c r="DQ25" s="677"/>
      <c r="DR25" s="677"/>
      <c r="DS25" s="677"/>
      <c r="DT25" s="677"/>
      <c r="DU25" s="677"/>
      <c r="DV25" s="678"/>
      <c r="DW25" s="646">
        <v>19.7</v>
      </c>
      <c r="DX25" s="675"/>
      <c r="DY25" s="675"/>
      <c r="DZ25" s="675"/>
      <c r="EA25" s="675"/>
      <c r="EB25" s="675"/>
      <c r="EC25" s="676"/>
    </row>
    <row r="26" spans="2:133" ht="11.25" customHeight="1">
      <c r="B26" s="638" t="s">
        <v>299</v>
      </c>
      <c r="C26" s="639"/>
      <c r="D26" s="639"/>
      <c r="E26" s="639"/>
      <c r="F26" s="639"/>
      <c r="G26" s="639"/>
      <c r="H26" s="639"/>
      <c r="I26" s="639"/>
      <c r="J26" s="639"/>
      <c r="K26" s="639"/>
      <c r="L26" s="639"/>
      <c r="M26" s="639"/>
      <c r="N26" s="639"/>
      <c r="O26" s="639"/>
      <c r="P26" s="639"/>
      <c r="Q26" s="640"/>
      <c r="R26" s="641">
        <v>13786</v>
      </c>
      <c r="S26" s="642"/>
      <c r="T26" s="642"/>
      <c r="U26" s="642"/>
      <c r="V26" s="642"/>
      <c r="W26" s="642"/>
      <c r="X26" s="642"/>
      <c r="Y26" s="643"/>
      <c r="Z26" s="644">
        <v>0.2</v>
      </c>
      <c r="AA26" s="644"/>
      <c r="AB26" s="644"/>
      <c r="AC26" s="644"/>
      <c r="AD26" s="645" t="s">
        <v>232</v>
      </c>
      <c r="AE26" s="645"/>
      <c r="AF26" s="645"/>
      <c r="AG26" s="645"/>
      <c r="AH26" s="645"/>
      <c r="AI26" s="645"/>
      <c r="AJ26" s="645"/>
      <c r="AK26" s="645"/>
      <c r="AL26" s="646" t="s">
        <v>232</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232</v>
      </c>
      <c r="BH26" s="642"/>
      <c r="BI26" s="642"/>
      <c r="BJ26" s="642"/>
      <c r="BK26" s="642"/>
      <c r="BL26" s="642"/>
      <c r="BM26" s="642"/>
      <c r="BN26" s="643"/>
      <c r="BO26" s="644" t="s">
        <v>232</v>
      </c>
      <c r="BP26" s="644"/>
      <c r="BQ26" s="644"/>
      <c r="BR26" s="644"/>
      <c r="BS26" s="650" t="s">
        <v>232</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542272</v>
      </c>
      <c r="CS26" s="642"/>
      <c r="CT26" s="642"/>
      <c r="CU26" s="642"/>
      <c r="CV26" s="642"/>
      <c r="CW26" s="642"/>
      <c r="CX26" s="642"/>
      <c r="CY26" s="643"/>
      <c r="CZ26" s="646">
        <v>9.3000000000000007</v>
      </c>
      <c r="DA26" s="675"/>
      <c r="DB26" s="675"/>
      <c r="DC26" s="679"/>
      <c r="DD26" s="650">
        <v>509433</v>
      </c>
      <c r="DE26" s="642"/>
      <c r="DF26" s="642"/>
      <c r="DG26" s="642"/>
      <c r="DH26" s="642"/>
      <c r="DI26" s="642"/>
      <c r="DJ26" s="642"/>
      <c r="DK26" s="643"/>
      <c r="DL26" s="650" t="s">
        <v>174</v>
      </c>
      <c r="DM26" s="642"/>
      <c r="DN26" s="642"/>
      <c r="DO26" s="642"/>
      <c r="DP26" s="642"/>
      <c r="DQ26" s="642"/>
      <c r="DR26" s="642"/>
      <c r="DS26" s="642"/>
      <c r="DT26" s="642"/>
      <c r="DU26" s="642"/>
      <c r="DV26" s="643"/>
      <c r="DW26" s="646" t="s">
        <v>232</v>
      </c>
      <c r="DX26" s="675"/>
      <c r="DY26" s="675"/>
      <c r="DZ26" s="675"/>
      <c r="EA26" s="675"/>
      <c r="EB26" s="675"/>
      <c r="EC26" s="676"/>
    </row>
    <row r="27" spans="2:133" ht="11.25" customHeight="1">
      <c r="B27" s="638" t="s">
        <v>302</v>
      </c>
      <c r="C27" s="639"/>
      <c r="D27" s="639"/>
      <c r="E27" s="639"/>
      <c r="F27" s="639"/>
      <c r="G27" s="639"/>
      <c r="H27" s="639"/>
      <c r="I27" s="639"/>
      <c r="J27" s="639"/>
      <c r="K27" s="639"/>
      <c r="L27" s="639"/>
      <c r="M27" s="639"/>
      <c r="N27" s="639"/>
      <c r="O27" s="639"/>
      <c r="P27" s="639"/>
      <c r="Q27" s="640"/>
      <c r="R27" s="641">
        <v>292510</v>
      </c>
      <c r="S27" s="642"/>
      <c r="T27" s="642"/>
      <c r="U27" s="642"/>
      <c r="V27" s="642"/>
      <c r="W27" s="642"/>
      <c r="X27" s="642"/>
      <c r="Y27" s="643"/>
      <c r="Z27" s="644">
        <v>4.8</v>
      </c>
      <c r="AA27" s="644"/>
      <c r="AB27" s="644"/>
      <c r="AC27" s="644"/>
      <c r="AD27" s="645" t="s">
        <v>232</v>
      </c>
      <c r="AE27" s="645"/>
      <c r="AF27" s="645"/>
      <c r="AG27" s="645"/>
      <c r="AH27" s="645"/>
      <c r="AI27" s="645"/>
      <c r="AJ27" s="645"/>
      <c r="AK27" s="645"/>
      <c r="AL27" s="646" t="s">
        <v>232</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576183</v>
      </c>
      <c r="BH27" s="642"/>
      <c r="BI27" s="642"/>
      <c r="BJ27" s="642"/>
      <c r="BK27" s="642"/>
      <c r="BL27" s="642"/>
      <c r="BM27" s="642"/>
      <c r="BN27" s="643"/>
      <c r="BO27" s="644">
        <v>100</v>
      </c>
      <c r="BP27" s="644"/>
      <c r="BQ27" s="644"/>
      <c r="BR27" s="644"/>
      <c r="BS27" s="650" t="s">
        <v>232</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489845</v>
      </c>
      <c r="CS27" s="677"/>
      <c r="CT27" s="677"/>
      <c r="CU27" s="677"/>
      <c r="CV27" s="677"/>
      <c r="CW27" s="677"/>
      <c r="CX27" s="677"/>
      <c r="CY27" s="678"/>
      <c r="CZ27" s="646">
        <v>8.4</v>
      </c>
      <c r="DA27" s="675"/>
      <c r="DB27" s="675"/>
      <c r="DC27" s="679"/>
      <c r="DD27" s="650">
        <v>222237</v>
      </c>
      <c r="DE27" s="677"/>
      <c r="DF27" s="677"/>
      <c r="DG27" s="677"/>
      <c r="DH27" s="677"/>
      <c r="DI27" s="677"/>
      <c r="DJ27" s="677"/>
      <c r="DK27" s="678"/>
      <c r="DL27" s="650">
        <v>219072</v>
      </c>
      <c r="DM27" s="677"/>
      <c r="DN27" s="677"/>
      <c r="DO27" s="677"/>
      <c r="DP27" s="677"/>
      <c r="DQ27" s="677"/>
      <c r="DR27" s="677"/>
      <c r="DS27" s="677"/>
      <c r="DT27" s="677"/>
      <c r="DU27" s="677"/>
      <c r="DV27" s="678"/>
      <c r="DW27" s="646">
        <v>5.4</v>
      </c>
      <c r="DX27" s="675"/>
      <c r="DY27" s="675"/>
      <c r="DZ27" s="675"/>
      <c r="EA27" s="675"/>
      <c r="EB27" s="675"/>
      <c r="EC27" s="676"/>
    </row>
    <row r="28" spans="2:133" ht="11.25" customHeight="1">
      <c r="B28" s="683" t="s">
        <v>305</v>
      </c>
      <c r="C28" s="684"/>
      <c r="D28" s="684"/>
      <c r="E28" s="684"/>
      <c r="F28" s="684"/>
      <c r="G28" s="684"/>
      <c r="H28" s="684"/>
      <c r="I28" s="684"/>
      <c r="J28" s="684"/>
      <c r="K28" s="684"/>
      <c r="L28" s="684"/>
      <c r="M28" s="684"/>
      <c r="N28" s="684"/>
      <c r="O28" s="684"/>
      <c r="P28" s="684"/>
      <c r="Q28" s="685"/>
      <c r="R28" s="641" t="s">
        <v>174</v>
      </c>
      <c r="S28" s="642"/>
      <c r="T28" s="642"/>
      <c r="U28" s="642"/>
      <c r="V28" s="642"/>
      <c r="W28" s="642"/>
      <c r="X28" s="642"/>
      <c r="Y28" s="643"/>
      <c r="Z28" s="644" t="s">
        <v>174</v>
      </c>
      <c r="AA28" s="644"/>
      <c r="AB28" s="644"/>
      <c r="AC28" s="644"/>
      <c r="AD28" s="645" t="s">
        <v>174</v>
      </c>
      <c r="AE28" s="645"/>
      <c r="AF28" s="645"/>
      <c r="AG28" s="645"/>
      <c r="AH28" s="645"/>
      <c r="AI28" s="645"/>
      <c r="AJ28" s="645"/>
      <c r="AK28" s="645"/>
      <c r="AL28" s="646" t="s">
        <v>232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887983</v>
      </c>
      <c r="CS28" s="642"/>
      <c r="CT28" s="642"/>
      <c r="CU28" s="642"/>
      <c r="CV28" s="642"/>
      <c r="CW28" s="642"/>
      <c r="CX28" s="642"/>
      <c r="CY28" s="643"/>
      <c r="CZ28" s="646">
        <v>15.2</v>
      </c>
      <c r="DA28" s="675"/>
      <c r="DB28" s="675"/>
      <c r="DC28" s="679"/>
      <c r="DD28" s="650">
        <v>875997</v>
      </c>
      <c r="DE28" s="642"/>
      <c r="DF28" s="642"/>
      <c r="DG28" s="642"/>
      <c r="DH28" s="642"/>
      <c r="DI28" s="642"/>
      <c r="DJ28" s="642"/>
      <c r="DK28" s="643"/>
      <c r="DL28" s="650">
        <v>875997</v>
      </c>
      <c r="DM28" s="642"/>
      <c r="DN28" s="642"/>
      <c r="DO28" s="642"/>
      <c r="DP28" s="642"/>
      <c r="DQ28" s="642"/>
      <c r="DR28" s="642"/>
      <c r="DS28" s="642"/>
      <c r="DT28" s="642"/>
      <c r="DU28" s="642"/>
      <c r="DV28" s="643"/>
      <c r="DW28" s="646">
        <v>21.6</v>
      </c>
      <c r="DX28" s="675"/>
      <c r="DY28" s="675"/>
      <c r="DZ28" s="675"/>
      <c r="EA28" s="675"/>
      <c r="EB28" s="675"/>
      <c r="EC28" s="676"/>
    </row>
    <row r="29" spans="2:133" ht="11.25" customHeight="1">
      <c r="B29" s="638" t="s">
        <v>307</v>
      </c>
      <c r="C29" s="639"/>
      <c r="D29" s="639"/>
      <c r="E29" s="639"/>
      <c r="F29" s="639"/>
      <c r="G29" s="639"/>
      <c r="H29" s="639"/>
      <c r="I29" s="639"/>
      <c r="J29" s="639"/>
      <c r="K29" s="639"/>
      <c r="L29" s="639"/>
      <c r="M29" s="639"/>
      <c r="N29" s="639"/>
      <c r="O29" s="639"/>
      <c r="P29" s="639"/>
      <c r="Q29" s="640"/>
      <c r="R29" s="641">
        <v>397553</v>
      </c>
      <c r="S29" s="642"/>
      <c r="T29" s="642"/>
      <c r="U29" s="642"/>
      <c r="V29" s="642"/>
      <c r="W29" s="642"/>
      <c r="X29" s="642"/>
      <c r="Y29" s="643"/>
      <c r="Z29" s="644">
        <v>6.5</v>
      </c>
      <c r="AA29" s="644"/>
      <c r="AB29" s="644"/>
      <c r="AC29" s="644"/>
      <c r="AD29" s="645" t="s">
        <v>232</v>
      </c>
      <c r="AE29" s="645"/>
      <c r="AF29" s="645"/>
      <c r="AG29" s="645"/>
      <c r="AH29" s="645"/>
      <c r="AI29" s="645"/>
      <c r="AJ29" s="645"/>
      <c r="AK29" s="645"/>
      <c r="AL29" s="646" t="s">
        <v>174</v>
      </c>
      <c r="AM29" s="647"/>
      <c r="AN29" s="647"/>
      <c r="AO29" s="648"/>
      <c r="AP29" s="620" t="s">
        <v>226</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311</v>
      </c>
      <c r="CG29" s="657"/>
      <c r="CH29" s="657"/>
      <c r="CI29" s="657"/>
      <c r="CJ29" s="657"/>
      <c r="CK29" s="657"/>
      <c r="CL29" s="657"/>
      <c r="CM29" s="657"/>
      <c r="CN29" s="657"/>
      <c r="CO29" s="657"/>
      <c r="CP29" s="657"/>
      <c r="CQ29" s="658"/>
      <c r="CR29" s="641">
        <v>887948</v>
      </c>
      <c r="CS29" s="677"/>
      <c r="CT29" s="677"/>
      <c r="CU29" s="677"/>
      <c r="CV29" s="677"/>
      <c r="CW29" s="677"/>
      <c r="CX29" s="677"/>
      <c r="CY29" s="678"/>
      <c r="CZ29" s="646">
        <v>15.2</v>
      </c>
      <c r="DA29" s="675"/>
      <c r="DB29" s="675"/>
      <c r="DC29" s="679"/>
      <c r="DD29" s="650">
        <v>875962</v>
      </c>
      <c r="DE29" s="677"/>
      <c r="DF29" s="677"/>
      <c r="DG29" s="677"/>
      <c r="DH29" s="677"/>
      <c r="DI29" s="677"/>
      <c r="DJ29" s="677"/>
      <c r="DK29" s="678"/>
      <c r="DL29" s="650">
        <v>875962</v>
      </c>
      <c r="DM29" s="677"/>
      <c r="DN29" s="677"/>
      <c r="DO29" s="677"/>
      <c r="DP29" s="677"/>
      <c r="DQ29" s="677"/>
      <c r="DR29" s="677"/>
      <c r="DS29" s="677"/>
      <c r="DT29" s="677"/>
      <c r="DU29" s="677"/>
      <c r="DV29" s="678"/>
      <c r="DW29" s="646">
        <v>21.6</v>
      </c>
      <c r="DX29" s="675"/>
      <c r="DY29" s="675"/>
      <c r="DZ29" s="675"/>
      <c r="EA29" s="675"/>
      <c r="EB29" s="675"/>
      <c r="EC29" s="676"/>
    </row>
    <row r="30" spans="2:133" ht="11.25" customHeight="1">
      <c r="B30" s="638" t="s">
        <v>312</v>
      </c>
      <c r="C30" s="639"/>
      <c r="D30" s="639"/>
      <c r="E30" s="639"/>
      <c r="F30" s="639"/>
      <c r="G30" s="639"/>
      <c r="H30" s="639"/>
      <c r="I30" s="639"/>
      <c r="J30" s="639"/>
      <c r="K30" s="639"/>
      <c r="L30" s="639"/>
      <c r="M30" s="639"/>
      <c r="N30" s="639"/>
      <c r="O30" s="639"/>
      <c r="P30" s="639"/>
      <c r="Q30" s="640"/>
      <c r="R30" s="641">
        <v>22504</v>
      </c>
      <c r="S30" s="642"/>
      <c r="T30" s="642"/>
      <c r="U30" s="642"/>
      <c r="V30" s="642"/>
      <c r="W30" s="642"/>
      <c r="X30" s="642"/>
      <c r="Y30" s="643"/>
      <c r="Z30" s="644">
        <v>0.4</v>
      </c>
      <c r="AA30" s="644"/>
      <c r="AB30" s="644"/>
      <c r="AC30" s="644"/>
      <c r="AD30" s="645" t="s">
        <v>232</v>
      </c>
      <c r="AE30" s="645"/>
      <c r="AF30" s="645"/>
      <c r="AG30" s="645"/>
      <c r="AH30" s="645"/>
      <c r="AI30" s="645"/>
      <c r="AJ30" s="645"/>
      <c r="AK30" s="645"/>
      <c r="AL30" s="646" t="s">
        <v>174</v>
      </c>
      <c r="AM30" s="647"/>
      <c r="AN30" s="647"/>
      <c r="AO30" s="648"/>
      <c r="AP30" s="689" t="s">
        <v>313</v>
      </c>
      <c r="AQ30" s="690"/>
      <c r="AR30" s="690"/>
      <c r="AS30" s="690"/>
      <c r="AT30" s="695" t="s">
        <v>314</v>
      </c>
      <c r="AU30" s="230"/>
      <c r="AV30" s="230"/>
      <c r="AW30" s="230"/>
      <c r="AX30" s="627" t="s">
        <v>189</v>
      </c>
      <c r="AY30" s="628"/>
      <c r="AZ30" s="628"/>
      <c r="BA30" s="628"/>
      <c r="BB30" s="628"/>
      <c r="BC30" s="628"/>
      <c r="BD30" s="628"/>
      <c r="BE30" s="628"/>
      <c r="BF30" s="629"/>
      <c r="BG30" s="701">
        <v>98.7</v>
      </c>
      <c r="BH30" s="702"/>
      <c r="BI30" s="702"/>
      <c r="BJ30" s="702"/>
      <c r="BK30" s="702"/>
      <c r="BL30" s="702"/>
      <c r="BM30" s="636">
        <v>94.5</v>
      </c>
      <c r="BN30" s="702"/>
      <c r="BO30" s="702"/>
      <c r="BP30" s="702"/>
      <c r="BQ30" s="703"/>
      <c r="BR30" s="701">
        <v>98.5</v>
      </c>
      <c r="BS30" s="702"/>
      <c r="BT30" s="702"/>
      <c r="BU30" s="702"/>
      <c r="BV30" s="702"/>
      <c r="BW30" s="702"/>
      <c r="BX30" s="636">
        <v>94.5</v>
      </c>
      <c r="BY30" s="702"/>
      <c r="BZ30" s="702"/>
      <c r="CA30" s="702"/>
      <c r="CB30" s="703"/>
      <c r="CD30" s="706"/>
      <c r="CE30" s="707"/>
      <c r="CF30" s="656" t="s">
        <v>315</v>
      </c>
      <c r="CG30" s="657"/>
      <c r="CH30" s="657"/>
      <c r="CI30" s="657"/>
      <c r="CJ30" s="657"/>
      <c r="CK30" s="657"/>
      <c r="CL30" s="657"/>
      <c r="CM30" s="657"/>
      <c r="CN30" s="657"/>
      <c r="CO30" s="657"/>
      <c r="CP30" s="657"/>
      <c r="CQ30" s="658"/>
      <c r="CR30" s="641">
        <v>842179</v>
      </c>
      <c r="CS30" s="642"/>
      <c r="CT30" s="642"/>
      <c r="CU30" s="642"/>
      <c r="CV30" s="642"/>
      <c r="CW30" s="642"/>
      <c r="CX30" s="642"/>
      <c r="CY30" s="643"/>
      <c r="CZ30" s="646">
        <v>14.4</v>
      </c>
      <c r="DA30" s="675"/>
      <c r="DB30" s="675"/>
      <c r="DC30" s="679"/>
      <c r="DD30" s="650">
        <v>830193</v>
      </c>
      <c r="DE30" s="642"/>
      <c r="DF30" s="642"/>
      <c r="DG30" s="642"/>
      <c r="DH30" s="642"/>
      <c r="DI30" s="642"/>
      <c r="DJ30" s="642"/>
      <c r="DK30" s="643"/>
      <c r="DL30" s="650">
        <v>830193</v>
      </c>
      <c r="DM30" s="642"/>
      <c r="DN30" s="642"/>
      <c r="DO30" s="642"/>
      <c r="DP30" s="642"/>
      <c r="DQ30" s="642"/>
      <c r="DR30" s="642"/>
      <c r="DS30" s="642"/>
      <c r="DT30" s="642"/>
      <c r="DU30" s="642"/>
      <c r="DV30" s="643"/>
      <c r="DW30" s="646">
        <v>20.5</v>
      </c>
      <c r="DX30" s="675"/>
      <c r="DY30" s="675"/>
      <c r="DZ30" s="675"/>
      <c r="EA30" s="675"/>
      <c r="EB30" s="675"/>
      <c r="EC30" s="676"/>
    </row>
    <row r="31" spans="2:133" ht="11.25" customHeight="1">
      <c r="B31" s="638" t="s">
        <v>316</v>
      </c>
      <c r="C31" s="639"/>
      <c r="D31" s="639"/>
      <c r="E31" s="639"/>
      <c r="F31" s="639"/>
      <c r="G31" s="639"/>
      <c r="H31" s="639"/>
      <c r="I31" s="639"/>
      <c r="J31" s="639"/>
      <c r="K31" s="639"/>
      <c r="L31" s="639"/>
      <c r="M31" s="639"/>
      <c r="N31" s="639"/>
      <c r="O31" s="639"/>
      <c r="P31" s="639"/>
      <c r="Q31" s="640"/>
      <c r="R31" s="641">
        <v>30853</v>
      </c>
      <c r="S31" s="642"/>
      <c r="T31" s="642"/>
      <c r="U31" s="642"/>
      <c r="V31" s="642"/>
      <c r="W31" s="642"/>
      <c r="X31" s="642"/>
      <c r="Y31" s="643"/>
      <c r="Z31" s="644">
        <v>0.5</v>
      </c>
      <c r="AA31" s="644"/>
      <c r="AB31" s="644"/>
      <c r="AC31" s="644"/>
      <c r="AD31" s="645" t="s">
        <v>232</v>
      </c>
      <c r="AE31" s="645"/>
      <c r="AF31" s="645"/>
      <c r="AG31" s="645"/>
      <c r="AH31" s="645"/>
      <c r="AI31" s="645"/>
      <c r="AJ31" s="645"/>
      <c r="AK31" s="645"/>
      <c r="AL31" s="646" t="s">
        <v>232</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98.9</v>
      </c>
      <c r="BH31" s="677"/>
      <c r="BI31" s="677"/>
      <c r="BJ31" s="677"/>
      <c r="BK31" s="677"/>
      <c r="BL31" s="677"/>
      <c r="BM31" s="647">
        <v>95.5</v>
      </c>
      <c r="BN31" s="699"/>
      <c r="BO31" s="699"/>
      <c r="BP31" s="699"/>
      <c r="BQ31" s="700"/>
      <c r="BR31" s="698">
        <v>98.6</v>
      </c>
      <c r="BS31" s="677"/>
      <c r="BT31" s="677"/>
      <c r="BU31" s="677"/>
      <c r="BV31" s="677"/>
      <c r="BW31" s="677"/>
      <c r="BX31" s="647">
        <v>95.5</v>
      </c>
      <c r="BY31" s="699"/>
      <c r="BZ31" s="699"/>
      <c r="CA31" s="699"/>
      <c r="CB31" s="700"/>
      <c r="CD31" s="706"/>
      <c r="CE31" s="707"/>
      <c r="CF31" s="656" t="s">
        <v>319</v>
      </c>
      <c r="CG31" s="657"/>
      <c r="CH31" s="657"/>
      <c r="CI31" s="657"/>
      <c r="CJ31" s="657"/>
      <c r="CK31" s="657"/>
      <c r="CL31" s="657"/>
      <c r="CM31" s="657"/>
      <c r="CN31" s="657"/>
      <c r="CO31" s="657"/>
      <c r="CP31" s="657"/>
      <c r="CQ31" s="658"/>
      <c r="CR31" s="641">
        <v>45769</v>
      </c>
      <c r="CS31" s="677"/>
      <c r="CT31" s="677"/>
      <c r="CU31" s="677"/>
      <c r="CV31" s="677"/>
      <c r="CW31" s="677"/>
      <c r="CX31" s="677"/>
      <c r="CY31" s="678"/>
      <c r="CZ31" s="646">
        <v>0.8</v>
      </c>
      <c r="DA31" s="675"/>
      <c r="DB31" s="675"/>
      <c r="DC31" s="679"/>
      <c r="DD31" s="650">
        <v>45769</v>
      </c>
      <c r="DE31" s="677"/>
      <c r="DF31" s="677"/>
      <c r="DG31" s="677"/>
      <c r="DH31" s="677"/>
      <c r="DI31" s="677"/>
      <c r="DJ31" s="677"/>
      <c r="DK31" s="678"/>
      <c r="DL31" s="650">
        <v>45769</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c r="B32" s="638" t="s">
        <v>320</v>
      </c>
      <c r="C32" s="639"/>
      <c r="D32" s="639"/>
      <c r="E32" s="639"/>
      <c r="F32" s="639"/>
      <c r="G32" s="639"/>
      <c r="H32" s="639"/>
      <c r="I32" s="639"/>
      <c r="J32" s="639"/>
      <c r="K32" s="639"/>
      <c r="L32" s="639"/>
      <c r="M32" s="639"/>
      <c r="N32" s="639"/>
      <c r="O32" s="639"/>
      <c r="P32" s="639"/>
      <c r="Q32" s="640"/>
      <c r="R32" s="641">
        <v>175777</v>
      </c>
      <c r="S32" s="642"/>
      <c r="T32" s="642"/>
      <c r="U32" s="642"/>
      <c r="V32" s="642"/>
      <c r="W32" s="642"/>
      <c r="X32" s="642"/>
      <c r="Y32" s="643"/>
      <c r="Z32" s="644">
        <v>2.9</v>
      </c>
      <c r="AA32" s="644"/>
      <c r="AB32" s="644"/>
      <c r="AC32" s="644"/>
      <c r="AD32" s="645" t="s">
        <v>174</v>
      </c>
      <c r="AE32" s="645"/>
      <c r="AF32" s="645"/>
      <c r="AG32" s="645"/>
      <c r="AH32" s="645"/>
      <c r="AI32" s="645"/>
      <c r="AJ32" s="645"/>
      <c r="AK32" s="645"/>
      <c r="AL32" s="646" t="s">
        <v>174</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98.1</v>
      </c>
      <c r="BH32" s="711"/>
      <c r="BI32" s="711"/>
      <c r="BJ32" s="711"/>
      <c r="BK32" s="711"/>
      <c r="BL32" s="711"/>
      <c r="BM32" s="712">
        <v>92.2</v>
      </c>
      <c r="BN32" s="711"/>
      <c r="BO32" s="711"/>
      <c r="BP32" s="711"/>
      <c r="BQ32" s="713"/>
      <c r="BR32" s="710">
        <v>98.1</v>
      </c>
      <c r="BS32" s="711"/>
      <c r="BT32" s="711"/>
      <c r="BU32" s="711"/>
      <c r="BV32" s="711"/>
      <c r="BW32" s="711"/>
      <c r="BX32" s="712">
        <v>92.2</v>
      </c>
      <c r="BY32" s="711"/>
      <c r="BZ32" s="711"/>
      <c r="CA32" s="711"/>
      <c r="CB32" s="713"/>
      <c r="CD32" s="708"/>
      <c r="CE32" s="709"/>
      <c r="CF32" s="656" t="s">
        <v>322</v>
      </c>
      <c r="CG32" s="657"/>
      <c r="CH32" s="657"/>
      <c r="CI32" s="657"/>
      <c r="CJ32" s="657"/>
      <c r="CK32" s="657"/>
      <c r="CL32" s="657"/>
      <c r="CM32" s="657"/>
      <c r="CN32" s="657"/>
      <c r="CO32" s="657"/>
      <c r="CP32" s="657"/>
      <c r="CQ32" s="658"/>
      <c r="CR32" s="641">
        <v>35</v>
      </c>
      <c r="CS32" s="642"/>
      <c r="CT32" s="642"/>
      <c r="CU32" s="642"/>
      <c r="CV32" s="642"/>
      <c r="CW32" s="642"/>
      <c r="CX32" s="642"/>
      <c r="CY32" s="643"/>
      <c r="CZ32" s="646">
        <v>0</v>
      </c>
      <c r="DA32" s="675"/>
      <c r="DB32" s="675"/>
      <c r="DC32" s="679"/>
      <c r="DD32" s="650">
        <v>35</v>
      </c>
      <c r="DE32" s="642"/>
      <c r="DF32" s="642"/>
      <c r="DG32" s="642"/>
      <c r="DH32" s="642"/>
      <c r="DI32" s="642"/>
      <c r="DJ32" s="642"/>
      <c r="DK32" s="643"/>
      <c r="DL32" s="650">
        <v>35</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323</v>
      </c>
      <c r="C33" s="639"/>
      <c r="D33" s="639"/>
      <c r="E33" s="639"/>
      <c r="F33" s="639"/>
      <c r="G33" s="639"/>
      <c r="H33" s="639"/>
      <c r="I33" s="639"/>
      <c r="J33" s="639"/>
      <c r="K33" s="639"/>
      <c r="L33" s="639"/>
      <c r="M33" s="639"/>
      <c r="N33" s="639"/>
      <c r="O33" s="639"/>
      <c r="P33" s="639"/>
      <c r="Q33" s="640"/>
      <c r="R33" s="641">
        <v>272144</v>
      </c>
      <c r="S33" s="642"/>
      <c r="T33" s="642"/>
      <c r="U33" s="642"/>
      <c r="V33" s="642"/>
      <c r="W33" s="642"/>
      <c r="X33" s="642"/>
      <c r="Y33" s="643"/>
      <c r="Z33" s="644">
        <v>4.4000000000000004</v>
      </c>
      <c r="AA33" s="644"/>
      <c r="AB33" s="644"/>
      <c r="AC33" s="644"/>
      <c r="AD33" s="645" t="s">
        <v>174</v>
      </c>
      <c r="AE33" s="645"/>
      <c r="AF33" s="645"/>
      <c r="AG33" s="645"/>
      <c r="AH33" s="645"/>
      <c r="AI33" s="645"/>
      <c r="AJ33" s="645"/>
      <c r="AK33" s="645"/>
      <c r="AL33" s="646" t="s">
        <v>174</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3022845</v>
      </c>
      <c r="CS33" s="677"/>
      <c r="CT33" s="677"/>
      <c r="CU33" s="677"/>
      <c r="CV33" s="677"/>
      <c r="CW33" s="677"/>
      <c r="CX33" s="677"/>
      <c r="CY33" s="678"/>
      <c r="CZ33" s="646">
        <v>51.8</v>
      </c>
      <c r="DA33" s="675"/>
      <c r="DB33" s="675"/>
      <c r="DC33" s="679"/>
      <c r="DD33" s="650">
        <v>2309309</v>
      </c>
      <c r="DE33" s="677"/>
      <c r="DF33" s="677"/>
      <c r="DG33" s="677"/>
      <c r="DH33" s="677"/>
      <c r="DI33" s="677"/>
      <c r="DJ33" s="677"/>
      <c r="DK33" s="678"/>
      <c r="DL33" s="650">
        <v>1899939</v>
      </c>
      <c r="DM33" s="677"/>
      <c r="DN33" s="677"/>
      <c r="DO33" s="677"/>
      <c r="DP33" s="677"/>
      <c r="DQ33" s="677"/>
      <c r="DR33" s="677"/>
      <c r="DS33" s="677"/>
      <c r="DT33" s="677"/>
      <c r="DU33" s="677"/>
      <c r="DV33" s="678"/>
      <c r="DW33" s="646">
        <v>46.9</v>
      </c>
      <c r="DX33" s="675"/>
      <c r="DY33" s="675"/>
      <c r="DZ33" s="675"/>
      <c r="EA33" s="675"/>
      <c r="EB33" s="675"/>
      <c r="EC33" s="676"/>
    </row>
    <row r="34" spans="2:133" ht="11.25" customHeight="1">
      <c r="B34" s="638" t="s">
        <v>325</v>
      </c>
      <c r="C34" s="639"/>
      <c r="D34" s="639"/>
      <c r="E34" s="639"/>
      <c r="F34" s="639"/>
      <c r="G34" s="639"/>
      <c r="H34" s="639"/>
      <c r="I34" s="639"/>
      <c r="J34" s="639"/>
      <c r="K34" s="639"/>
      <c r="L34" s="639"/>
      <c r="M34" s="639"/>
      <c r="N34" s="639"/>
      <c r="O34" s="639"/>
      <c r="P34" s="639"/>
      <c r="Q34" s="640"/>
      <c r="R34" s="641">
        <v>299419</v>
      </c>
      <c r="S34" s="642"/>
      <c r="T34" s="642"/>
      <c r="U34" s="642"/>
      <c r="V34" s="642"/>
      <c r="W34" s="642"/>
      <c r="X34" s="642"/>
      <c r="Y34" s="643"/>
      <c r="Z34" s="644">
        <v>4.9000000000000004</v>
      </c>
      <c r="AA34" s="644"/>
      <c r="AB34" s="644"/>
      <c r="AC34" s="644"/>
      <c r="AD34" s="645">
        <v>1806</v>
      </c>
      <c r="AE34" s="645"/>
      <c r="AF34" s="645"/>
      <c r="AG34" s="645"/>
      <c r="AH34" s="645"/>
      <c r="AI34" s="645"/>
      <c r="AJ34" s="645"/>
      <c r="AK34" s="645"/>
      <c r="AL34" s="646">
        <v>0</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946952</v>
      </c>
      <c r="CS34" s="642"/>
      <c r="CT34" s="642"/>
      <c r="CU34" s="642"/>
      <c r="CV34" s="642"/>
      <c r="CW34" s="642"/>
      <c r="CX34" s="642"/>
      <c r="CY34" s="643"/>
      <c r="CZ34" s="646">
        <v>16.2</v>
      </c>
      <c r="DA34" s="675"/>
      <c r="DB34" s="675"/>
      <c r="DC34" s="679"/>
      <c r="DD34" s="650">
        <v>758205</v>
      </c>
      <c r="DE34" s="642"/>
      <c r="DF34" s="642"/>
      <c r="DG34" s="642"/>
      <c r="DH34" s="642"/>
      <c r="DI34" s="642"/>
      <c r="DJ34" s="642"/>
      <c r="DK34" s="643"/>
      <c r="DL34" s="650">
        <v>663258</v>
      </c>
      <c r="DM34" s="642"/>
      <c r="DN34" s="642"/>
      <c r="DO34" s="642"/>
      <c r="DP34" s="642"/>
      <c r="DQ34" s="642"/>
      <c r="DR34" s="642"/>
      <c r="DS34" s="642"/>
      <c r="DT34" s="642"/>
      <c r="DU34" s="642"/>
      <c r="DV34" s="643"/>
      <c r="DW34" s="646">
        <v>16.399999999999999</v>
      </c>
      <c r="DX34" s="675"/>
      <c r="DY34" s="675"/>
      <c r="DZ34" s="675"/>
      <c r="EA34" s="675"/>
      <c r="EB34" s="675"/>
      <c r="EC34" s="676"/>
    </row>
    <row r="35" spans="2:133" ht="11.25" customHeight="1">
      <c r="B35" s="638" t="s">
        <v>329</v>
      </c>
      <c r="C35" s="639"/>
      <c r="D35" s="639"/>
      <c r="E35" s="639"/>
      <c r="F35" s="639"/>
      <c r="G35" s="639"/>
      <c r="H35" s="639"/>
      <c r="I35" s="639"/>
      <c r="J35" s="639"/>
      <c r="K35" s="639"/>
      <c r="L35" s="639"/>
      <c r="M35" s="639"/>
      <c r="N35" s="639"/>
      <c r="O35" s="639"/>
      <c r="P35" s="639"/>
      <c r="Q35" s="640"/>
      <c r="R35" s="641">
        <v>423900</v>
      </c>
      <c r="S35" s="642"/>
      <c r="T35" s="642"/>
      <c r="U35" s="642"/>
      <c r="V35" s="642"/>
      <c r="W35" s="642"/>
      <c r="X35" s="642"/>
      <c r="Y35" s="643"/>
      <c r="Z35" s="644">
        <v>6.9</v>
      </c>
      <c r="AA35" s="644"/>
      <c r="AB35" s="644"/>
      <c r="AC35" s="644"/>
      <c r="AD35" s="645" t="s">
        <v>232</v>
      </c>
      <c r="AE35" s="645"/>
      <c r="AF35" s="645"/>
      <c r="AG35" s="645"/>
      <c r="AH35" s="645"/>
      <c r="AI35" s="645"/>
      <c r="AJ35" s="645"/>
      <c r="AK35" s="645"/>
      <c r="AL35" s="646" t="s">
        <v>174</v>
      </c>
      <c r="AM35" s="647"/>
      <c r="AN35" s="647"/>
      <c r="AO35" s="648"/>
      <c r="AP35" s="234"/>
      <c r="AQ35" s="714" t="s">
        <v>330</v>
      </c>
      <c r="AR35" s="715"/>
      <c r="AS35" s="715"/>
      <c r="AT35" s="715"/>
      <c r="AU35" s="715"/>
      <c r="AV35" s="715"/>
      <c r="AW35" s="715"/>
      <c r="AX35" s="715"/>
      <c r="AY35" s="716"/>
      <c r="AZ35" s="630">
        <v>791491</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22420</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115182</v>
      </c>
      <c r="CS35" s="677"/>
      <c r="CT35" s="677"/>
      <c r="CU35" s="677"/>
      <c r="CV35" s="677"/>
      <c r="CW35" s="677"/>
      <c r="CX35" s="677"/>
      <c r="CY35" s="678"/>
      <c r="CZ35" s="646">
        <v>2</v>
      </c>
      <c r="DA35" s="675"/>
      <c r="DB35" s="675"/>
      <c r="DC35" s="679"/>
      <c r="DD35" s="650">
        <v>111458</v>
      </c>
      <c r="DE35" s="677"/>
      <c r="DF35" s="677"/>
      <c r="DG35" s="677"/>
      <c r="DH35" s="677"/>
      <c r="DI35" s="677"/>
      <c r="DJ35" s="677"/>
      <c r="DK35" s="678"/>
      <c r="DL35" s="650">
        <v>111458</v>
      </c>
      <c r="DM35" s="677"/>
      <c r="DN35" s="677"/>
      <c r="DO35" s="677"/>
      <c r="DP35" s="677"/>
      <c r="DQ35" s="677"/>
      <c r="DR35" s="677"/>
      <c r="DS35" s="677"/>
      <c r="DT35" s="677"/>
      <c r="DU35" s="677"/>
      <c r="DV35" s="678"/>
      <c r="DW35" s="646">
        <v>2.8</v>
      </c>
      <c r="DX35" s="675"/>
      <c r="DY35" s="675"/>
      <c r="DZ35" s="675"/>
      <c r="EA35" s="675"/>
      <c r="EB35" s="675"/>
      <c r="EC35" s="676"/>
    </row>
    <row r="36" spans="2:133" ht="11.25" customHeight="1">
      <c r="B36" s="638" t="s">
        <v>333</v>
      </c>
      <c r="C36" s="639"/>
      <c r="D36" s="639"/>
      <c r="E36" s="639"/>
      <c r="F36" s="639"/>
      <c r="G36" s="639"/>
      <c r="H36" s="639"/>
      <c r="I36" s="639"/>
      <c r="J36" s="639"/>
      <c r="K36" s="639"/>
      <c r="L36" s="639"/>
      <c r="M36" s="639"/>
      <c r="N36" s="639"/>
      <c r="O36" s="639"/>
      <c r="P36" s="639"/>
      <c r="Q36" s="640"/>
      <c r="R36" s="641" t="s">
        <v>232</v>
      </c>
      <c r="S36" s="642"/>
      <c r="T36" s="642"/>
      <c r="U36" s="642"/>
      <c r="V36" s="642"/>
      <c r="W36" s="642"/>
      <c r="X36" s="642"/>
      <c r="Y36" s="643"/>
      <c r="Z36" s="644" t="s">
        <v>232</v>
      </c>
      <c r="AA36" s="644"/>
      <c r="AB36" s="644"/>
      <c r="AC36" s="644"/>
      <c r="AD36" s="645" t="s">
        <v>232</v>
      </c>
      <c r="AE36" s="645"/>
      <c r="AF36" s="645"/>
      <c r="AG36" s="645"/>
      <c r="AH36" s="645"/>
      <c r="AI36" s="645"/>
      <c r="AJ36" s="645"/>
      <c r="AK36" s="645"/>
      <c r="AL36" s="646" t="s">
        <v>174</v>
      </c>
      <c r="AM36" s="647"/>
      <c r="AN36" s="647"/>
      <c r="AO36" s="648"/>
      <c r="AQ36" s="718" t="s">
        <v>334</v>
      </c>
      <c r="AR36" s="719"/>
      <c r="AS36" s="719"/>
      <c r="AT36" s="719"/>
      <c r="AU36" s="719"/>
      <c r="AV36" s="719"/>
      <c r="AW36" s="719"/>
      <c r="AX36" s="719"/>
      <c r="AY36" s="720"/>
      <c r="AZ36" s="641">
        <v>283667</v>
      </c>
      <c r="BA36" s="642"/>
      <c r="BB36" s="642"/>
      <c r="BC36" s="642"/>
      <c r="BD36" s="677"/>
      <c r="BE36" s="677"/>
      <c r="BF36" s="700"/>
      <c r="BG36" s="656" t="s">
        <v>335</v>
      </c>
      <c r="BH36" s="657"/>
      <c r="BI36" s="657"/>
      <c r="BJ36" s="657"/>
      <c r="BK36" s="657"/>
      <c r="BL36" s="657"/>
      <c r="BM36" s="657"/>
      <c r="BN36" s="657"/>
      <c r="BO36" s="657"/>
      <c r="BP36" s="657"/>
      <c r="BQ36" s="657"/>
      <c r="BR36" s="657"/>
      <c r="BS36" s="657"/>
      <c r="BT36" s="657"/>
      <c r="BU36" s="658"/>
      <c r="BV36" s="641">
        <v>8857</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808741</v>
      </c>
      <c r="CS36" s="642"/>
      <c r="CT36" s="642"/>
      <c r="CU36" s="642"/>
      <c r="CV36" s="642"/>
      <c r="CW36" s="642"/>
      <c r="CX36" s="642"/>
      <c r="CY36" s="643"/>
      <c r="CZ36" s="646">
        <v>13.9</v>
      </c>
      <c r="DA36" s="675"/>
      <c r="DB36" s="675"/>
      <c r="DC36" s="679"/>
      <c r="DD36" s="650">
        <v>597046</v>
      </c>
      <c r="DE36" s="642"/>
      <c r="DF36" s="642"/>
      <c r="DG36" s="642"/>
      <c r="DH36" s="642"/>
      <c r="DI36" s="642"/>
      <c r="DJ36" s="642"/>
      <c r="DK36" s="643"/>
      <c r="DL36" s="650">
        <v>511312</v>
      </c>
      <c r="DM36" s="642"/>
      <c r="DN36" s="642"/>
      <c r="DO36" s="642"/>
      <c r="DP36" s="642"/>
      <c r="DQ36" s="642"/>
      <c r="DR36" s="642"/>
      <c r="DS36" s="642"/>
      <c r="DT36" s="642"/>
      <c r="DU36" s="642"/>
      <c r="DV36" s="643"/>
      <c r="DW36" s="646">
        <v>12.6</v>
      </c>
      <c r="DX36" s="675"/>
      <c r="DY36" s="675"/>
      <c r="DZ36" s="675"/>
      <c r="EA36" s="675"/>
      <c r="EB36" s="675"/>
      <c r="EC36" s="676"/>
    </row>
    <row r="37" spans="2:133" ht="11.25" customHeight="1">
      <c r="B37" s="638" t="s">
        <v>337</v>
      </c>
      <c r="C37" s="639"/>
      <c r="D37" s="639"/>
      <c r="E37" s="639"/>
      <c r="F37" s="639"/>
      <c r="G37" s="639"/>
      <c r="H37" s="639"/>
      <c r="I37" s="639"/>
      <c r="J37" s="639"/>
      <c r="K37" s="639"/>
      <c r="L37" s="639"/>
      <c r="M37" s="639"/>
      <c r="N37" s="639"/>
      <c r="O37" s="639"/>
      <c r="P37" s="639"/>
      <c r="Q37" s="640"/>
      <c r="R37" s="641">
        <v>150100</v>
      </c>
      <c r="S37" s="642"/>
      <c r="T37" s="642"/>
      <c r="U37" s="642"/>
      <c r="V37" s="642"/>
      <c r="W37" s="642"/>
      <c r="X37" s="642"/>
      <c r="Y37" s="643"/>
      <c r="Z37" s="644">
        <v>2.5</v>
      </c>
      <c r="AA37" s="644"/>
      <c r="AB37" s="644"/>
      <c r="AC37" s="644"/>
      <c r="AD37" s="645" t="s">
        <v>232</v>
      </c>
      <c r="AE37" s="645"/>
      <c r="AF37" s="645"/>
      <c r="AG37" s="645"/>
      <c r="AH37" s="645"/>
      <c r="AI37" s="645"/>
      <c r="AJ37" s="645"/>
      <c r="AK37" s="645"/>
      <c r="AL37" s="646" t="s">
        <v>232</v>
      </c>
      <c r="AM37" s="647"/>
      <c r="AN37" s="647"/>
      <c r="AO37" s="648"/>
      <c r="AQ37" s="718" t="s">
        <v>338</v>
      </c>
      <c r="AR37" s="719"/>
      <c r="AS37" s="719"/>
      <c r="AT37" s="719"/>
      <c r="AU37" s="719"/>
      <c r="AV37" s="719"/>
      <c r="AW37" s="719"/>
      <c r="AX37" s="719"/>
      <c r="AY37" s="720"/>
      <c r="AZ37" s="641">
        <v>101373</v>
      </c>
      <c r="BA37" s="642"/>
      <c r="BB37" s="642"/>
      <c r="BC37" s="642"/>
      <c r="BD37" s="677"/>
      <c r="BE37" s="677"/>
      <c r="BF37" s="700"/>
      <c r="BG37" s="656" t="s">
        <v>339</v>
      </c>
      <c r="BH37" s="657"/>
      <c r="BI37" s="657"/>
      <c r="BJ37" s="657"/>
      <c r="BK37" s="657"/>
      <c r="BL37" s="657"/>
      <c r="BM37" s="657"/>
      <c r="BN37" s="657"/>
      <c r="BO37" s="657"/>
      <c r="BP37" s="657"/>
      <c r="BQ37" s="657"/>
      <c r="BR37" s="657"/>
      <c r="BS37" s="657"/>
      <c r="BT37" s="657"/>
      <c r="BU37" s="658"/>
      <c r="BV37" s="641">
        <v>1147</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376080</v>
      </c>
      <c r="CS37" s="677"/>
      <c r="CT37" s="677"/>
      <c r="CU37" s="677"/>
      <c r="CV37" s="677"/>
      <c r="CW37" s="677"/>
      <c r="CX37" s="677"/>
      <c r="CY37" s="678"/>
      <c r="CZ37" s="646">
        <v>6.4</v>
      </c>
      <c r="DA37" s="675"/>
      <c r="DB37" s="675"/>
      <c r="DC37" s="679"/>
      <c r="DD37" s="650">
        <v>352186</v>
      </c>
      <c r="DE37" s="677"/>
      <c r="DF37" s="677"/>
      <c r="DG37" s="677"/>
      <c r="DH37" s="677"/>
      <c r="DI37" s="677"/>
      <c r="DJ37" s="677"/>
      <c r="DK37" s="678"/>
      <c r="DL37" s="650">
        <v>350545</v>
      </c>
      <c r="DM37" s="677"/>
      <c r="DN37" s="677"/>
      <c r="DO37" s="677"/>
      <c r="DP37" s="677"/>
      <c r="DQ37" s="677"/>
      <c r="DR37" s="677"/>
      <c r="DS37" s="677"/>
      <c r="DT37" s="677"/>
      <c r="DU37" s="677"/>
      <c r="DV37" s="678"/>
      <c r="DW37" s="646">
        <v>8.6999999999999993</v>
      </c>
      <c r="DX37" s="675"/>
      <c r="DY37" s="675"/>
      <c r="DZ37" s="675"/>
      <c r="EA37" s="675"/>
      <c r="EB37" s="675"/>
      <c r="EC37" s="676"/>
    </row>
    <row r="38" spans="2:133" ht="11.25" customHeight="1">
      <c r="B38" s="686" t="s">
        <v>341</v>
      </c>
      <c r="C38" s="687"/>
      <c r="D38" s="687"/>
      <c r="E38" s="687"/>
      <c r="F38" s="687"/>
      <c r="G38" s="687"/>
      <c r="H38" s="687"/>
      <c r="I38" s="687"/>
      <c r="J38" s="687"/>
      <c r="K38" s="687"/>
      <c r="L38" s="687"/>
      <c r="M38" s="687"/>
      <c r="N38" s="687"/>
      <c r="O38" s="687"/>
      <c r="P38" s="687"/>
      <c r="Q38" s="688"/>
      <c r="R38" s="721">
        <v>6123599</v>
      </c>
      <c r="S38" s="722"/>
      <c r="T38" s="722"/>
      <c r="U38" s="722"/>
      <c r="V38" s="722"/>
      <c r="W38" s="722"/>
      <c r="X38" s="722"/>
      <c r="Y38" s="723"/>
      <c r="Z38" s="724">
        <v>100</v>
      </c>
      <c r="AA38" s="724"/>
      <c r="AB38" s="724"/>
      <c r="AC38" s="724"/>
      <c r="AD38" s="725">
        <v>3901955</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v>30</v>
      </c>
      <c r="BA38" s="642"/>
      <c r="BB38" s="642"/>
      <c r="BC38" s="642"/>
      <c r="BD38" s="677"/>
      <c r="BE38" s="677"/>
      <c r="BF38" s="700"/>
      <c r="BG38" s="656" t="s">
        <v>343</v>
      </c>
      <c r="BH38" s="657"/>
      <c r="BI38" s="657"/>
      <c r="BJ38" s="657"/>
      <c r="BK38" s="657"/>
      <c r="BL38" s="657"/>
      <c r="BM38" s="657"/>
      <c r="BN38" s="657"/>
      <c r="BO38" s="657"/>
      <c r="BP38" s="657"/>
      <c r="BQ38" s="657"/>
      <c r="BR38" s="657"/>
      <c r="BS38" s="657"/>
      <c r="BT38" s="657"/>
      <c r="BU38" s="658"/>
      <c r="BV38" s="641">
        <v>1868</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791491</v>
      </c>
      <c r="CS38" s="642"/>
      <c r="CT38" s="642"/>
      <c r="CU38" s="642"/>
      <c r="CV38" s="642"/>
      <c r="CW38" s="642"/>
      <c r="CX38" s="642"/>
      <c r="CY38" s="643"/>
      <c r="CZ38" s="646">
        <v>13.6</v>
      </c>
      <c r="DA38" s="675"/>
      <c r="DB38" s="675"/>
      <c r="DC38" s="679"/>
      <c r="DD38" s="650">
        <v>722600</v>
      </c>
      <c r="DE38" s="642"/>
      <c r="DF38" s="642"/>
      <c r="DG38" s="642"/>
      <c r="DH38" s="642"/>
      <c r="DI38" s="642"/>
      <c r="DJ38" s="642"/>
      <c r="DK38" s="643"/>
      <c r="DL38" s="650">
        <v>613911</v>
      </c>
      <c r="DM38" s="642"/>
      <c r="DN38" s="642"/>
      <c r="DO38" s="642"/>
      <c r="DP38" s="642"/>
      <c r="DQ38" s="642"/>
      <c r="DR38" s="642"/>
      <c r="DS38" s="642"/>
      <c r="DT38" s="642"/>
      <c r="DU38" s="642"/>
      <c r="DV38" s="643"/>
      <c r="DW38" s="646">
        <v>15.2</v>
      </c>
      <c r="DX38" s="675"/>
      <c r="DY38" s="675"/>
      <c r="DZ38" s="675"/>
      <c r="EA38" s="675"/>
      <c r="EB38" s="675"/>
      <c r="EC38" s="676"/>
    </row>
    <row r="39" spans="2:133" ht="11.25" customHeight="1">
      <c r="AQ39" s="718" t="s">
        <v>345</v>
      </c>
      <c r="AR39" s="719"/>
      <c r="AS39" s="719"/>
      <c r="AT39" s="719"/>
      <c r="AU39" s="719"/>
      <c r="AV39" s="719"/>
      <c r="AW39" s="719"/>
      <c r="AX39" s="719"/>
      <c r="AY39" s="720"/>
      <c r="AZ39" s="641" t="s">
        <v>232</v>
      </c>
      <c r="BA39" s="642"/>
      <c r="BB39" s="642"/>
      <c r="BC39" s="642"/>
      <c r="BD39" s="677"/>
      <c r="BE39" s="677"/>
      <c r="BF39" s="700"/>
      <c r="BG39" s="732" t="s">
        <v>346</v>
      </c>
      <c r="BH39" s="733"/>
      <c r="BI39" s="733"/>
      <c r="BJ39" s="733"/>
      <c r="BK39" s="733"/>
      <c r="BL39" s="235"/>
      <c r="BM39" s="657" t="s">
        <v>347</v>
      </c>
      <c r="BN39" s="657"/>
      <c r="BO39" s="657"/>
      <c r="BP39" s="657"/>
      <c r="BQ39" s="657"/>
      <c r="BR39" s="657"/>
      <c r="BS39" s="657"/>
      <c r="BT39" s="657"/>
      <c r="BU39" s="658"/>
      <c r="BV39" s="641">
        <v>93</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155479</v>
      </c>
      <c r="CS39" s="677"/>
      <c r="CT39" s="677"/>
      <c r="CU39" s="677"/>
      <c r="CV39" s="677"/>
      <c r="CW39" s="677"/>
      <c r="CX39" s="677"/>
      <c r="CY39" s="678"/>
      <c r="CZ39" s="646">
        <v>2.7</v>
      </c>
      <c r="DA39" s="675"/>
      <c r="DB39" s="675"/>
      <c r="DC39" s="679"/>
      <c r="DD39" s="650">
        <v>120000</v>
      </c>
      <c r="DE39" s="677"/>
      <c r="DF39" s="677"/>
      <c r="DG39" s="677"/>
      <c r="DH39" s="677"/>
      <c r="DI39" s="677"/>
      <c r="DJ39" s="677"/>
      <c r="DK39" s="678"/>
      <c r="DL39" s="650" t="s">
        <v>174</v>
      </c>
      <c r="DM39" s="677"/>
      <c r="DN39" s="677"/>
      <c r="DO39" s="677"/>
      <c r="DP39" s="677"/>
      <c r="DQ39" s="677"/>
      <c r="DR39" s="677"/>
      <c r="DS39" s="677"/>
      <c r="DT39" s="677"/>
      <c r="DU39" s="677"/>
      <c r="DV39" s="678"/>
      <c r="DW39" s="646" t="s">
        <v>174</v>
      </c>
      <c r="DX39" s="675"/>
      <c r="DY39" s="675"/>
      <c r="DZ39" s="675"/>
      <c r="EA39" s="675"/>
      <c r="EB39" s="675"/>
      <c r="EC39" s="676"/>
    </row>
    <row r="40" spans="2:133" ht="11.25" customHeight="1">
      <c r="AQ40" s="718" t="s">
        <v>349</v>
      </c>
      <c r="AR40" s="719"/>
      <c r="AS40" s="719"/>
      <c r="AT40" s="719"/>
      <c r="AU40" s="719"/>
      <c r="AV40" s="719"/>
      <c r="AW40" s="719"/>
      <c r="AX40" s="719"/>
      <c r="AY40" s="720"/>
      <c r="AZ40" s="641">
        <v>84965</v>
      </c>
      <c r="BA40" s="642"/>
      <c r="BB40" s="642"/>
      <c r="BC40" s="642"/>
      <c r="BD40" s="677"/>
      <c r="BE40" s="677"/>
      <c r="BF40" s="700"/>
      <c r="BG40" s="732"/>
      <c r="BH40" s="733"/>
      <c r="BI40" s="733"/>
      <c r="BJ40" s="733"/>
      <c r="BK40" s="733"/>
      <c r="BL40" s="235"/>
      <c r="BM40" s="657" t="s">
        <v>350</v>
      </c>
      <c r="BN40" s="657"/>
      <c r="BO40" s="657"/>
      <c r="BP40" s="657"/>
      <c r="BQ40" s="657"/>
      <c r="BR40" s="657"/>
      <c r="BS40" s="657"/>
      <c r="BT40" s="657"/>
      <c r="BU40" s="658"/>
      <c r="BV40" s="641" t="s">
        <v>232</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v>205000</v>
      </c>
      <c r="CS40" s="642"/>
      <c r="CT40" s="642"/>
      <c r="CU40" s="642"/>
      <c r="CV40" s="642"/>
      <c r="CW40" s="642"/>
      <c r="CX40" s="642"/>
      <c r="CY40" s="643"/>
      <c r="CZ40" s="646">
        <v>3.5</v>
      </c>
      <c r="DA40" s="675"/>
      <c r="DB40" s="675"/>
      <c r="DC40" s="679"/>
      <c r="DD40" s="650" t="s">
        <v>232</v>
      </c>
      <c r="DE40" s="642"/>
      <c r="DF40" s="642"/>
      <c r="DG40" s="642"/>
      <c r="DH40" s="642"/>
      <c r="DI40" s="642"/>
      <c r="DJ40" s="642"/>
      <c r="DK40" s="643"/>
      <c r="DL40" s="650" t="s">
        <v>232</v>
      </c>
      <c r="DM40" s="642"/>
      <c r="DN40" s="642"/>
      <c r="DO40" s="642"/>
      <c r="DP40" s="642"/>
      <c r="DQ40" s="642"/>
      <c r="DR40" s="642"/>
      <c r="DS40" s="642"/>
      <c r="DT40" s="642"/>
      <c r="DU40" s="642"/>
      <c r="DV40" s="643"/>
      <c r="DW40" s="646" t="s">
        <v>174</v>
      </c>
      <c r="DX40" s="675"/>
      <c r="DY40" s="675"/>
      <c r="DZ40" s="675"/>
      <c r="EA40" s="675"/>
      <c r="EB40" s="675"/>
      <c r="EC40" s="676"/>
    </row>
    <row r="41" spans="2:133" ht="11.25" customHeight="1">
      <c r="AQ41" s="728" t="s">
        <v>352</v>
      </c>
      <c r="AR41" s="729"/>
      <c r="AS41" s="729"/>
      <c r="AT41" s="729"/>
      <c r="AU41" s="729"/>
      <c r="AV41" s="729"/>
      <c r="AW41" s="729"/>
      <c r="AX41" s="729"/>
      <c r="AY41" s="730"/>
      <c r="AZ41" s="721">
        <v>321456</v>
      </c>
      <c r="BA41" s="722"/>
      <c r="BB41" s="722"/>
      <c r="BC41" s="722"/>
      <c r="BD41" s="711"/>
      <c r="BE41" s="711"/>
      <c r="BF41" s="713"/>
      <c r="BG41" s="734"/>
      <c r="BH41" s="735"/>
      <c r="BI41" s="735"/>
      <c r="BJ41" s="735"/>
      <c r="BK41" s="735"/>
      <c r="BL41" s="236"/>
      <c r="BM41" s="666" t="s">
        <v>353</v>
      </c>
      <c r="BN41" s="666"/>
      <c r="BO41" s="666"/>
      <c r="BP41" s="666"/>
      <c r="BQ41" s="666"/>
      <c r="BR41" s="666"/>
      <c r="BS41" s="666"/>
      <c r="BT41" s="666"/>
      <c r="BU41" s="667"/>
      <c r="BV41" s="721">
        <v>347</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174</v>
      </c>
      <c r="CS41" s="677"/>
      <c r="CT41" s="677"/>
      <c r="CU41" s="677"/>
      <c r="CV41" s="677"/>
      <c r="CW41" s="677"/>
      <c r="CX41" s="677"/>
      <c r="CY41" s="678"/>
      <c r="CZ41" s="646" t="s">
        <v>174</v>
      </c>
      <c r="DA41" s="675"/>
      <c r="DB41" s="675"/>
      <c r="DC41" s="679"/>
      <c r="DD41" s="650" t="s">
        <v>232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571214</v>
      </c>
      <c r="CS42" s="642"/>
      <c r="CT42" s="642"/>
      <c r="CU42" s="642"/>
      <c r="CV42" s="642"/>
      <c r="CW42" s="642"/>
      <c r="CX42" s="642"/>
      <c r="CY42" s="643"/>
      <c r="CZ42" s="646">
        <v>9.8000000000000007</v>
      </c>
      <c r="DA42" s="647"/>
      <c r="DB42" s="647"/>
      <c r="DC42" s="742"/>
      <c r="DD42" s="650">
        <v>211210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v>12171</v>
      </c>
      <c r="CS43" s="677"/>
      <c r="CT43" s="677"/>
      <c r="CU43" s="677"/>
      <c r="CV43" s="677"/>
      <c r="CW43" s="677"/>
      <c r="CX43" s="677"/>
      <c r="CY43" s="678"/>
      <c r="CZ43" s="646">
        <v>0.2</v>
      </c>
      <c r="DA43" s="675"/>
      <c r="DB43" s="675"/>
      <c r="DC43" s="679"/>
      <c r="DD43" s="650">
        <v>12171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359</v>
      </c>
      <c r="CD44" s="753" t="s">
        <v>310</v>
      </c>
      <c r="CE44" s="754"/>
      <c r="CF44" s="638" t="s">
        <v>360</v>
      </c>
      <c r="CG44" s="639"/>
      <c r="CH44" s="639"/>
      <c r="CI44" s="639"/>
      <c r="CJ44" s="639"/>
      <c r="CK44" s="639"/>
      <c r="CL44" s="639"/>
      <c r="CM44" s="639"/>
      <c r="CN44" s="639"/>
      <c r="CO44" s="639"/>
      <c r="CP44" s="639"/>
      <c r="CQ44" s="640"/>
      <c r="CR44" s="641">
        <v>555287</v>
      </c>
      <c r="CS44" s="642"/>
      <c r="CT44" s="642"/>
      <c r="CU44" s="642"/>
      <c r="CV44" s="642"/>
      <c r="CW44" s="642"/>
      <c r="CX44" s="642"/>
      <c r="CY44" s="643"/>
      <c r="CZ44" s="646">
        <v>9.5</v>
      </c>
      <c r="DA44" s="647"/>
      <c r="DB44" s="647"/>
      <c r="DC44" s="742"/>
      <c r="DD44" s="650">
        <v>195283</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361</v>
      </c>
      <c r="CG45" s="639"/>
      <c r="CH45" s="639"/>
      <c r="CI45" s="639"/>
      <c r="CJ45" s="639"/>
      <c r="CK45" s="639"/>
      <c r="CL45" s="639"/>
      <c r="CM45" s="639"/>
      <c r="CN45" s="639"/>
      <c r="CO45" s="639"/>
      <c r="CP45" s="639"/>
      <c r="CQ45" s="640"/>
      <c r="CR45" s="641">
        <v>196051</v>
      </c>
      <c r="CS45" s="677"/>
      <c r="CT45" s="677"/>
      <c r="CU45" s="677"/>
      <c r="CV45" s="677"/>
      <c r="CW45" s="677"/>
      <c r="CX45" s="677"/>
      <c r="CY45" s="678"/>
      <c r="CZ45" s="646">
        <v>3.4</v>
      </c>
      <c r="DA45" s="675"/>
      <c r="DB45" s="675"/>
      <c r="DC45" s="679"/>
      <c r="DD45" s="650">
        <v>10092</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362</v>
      </c>
      <c r="CG46" s="639"/>
      <c r="CH46" s="639"/>
      <c r="CI46" s="639"/>
      <c r="CJ46" s="639"/>
      <c r="CK46" s="639"/>
      <c r="CL46" s="639"/>
      <c r="CM46" s="639"/>
      <c r="CN46" s="639"/>
      <c r="CO46" s="639"/>
      <c r="CP46" s="639"/>
      <c r="CQ46" s="640"/>
      <c r="CR46" s="641">
        <v>290454</v>
      </c>
      <c r="CS46" s="642"/>
      <c r="CT46" s="642"/>
      <c r="CU46" s="642"/>
      <c r="CV46" s="642"/>
      <c r="CW46" s="642"/>
      <c r="CX46" s="642"/>
      <c r="CY46" s="643"/>
      <c r="CZ46" s="646">
        <v>5</v>
      </c>
      <c r="DA46" s="647"/>
      <c r="DB46" s="647"/>
      <c r="DC46" s="742"/>
      <c r="DD46" s="650">
        <v>175809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363</v>
      </c>
      <c r="CG47" s="639"/>
      <c r="CH47" s="639"/>
      <c r="CI47" s="639"/>
      <c r="CJ47" s="639"/>
      <c r="CK47" s="639"/>
      <c r="CL47" s="639"/>
      <c r="CM47" s="639"/>
      <c r="CN47" s="639"/>
      <c r="CO47" s="639"/>
      <c r="CP47" s="639"/>
      <c r="CQ47" s="640"/>
      <c r="CR47" s="641">
        <v>15927</v>
      </c>
      <c r="CS47" s="677"/>
      <c r="CT47" s="677"/>
      <c r="CU47" s="677"/>
      <c r="CV47" s="677"/>
      <c r="CW47" s="677"/>
      <c r="CX47" s="677"/>
      <c r="CY47" s="678"/>
      <c r="CZ47" s="646">
        <v>0.3</v>
      </c>
      <c r="DA47" s="675"/>
      <c r="DB47" s="675"/>
      <c r="DC47" s="679"/>
      <c r="DD47" s="650">
        <v>15927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364</v>
      </c>
      <c r="CG48" s="639"/>
      <c r="CH48" s="639"/>
      <c r="CI48" s="639"/>
      <c r="CJ48" s="639"/>
      <c r="CK48" s="639"/>
      <c r="CL48" s="639"/>
      <c r="CM48" s="639"/>
      <c r="CN48" s="639"/>
      <c r="CO48" s="639"/>
      <c r="CP48" s="639"/>
      <c r="CQ48" s="640"/>
      <c r="CR48" s="641" t="s">
        <v>174</v>
      </c>
      <c r="CS48" s="642"/>
      <c r="CT48" s="642"/>
      <c r="CU48" s="642"/>
      <c r="CV48" s="642"/>
      <c r="CW48" s="642"/>
      <c r="CX48" s="642"/>
      <c r="CY48" s="643"/>
      <c r="CZ48" s="646" t="s">
        <v>232</v>
      </c>
      <c r="DA48" s="647"/>
      <c r="DB48" s="647"/>
      <c r="DC48" s="742"/>
      <c r="DD48" s="650" t="s">
        <v>232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365</v>
      </c>
      <c r="CE49" s="687"/>
      <c r="CF49" s="687"/>
      <c r="CG49" s="687"/>
      <c r="CH49" s="687"/>
      <c r="CI49" s="687"/>
      <c r="CJ49" s="687"/>
      <c r="CK49" s="687"/>
      <c r="CL49" s="687"/>
      <c r="CM49" s="687"/>
      <c r="CN49" s="687"/>
      <c r="CO49" s="687"/>
      <c r="CP49" s="687"/>
      <c r="CQ49" s="688"/>
      <c r="CR49" s="721">
        <v>5832009</v>
      </c>
      <c r="CS49" s="711"/>
      <c r="CT49" s="711"/>
      <c r="CU49" s="711"/>
      <c r="CV49" s="711"/>
      <c r="CW49" s="711"/>
      <c r="CX49" s="711"/>
      <c r="CY49" s="743"/>
      <c r="CZ49" s="726">
        <v>100</v>
      </c>
      <c r="DA49" s="744"/>
      <c r="DB49" s="744"/>
      <c r="DC49" s="745"/>
      <c r="DD49" s="746">
        <v>4419801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rpD2kgzV7tOIuAeVENgrfXjuakFVsAlYEzi+S+8Qdvc1IHkY1TH5tal1kkea75Pfc5jcrVUms1k4MNX1UTZLNg==" saltValue="xfovoPzWE1HxIYajiYmG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388</v>
      </c>
      <c r="C7" s="774"/>
      <c r="D7" s="774"/>
      <c r="E7" s="774"/>
      <c r="F7" s="774"/>
      <c r="G7" s="774"/>
      <c r="H7" s="774"/>
      <c r="I7" s="774"/>
      <c r="J7" s="774"/>
      <c r="K7" s="774"/>
      <c r="L7" s="774"/>
      <c r="M7" s="774"/>
      <c r="N7" s="774"/>
      <c r="O7" s="774"/>
      <c r="P7" s="775"/>
      <c r="Q7" s="776">
        <v>6071</v>
      </c>
      <c r="R7" s="777"/>
      <c r="S7" s="777"/>
      <c r="T7" s="777"/>
      <c r="U7" s="777"/>
      <c r="V7" s="777">
        <v>5794</v>
      </c>
      <c r="W7" s="777"/>
      <c r="X7" s="777"/>
      <c r="Y7" s="777"/>
      <c r="Z7" s="777"/>
      <c r="AA7" s="777">
        <v>277</v>
      </c>
      <c r="AB7" s="777"/>
      <c r="AC7" s="777"/>
      <c r="AD7" s="777"/>
      <c r="AE7" s="778"/>
      <c r="AF7" s="779">
        <v>250</v>
      </c>
      <c r="AG7" s="780"/>
      <c r="AH7" s="780"/>
      <c r="AI7" s="780"/>
      <c r="AJ7" s="781"/>
      <c r="AK7" s="816">
        <v>176</v>
      </c>
      <c r="AL7" s="817"/>
      <c r="AM7" s="817"/>
      <c r="AN7" s="817"/>
      <c r="AO7" s="817"/>
      <c r="AP7" s="817">
        <v>7289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585</v>
      </c>
      <c r="BT7" s="821"/>
      <c r="BU7" s="821"/>
      <c r="BV7" s="821"/>
      <c r="BW7" s="821"/>
      <c r="BX7" s="821"/>
      <c r="BY7" s="821"/>
      <c r="BZ7" s="821"/>
      <c r="CA7" s="821"/>
      <c r="CB7" s="821"/>
      <c r="CC7" s="821"/>
      <c r="CD7" s="821"/>
      <c r="CE7" s="821"/>
      <c r="CF7" s="821"/>
      <c r="CG7" s="822"/>
      <c r="CH7" s="813">
        <v>16</v>
      </c>
      <c r="CI7" s="814"/>
      <c r="CJ7" s="814"/>
      <c r="CK7" s="814"/>
      <c r="CL7" s="815"/>
      <c r="CM7" s="813">
        <v>200</v>
      </c>
      <c r="CN7" s="814"/>
      <c r="CO7" s="814"/>
      <c r="CP7" s="814"/>
      <c r="CQ7" s="815"/>
      <c r="CR7" s="813">
        <v>90</v>
      </c>
      <c r="CS7" s="814"/>
      <c r="CT7" s="814"/>
      <c r="CU7" s="814"/>
      <c r="CV7" s="815"/>
      <c r="CW7" s="813" t="s">
        <v>587</v>
      </c>
      <c r="CX7" s="814"/>
      <c r="CY7" s="814"/>
      <c r="CZ7" s="814"/>
      <c r="DA7" s="815"/>
      <c r="DB7" s="813" t="s">
        <v>587</v>
      </c>
      <c r="DC7" s="814"/>
      <c r="DD7" s="814"/>
      <c r="DE7" s="814"/>
      <c r="DF7" s="815"/>
      <c r="DG7" s="813" t="s">
        <v>587</v>
      </c>
      <c r="DH7" s="814"/>
      <c r="DI7" s="814"/>
      <c r="DJ7" s="814"/>
      <c r="DK7" s="815"/>
      <c r="DL7" s="813">
        <v>36</v>
      </c>
      <c r="DM7" s="814"/>
      <c r="DN7" s="814"/>
      <c r="DO7" s="814"/>
      <c r="DP7" s="815"/>
      <c r="DQ7" s="813">
        <v>4</v>
      </c>
      <c r="DR7" s="814"/>
      <c r="DS7" s="814"/>
      <c r="DT7" s="814"/>
      <c r="DU7" s="815"/>
      <c r="DV7" s="794"/>
      <c r="DW7" s="795"/>
      <c r="DX7" s="795"/>
      <c r="DY7" s="795"/>
      <c r="DZ7" s="796"/>
      <c r="EA7" s="254"/>
    </row>
    <row r="8" spans="1:131" s="255" customFormat="1" ht="26.25" customHeight="1">
      <c r="A8" s="261">
        <v>2</v>
      </c>
      <c r="B8" s="797" t="s">
        <v>389</v>
      </c>
      <c r="C8" s="798"/>
      <c r="D8" s="798"/>
      <c r="E8" s="798"/>
      <c r="F8" s="798"/>
      <c r="G8" s="798"/>
      <c r="H8" s="798"/>
      <c r="I8" s="798"/>
      <c r="J8" s="798"/>
      <c r="K8" s="798"/>
      <c r="L8" s="798"/>
      <c r="M8" s="798"/>
      <c r="N8" s="798"/>
      <c r="O8" s="798"/>
      <c r="P8" s="799"/>
      <c r="Q8" s="800">
        <v>84</v>
      </c>
      <c r="R8" s="801"/>
      <c r="S8" s="801"/>
      <c r="T8" s="801"/>
      <c r="U8" s="801"/>
      <c r="V8" s="801">
        <v>69</v>
      </c>
      <c r="W8" s="801"/>
      <c r="X8" s="801"/>
      <c r="Y8" s="801"/>
      <c r="Z8" s="801"/>
      <c r="AA8" s="801">
        <v>15</v>
      </c>
      <c r="AB8" s="801"/>
      <c r="AC8" s="801"/>
      <c r="AD8" s="801"/>
      <c r="AE8" s="802"/>
      <c r="AF8" s="803">
        <v>15</v>
      </c>
      <c r="AG8" s="804"/>
      <c r="AH8" s="804"/>
      <c r="AI8" s="804"/>
      <c r="AJ8" s="805"/>
      <c r="AK8" s="806">
        <v>27</v>
      </c>
      <c r="AL8" s="807"/>
      <c r="AM8" s="807"/>
      <c r="AN8" s="807"/>
      <c r="AO8" s="807"/>
      <c r="AP8" s="807" t="s">
        <v>572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586</v>
      </c>
      <c r="BT8" s="811"/>
      <c r="BU8" s="811"/>
      <c r="BV8" s="811"/>
      <c r="BW8" s="811"/>
      <c r="BX8" s="811"/>
      <c r="BY8" s="811"/>
      <c r="BZ8" s="811"/>
      <c r="CA8" s="811"/>
      <c r="CB8" s="811"/>
      <c r="CC8" s="811"/>
      <c r="CD8" s="811"/>
      <c r="CE8" s="811"/>
      <c r="CF8" s="811"/>
      <c r="CG8" s="812"/>
      <c r="CH8" s="823">
        <v>-16</v>
      </c>
      <c r="CI8" s="824"/>
      <c r="CJ8" s="824"/>
      <c r="CK8" s="824"/>
      <c r="CL8" s="825"/>
      <c r="CM8" s="823">
        <v>27</v>
      </c>
      <c r="CN8" s="824"/>
      <c r="CO8" s="824"/>
      <c r="CP8" s="824"/>
      <c r="CQ8" s="825"/>
      <c r="CR8" s="823">
        <v>60</v>
      </c>
      <c r="CS8" s="824"/>
      <c r="CT8" s="824"/>
      <c r="CU8" s="824"/>
      <c r="CV8" s="825"/>
      <c r="CW8" s="823" t="s">
        <v>587</v>
      </c>
      <c r="CX8" s="824"/>
      <c r="CY8" s="824"/>
      <c r="CZ8" s="824"/>
      <c r="DA8" s="825"/>
      <c r="DB8" s="823" t="s">
        <v>587</v>
      </c>
      <c r="DC8" s="824"/>
      <c r="DD8" s="824"/>
      <c r="DE8" s="824"/>
      <c r="DF8" s="825"/>
      <c r="DG8" s="823" t="s">
        <v>587</v>
      </c>
      <c r="DH8" s="824"/>
      <c r="DI8" s="824"/>
      <c r="DJ8" s="824"/>
      <c r="DK8" s="825"/>
      <c r="DL8" s="823" t="s">
        <v>587</v>
      </c>
      <c r="DM8" s="824"/>
      <c r="DN8" s="824"/>
      <c r="DO8" s="824"/>
      <c r="DP8" s="825"/>
      <c r="DQ8" s="823" t="s">
        <v>587</v>
      </c>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390</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391</v>
      </c>
      <c r="B23" s="832" t="s">
        <v>392</v>
      </c>
      <c r="C23" s="833"/>
      <c r="D23" s="833"/>
      <c r="E23" s="833"/>
      <c r="F23" s="833"/>
      <c r="G23" s="833"/>
      <c r="H23" s="833"/>
      <c r="I23" s="833"/>
      <c r="J23" s="833"/>
      <c r="K23" s="833"/>
      <c r="L23" s="833"/>
      <c r="M23" s="833"/>
      <c r="N23" s="833"/>
      <c r="O23" s="833"/>
      <c r="P23" s="834"/>
      <c r="Q23" s="835">
        <v>6155</v>
      </c>
      <c r="R23" s="836"/>
      <c r="S23" s="836"/>
      <c r="T23" s="836"/>
      <c r="U23" s="836"/>
      <c r="V23" s="836">
        <v>5863</v>
      </c>
      <c r="W23" s="836"/>
      <c r="X23" s="836"/>
      <c r="Y23" s="836"/>
      <c r="Z23" s="836"/>
      <c r="AA23" s="836">
        <v>292</v>
      </c>
      <c r="AB23" s="836"/>
      <c r="AC23" s="836"/>
      <c r="AD23" s="836"/>
      <c r="AE23" s="837"/>
      <c r="AF23" s="838">
        <v>265</v>
      </c>
      <c r="AG23" s="836"/>
      <c r="AH23" s="836"/>
      <c r="AI23" s="836"/>
      <c r="AJ23" s="839"/>
      <c r="AK23" s="840"/>
      <c r="AL23" s="841"/>
      <c r="AM23" s="841"/>
      <c r="AN23" s="841"/>
      <c r="AO23" s="841"/>
      <c r="AP23" s="836">
        <v>7289</v>
      </c>
      <c r="AQ23" s="836"/>
      <c r="AR23" s="836"/>
      <c r="AS23" s="836"/>
      <c r="AT23" s="836"/>
      <c r="AU23" s="842"/>
      <c r="AV23" s="842"/>
      <c r="AW23" s="842"/>
      <c r="AX23" s="842"/>
      <c r="AY23" s="843"/>
      <c r="AZ23" s="851" t="s">
        <v>174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393</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394</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371</v>
      </c>
      <c r="B26" s="783"/>
      <c r="C26" s="783"/>
      <c r="D26" s="783"/>
      <c r="E26" s="783"/>
      <c r="F26" s="783"/>
      <c r="G26" s="783"/>
      <c r="H26" s="783"/>
      <c r="I26" s="783"/>
      <c r="J26" s="783"/>
      <c r="K26" s="783"/>
      <c r="L26" s="783"/>
      <c r="M26" s="783"/>
      <c r="N26" s="783"/>
      <c r="O26" s="783"/>
      <c r="P26" s="784"/>
      <c r="Q26" s="759" t="s">
        <v>395</v>
      </c>
      <c r="R26" s="760"/>
      <c r="S26" s="760"/>
      <c r="T26" s="760"/>
      <c r="U26" s="761"/>
      <c r="V26" s="759" t="s">
        <v>396</v>
      </c>
      <c r="W26" s="760"/>
      <c r="X26" s="760"/>
      <c r="Y26" s="760"/>
      <c r="Z26" s="761"/>
      <c r="AA26" s="759" t="s">
        <v>397</v>
      </c>
      <c r="AB26" s="760"/>
      <c r="AC26" s="760"/>
      <c r="AD26" s="760"/>
      <c r="AE26" s="760"/>
      <c r="AF26" s="854" t="s">
        <v>398</v>
      </c>
      <c r="AG26" s="855"/>
      <c r="AH26" s="855"/>
      <c r="AI26" s="855"/>
      <c r="AJ26" s="856"/>
      <c r="AK26" s="760" t="s">
        <v>399</v>
      </c>
      <c r="AL26" s="760"/>
      <c r="AM26" s="760"/>
      <c r="AN26" s="760"/>
      <c r="AO26" s="761"/>
      <c r="AP26" s="759" t="s">
        <v>400</v>
      </c>
      <c r="AQ26" s="760"/>
      <c r="AR26" s="760"/>
      <c r="AS26" s="760"/>
      <c r="AT26" s="761"/>
      <c r="AU26" s="759" t="s">
        <v>401</v>
      </c>
      <c r="AV26" s="760"/>
      <c r="AW26" s="760"/>
      <c r="AX26" s="760"/>
      <c r="AY26" s="761"/>
      <c r="AZ26" s="759" t="s">
        <v>402</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403</v>
      </c>
      <c r="C28" s="774"/>
      <c r="D28" s="774"/>
      <c r="E28" s="774"/>
      <c r="F28" s="774"/>
      <c r="G28" s="774"/>
      <c r="H28" s="774"/>
      <c r="I28" s="774"/>
      <c r="J28" s="774"/>
      <c r="K28" s="774"/>
      <c r="L28" s="774"/>
      <c r="M28" s="774"/>
      <c r="N28" s="774"/>
      <c r="O28" s="774"/>
      <c r="P28" s="775"/>
      <c r="Q28" s="864">
        <v>959</v>
      </c>
      <c r="R28" s="865"/>
      <c r="S28" s="865"/>
      <c r="T28" s="865"/>
      <c r="U28" s="865"/>
      <c r="V28" s="865">
        <v>936</v>
      </c>
      <c r="W28" s="865"/>
      <c r="X28" s="865"/>
      <c r="Y28" s="865"/>
      <c r="Z28" s="865"/>
      <c r="AA28" s="865">
        <v>22</v>
      </c>
      <c r="AB28" s="865"/>
      <c r="AC28" s="865"/>
      <c r="AD28" s="865"/>
      <c r="AE28" s="866"/>
      <c r="AF28" s="867">
        <v>22</v>
      </c>
      <c r="AG28" s="865"/>
      <c r="AH28" s="865"/>
      <c r="AI28" s="865"/>
      <c r="AJ28" s="868"/>
      <c r="AK28" s="869">
        <v>71</v>
      </c>
      <c r="AL28" s="860"/>
      <c r="AM28" s="860"/>
      <c r="AN28" s="860"/>
      <c r="AO28" s="860"/>
      <c r="AP28" s="860" t="s">
        <v>572</v>
      </c>
      <c r="AQ28" s="860"/>
      <c r="AR28" s="860"/>
      <c r="AS28" s="860"/>
      <c r="AT28" s="860"/>
      <c r="AU28" s="860" t="s">
        <v>572</v>
      </c>
      <c r="AV28" s="860"/>
      <c r="AW28" s="860"/>
      <c r="AX28" s="860"/>
      <c r="AY28" s="860"/>
      <c r="AZ28" s="861" t="s">
        <v>572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404</v>
      </c>
      <c r="C29" s="798"/>
      <c r="D29" s="798"/>
      <c r="E29" s="798"/>
      <c r="F29" s="798"/>
      <c r="G29" s="798"/>
      <c r="H29" s="798"/>
      <c r="I29" s="798"/>
      <c r="J29" s="798"/>
      <c r="K29" s="798"/>
      <c r="L29" s="798"/>
      <c r="M29" s="798"/>
      <c r="N29" s="798"/>
      <c r="O29" s="798"/>
      <c r="P29" s="799"/>
      <c r="Q29" s="800">
        <v>1301</v>
      </c>
      <c r="R29" s="801"/>
      <c r="S29" s="801"/>
      <c r="T29" s="801"/>
      <c r="U29" s="801"/>
      <c r="V29" s="801">
        <v>1255</v>
      </c>
      <c r="W29" s="801"/>
      <c r="X29" s="801"/>
      <c r="Y29" s="801"/>
      <c r="Z29" s="801"/>
      <c r="AA29" s="801">
        <v>46</v>
      </c>
      <c r="AB29" s="801"/>
      <c r="AC29" s="801"/>
      <c r="AD29" s="801"/>
      <c r="AE29" s="802"/>
      <c r="AF29" s="803">
        <v>46</v>
      </c>
      <c r="AG29" s="804"/>
      <c r="AH29" s="804"/>
      <c r="AI29" s="804"/>
      <c r="AJ29" s="805"/>
      <c r="AK29" s="872">
        <v>169</v>
      </c>
      <c r="AL29" s="873"/>
      <c r="AM29" s="873"/>
      <c r="AN29" s="873"/>
      <c r="AO29" s="873"/>
      <c r="AP29" s="873" t="s">
        <v>572</v>
      </c>
      <c r="AQ29" s="873"/>
      <c r="AR29" s="873"/>
      <c r="AS29" s="873"/>
      <c r="AT29" s="873"/>
      <c r="AU29" s="873" t="s">
        <v>572</v>
      </c>
      <c r="AV29" s="873"/>
      <c r="AW29" s="873"/>
      <c r="AX29" s="873"/>
      <c r="AY29" s="873"/>
      <c r="AZ29" s="874" t="s">
        <v>572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405</v>
      </c>
      <c r="C30" s="798"/>
      <c r="D30" s="798"/>
      <c r="E30" s="798"/>
      <c r="F30" s="798"/>
      <c r="G30" s="798"/>
      <c r="H30" s="798"/>
      <c r="I30" s="798"/>
      <c r="J30" s="798"/>
      <c r="K30" s="798"/>
      <c r="L30" s="798"/>
      <c r="M30" s="798"/>
      <c r="N30" s="798"/>
      <c r="O30" s="798"/>
      <c r="P30" s="799"/>
      <c r="Q30" s="800">
        <v>94</v>
      </c>
      <c r="R30" s="801"/>
      <c r="S30" s="801"/>
      <c r="T30" s="801"/>
      <c r="U30" s="801"/>
      <c r="V30" s="801">
        <v>94</v>
      </c>
      <c r="W30" s="801"/>
      <c r="X30" s="801"/>
      <c r="Y30" s="801"/>
      <c r="Z30" s="801"/>
      <c r="AA30" s="801">
        <v>0</v>
      </c>
      <c r="AB30" s="801"/>
      <c r="AC30" s="801"/>
      <c r="AD30" s="801"/>
      <c r="AE30" s="802"/>
      <c r="AF30" s="803">
        <v>0</v>
      </c>
      <c r="AG30" s="804"/>
      <c r="AH30" s="804"/>
      <c r="AI30" s="804"/>
      <c r="AJ30" s="805"/>
      <c r="AK30" s="872">
        <v>35</v>
      </c>
      <c r="AL30" s="873"/>
      <c r="AM30" s="873"/>
      <c r="AN30" s="873"/>
      <c r="AO30" s="873"/>
      <c r="AP30" s="873" t="s">
        <v>572</v>
      </c>
      <c r="AQ30" s="873"/>
      <c r="AR30" s="873"/>
      <c r="AS30" s="873"/>
      <c r="AT30" s="873"/>
      <c r="AU30" s="873" t="s">
        <v>572</v>
      </c>
      <c r="AV30" s="873"/>
      <c r="AW30" s="873"/>
      <c r="AX30" s="873"/>
      <c r="AY30" s="873"/>
      <c r="AZ30" s="874" t="s">
        <v>572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406</v>
      </c>
      <c r="C31" s="798"/>
      <c r="D31" s="798"/>
      <c r="E31" s="798"/>
      <c r="F31" s="798"/>
      <c r="G31" s="798"/>
      <c r="H31" s="798"/>
      <c r="I31" s="798"/>
      <c r="J31" s="798"/>
      <c r="K31" s="798"/>
      <c r="L31" s="798"/>
      <c r="M31" s="798"/>
      <c r="N31" s="798"/>
      <c r="O31" s="798"/>
      <c r="P31" s="799"/>
      <c r="Q31" s="800">
        <v>269</v>
      </c>
      <c r="R31" s="801"/>
      <c r="S31" s="801"/>
      <c r="T31" s="801"/>
      <c r="U31" s="801"/>
      <c r="V31" s="801">
        <v>254</v>
      </c>
      <c r="W31" s="801"/>
      <c r="X31" s="801"/>
      <c r="Y31" s="801"/>
      <c r="Z31" s="801"/>
      <c r="AA31" s="801">
        <v>14</v>
      </c>
      <c r="AB31" s="801"/>
      <c r="AC31" s="801"/>
      <c r="AD31" s="801"/>
      <c r="AE31" s="802"/>
      <c r="AF31" s="803">
        <v>14</v>
      </c>
      <c r="AG31" s="804"/>
      <c r="AH31" s="804"/>
      <c r="AI31" s="804"/>
      <c r="AJ31" s="805"/>
      <c r="AK31" s="872">
        <v>125</v>
      </c>
      <c r="AL31" s="873"/>
      <c r="AM31" s="873"/>
      <c r="AN31" s="873"/>
      <c r="AO31" s="873"/>
      <c r="AP31" s="873">
        <v>1758</v>
      </c>
      <c r="AQ31" s="873"/>
      <c r="AR31" s="873"/>
      <c r="AS31" s="873"/>
      <c r="AT31" s="873"/>
      <c r="AU31" s="873">
        <v>972</v>
      </c>
      <c r="AV31" s="873"/>
      <c r="AW31" s="873"/>
      <c r="AX31" s="873"/>
      <c r="AY31" s="873"/>
      <c r="AZ31" s="874" t="s">
        <v>572</v>
      </c>
      <c r="BA31" s="874"/>
      <c r="BB31" s="874"/>
      <c r="BC31" s="874"/>
      <c r="BD31" s="874"/>
      <c r="BE31" s="870" t="s">
        <v>407</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408</v>
      </c>
      <c r="C32" s="798"/>
      <c r="D32" s="798"/>
      <c r="E32" s="798"/>
      <c r="F32" s="798"/>
      <c r="G32" s="798"/>
      <c r="H32" s="798"/>
      <c r="I32" s="798"/>
      <c r="J32" s="798"/>
      <c r="K32" s="798"/>
      <c r="L32" s="798"/>
      <c r="M32" s="798"/>
      <c r="N32" s="798"/>
      <c r="O32" s="798"/>
      <c r="P32" s="799"/>
      <c r="Q32" s="800">
        <v>324</v>
      </c>
      <c r="R32" s="801"/>
      <c r="S32" s="801"/>
      <c r="T32" s="801"/>
      <c r="U32" s="801"/>
      <c r="V32" s="801">
        <v>295</v>
      </c>
      <c r="W32" s="801"/>
      <c r="X32" s="801"/>
      <c r="Y32" s="801"/>
      <c r="Z32" s="801"/>
      <c r="AA32" s="801">
        <v>29</v>
      </c>
      <c r="AB32" s="801"/>
      <c r="AC32" s="801"/>
      <c r="AD32" s="801"/>
      <c r="AE32" s="802"/>
      <c r="AF32" s="803">
        <v>29</v>
      </c>
      <c r="AG32" s="804"/>
      <c r="AH32" s="804"/>
      <c r="AI32" s="804"/>
      <c r="AJ32" s="805"/>
      <c r="AK32" s="872">
        <v>187</v>
      </c>
      <c r="AL32" s="873"/>
      <c r="AM32" s="873"/>
      <c r="AN32" s="873"/>
      <c r="AO32" s="873"/>
      <c r="AP32" s="873">
        <v>1411</v>
      </c>
      <c r="AQ32" s="873"/>
      <c r="AR32" s="873"/>
      <c r="AS32" s="873"/>
      <c r="AT32" s="873"/>
      <c r="AU32" s="873">
        <v>1359</v>
      </c>
      <c r="AV32" s="873"/>
      <c r="AW32" s="873"/>
      <c r="AX32" s="873"/>
      <c r="AY32" s="873"/>
      <c r="AZ32" s="874" t="s">
        <v>572</v>
      </c>
      <c r="BA32" s="874"/>
      <c r="BB32" s="874"/>
      <c r="BC32" s="874"/>
      <c r="BD32" s="874"/>
      <c r="BE32" s="870" t="s">
        <v>407</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409</v>
      </c>
      <c r="C33" s="798"/>
      <c r="D33" s="798"/>
      <c r="E33" s="798"/>
      <c r="F33" s="798"/>
      <c r="G33" s="798"/>
      <c r="H33" s="798"/>
      <c r="I33" s="798"/>
      <c r="J33" s="798"/>
      <c r="K33" s="798"/>
      <c r="L33" s="798"/>
      <c r="M33" s="798"/>
      <c r="N33" s="798"/>
      <c r="O33" s="798"/>
      <c r="P33" s="799"/>
      <c r="Q33" s="800">
        <v>74</v>
      </c>
      <c r="R33" s="801"/>
      <c r="S33" s="801"/>
      <c r="T33" s="801"/>
      <c r="U33" s="801"/>
      <c r="V33" s="801">
        <v>68</v>
      </c>
      <c r="W33" s="801"/>
      <c r="X33" s="801"/>
      <c r="Y33" s="801"/>
      <c r="Z33" s="801"/>
      <c r="AA33" s="801">
        <v>6</v>
      </c>
      <c r="AB33" s="801"/>
      <c r="AC33" s="801"/>
      <c r="AD33" s="801"/>
      <c r="AE33" s="802"/>
      <c r="AF33" s="803">
        <v>6</v>
      </c>
      <c r="AG33" s="804"/>
      <c r="AH33" s="804"/>
      <c r="AI33" s="804"/>
      <c r="AJ33" s="805"/>
      <c r="AK33" s="872">
        <v>58</v>
      </c>
      <c r="AL33" s="873"/>
      <c r="AM33" s="873"/>
      <c r="AN33" s="873"/>
      <c r="AO33" s="873"/>
      <c r="AP33" s="873">
        <v>434</v>
      </c>
      <c r="AQ33" s="873"/>
      <c r="AR33" s="873"/>
      <c r="AS33" s="873"/>
      <c r="AT33" s="873"/>
      <c r="AU33" s="873">
        <v>425</v>
      </c>
      <c r="AV33" s="873"/>
      <c r="AW33" s="873"/>
      <c r="AX33" s="873"/>
      <c r="AY33" s="873"/>
      <c r="AZ33" s="874" t="s">
        <v>572</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410</v>
      </c>
      <c r="C34" s="798"/>
      <c r="D34" s="798"/>
      <c r="E34" s="798"/>
      <c r="F34" s="798"/>
      <c r="G34" s="798"/>
      <c r="H34" s="798"/>
      <c r="I34" s="798"/>
      <c r="J34" s="798"/>
      <c r="K34" s="798"/>
      <c r="L34" s="798"/>
      <c r="M34" s="798"/>
      <c r="N34" s="798"/>
      <c r="O34" s="798"/>
      <c r="P34" s="799"/>
      <c r="Q34" s="800">
        <v>49</v>
      </c>
      <c r="R34" s="801"/>
      <c r="S34" s="801"/>
      <c r="T34" s="801"/>
      <c r="U34" s="801"/>
      <c r="V34" s="801">
        <v>44</v>
      </c>
      <c r="W34" s="801"/>
      <c r="X34" s="801"/>
      <c r="Y34" s="801"/>
      <c r="Z34" s="801"/>
      <c r="AA34" s="801">
        <v>5</v>
      </c>
      <c r="AB34" s="801"/>
      <c r="AC34" s="801"/>
      <c r="AD34" s="801"/>
      <c r="AE34" s="802"/>
      <c r="AF34" s="803">
        <v>5</v>
      </c>
      <c r="AG34" s="804"/>
      <c r="AH34" s="804"/>
      <c r="AI34" s="804"/>
      <c r="AJ34" s="805"/>
      <c r="AK34" s="872">
        <v>36</v>
      </c>
      <c r="AL34" s="873"/>
      <c r="AM34" s="873"/>
      <c r="AN34" s="873"/>
      <c r="AO34" s="873"/>
      <c r="AP34" s="873">
        <v>202</v>
      </c>
      <c r="AQ34" s="873"/>
      <c r="AR34" s="873"/>
      <c r="AS34" s="873"/>
      <c r="AT34" s="873"/>
      <c r="AU34" s="873">
        <v>198</v>
      </c>
      <c r="AV34" s="873"/>
      <c r="AW34" s="873"/>
      <c r="AX34" s="873"/>
      <c r="AY34" s="873"/>
      <c r="AZ34" s="874" t="s">
        <v>572</v>
      </c>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411</v>
      </c>
      <c r="C35" s="798"/>
      <c r="D35" s="798"/>
      <c r="E35" s="798"/>
      <c r="F35" s="798"/>
      <c r="G35" s="798"/>
      <c r="H35" s="798"/>
      <c r="I35" s="798"/>
      <c r="J35" s="798"/>
      <c r="K35" s="798"/>
      <c r="L35" s="798"/>
      <c r="M35" s="798"/>
      <c r="N35" s="798"/>
      <c r="O35" s="798"/>
      <c r="P35" s="799"/>
      <c r="Q35" s="800">
        <v>4</v>
      </c>
      <c r="R35" s="801"/>
      <c r="S35" s="801"/>
      <c r="T35" s="801"/>
      <c r="U35" s="801"/>
      <c r="V35" s="801">
        <v>3</v>
      </c>
      <c r="W35" s="801"/>
      <c r="X35" s="801"/>
      <c r="Y35" s="801"/>
      <c r="Z35" s="801"/>
      <c r="AA35" s="801">
        <v>1</v>
      </c>
      <c r="AB35" s="801"/>
      <c r="AC35" s="801"/>
      <c r="AD35" s="801"/>
      <c r="AE35" s="802"/>
      <c r="AF35" s="803">
        <v>1</v>
      </c>
      <c r="AG35" s="804"/>
      <c r="AH35" s="804"/>
      <c r="AI35" s="804"/>
      <c r="AJ35" s="805"/>
      <c r="AK35" s="872">
        <v>3</v>
      </c>
      <c r="AL35" s="873"/>
      <c r="AM35" s="873"/>
      <c r="AN35" s="873"/>
      <c r="AO35" s="873"/>
      <c r="AP35" s="873">
        <v>5</v>
      </c>
      <c r="AQ35" s="873"/>
      <c r="AR35" s="873"/>
      <c r="AS35" s="873"/>
      <c r="AT35" s="873"/>
      <c r="AU35" s="873">
        <v>5</v>
      </c>
      <c r="AV35" s="873"/>
      <c r="AW35" s="873"/>
      <c r="AX35" s="873"/>
      <c r="AY35" s="873"/>
      <c r="AZ35" s="874" t="s">
        <v>572</v>
      </c>
      <c r="BA35" s="874"/>
      <c r="BB35" s="874"/>
      <c r="BC35" s="874"/>
      <c r="BD35" s="874"/>
      <c r="BE35" s="870" t="s">
        <v>407</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391</v>
      </c>
      <c r="B63" s="832" t="s">
        <v>413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125</v>
      </c>
      <c r="AG63" s="884"/>
      <c r="AH63" s="884"/>
      <c r="AI63" s="884"/>
      <c r="AJ63" s="885"/>
      <c r="AK63" s="886"/>
      <c r="AL63" s="881"/>
      <c r="AM63" s="881"/>
      <c r="AN63" s="881"/>
      <c r="AO63" s="881"/>
      <c r="AP63" s="884">
        <v>3811</v>
      </c>
      <c r="AQ63" s="884"/>
      <c r="AR63" s="884"/>
      <c r="AS63" s="884"/>
      <c r="AT63" s="884"/>
      <c r="AU63" s="884">
        <v>2959</v>
      </c>
      <c r="AV63" s="884"/>
      <c r="AW63" s="884"/>
      <c r="AX63" s="884"/>
      <c r="AY63" s="884"/>
      <c r="AZ63" s="888"/>
      <c r="BA63" s="888"/>
      <c r="BB63" s="888"/>
      <c r="BC63" s="888"/>
      <c r="BD63" s="888"/>
      <c r="BE63" s="889"/>
      <c r="BF63" s="889"/>
      <c r="BG63" s="889"/>
      <c r="BH63" s="889"/>
      <c r="BI63" s="890"/>
      <c r="BJ63" s="891" t="s">
        <v>174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415</v>
      </c>
      <c r="B66" s="783"/>
      <c r="C66" s="783"/>
      <c r="D66" s="783"/>
      <c r="E66" s="783"/>
      <c r="F66" s="783"/>
      <c r="G66" s="783"/>
      <c r="H66" s="783"/>
      <c r="I66" s="783"/>
      <c r="J66" s="783"/>
      <c r="K66" s="783"/>
      <c r="L66" s="783"/>
      <c r="M66" s="783"/>
      <c r="N66" s="783"/>
      <c r="O66" s="783"/>
      <c r="P66" s="784"/>
      <c r="Q66" s="759" t="s">
        <v>395</v>
      </c>
      <c r="R66" s="760"/>
      <c r="S66" s="760"/>
      <c r="T66" s="760"/>
      <c r="U66" s="761"/>
      <c r="V66" s="759" t="s">
        <v>396</v>
      </c>
      <c r="W66" s="760"/>
      <c r="X66" s="760"/>
      <c r="Y66" s="760"/>
      <c r="Z66" s="761"/>
      <c r="AA66" s="759" t="s">
        <v>416</v>
      </c>
      <c r="AB66" s="760"/>
      <c r="AC66" s="760"/>
      <c r="AD66" s="760"/>
      <c r="AE66" s="761"/>
      <c r="AF66" s="894" t="s">
        <v>398</v>
      </c>
      <c r="AG66" s="855"/>
      <c r="AH66" s="855"/>
      <c r="AI66" s="855"/>
      <c r="AJ66" s="895"/>
      <c r="AK66" s="759" t="s">
        <v>417</v>
      </c>
      <c r="AL66" s="783"/>
      <c r="AM66" s="783"/>
      <c r="AN66" s="783"/>
      <c r="AO66" s="784"/>
      <c r="AP66" s="759" t="s">
        <v>400</v>
      </c>
      <c r="AQ66" s="760"/>
      <c r="AR66" s="760"/>
      <c r="AS66" s="760"/>
      <c r="AT66" s="761"/>
      <c r="AU66" s="759" t="s">
        <v>418</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573</v>
      </c>
      <c r="C68" s="912"/>
      <c r="D68" s="912"/>
      <c r="E68" s="912"/>
      <c r="F68" s="912"/>
      <c r="G68" s="912"/>
      <c r="H68" s="912"/>
      <c r="I68" s="912"/>
      <c r="J68" s="912"/>
      <c r="K68" s="912"/>
      <c r="L68" s="912"/>
      <c r="M68" s="912"/>
      <c r="N68" s="912"/>
      <c r="O68" s="912"/>
      <c r="P68" s="913"/>
      <c r="Q68" s="914">
        <v>8778</v>
      </c>
      <c r="R68" s="908"/>
      <c r="S68" s="908"/>
      <c r="T68" s="908"/>
      <c r="U68" s="908"/>
      <c r="V68" s="908">
        <v>8501</v>
      </c>
      <c r="W68" s="908"/>
      <c r="X68" s="908"/>
      <c r="Y68" s="908"/>
      <c r="Z68" s="908"/>
      <c r="AA68" s="908">
        <v>276</v>
      </c>
      <c r="AB68" s="908"/>
      <c r="AC68" s="908"/>
      <c r="AD68" s="908"/>
      <c r="AE68" s="908"/>
      <c r="AF68" s="908">
        <v>276</v>
      </c>
      <c r="AG68" s="908"/>
      <c r="AH68" s="908"/>
      <c r="AI68" s="908"/>
      <c r="AJ68" s="908"/>
      <c r="AK68" s="908">
        <v>373</v>
      </c>
      <c r="AL68" s="908"/>
      <c r="AM68" s="908"/>
      <c r="AN68" s="908"/>
      <c r="AO68" s="908"/>
      <c r="AP68" s="908" t="s">
        <v>572</v>
      </c>
      <c r="AQ68" s="908"/>
      <c r="AR68" s="908"/>
      <c r="AS68" s="908"/>
      <c r="AT68" s="908"/>
      <c r="AU68" s="908" t="s">
        <v>572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574</v>
      </c>
      <c r="C69" s="916"/>
      <c r="D69" s="916"/>
      <c r="E69" s="916"/>
      <c r="F69" s="916"/>
      <c r="G69" s="916"/>
      <c r="H69" s="916"/>
      <c r="I69" s="916"/>
      <c r="J69" s="916"/>
      <c r="K69" s="916"/>
      <c r="L69" s="916"/>
      <c r="M69" s="916"/>
      <c r="N69" s="916"/>
      <c r="O69" s="916"/>
      <c r="P69" s="917"/>
      <c r="Q69" s="918">
        <v>116</v>
      </c>
      <c r="R69" s="873"/>
      <c r="S69" s="873"/>
      <c r="T69" s="873"/>
      <c r="U69" s="873"/>
      <c r="V69" s="873">
        <v>93</v>
      </c>
      <c r="W69" s="873"/>
      <c r="X69" s="873"/>
      <c r="Y69" s="873"/>
      <c r="Z69" s="873"/>
      <c r="AA69" s="873">
        <v>23</v>
      </c>
      <c r="AB69" s="873"/>
      <c r="AC69" s="873"/>
      <c r="AD69" s="873"/>
      <c r="AE69" s="873"/>
      <c r="AF69" s="873">
        <v>23</v>
      </c>
      <c r="AG69" s="873"/>
      <c r="AH69" s="873"/>
      <c r="AI69" s="873"/>
      <c r="AJ69" s="873"/>
      <c r="AK69" s="873">
        <v>12</v>
      </c>
      <c r="AL69" s="873"/>
      <c r="AM69" s="873"/>
      <c r="AN69" s="873"/>
      <c r="AO69" s="873"/>
      <c r="AP69" s="873" t="s">
        <v>572</v>
      </c>
      <c r="AQ69" s="873"/>
      <c r="AR69" s="873"/>
      <c r="AS69" s="873"/>
      <c r="AT69" s="873"/>
      <c r="AU69" s="873" t="s">
        <v>572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575</v>
      </c>
      <c r="C70" s="916"/>
      <c r="D70" s="916"/>
      <c r="E70" s="916"/>
      <c r="F70" s="916"/>
      <c r="G70" s="916"/>
      <c r="H70" s="916"/>
      <c r="I70" s="916"/>
      <c r="J70" s="916"/>
      <c r="K70" s="916"/>
      <c r="L70" s="916"/>
      <c r="M70" s="916"/>
      <c r="N70" s="916"/>
      <c r="O70" s="916"/>
      <c r="P70" s="917"/>
      <c r="Q70" s="918">
        <v>265</v>
      </c>
      <c r="R70" s="873"/>
      <c r="S70" s="873"/>
      <c r="T70" s="873"/>
      <c r="U70" s="873"/>
      <c r="V70" s="873">
        <v>248</v>
      </c>
      <c r="W70" s="873"/>
      <c r="X70" s="873"/>
      <c r="Y70" s="873"/>
      <c r="Z70" s="873"/>
      <c r="AA70" s="873">
        <v>17</v>
      </c>
      <c r="AB70" s="873"/>
      <c r="AC70" s="873"/>
      <c r="AD70" s="873"/>
      <c r="AE70" s="873"/>
      <c r="AF70" s="873">
        <v>17</v>
      </c>
      <c r="AG70" s="873"/>
      <c r="AH70" s="873"/>
      <c r="AI70" s="873"/>
      <c r="AJ70" s="873"/>
      <c r="AK70" s="873">
        <v>151</v>
      </c>
      <c r="AL70" s="873"/>
      <c r="AM70" s="873"/>
      <c r="AN70" s="873"/>
      <c r="AO70" s="873"/>
      <c r="AP70" s="873" t="s">
        <v>572</v>
      </c>
      <c r="AQ70" s="873"/>
      <c r="AR70" s="873"/>
      <c r="AS70" s="873"/>
      <c r="AT70" s="873"/>
      <c r="AU70" s="873" t="s">
        <v>572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576</v>
      </c>
      <c r="C71" s="916"/>
      <c r="D71" s="916"/>
      <c r="E71" s="916"/>
      <c r="F71" s="916"/>
      <c r="G71" s="916"/>
      <c r="H71" s="916"/>
      <c r="I71" s="916"/>
      <c r="J71" s="916"/>
      <c r="K71" s="916"/>
      <c r="L71" s="916"/>
      <c r="M71" s="916"/>
      <c r="N71" s="916"/>
      <c r="O71" s="916"/>
      <c r="P71" s="917"/>
      <c r="Q71" s="918">
        <v>545</v>
      </c>
      <c r="R71" s="873"/>
      <c r="S71" s="873"/>
      <c r="T71" s="873"/>
      <c r="U71" s="873"/>
      <c r="V71" s="873">
        <v>409</v>
      </c>
      <c r="W71" s="873"/>
      <c r="X71" s="873"/>
      <c r="Y71" s="873"/>
      <c r="Z71" s="873"/>
      <c r="AA71" s="873">
        <v>136</v>
      </c>
      <c r="AB71" s="873"/>
      <c r="AC71" s="873"/>
      <c r="AD71" s="873"/>
      <c r="AE71" s="873"/>
      <c r="AF71" s="873">
        <v>136</v>
      </c>
      <c r="AG71" s="873"/>
      <c r="AH71" s="873"/>
      <c r="AI71" s="873"/>
      <c r="AJ71" s="873"/>
      <c r="AK71" s="873" t="s">
        <v>572</v>
      </c>
      <c r="AL71" s="873"/>
      <c r="AM71" s="873"/>
      <c r="AN71" s="873"/>
      <c r="AO71" s="873"/>
      <c r="AP71" s="873" t="s">
        <v>572</v>
      </c>
      <c r="AQ71" s="873"/>
      <c r="AR71" s="873"/>
      <c r="AS71" s="873"/>
      <c r="AT71" s="873"/>
      <c r="AU71" s="873" t="s">
        <v>572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577</v>
      </c>
      <c r="C72" s="916"/>
      <c r="D72" s="916"/>
      <c r="E72" s="916"/>
      <c r="F72" s="916"/>
      <c r="G72" s="916"/>
      <c r="H72" s="916"/>
      <c r="I72" s="916"/>
      <c r="J72" s="916"/>
      <c r="K72" s="916"/>
      <c r="L72" s="916"/>
      <c r="M72" s="916"/>
      <c r="N72" s="916"/>
      <c r="O72" s="916"/>
      <c r="P72" s="917"/>
      <c r="Q72" s="918">
        <v>152075</v>
      </c>
      <c r="R72" s="873"/>
      <c r="S72" s="873"/>
      <c r="T72" s="873"/>
      <c r="U72" s="873"/>
      <c r="V72" s="873">
        <v>147885</v>
      </c>
      <c r="W72" s="873"/>
      <c r="X72" s="873"/>
      <c r="Y72" s="873"/>
      <c r="Z72" s="873"/>
      <c r="AA72" s="873">
        <v>4190</v>
      </c>
      <c r="AB72" s="873"/>
      <c r="AC72" s="873"/>
      <c r="AD72" s="873"/>
      <c r="AE72" s="873"/>
      <c r="AF72" s="873">
        <v>4190</v>
      </c>
      <c r="AG72" s="873"/>
      <c r="AH72" s="873"/>
      <c r="AI72" s="873"/>
      <c r="AJ72" s="873"/>
      <c r="AK72" s="873">
        <v>1425</v>
      </c>
      <c r="AL72" s="873"/>
      <c r="AM72" s="873"/>
      <c r="AN72" s="873"/>
      <c r="AO72" s="873"/>
      <c r="AP72" s="873" t="s">
        <v>572</v>
      </c>
      <c r="AQ72" s="873"/>
      <c r="AR72" s="873"/>
      <c r="AS72" s="873"/>
      <c r="AT72" s="873"/>
      <c r="AU72" s="873" t="s">
        <v>572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578</v>
      </c>
      <c r="C73" s="916"/>
      <c r="D73" s="916"/>
      <c r="E73" s="916"/>
      <c r="F73" s="916"/>
      <c r="G73" s="916"/>
      <c r="H73" s="916"/>
      <c r="I73" s="916"/>
      <c r="J73" s="916"/>
      <c r="K73" s="916"/>
      <c r="L73" s="916"/>
      <c r="M73" s="916"/>
      <c r="N73" s="916"/>
      <c r="O73" s="916"/>
      <c r="P73" s="917"/>
      <c r="Q73" s="918">
        <v>729</v>
      </c>
      <c r="R73" s="873"/>
      <c r="S73" s="873"/>
      <c r="T73" s="873"/>
      <c r="U73" s="873"/>
      <c r="V73" s="873">
        <v>719</v>
      </c>
      <c r="W73" s="873"/>
      <c r="X73" s="873"/>
      <c r="Y73" s="873"/>
      <c r="Z73" s="873"/>
      <c r="AA73" s="873">
        <v>10</v>
      </c>
      <c r="AB73" s="873"/>
      <c r="AC73" s="873"/>
      <c r="AD73" s="873"/>
      <c r="AE73" s="873"/>
      <c r="AF73" s="873">
        <v>10</v>
      </c>
      <c r="AG73" s="873"/>
      <c r="AH73" s="873"/>
      <c r="AI73" s="873"/>
      <c r="AJ73" s="873"/>
      <c r="AK73" s="873" t="s">
        <v>572</v>
      </c>
      <c r="AL73" s="873"/>
      <c r="AM73" s="873"/>
      <c r="AN73" s="873"/>
      <c r="AO73" s="873"/>
      <c r="AP73" s="873" t="s">
        <v>572</v>
      </c>
      <c r="AQ73" s="873"/>
      <c r="AR73" s="873"/>
      <c r="AS73" s="873"/>
      <c r="AT73" s="873"/>
      <c r="AU73" s="873" t="s">
        <v>572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579</v>
      </c>
      <c r="C74" s="916"/>
      <c r="D74" s="916"/>
      <c r="E74" s="916"/>
      <c r="F74" s="916"/>
      <c r="G74" s="916"/>
      <c r="H74" s="916"/>
      <c r="I74" s="916"/>
      <c r="J74" s="916"/>
      <c r="K74" s="916"/>
      <c r="L74" s="916"/>
      <c r="M74" s="916"/>
      <c r="N74" s="916"/>
      <c r="O74" s="916"/>
      <c r="P74" s="917"/>
      <c r="Q74" s="918">
        <v>3226</v>
      </c>
      <c r="R74" s="873"/>
      <c r="S74" s="873"/>
      <c r="T74" s="873"/>
      <c r="U74" s="873"/>
      <c r="V74" s="873">
        <v>3143</v>
      </c>
      <c r="W74" s="873"/>
      <c r="X74" s="873"/>
      <c r="Y74" s="873"/>
      <c r="Z74" s="873"/>
      <c r="AA74" s="873">
        <v>82</v>
      </c>
      <c r="AB74" s="873"/>
      <c r="AC74" s="873"/>
      <c r="AD74" s="873"/>
      <c r="AE74" s="873"/>
      <c r="AF74" s="873">
        <v>82</v>
      </c>
      <c r="AG74" s="873"/>
      <c r="AH74" s="873"/>
      <c r="AI74" s="873"/>
      <c r="AJ74" s="873"/>
      <c r="AK74" s="873" t="s">
        <v>584</v>
      </c>
      <c r="AL74" s="873"/>
      <c r="AM74" s="873"/>
      <c r="AN74" s="873"/>
      <c r="AO74" s="873"/>
      <c r="AP74" s="873">
        <v>36</v>
      </c>
      <c r="AQ74" s="873"/>
      <c r="AR74" s="873"/>
      <c r="AS74" s="873"/>
      <c r="AT74" s="873"/>
      <c r="AU74" s="873">
        <v>4</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580</v>
      </c>
      <c r="C75" s="916"/>
      <c r="D75" s="916"/>
      <c r="E75" s="916"/>
      <c r="F75" s="916"/>
      <c r="G75" s="916"/>
      <c r="H75" s="916"/>
      <c r="I75" s="916"/>
      <c r="J75" s="916"/>
      <c r="K75" s="916"/>
      <c r="L75" s="916"/>
      <c r="M75" s="916"/>
      <c r="N75" s="916"/>
      <c r="O75" s="916"/>
      <c r="P75" s="917"/>
      <c r="Q75" s="921">
        <v>698</v>
      </c>
      <c r="R75" s="922"/>
      <c r="S75" s="922"/>
      <c r="T75" s="922"/>
      <c r="U75" s="872"/>
      <c r="V75" s="923">
        <v>628</v>
      </c>
      <c r="W75" s="922"/>
      <c r="X75" s="922"/>
      <c r="Y75" s="922"/>
      <c r="Z75" s="872"/>
      <c r="AA75" s="923">
        <v>70</v>
      </c>
      <c r="AB75" s="922"/>
      <c r="AC75" s="922"/>
      <c r="AD75" s="922"/>
      <c r="AE75" s="872"/>
      <c r="AF75" s="923">
        <v>70</v>
      </c>
      <c r="AG75" s="922"/>
      <c r="AH75" s="922"/>
      <c r="AI75" s="922"/>
      <c r="AJ75" s="872"/>
      <c r="AK75" s="923">
        <v>5</v>
      </c>
      <c r="AL75" s="922"/>
      <c r="AM75" s="922"/>
      <c r="AN75" s="922"/>
      <c r="AO75" s="872"/>
      <c r="AP75" s="923">
        <v>0</v>
      </c>
      <c r="AQ75" s="922"/>
      <c r="AR75" s="922"/>
      <c r="AS75" s="922"/>
      <c r="AT75" s="872"/>
      <c r="AU75" s="923">
        <v>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581</v>
      </c>
      <c r="C76" s="916"/>
      <c r="D76" s="916"/>
      <c r="E76" s="916"/>
      <c r="F76" s="916"/>
      <c r="G76" s="916"/>
      <c r="H76" s="916"/>
      <c r="I76" s="916"/>
      <c r="J76" s="916"/>
      <c r="K76" s="916"/>
      <c r="L76" s="916"/>
      <c r="M76" s="916"/>
      <c r="N76" s="916"/>
      <c r="O76" s="916"/>
      <c r="P76" s="917"/>
      <c r="Q76" s="921">
        <v>4</v>
      </c>
      <c r="R76" s="922"/>
      <c r="S76" s="922"/>
      <c r="T76" s="922"/>
      <c r="U76" s="872"/>
      <c r="V76" s="923">
        <v>3</v>
      </c>
      <c r="W76" s="922"/>
      <c r="X76" s="922"/>
      <c r="Y76" s="922"/>
      <c r="Z76" s="872"/>
      <c r="AA76" s="923">
        <v>1</v>
      </c>
      <c r="AB76" s="922"/>
      <c r="AC76" s="922"/>
      <c r="AD76" s="922"/>
      <c r="AE76" s="872"/>
      <c r="AF76" s="923">
        <v>1</v>
      </c>
      <c r="AG76" s="922"/>
      <c r="AH76" s="922"/>
      <c r="AI76" s="922"/>
      <c r="AJ76" s="872"/>
      <c r="AK76" s="923" t="s">
        <v>584</v>
      </c>
      <c r="AL76" s="922"/>
      <c r="AM76" s="922"/>
      <c r="AN76" s="922"/>
      <c r="AO76" s="872"/>
      <c r="AP76" s="923" t="s">
        <v>584</v>
      </c>
      <c r="AQ76" s="922"/>
      <c r="AR76" s="922"/>
      <c r="AS76" s="922"/>
      <c r="AT76" s="872"/>
      <c r="AU76" s="923" t="s">
        <v>584</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582</v>
      </c>
      <c r="C77" s="916"/>
      <c r="D77" s="916"/>
      <c r="E77" s="916"/>
      <c r="F77" s="916"/>
      <c r="G77" s="916"/>
      <c r="H77" s="916"/>
      <c r="I77" s="916"/>
      <c r="J77" s="916"/>
      <c r="K77" s="916"/>
      <c r="L77" s="916"/>
      <c r="M77" s="916"/>
      <c r="N77" s="916"/>
      <c r="O77" s="916"/>
      <c r="P77" s="917"/>
      <c r="Q77" s="921">
        <v>269</v>
      </c>
      <c r="R77" s="922"/>
      <c r="S77" s="922"/>
      <c r="T77" s="922"/>
      <c r="U77" s="872"/>
      <c r="V77" s="923">
        <v>178</v>
      </c>
      <c r="W77" s="922"/>
      <c r="X77" s="922"/>
      <c r="Y77" s="922"/>
      <c r="Z77" s="872"/>
      <c r="AA77" s="923">
        <v>90</v>
      </c>
      <c r="AB77" s="922"/>
      <c r="AC77" s="922"/>
      <c r="AD77" s="922"/>
      <c r="AE77" s="872"/>
      <c r="AF77" s="923">
        <v>90</v>
      </c>
      <c r="AG77" s="922"/>
      <c r="AH77" s="922"/>
      <c r="AI77" s="922"/>
      <c r="AJ77" s="872"/>
      <c r="AK77" s="923">
        <v>73</v>
      </c>
      <c r="AL77" s="922"/>
      <c r="AM77" s="922"/>
      <c r="AN77" s="922"/>
      <c r="AO77" s="872"/>
      <c r="AP77" s="923" t="s">
        <v>584</v>
      </c>
      <c r="AQ77" s="922"/>
      <c r="AR77" s="922"/>
      <c r="AS77" s="922"/>
      <c r="AT77" s="872"/>
      <c r="AU77" s="923" t="s">
        <v>584</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583</v>
      </c>
      <c r="C78" s="916"/>
      <c r="D78" s="916"/>
      <c r="E78" s="916"/>
      <c r="F78" s="916"/>
      <c r="G78" s="916"/>
      <c r="H78" s="916"/>
      <c r="I78" s="916"/>
      <c r="J78" s="916"/>
      <c r="K78" s="916"/>
      <c r="L78" s="916"/>
      <c r="M78" s="916"/>
      <c r="N78" s="916"/>
      <c r="O78" s="916"/>
      <c r="P78" s="917"/>
      <c r="Q78" s="918">
        <v>74</v>
      </c>
      <c r="R78" s="873"/>
      <c r="S78" s="873"/>
      <c r="T78" s="873"/>
      <c r="U78" s="873"/>
      <c r="V78" s="873">
        <v>74</v>
      </c>
      <c r="W78" s="873"/>
      <c r="X78" s="873"/>
      <c r="Y78" s="873"/>
      <c r="Z78" s="873"/>
      <c r="AA78" s="873" t="s">
        <v>584</v>
      </c>
      <c r="AB78" s="873"/>
      <c r="AC78" s="873"/>
      <c r="AD78" s="873"/>
      <c r="AE78" s="873"/>
      <c r="AF78" s="873" t="s">
        <v>584</v>
      </c>
      <c r="AG78" s="873"/>
      <c r="AH78" s="873"/>
      <c r="AI78" s="873"/>
      <c r="AJ78" s="873"/>
      <c r="AK78" s="873" t="s">
        <v>584</v>
      </c>
      <c r="AL78" s="873"/>
      <c r="AM78" s="873"/>
      <c r="AN78" s="873"/>
      <c r="AO78" s="873"/>
      <c r="AP78" s="873" t="s">
        <v>584</v>
      </c>
      <c r="AQ78" s="873"/>
      <c r="AR78" s="873"/>
      <c r="AS78" s="873"/>
      <c r="AT78" s="873"/>
      <c r="AU78" s="873" t="s">
        <v>584</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391</v>
      </c>
      <c r="B88" s="832" t="s">
        <v>419</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4895</v>
      </c>
      <c r="AG88" s="884"/>
      <c r="AH88" s="884"/>
      <c r="AI88" s="884"/>
      <c r="AJ88" s="884"/>
      <c r="AK88" s="881"/>
      <c r="AL88" s="881"/>
      <c r="AM88" s="881"/>
      <c r="AN88" s="881"/>
      <c r="AO88" s="881"/>
      <c r="AP88" s="884">
        <v>36</v>
      </c>
      <c r="AQ88" s="884"/>
      <c r="AR88" s="884"/>
      <c r="AS88" s="884"/>
      <c r="AT88" s="884"/>
      <c r="AU88" s="884">
        <v>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32" t="s">
        <v>420</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150</v>
      </c>
      <c r="CS102" s="892"/>
      <c r="CT102" s="892"/>
      <c r="CU102" s="892"/>
      <c r="CV102" s="935"/>
      <c r="CW102" s="934" t="s">
        <v>593</v>
      </c>
      <c r="CX102" s="892"/>
      <c r="CY102" s="892"/>
      <c r="CZ102" s="892"/>
      <c r="DA102" s="935"/>
      <c r="DB102" s="934" t="s">
        <v>593</v>
      </c>
      <c r="DC102" s="892"/>
      <c r="DD102" s="892"/>
      <c r="DE102" s="892"/>
      <c r="DF102" s="935"/>
      <c r="DG102" s="934" t="s">
        <v>593</v>
      </c>
      <c r="DH102" s="892"/>
      <c r="DI102" s="892"/>
      <c r="DJ102" s="892"/>
      <c r="DK102" s="935"/>
      <c r="DL102" s="934">
        <v>36</v>
      </c>
      <c r="DM102" s="892"/>
      <c r="DN102" s="892"/>
      <c r="DO102" s="892"/>
      <c r="DP102" s="935"/>
      <c r="DQ102" s="934">
        <v>4</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421</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422</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425</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426</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427</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428</v>
      </c>
      <c r="AB109" s="937"/>
      <c r="AC109" s="937"/>
      <c r="AD109" s="937"/>
      <c r="AE109" s="938"/>
      <c r="AF109" s="936" t="s">
        <v>309</v>
      </c>
      <c r="AG109" s="937"/>
      <c r="AH109" s="937"/>
      <c r="AI109" s="937"/>
      <c r="AJ109" s="938"/>
      <c r="AK109" s="936" t="s">
        <v>308</v>
      </c>
      <c r="AL109" s="937"/>
      <c r="AM109" s="937"/>
      <c r="AN109" s="937"/>
      <c r="AO109" s="938"/>
      <c r="AP109" s="936" t="s">
        <v>429</v>
      </c>
      <c r="AQ109" s="937"/>
      <c r="AR109" s="937"/>
      <c r="AS109" s="937"/>
      <c r="AT109" s="939"/>
      <c r="AU109" s="956" t="s">
        <v>427</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428</v>
      </c>
      <c r="BR109" s="937"/>
      <c r="BS109" s="937"/>
      <c r="BT109" s="937"/>
      <c r="BU109" s="938"/>
      <c r="BV109" s="936" t="s">
        <v>309</v>
      </c>
      <c r="BW109" s="937"/>
      <c r="BX109" s="937"/>
      <c r="BY109" s="937"/>
      <c r="BZ109" s="938"/>
      <c r="CA109" s="936" t="s">
        <v>308</v>
      </c>
      <c r="CB109" s="937"/>
      <c r="CC109" s="937"/>
      <c r="CD109" s="937"/>
      <c r="CE109" s="938"/>
      <c r="CF109" s="957" t="s">
        <v>429</v>
      </c>
      <c r="CG109" s="957"/>
      <c r="CH109" s="957"/>
      <c r="CI109" s="957"/>
      <c r="CJ109" s="957"/>
      <c r="CK109" s="936" t="s">
        <v>430</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428</v>
      </c>
      <c r="DH109" s="937"/>
      <c r="DI109" s="937"/>
      <c r="DJ109" s="937"/>
      <c r="DK109" s="938"/>
      <c r="DL109" s="936" t="s">
        <v>309</v>
      </c>
      <c r="DM109" s="937"/>
      <c r="DN109" s="937"/>
      <c r="DO109" s="937"/>
      <c r="DP109" s="938"/>
      <c r="DQ109" s="936" t="s">
        <v>308</v>
      </c>
      <c r="DR109" s="937"/>
      <c r="DS109" s="937"/>
      <c r="DT109" s="937"/>
      <c r="DU109" s="938"/>
      <c r="DV109" s="936" t="s">
        <v>429</v>
      </c>
      <c r="DW109" s="937"/>
      <c r="DX109" s="937"/>
      <c r="DY109" s="937"/>
      <c r="DZ109" s="939"/>
    </row>
    <row r="110" spans="1:131" s="246" customFormat="1" ht="26.25" customHeight="1">
      <c r="A110" s="940" t="s">
        <v>431</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861813</v>
      </c>
      <c r="AB110" s="944"/>
      <c r="AC110" s="944"/>
      <c r="AD110" s="944"/>
      <c r="AE110" s="945"/>
      <c r="AF110" s="946">
        <v>900244</v>
      </c>
      <c r="AG110" s="944"/>
      <c r="AH110" s="944"/>
      <c r="AI110" s="944"/>
      <c r="AJ110" s="945"/>
      <c r="AK110" s="946">
        <v>887948</v>
      </c>
      <c r="AL110" s="944"/>
      <c r="AM110" s="944"/>
      <c r="AN110" s="944"/>
      <c r="AO110" s="945"/>
      <c r="AP110" s="947">
        <v>28.4</v>
      </c>
      <c r="AQ110" s="948"/>
      <c r="AR110" s="948"/>
      <c r="AS110" s="948"/>
      <c r="AT110" s="949"/>
      <c r="AU110" s="950" t="s">
        <v>73</v>
      </c>
      <c r="AV110" s="951"/>
      <c r="AW110" s="951"/>
      <c r="AX110" s="951"/>
      <c r="AY110" s="951"/>
      <c r="AZ110" s="992" t="s">
        <v>432</v>
      </c>
      <c r="BA110" s="941"/>
      <c r="BB110" s="941"/>
      <c r="BC110" s="941"/>
      <c r="BD110" s="941"/>
      <c r="BE110" s="941"/>
      <c r="BF110" s="941"/>
      <c r="BG110" s="941"/>
      <c r="BH110" s="941"/>
      <c r="BI110" s="941"/>
      <c r="BJ110" s="941"/>
      <c r="BK110" s="941"/>
      <c r="BL110" s="941"/>
      <c r="BM110" s="941"/>
      <c r="BN110" s="941"/>
      <c r="BO110" s="941"/>
      <c r="BP110" s="942"/>
      <c r="BQ110" s="978">
        <v>7785110</v>
      </c>
      <c r="BR110" s="979"/>
      <c r="BS110" s="979"/>
      <c r="BT110" s="979"/>
      <c r="BU110" s="979"/>
      <c r="BV110" s="979">
        <v>7707662</v>
      </c>
      <c r="BW110" s="979"/>
      <c r="BX110" s="979"/>
      <c r="BY110" s="979"/>
      <c r="BZ110" s="979"/>
      <c r="CA110" s="979">
        <v>7289383</v>
      </c>
      <c r="CB110" s="979"/>
      <c r="CC110" s="979"/>
      <c r="CD110" s="979"/>
      <c r="CE110" s="979"/>
      <c r="CF110" s="993">
        <v>233.2</v>
      </c>
      <c r="CG110" s="994"/>
      <c r="CH110" s="994"/>
      <c r="CI110" s="994"/>
      <c r="CJ110" s="994"/>
      <c r="CK110" s="995" t="s">
        <v>433</v>
      </c>
      <c r="CL110" s="996"/>
      <c r="CM110" s="975" t="s">
        <v>434</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174</v>
      </c>
      <c r="DH110" s="979"/>
      <c r="DI110" s="979"/>
      <c r="DJ110" s="979"/>
      <c r="DK110" s="979"/>
      <c r="DL110" s="979" t="s">
        <v>435</v>
      </c>
      <c r="DM110" s="979"/>
      <c r="DN110" s="979"/>
      <c r="DO110" s="979"/>
      <c r="DP110" s="979"/>
      <c r="DQ110" s="979" t="s">
        <v>435</v>
      </c>
      <c r="DR110" s="979"/>
      <c r="DS110" s="979"/>
      <c r="DT110" s="979"/>
      <c r="DU110" s="979"/>
      <c r="DV110" s="980" t="s">
        <v>174</v>
      </c>
      <c r="DW110" s="980"/>
      <c r="DX110" s="980"/>
      <c r="DY110" s="980"/>
      <c r="DZ110" s="981"/>
    </row>
    <row r="111" spans="1:131" s="246" customFormat="1" ht="26.25" customHeight="1">
      <c r="A111" s="982" t="s">
        <v>436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174</v>
      </c>
      <c r="AB111" s="986"/>
      <c r="AC111" s="986"/>
      <c r="AD111" s="986"/>
      <c r="AE111" s="987"/>
      <c r="AF111" s="988" t="s">
        <v>435</v>
      </c>
      <c r="AG111" s="986"/>
      <c r="AH111" s="986"/>
      <c r="AI111" s="986"/>
      <c r="AJ111" s="987"/>
      <c r="AK111" s="988" t="s">
        <v>174</v>
      </c>
      <c r="AL111" s="986"/>
      <c r="AM111" s="986"/>
      <c r="AN111" s="986"/>
      <c r="AO111" s="987"/>
      <c r="AP111" s="989" t="s">
        <v>435</v>
      </c>
      <c r="AQ111" s="990"/>
      <c r="AR111" s="990"/>
      <c r="AS111" s="990"/>
      <c r="AT111" s="991"/>
      <c r="AU111" s="952"/>
      <c r="AV111" s="953"/>
      <c r="AW111" s="953"/>
      <c r="AX111" s="953"/>
      <c r="AY111" s="953"/>
      <c r="AZ111" s="1001" t="s">
        <v>437</v>
      </c>
      <c r="BA111" s="1002"/>
      <c r="BB111" s="1002"/>
      <c r="BC111" s="1002"/>
      <c r="BD111" s="1002"/>
      <c r="BE111" s="1002"/>
      <c r="BF111" s="1002"/>
      <c r="BG111" s="1002"/>
      <c r="BH111" s="1002"/>
      <c r="BI111" s="1002"/>
      <c r="BJ111" s="1002"/>
      <c r="BK111" s="1002"/>
      <c r="BL111" s="1002"/>
      <c r="BM111" s="1002"/>
      <c r="BN111" s="1002"/>
      <c r="BO111" s="1002"/>
      <c r="BP111" s="1003"/>
      <c r="BQ111" s="971">
        <v>43986</v>
      </c>
      <c r="BR111" s="972"/>
      <c r="BS111" s="972"/>
      <c r="BT111" s="972"/>
      <c r="BU111" s="972"/>
      <c r="BV111" s="972">
        <v>28944</v>
      </c>
      <c r="BW111" s="972"/>
      <c r="BX111" s="972"/>
      <c r="BY111" s="972"/>
      <c r="BZ111" s="972"/>
      <c r="CA111" s="972">
        <v>14282</v>
      </c>
      <c r="CB111" s="972"/>
      <c r="CC111" s="972"/>
      <c r="CD111" s="972"/>
      <c r="CE111" s="972"/>
      <c r="CF111" s="966">
        <v>0.5</v>
      </c>
      <c r="CG111" s="967"/>
      <c r="CH111" s="967"/>
      <c r="CI111" s="967"/>
      <c r="CJ111" s="967"/>
      <c r="CK111" s="997"/>
      <c r="CL111" s="998"/>
      <c r="CM111" s="968" t="s">
        <v>438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174</v>
      </c>
      <c r="DH111" s="972"/>
      <c r="DI111" s="972"/>
      <c r="DJ111" s="972"/>
      <c r="DK111" s="972"/>
      <c r="DL111" s="972" t="s">
        <v>174</v>
      </c>
      <c r="DM111" s="972"/>
      <c r="DN111" s="972"/>
      <c r="DO111" s="972"/>
      <c r="DP111" s="972"/>
      <c r="DQ111" s="972" t="s">
        <v>174</v>
      </c>
      <c r="DR111" s="972"/>
      <c r="DS111" s="972"/>
      <c r="DT111" s="972"/>
      <c r="DU111" s="972"/>
      <c r="DV111" s="973" t="s">
        <v>174</v>
      </c>
      <c r="DW111" s="973"/>
      <c r="DX111" s="973"/>
      <c r="DY111" s="973"/>
      <c r="DZ111" s="974"/>
    </row>
    <row r="112" spans="1:131" s="246" customFormat="1" ht="26.25" customHeight="1">
      <c r="A112" s="1004" t="s">
        <v>439</v>
      </c>
      <c r="B112" s="1005"/>
      <c r="C112" s="1002" t="s">
        <v>440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174</v>
      </c>
      <c r="AB112" s="1011"/>
      <c r="AC112" s="1011"/>
      <c r="AD112" s="1011"/>
      <c r="AE112" s="1012"/>
      <c r="AF112" s="1013" t="s">
        <v>435</v>
      </c>
      <c r="AG112" s="1011"/>
      <c r="AH112" s="1011"/>
      <c r="AI112" s="1011"/>
      <c r="AJ112" s="1012"/>
      <c r="AK112" s="1013" t="s">
        <v>174</v>
      </c>
      <c r="AL112" s="1011"/>
      <c r="AM112" s="1011"/>
      <c r="AN112" s="1011"/>
      <c r="AO112" s="1012"/>
      <c r="AP112" s="1014" t="s">
        <v>174</v>
      </c>
      <c r="AQ112" s="1015"/>
      <c r="AR112" s="1015"/>
      <c r="AS112" s="1015"/>
      <c r="AT112" s="1016"/>
      <c r="AU112" s="952"/>
      <c r="AV112" s="953"/>
      <c r="AW112" s="953"/>
      <c r="AX112" s="953"/>
      <c r="AY112" s="953"/>
      <c r="AZ112" s="1001" t="s">
        <v>441</v>
      </c>
      <c r="BA112" s="1002"/>
      <c r="BB112" s="1002"/>
      <c r="BC112" s="1002"/>
      <c r="BD112" s="1002"/>
      <c r="BE112" s="1002"/>
      <c r="BF112" s="1002"/>
      <c r="BG112" s="1002"/>
      <c r="BH112" s="1002"/>
      <c r="BI112" s="1002"/>
      <c r="BJ112" s="1002"/>
      <c r="BK112" s="1002"/>
      <c r="BL112" s="1002"/>
      <c r="BM112" s="1002"/>
      <c r="BN112" s="1002"/>
      <c r="BO112" s="1002"/>
      <c r="BP112" s="1003"/>
      <c r="BQ112" s="971">
        <v>3154080</v>
      </c>
      <c r="BR112" s="972"/>
      <c r="BS112" s="972"/>
      <c r="BT112" s="972"/>
      <c r="BU112" s="972"/>
      <c r="BV112" s="972">
        <v>3039001</v>
      </c>
      <c r="BW112" s="972"/>
      <c r="BX112" s="972"/>
      <c r="BY112" s="972"/>
      <c r="BZ112" s="972"/>
      <c r="CA112" s="972">
        <v>2958459</v>
      </c>
      <c r="CB112" s="972"/>
      <c r="CC112" s="972"/>
      <c r="CD112" s="972"/>
      <c r="CE112" s="972"/>
      <c r="CF112" s="966">
        <v>94.7</v>
      </c>
      <c r="CG112" s="967"/>
      <c r="CH112" s="967"/>
      <c r="CI112" s="967"/>
      <c r="CJ112" s="967"/>
      <c r="CK112" s="997"/>
      <c r="CL112" s="998"/>
      <c r="CM112" s="968" t="s">
        <v>442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435</v>
      </c>
      <c r="DH112" s="972"/>
      <c r="DI112" s="972"/>
      <c r="DJ112" s="972"/>
      <c r="DK112" s="972"/>
      <c r="DL112" s="972" t="s">
        <v>174</v>
      </c>
      <c r="DM112" s="972"/>
      <c r="DN112" s="972"/>
      <c r="DO112" s="972"/>
      <c r="DP112" s="972"/>
      <c r="DQ112" s="972" t="s">
        <v>443</v>
      </c>
      <c r="DR112" s="972"/>
      <c r="DS112" s="972"/>
      <c r="DT112" s="972"/>
      <c r="DU112" s="972"/>
      <c r="DV112" s="973" t="s">
        <v>435</v>
      </c>
      <c r="DW112" s="973"/>
      <c r="DX112" s="973"/>
      <c r="DY112" s="973"/>
      <c r="DZ112" s="974"/>
    </row>
    <row r="113" spans="1:130" s="246" customFormat="1" ht="26.25" customHeight="1">
      <c r="A113" s="1006"/>
      <c r="B113" s="1007"/>
      <c r="C113" s="1002" t="s">
        <v>444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314344</v>
      </c>
      <c r="AB113" s="986"/>
      <c r="AC113" s="986"/>
      <c r="AD113" s="986"/>
      <c r="AE113" s="987"/>
      <c r="AF113" s="988">
        <v>328744</v>
      </c>
      <c r="AG113" s="986"/>
      <c r="AH113" s="986"/>
      <c r="AI113" s="986"/>
      <c r="AJ113" s="987"/>
      <c r="AK113" s="988">
        <v>301588</v>
      </c>
      <c r="AL113" s="986"/>
      <c r="AM113" s="986"/>
      <c r="AN113" s="986"/>
      <c r="AO113" s="987"/>
      <c r="AP113" s="989">
        <v>9.6999999999999993</v>
      </c>
      <c r="AQ113" s="990"/>
      <c r="AR113" s="990"/>
      <c r="AS113" s="990"/>
      <c r="AT113" s="991"/>
      <c r="AU113" s="952"/>
      <c r="AV113" s="953"/>
      <c r="AW113" s="953"/>
      <c r="AX113" s="953"/>
      <c r="AY113" s="953"/>
      <c r="AZ113" s="1001" t="s">
        <v>445</v>
      </c>
      <c r="BA113" s="1002"/>
      <c r="BB113" s="1002"/>
      <c r="BC113" s="1002"/>
      <c r="BD113" s="1002"/>
      <c r="BE113" s="1002"/>
      <c r="BF113" s="1002"/>
      <c r="BG113" s="1002"/>
      <c r="BH113" s="1002"/>
      <c r="BI113" s="1002"/>
      <c r="BJ113" s="1002"/>
      <c r="BK113" s="1002"/>
      <c r="BL113" s="1002"/>
      <c r="BM113" s="1002"/>
      <c r="BN113" s="1002"/>
      <c r="BO113" s="1002"/>
      <c r="BP113" s="1003"/>
      <c r="BQ113" s="971">
        <v>10143</v>
      </c>
      <c r="BR113" s="972"/>
      <c r="BS113" s="972"/>
      <c r="BT113" s="972"/>
      <c r="BU113" s="972"/>
      <c r="BV113" s="972">
        <v>7083</v>
      </c>
      <c r="BW113" s="972"/>
      <c r="BX113" s="972"/>
      <c r="BY113" s="972"/>
      <c r="BZ113" s="972"/>
      <c r="CA113" s="972">
        <v>4221</v>
      </c>
      <c r="CB113" s="972"/>
      <c r="CC113" s="972"/>
      <c r="CD113" s="972"/>
      <c r="CE113" s="972"/>
      <c r="CF113" s="966">
        <v>0.1</v>
      </c>
      <c r="CG113" s="967"/>
      <c r="CH113" s="967"/>
      <c r="CI113" s="967"/>
      <c r="CJ113" s="967"/>
      <c r="CK113" s="997"/>
      <c r="CL113" s="998"/>
      <c r="CM113" s="968" t="s">
        <v>446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174</v>
      </c>
      <c r="DH113" s="1011"/>
      <c r="DI113" s="1011"/>
      <c r="DJ113" s="1011"/>
      <c r="DK113" s="1012"/>
      <c r="DL113" s="1013" t="s">
        <v>174</v>
      </c>
      <c r="DM113" s="1011"/>
      <c r="DN113" s="1011"/>
      <c r="DO113" s="1011"/>
      <c r="DP113" s="1012"/>
      <c r="DQ113" s="1013" t="s">
        <v>435</v>
      </c>
      <c r="DR113" s="1011"/>
      <c r="DS113" s="1011"/>
      <c r="DT113" s="1011"/>
      <c r="DU113" s="1012"/>
      <c r="DV113" s="1014" t="s">
        <v>174</v>
      </c>
      <c r="DW113" s="1015"/>
      <c r="DX113" s="1015"/>
      <c r="DY113" s="1015"/>
      <c r="DZ113" s="1016"/>
    </row>
    <row r="114" spans="1:130" s="246" customFormat="1" ht="26.25" customHeight="1">
      <c r="A114" s="1006"/>
      <c r="B114" s="1007"/>
      <c r="C114" s="1002" t="s">
        <v>447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4980</v>
      </c>
      <c r="AB114" s="1011"/>
      <c r="AC114" s="1011"/>
      <c r="AD114" s="1011"/>
      <c r="AE114" s="1012"/>
      <c r="AF114" s="1013">
        <v>3891</v>
      </c>
      <c r="AG114" s="1011"/>
      <c r="AH114" s="1011"/>
      <c r="AI114" s="1011"/>
      <c r="AJ114" s="1012"/>
      <c r="AK114" s="1013">
        <v>3672</v>
      </c>
      <c r="AL114" s="1011"/>
      <c r="AM114" s="1011"/>
      <c r="AN114" s="1011"/>
      <c r="AO114" s="1012"/>
      <c r="AP114" s="1014">
        <v>0.1</v>
      </c>
      <c r="AQ114" s="1015"/>
      <c r="AR114" s="1015"/>
      <c r="AS114" s="1015"/>
      <c r="AT114" s="1016"/>
      <c r="AU114" s="952"/>
      <c r="AV114" s="953"/>
      <c r="AW114" s="953"/>
      <c r="AX114" s="953"/>
      <c r="AY114" s="953"/>
      <c r="AZ114" s="1001" t="s">
        <v>448</v>
      </c>
      <c r="BA114" s="1002"/>
      <c r="BB114" s="1002"/>
      <c r="BC114" s="1002"/>
      <c r="BD114" s="1002"/>
      <c r="BE114" s="1002"/>
      <c r="BF114" s="1002"/>
      <c r="BG114" s="1002"/>
      <c r="BH114" s="1002"/>
      <c r="BI114" s="1002"/>
      <c r="BJ114" s="1002"/>
      <c r="BK114" s="1002"/>
      <c r="BL114" s="1002"/>
      <c r="BM114" s="1002"/>
      <c r="BN114" s="1002"/>
      <c r="BO114" s="1002"/>
      <c r="BP114" s="1003"/>
      <c r="BQ114" s="971">
        <v>439040</v>
      </c>
      <c r="BR114" s="972"/>
      <c r="BS114" s="972"/>
      <c r="BT114" s="972"/>
      <c r="BU114" s="972"/>
      <c r="BV114" s="972">
        <v>626675</v>
      </c>
      <c r="BW114" s="972"/>
      <c r="BX114" s="972"/>
      <c r="BY114" s="972"/>
      <c r="BZ114" s="972"/>
      <c r="CA114" s="972">
        <v>527086</v>
      </c>
      <c r="CB114" s="972"/>
      <c r="CC114" s="972"/>
      <c r="CD114" s="972"/>
      <c r="CE114" s="972"/>
      <c r="CF114" s="966">
        <v>16.899999999999999</v>
      </c>
      <c r="CG114" s="967"/>
      <c r="CH114" s="967"/>
      <c r="CI114" s="967"/>
      <c r="CJ114" s="967"/>
      <c r="CK114" s="997"/>
      <c r="CL114" s="998"/>
      <c r="CM114" s="968" t="s">
        <v>449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435</v>
      </c>
      <c r="DH114" s="1011"/>
      <c r="DI114" s="1011"/>
      <c r="DJ114" s="1011"/>
      <c r="DK114" s="1012"/>
      <c r="DL114" s="1013" t="s">
        <v>435</v>
      </c>
      <c r="DM114" s="1011"/>
      <c r="DN114" s="1011"/>
      <c r="DO114" s="1011"/>
      <c r="DP114" s="1012"/>
      <c r="DQ114" s="1013" t="s">
        <v>435</v>
      </c>
      <c r="DR114" s="1011"/>
      <c r="DS114" s="1011"/>
      <c r="DT114" s="1011"/>
      <c r="DU114" s="1012"/>
      <c r="DV114" s="1014" t="s">
        <v>435</v>
      </c>
      <c r="DW114" s="1015"/>
      <c r="DX114" s="1015"/>
      <c r="DY114" s="1015"/>
      <c r="DZ114" s="1016"/>
    </row>
    <row r="115" spans="1:130" s="246" customFormat="1" ht="26.25" customHeight="1">
      <c r="A115" s="1006"/>
      <c r="B115" s="1007"/>
      <c r="C115" s="1002" t="s">
        <v>450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15422</v>
      </c>
      <c r="AB115" s="986"/>
      <c r="AC115" s="986"/>
      <c r="AD115" s="986"/>
      <c r="AE115" s="987"/>
      <c r="AF115" s="988">
        <v>15042</v>
      </c>
      <c r="AG115" s="986"/>
      <c r="AH115" s="986"/>
      <c r="AI115" s="986"/>
      <c r="AJ115" s="987"/>
      <c r="AK115" s="988">
        <v>14662</v>
      </c>
      <c r="AL115" s="986"/>
      <c r="AM115" s="986"/>
      <c r="AN115" s="986"/>
      <c r="AO115" s="987"/>
      <c r="AP115" s="989">
        <v>0.5</v>
      </c>
      <c r="AQ115" s="990"/>
      <c r="AR115" s="990"/>
      <c r="AS115" s="990"/>
      <c r="AT115" s="991"/>
      <c r="AU115" s="952"/>
      <c r="AV115" s="953"/>
      <c r="AW115" s="953"/>
      <c r="AX115" s="953"/>
      <c r="AY115" s="953"/>
      <c r="AZ115" s="1001" t="s">
        <v>451</v>
      </c>
      <c r="BA115" s="1002"/>
      <c r="BB115" s="1002"/>
      <c r="BC115" s="1002"/>
      <c r="BD115" s="1002"/>
      <c r="BE115" s="1002"/>
      <c r="BF115" s="1002"/>
      <c r="BG115" s="1002"/>
      <c r="BH115" s="1002"/>
      <c r="BI115" s="1002"/>
      <c r="BJ115" s="1002"/>
      <c r="BK115" s="1002"/>
      <c r="BL115" s="1002"/>
      <c r="BM115" s="1002"/>
      <c r="BN115" s="1002"/>
      <c r="BO115" s="1002"/>
      <c r="BP115" s="1003"/>
      <c r="BQ115" s="971">
        <v>5958</v>
      </c>
      <c r="BR115" s="972"/>
      <c r="BS115" s="972"/>
      <c r="BT115" s="972"/>
      <c r="BU115" s="972"/>
      <c r="BV115" s="972">
        <v>4766</v>
      </c>
      <c r="BW115" s="972"/>
      <c r="BX115" s="972"/>
      <c r="BY115" s="972"/>
      <c r="BZ115" s="972"/>
      <c r="CA115" s="972">
        <v>3575</v>
      </c>
      <c r="CB115" s="972"/>
      <c r="CC115" s="972"/>
      <c r="CD115" s="972"/>
      <c r="CE115" s="972"/>
      <c r="CF115" s="966">
        <v>0.1</v>
      </c>
      <c r="CG115" s="967"/>
      <c r="CH115" s="967"/>
      <c r="CI115" s="967"/>
      <c r="CJ115" s="967"/>
      <c r="CK115" s="997"/>
      <c r="CL115" s="998"/>
      <c r="CM115" s="1001" t="s">
        <v>452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174</v>
      </c>
      <c r="DH115" s="1011"/>
      <c r="DI115" s="1011"/>
      <c r="DJ115" s="1011"/>
      <c r="DK115" s="1012"/>
      <c r="DL115" s="1013" t="s">
        <v>443</v>
      </c>
      <c r="DM115" s="1011"/>
      <c r="DN115" s="1011"/>
      <c r="DO115" s="1011"/>
      <c r="DP115" s="1012"/>
      <c r="DQ115" s="1013" t="s">
        <v>174</v>
      </c>
      <c r="DR115" s="1011"/>
      <c r="DS115" s="1011"/>
      <c r="DT115" s="1011"/>
      <c r="DU115" s="1012"/>
      <c r="DV115" s="1014" t="s">
        <v>174</v>
      </c>
      <c r="DW115" s="1015"/>
      <c r="DX115" s="1015"/>
      <c r="DY115" s="1015"/>
      <c r="DZ115" s="1016"/>
    </row>
    <row r="116" spans="1:130" s="246" customFormat="1" ht="26.25" customHeight="1">
      <c r="A116" s="1008"/>
      <c r="B116" s="1009"/>
      <c r="C116" s="1017" t="s">
        <v>453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174</v>
      </c>
      <c r="AB116" s="1011"/>
      <c r="AC116" s="1011"/>
      <c r="AD116" s="1011"/>
      <c r="AE116" s="1012"/>
      <c r="AF116" s="1013">
        <v>106</v>
      </c>
      <c r="AG116" s="1011"/>
      <c r="AH116" s="1011"/>
      <c r="AI116" s="1011"/>
      <c r="AJ116" s="1012"/>
      <c r="AK116" s="1013">
        <v>35</v>
      </c>
      <c r="AL116" s="1011"/>
      <c r="AM116" s="1011"/>
      <c r="AN116" s="1011"/>
      <c r="AO116" s="1012"/>
      <c r="AP116" s="1014">
        <v>0</v>
      </c>
      <c r="AQ116" s="1015"/>
      <c r="AR116" s="1015"/>
      <c r="AS116" s="1015"/>
      <c r="AT116" s="1016"/>
      <c r="AU116" s="952"/>
      <c r="AV116" s="953"/>
      <c r="AW116" s="953"/>
      <c r="AX116" s="953"/>
      <c r="AY116" s="953"/>
      <c r="AZ116" s="1019" t="s">
        <v>454</v>
      </c>
      <c r="BA116" s="1020"/>
      <c r="BB116" s="1020"/>
      <c r="BC116" s="1020"/>
      <c r="BD116" s="1020"/>
      <c r="BE116" s="1020"/>
      <c r="BF116" s="1020"/>
      <c r="BG116" s="1020"/>
      <c r="BH116" s="1020"/>
      <c r="BI116" s="1020"/>
      <c r="BJ116" s="1020"/>
      <c r="BK116" s="1020"/>
      <c r="BL116" s="1020"/>
      <c r="BM116" s="1020"/>
      <c r="BN116" s="1020"/>
      <c r="BO116" s="1020"/>
      <c r="BP116" s="1021"/>
      <c r="BQ116" s="971" t="s">
        <v>435</v>
      </c>
      <c r="BR116" s="972"/>
      <c r="BS116" s="972"/>
      <c r="BT116" s="972"/>
      <c r="BU116" s="972"/>
      <c r="BV116" s="972" t="s">
        <v>174</v>
      </c>
      <c r="BW116" s="972"/>
      <c r="BX116" s="972"/>
      <c r="BY116" s="972"/>
      <c r="BZ116" s="972"/>
      <c r="CA116" s="972" t="s">
        <v>174</v>
      </c>
      <c r="CB116" s="972"/>
      <c r="CC116" s="972"/>
      <c r="CD116" s="972"/>
      <c r="CE116" s="972"/>
      <c r="CF116" s="966" t="s">
        <v>174</v>
      </c>
      <c r="CG116" s="967"/>
      <c r="CH116" s="967"/>
      <c r="CI116" s="967"/>
      <c r="CJ116" s="967"/>
      <c r="CK116" s="997"/>
      <c r="CL116" s="998"/>
      <c r="CM116" s="968" t="s">
        <v>455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43986</v>
      </c>
      <c r="DH116" s="1011"/>
      <c r="DI116" s="1011"/>
      <c r="DJ116" s="1011"/>
      <c r="DK116" s="1012"/>
      <c r="DL116" s="1013">
        <v>28944</v>
      </c>
      <c r="DM116" s="1011"/>
      <c r="DN116" s="1011"/>
      <c r="DO116" s="1011"/>
      <c r="DP116" s="1012"/>
      <c r="DQ116" s="1013">
        <v>14282</v>
      </c>
      <c r="DR116" s="1011"/>
      <c r="DS116" s="1011"/>
      <c r="DT116" s="1011"/>
      <c r="DU116" s="1012"/>
      <c r="DV116" s="1014">
        <v>0.5</v>
      </c>
      <c r="DW116" s="1015"/>
      <c r="DX116" s="1015"/>
      <c r="DY116" s="1015"/>
      <c r="DZ116" s="1016"/>
    </row>
    <row r="117" spans="1:130" s="246" customFormat="1" ht="26.25" customHeight="1">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456</v>
      </c>
      <c r="Z117" s="938"/>
      <c r="AA117" s="1028">
        <v>1196559</v>
      </c>
      <c r="AB117" s="1029"/>
      <c r="AC117" s="1029"/>
      <c r="AD117" s="1029"/>
      <c r="AE117" s="1030"/>
      <c r="AF117" s="1031">
        <v>1248027</v>
      </c>
      <c r="AG117" s="1029"/>
      <c r="AH117" s="1029"/>
      <c r="AI117" s="1029"/>
      <c r="AJ117" s="1030"/>
      <c r="AK117" s="1031">
        <v>1207905</v>
      </c>
      <c r="AL117" s="1029"/>
      <c r="AM117" s="1029"/>
      <c r="AN117" s="1029"/>
      <c r="AO117" s="1030"/>
      <c r="AP117" s="1032"/>
      <c r="AQ117" s="1033"/>
      <c r="AR117" s="1033"/>
      <c r="AS117" s="1033"/>
      <c r="AT117" s="1034"/>
      <c r="AU117" s="952"/>
      <c r="AV117" s="953"/>
      <c r="AW117" s="953"/>
      <c r="AX117" s="953"/>
      <c r="AY117" s="953"/>
      <c r="AZ117" s="1019" t="s">
        <v>457</v>
      </c>
      <c r="BA117" s="1020"/>
      <c r="BB117" s="1020"/>
      <c r="BC117" s="1020"/>
      <c r="BD117" s="1020"/>
      <c r="BE117" s="1020"/>
      <c r="BF117" s="1020"/>
      <c r="BG117" s="1020"/>
      <c r="BH117" s="1020"/>
      <c r="BI117" s="1020"/>
      <c r="BJ117" s="1020"/>
      <c r="BK117" s="1020"/>
      <c r="BL117" s="1020"/>
      <c r="BM117" s="1020"/>
      <c r="BN117" s="1020"/>
      <c r="BO117" s="1020"/>
      <c r="BP117" s="1021"/>
      <c r="BQ117" s="971" t="s">
        <v>435</v>
      </c>
      <c r="BR117" s="972"/>
      <c r="BS117" s="972"/>
      <c r="BT117" s="972"/>
      <c r="BU117" s="972"/>
      <c r="BV117" s="972" t="s">
        <v>435</v>
      </c>
      <c r="BW117" s="972"/>
      <c r="BX117" s="972"/>
      <c r="BY117" s="972"/>
      <c r="BZ117" s="972"/>
      <c r="CA117" s="972" t="s">
        <v>174</v>
      </c>
      <c r="CB117" s="972"/>
      <c r="CC117" s="972"/>
      <c r="CD117" s="972"/>
      <c r="CE117" s="972"/>
      <c r="CF117" s="966" t="s">
        <v>174</v>
      </c>
      <c r="CG117" s="967"/>
      <c r="CH117" s="967"/>
      <c r="CI117" s="967"/>
      <c r="CJ117" s="967"/>
      <c r="CK117" s="997"/>
      <c r="CL117" s="998"/>
      <c r="CM117" s="968" t="s">
        <v>458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174</v>
      </c>
      <c r="DH117" s="1011"/>
      <c r="DI117" s="1011"/>
      <c r="DJ117" s="1011"/>
      <c r="DK117" s="1012"/>
      <c r="DL117" s="1013" t="s">
        <v>443</v>
      </c>
      <c r="DM117" s="1011"/>
      <c r="DN117" s="1011"/>
      <c r="DO117" s="1011"/>
      <c r="DP117" s="1012"/>
      <c r="DQ117" s="1013" t="s">
        <v>174</v>
      </c>
      <c r="DR117" s="1011"/>
      <c r="DS117" s="1011"/>
      <c r="DT117" s="1011"/>
      <c r="DU117" s="1012"/>
      <c r="DV117" s="1014" t="s">
        <v>174</v>
      </c>
      <c r="DW117" s="1015"/>
      <c r="DX117" s="1015"/>
      <c r="DY117" s="1015"/>
      <c r="DZ117" s="1016"/>
    </row>
    <row r="118" spans="1:130" s="246" customFormat="1" ht="26.25" customHeight="1">
      <c r="A118" s="956" t="s">
        <v>430</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428</v>
      </c>
      <c r="AB118" s="937"/>
      <c r="AC118" s="937"/>
      <c r="AD118" s="937"/>
      <c r="AE118" s="938"/>
      <c r="AF118" s="936" t="s">
        <v>309</v>
      </c>
      <c r="AG118" s="937"/>
      <c r="AH118" s="937"/>
      <c r="AI118" s="937"/>
      <c r="AJ118" s="938"/>
      <c r="AK118" s="936" t="s">
        <v>308</v>
      </c>
      <c r="AL118" s="937"/>
      <c r="AM118" s="937"/>
      <c r="AN118" s="937"/>
      <c r="AO118" s="938"/>
      <c r="AP118" s="1023" t="s">
        <v>429</v>
      </c>
      <c r="AQ118" s="1024"/>
      <c r="AR118" s="1024"/>
      <c r="AS118" s="1024"/>
      <c r="AT118" s="1025"/>
      <c r="AU118" s="952"/>
      <c r="AV118" s="953"/>
      <c r="AW118" s="953"/>
      <c r="AX118" s="953"/>
      <c r="AY118" s="953"/>
      <c r="AZ118" s="1026" t="s">
        <v>459</v>
      </c>
      <c r="BA118" s="1017"/>
      <c r="BB118" s="1017"/>
      <c r="BC118" s="1017"/>
      <c r="BD118" s="1017"/>
      <c r="BE118" s="1017"/>
      <c r="BF118" s="1017"/>
      <c r="BG118" s="1017"/>
      <c r="BH118" s="1017"/>
      <c r="BI118" s="1017"/>
      <c r="BJ118" s="1017"/>
      <c r="BK118" s="1017"/>
      <c r="BL118" s="1017"/>
      <c r="BM118" s="1017"/>
      <c r="BN118" s="1017"/>
      <c r="BO118" s="1017"/>
      <c r="BP118" s="1018"/>
      <c r="BQ118" s="1049" t="s">
        <v>435</v>
      </c>
      <c r="BR118" s="1050"/>
      <c r="BS118" s="1050"/>
      <c r="BT118" s="1050"/>
      <c r="BU118" s="1050"/>
      <c r="BV118" s="1050" t="s">
        <v>174</v>
      </c>
      <c r="BW118" s="1050"/>
      <c r="BX118" s="1050"/>
      <c r="BY118" s="1050"/>
      <c r="BZ118" s="1050"/>
      <c r="CA118" s="1050" t="s">
        <v>174</v>
      </c>
      <c r="CB118" s="1050"/>
      <c r="CC118" s="1050"/>
      <c r="CD118" s="1050"/>
      <c r="CE118" s="1050"/>
      <c r="CF118" s="966" t="s">
        <v>435</v>
      </c>
      <c r="CG118" s="967"/>
      <c r="CH118" s="967"/>
      <c r="CI118" s="967"/>
      <c r="CJ118" s="967"/>
      <c r="CK118" s="997"/>
      <c r="CL118" s="998"/>
      <c r="CM118" s="968" t="s">
        <v>460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443</v>
      </c>
      <c r="DH118" s="1011"/>
      <c r="DI118" s="1011"/>
      <c r="DJ118" s="1011"/>
      <c r="DK118" s="1012"/>
      <c r="DL118" s="1013" t="s">
        <v>174</v>
      </c>
      <c r="DM118" s="1011"/>
      <c r="DN118" s="1011"/>
      <c r="DO118" s="1011"/>
      <c r="DP118" s="1012"/>
      <c r="DQ118" s="1013" t="s">
        <v>443</v>
      </c>
      <c r="DR118" s="1011"/>
      <c r="DS118" s="1011"/>
      <c r="DT118" s="1011"/>
      <c r="DU118" s="1012"/>
      <c r="DV118" s="1014" t="s">
        <v>443</v>
      </c>
      <c r="DW118" s="1015"/>
      <c r="DX118" s="1015"/>
      <c r="DY118" s="1015"/>
      <c r="DZ118" s="1016"/>
    </row>
    <row r="119" spans="1:130" s="246" customFormat="1" ht="26.25" customHeight="1">
      <c r="A119" s="1110" t="s">
        <v>433</v>
      </c>
      <c r="B119" s="996"/>
      <c r="C119" s="975" t="s">
        <v>434</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174</v>
      </c>
      <c r="AB119" s="944"/>
      <c r="AC119" s="944"/>
      <c r="AD119" s="944"/>
      <c r="AE119" s="945"/>
      <c r="AF119" s="946" t="s">
        <v>443</v>
      </c>
      <c r="AG119" s="944"/>
      <c r="AH119" s="944"/>
      <c r="AI119" s="944"/>
      <c r="AJ119" s="945"/>
      <c r="AK119" s="946" t="s">
        <v>443</v>
      </c>
      <c r="AL119" s="944"/>
      <c r="AM119" s="944"/>
      <c r="AN119" s="944"/>
      <c r="AO119" s="945"/>
      <c r="AP119" s="947" t="s">
        <v>174</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461</v>
      </c>
      <c r="BP119" s="1058"/>
      <c r="BQ119" s="1049">
        <v>11438317</v>
      </c>
      <c r="BR119" s="1050"/>
      <c r="BS119" s="1050"/>
      <c r="BT119" s="1050"/>
      <c r="BU119" s="1050"/>
      <c r="BV119" s="1050">
        <v>11414131</v>
      </c>
      <c r="BW119" s="1050"/>
      <c r="BX119" s="1050"/>
      <c r="BY119" s="1050"/>
      <c r="BZ119" s="1050"/>
      <c r="CA119" s="1050">
        <v>10797006</v>
      </c>
      <c r="CB119" s="1050"/>
      <c r="CC119" s="1050"/>
      <c r="CD119" s="1050"/>
      <c r="CE119" s="1050"/>
      <c r="CF119" s="1051"/>
      <c r="CG119" s="1052"/>
      <c r="CH119" s="1052"/>
      <c r="CI119" s="1052"/>
      <c r="CJ119" s="1053"/>
      <c r="CK119" s="999"/>
      <c r="CL119" s="1000"/>
      <c r="CM119" s="1054" t="s">
        <v>462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174</v>
      </c>
      <c r="DH119" s="1036"/>
      <c r="DI119" s="1036"/>
      <c r="DJ119" s="1036"/>
      <c r="DK119" s="1037"/>
      <c r="DL119" s="1035" t="s">
        <v>174</v>
      </c>
      <c r="DM119" s="1036"/>
      <c r="DN119" s="1036"/>
      <c r="DO119" s="1036"/>
      <c r="DP119" s="1037"/>
      <c r="DQ119" s="1035" t="s">
        <v>174</v>
      </c>
      <c r="DR119" s="1036"/>
      <c r="DS119" s="1036"/>
      <c r="DT119" s="1036"/>
      <c r="DU119" s="1037"/>
      <c r="DV119" s="1038" t="s">
        <v>174</v>
      </c>
      <c r="DW119" s="1039"/>
      <c r="DX119" s="1039"/>
      <c r="DY119" s="1039"/>
      <c r="DZ119" s="1040"/>
    </row>
    <row r="120" spans="1:130" s="246" customFormat="1" ht="26.25" customHeight="1">
      <c r="A120" s="1111"/>
      <c r="B120" s="998"/>
      <c r="C120" s="968" t="s">
        <v>438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174</v>
      </c>
      <c r="AB120" s="1011"/>
      <c r="AC120" s="1011"/>
      <c r="AD120" s="1011"/>
      <c r="AE120" s="1012"/>
      <c r="AF120" s="1013" t="s">
        <v>435</v>
      </c>
      <c r="AG120" s="1011"/>
      <c r="AH120" s="1011"/>
      <c r="AI120" s="1011"/>
      <c r="AJ120" s="1012"/>
      <c r="AK120" s="1013" t="s">
        <v>174</v>
      </c>
      <c r="AL120" s="1011"/>
      <c r="AM120" s="1011"/>
      <c r="AN120" s="1011"/>
      <c r="AO120" s="1012"/>
      <c r="AP120" s="1014" t="s">
        <v>174</v>
      </c>
      <c r="AQ120" s="1015"/>
      <c r="AR120" s="1015"/>
      <c r="AS120" s="1015"/>
      <c r="AT120" s="1016"/>
      <c r="AU120" s="1041" t="s">
        <v>463</v>
      </c>
      <c r="AV120" s="1042"/>
      <c r="AW120" s="1042"/>
      <c r="AX120" s="1042"/>
      <c r="AY120" s="1043"/>
      <c r="AZ120" s="992" t="s">
        <v>464</v>
      </c>
      <c r="BA120" s="941"/>
      <c r="BB120" s="941"/>
      <c r="BC120" s="941"/>
      <c r="BD120" s="941"/>
      <c r="BE120" s="941"/>
      <c r="BF120" s="941"/>
      <c r="BG120" s="941"/>
      <c r="BH120" s="941"/>
      <c r="BI120" s="941"/>
      <c r="BJ120" s="941"/>
      <c r="BK120" s="941"/>
      <c r="BL120" s="941"/>
      <c r="BM120" s="941"/>
      <c r="BN120" s="941"/>
      <c r="BO120" s="941"/>
      <c r="BP120" s="942"/>
      <c r="BQ120" s="978">
        <v>3148938</v>
      </c>
      <c r="BR120" s="979"/>
      <c r="BS120" s="979"/>
      <c r="BT120" s="979"/>
      <c r="BU120" s="979"/>
      <c r="BV120" s="979">
        <v>3396671</v>
      </c>
      <c r="BW120" s="979"/>
      <c r="BX120" s="979"/>
      <c r="BY120" s="979"/>
      <c r="BZ120" s="979"/>
      <c r="CA120" s="979">
        <v>3463647</v>
      </c>
      <c r="CB120" s="979"/>
      <c r="CC120" s="979"/>
      <c r="CD120" s="979"/>
      <c r="CE120" s="979"/>
      <c r="CF120" s="993">
        <v>110.8</v>
      </c>
      <c r="CG120" s="994"/>
      <c r="CH120" s="994"/>
      <c r="CI120" s="994"/>
      <c r="CJ120" s="994"/>
      <c r="CK120" s="1059" t="s">
        <v>465</v>
      </c>
      <c r="CL120" s="1060"/>
      <c r="CM120" s="1060"/>
      <c r="CN120" s="1060"/>
      <c r="CO120" s="1061"/>
      <c r="CP120" s="1067" t="s">
        <v>408</v>
      </c>
      <c r="CQ120" s="1068"/>
      <c r="CR120" s="1068"/>
      <c r="CS120" s="1068"/>
      <c r="CT120" s="1068"/>
      <c r="CU120" s="1068"/>
      <c r="CV120" s="1068"/>
      <c r="CW120" s="1068"/>
      <c r="CX120" s="1068"/>
      <c r="CY120" s="1068"/>
      <c r="CZ120" s="1068"/>
      <c r="DA120" s="1068"/>
      <c r="DB120" s="1068"/>
      <c r="DC120" s="1068"/>
      <c r="DD120" s="1068"/>
      <c r="DE120" s="1068"/>
      <c r="DF120" s="1069"/>
      <c r="DG120" s="978">
        <v>1395062</v>
      </c>
      <c r="DH120" s="979"/>
      <c r="DI120" s="979"/>
      <c r="DJ120" s="979"/>
      <c r="DK120" s="979"/>
      <c r="DL120" s="979">
        <v>1365539</v>
      </c>
      <c r="DM120" s="979"/>
      <c r="DN120" s="979"/>
      <c r="DO120" s="979"/>
      <c r="DP120" s="979"/>
      <c r="DQ120" s="979">
        <v>1358773</v>
      </c>
      <c r="DR120" s="979"/>
      <c r="DS120" s="979"/>
      <c r="DT120" s="979"/>
      <c r="DU120" s="979"/>
      <c r="DV120" s="980">
        <v>43.5</v>
      </c>
      <c r="DW120" s="980"/>
      <c r="DX120" s="980"/>
      <c r="DY120" s="980"/>
      <c r="DZ120" s="981"/>
    </row>
    <row r="121" spans="1:130" s="246" customFormat="1" ht="26.25" customHeight="1">
      <c r="A121" s="1111"/>
      <c r="B121" s="998"/>
      <c r="C121" s="1019" t="s">
        <v>466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174</v>
      </c>
      <c r="AB121" s="1011"/>
      <c r="AC121" s="1011"/>
      <c r="AD121" s="1011"/>
      <c r="AE121" s="1012"/>
      <c r="AF121" s="1013" t="s">
        <v>174</v>
      </c>
      <c r="AG121" s="1011"/>
      <c r="AH121" s="1011"/>
      <c r="AI121" s="1011"/>
      <c r="AJ121" s="1012"/>
      <c r="AK121" s="1013" t="s">
        <v>174</v>
      </c>
      <c r="AL121" s="1011"/>
      <c r="AM121" s="1011"/>
      <c r="AN121" s="1011"/>
      <c r="AO121" s="1012"/>
      <c r="AP121" s="1014" t="s">
        <v>174</v>
      </c>
      <c r="AQ121" s="1015"/>
      <c r="AR121" s="1015"/>
      <c r="AS121" s="1015"/>
      <c r="AT121" s="1016"/>
      <c r="AU121" s="1044"/>
      <c r="AV121" s="1045"/>
      <c r="AW121" s="1045"/>
      <c r="AX121" s="1045"/>
      <c r="AY121" s="1046"/>
      <c r="AZ121" s="1001" t="s">
        <v>467</v>
      </c>
      <c r="BA121" s="1002"/>
      <c r="BB121" s="1002"/>
      <c r="BC121" s="1002"/>
      <c r="BD121" s="1002"/>
      <c r="BE121" s="1002"/>
      <c r="BF121" s="1002"/>
      <c r="BG121" s="1002"/>
      <c r="BH121" s="1002"/>
      <c r="BI121" s="1002"/>
      <c r="BJ121" s="1002"/>
      <c r="BK121" s="1002"/>
      <c r="BL121" s="1002"/>
      <c r="BM121" s="1002"/>
      <c r="BN121" s="1002"/>
      <c r="BO121" s="1002"/>
      <c r="BP121" s="1003"/>
      <c r="BQ121" s="971">
        <v>56125</v>
      </c>
      <c r="BR121" s="972"/>
      <c r="BS121" s="972"/>
      <c r="BT121" s="972"/>
      <c r="BU121" s="972"/>
      <c r="BV121" s="972">
        <v>41834</v>
      </c>
      <c r="BW121" s="972"/>
      <c r="BX121" s="972"/>
      <c r="BY121" s="972"/>
      <c r="BZ121" s="972"/>
      <c r="CA121" s="972">
        <v>33939</v>
      </c>
      <c r="CB121" s="972"/>
      <c r="CC121" s="972"/>
      <c r="CD121" s="972"/>
      <c r="CE121" s="972"/>
      <c r="CF121" s="966">
        <v>1.1000000000000001</v>
      </c>
      <c r="CG121" s="967"/>
      <c r="CH121" s="967"/>
      <c r="CI121" s="967"/>
      <c r="CJ121" s="967"/>
      <c r="CK121" s="1062"/>
      <c r="CL121" s="1063"/>
      <c r="CM121" s="1063"/>
      <c r="CN121" s="1063"/>
      <c r="CO121" s="1064"/>
      <c r="CP121" s="1072" t="s">
        <v>468</v>
      </c>
      <c r="CQ121" s="1073"/>
      <c r="CR121" s="1073"/>
      <c r="CS121" s="1073"/>
      <c r="CT121" s="1073"/>
      <c r="CU121" s="1073"/>
      <c r="CV121" s="1073"/>
      <c r="CW121" s="1073"/>
      <c r="CX121" s="1073"/>
      <c r="CY121" s="1073"/>
      <c r="CZ121" s="1073"/>
      <c r="DA121" s="1073"/>
      <c r="DB121" s="1073"/>
      <c r="DC121" s="1073"/>
      <c r="DD121" s="1073"/>
      <c r="DE121" s="1073"/>
      <c r="DF121" s="1074"/>
      <c r="DG121" s="971">
        <v>1061079</v>
      </c>
      <c r="DH121" s="972"/>
      <c r="DI121" s="972"/>
      <c r="DJ121" s="972"/>
      <c r="DK121" s="972"/>
      <c r="DL121" s="972">
        <v>1012061</v>
      </c>
      <c r="DM121" s="972"/>
      <c r="DN121" s="972"/>
      <c r="DO121" s="972"/>
      <c r="DP121" s="972"/>
      <c r="DQ121" s="972">
        <v>972358</v>
      </c>
      <c r="DR121" s="972"/>
      <c r="DS121" s="972"/>
      <c r="DT121" s="972"/>
      <c r="DU121" s="972"/>
      <c r="DV121" s="973">
        <v>31.1</v>
      </c>
      <c r="DW121" s="973"/>
      <c r="DX121" s="973"/>
      <c r="DY121" s="973"/>
      <c r="DZ121" s="974"/>
    </row>
    <row r="122" spans="1:130" s="246" customFormat="1" ht="26.25" customHeight="1">
      <c r="A122" s="1111"/>
      <c r="B122" s="998"/>
      <c r="C122" s="968" t="s">
        <v>449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435</v>
      </c>
      <c r="AB122" s="1011"/>
      <c r="AC122" s="1011"/>
      <c r="AD122" s="1011"/>
      <c r="AE122" s="1012"/>
      <c r="AF122" s="1013" t="s">
        <v>435</v>
      </c>
      <c r="AG122" s="1011"/>
      <c r="AH122" s="1011"/>
      <c r="AI122" s="1011"/>
      <c r="AJ122" s="1012"/>
      <c r="AK122" s="1013" t="s">
        <v>174</v>
      </c>
      <c r="AL122" s="1011"/>
      <c r="AM122" s="1011"/>
      <c r="AN122" s="1011"/>
      <c r="AO122" s="1012"/>
      <c r="AP122" s="1014" t="s">
        <v>174</v>
      </c>
      <c r="AQ122" s="1015"/>
      <c r="AR122" s="1015"/>
      <c r="AS122" s="1015"/>
      <c r="AT122" s="1016"/>
      <c r="AU122" s="1044"/>
      <c r="AV122" s="1045"/>
      <c r="AW122" s="1045"/>
      <c r="AX122" s="1045"/>
      <c r="AY122" s="1046"/>
      <c r="AZ122" s="1026" t="s">
        <v>469</v>
      </c>
      <c r="BA122" s="1017"/>
      <c r="BB122" s="1017"/>
      <c r="BC122" s="1017"/>
      <c r="BD122" s="1017"/>
      <c r="BE122" s="1017"/>
      <c r="BF122" s="1017"/>
      <c r="BG122" s="1017"/>
      <c r="BH122" s="1017"/>
      <c r="BI122" s="1017"/>
      <c r="BJ122" s="1017"/>
      <c r="BK122" s="1017"/>
      <c r="BL122" s="1017"/>
      <c r="BM122" s="1017"/>
      <c r="BN122" s="1017"/>
      <c r="BO122" s="1017"/>
      <c r="BP122" s="1018"/>
      <c r="BQ122" s="1049">
        <v>8113625</v>
      </c>
      <c r="BR122" s="1050"/>
      <c r="BS122" s="1050"/>
      <c r="BT122" s="1050"/>
      <c r="BU122" s="1050"/>
      <c r="BV122" s="1050">
        <v>7696869</v>
      </c>
      <c r="BW122" s="1050"/>
      <c r="BX122" s="1050"/>
      <c r="BY122" s="1050"/>
      <c r="BZ122" s="1050"/>
      <c r="CA122" s="1050">
        <v>7504730</v>
      </c>
      <c r="CB122" s="1050"/>
      <c r="CC122" s="1050"/>
      <c r="CD122" s="1050"/>
      <c r="CE122" s="1050"/>
      <c r="CF122" s="1070">
        <v>240.1</v>
      </c>
      <c r="CG122" s="1071"/>
      <c r="CH122" s="1071"/>
      <c r="CI122" s="1071"/>
      <c r="CJ122" s="1071"/>
      <c r="CK122" s="1062"/>
      <c r="CL122" s="1063"/>
      <c r="CM122" s="1063"/>
      <c r="CN122" s="1063"/>
      <c r="CO122" s="1064"/>
      <c r="CP122" s="1072" t="s">
        <v>409</v>
      </c>
      <c r="CQ122" s="1073"/>
      <c r="CR122" s="1073"/>
      <c r="CS122" s="1073"/>
      <c r="CT122" s="1073"/>
      <c r="CU122" s="1073"/>
      <c r="CV122" s="1073"/>
      <c r="CW122" s="1073"/>
      <c r="CX122" s="1073"/>
      <c r="CY122" s="1073"/>
      <c r="CZ122" s="1073"/>
      <c r="DA122" s="1073"/>
      <c r="DB122" s="1073"/>
      <c r="DC122" s="1073"/>
      <c r="DD122" s="1073"/>
      <c r="DE122" s="1073"/>
      <c r="DF122" s="1074"/>
      <c r="DG122" s="971">
        <v>460679</v>
      </c>
      <c r="DH122" s="972"/>
      <c r="DI122" s="972"/>
      <c r="DJ122" s="972"/>
      <c r="DK122" s="972"/>
      <c r="DL122" s="972">
        <v>446977</v>
      </c>
      <c r="DM122" s="972"/>
      <c r="DN122" s="972"/>
      <c r="DO122" s="972"/>
      <c r="DP122" s="972"/>
      <c r="DQ122" s="972">
        <v>424896</v>
      </c>
      <c r="DR122" s="972"/>
      <c r="DS122" s="972"/>
      <c r="DT122" s="972"/>
      <c r="DU122" s="972"/>
      <c r="DV122" s="973">
        <v>13.6</v>
      </c>
      <c r="DW122" s="973"/>
      <c r="DX122" s="973"/>
      <c r="DY122" s="973"/>
      <c r="DZ122" s="974"/>
    </row>
    <row r="123" spans="1:130" s="246" customFormat="1" ht="26.25" customHeight="1">
      <c r="A123" s="1111"/>
      <c r="B123" s="998"/>
      <c r="C123" s="968" t="s">
        <v>455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435</v>
      </c>
      <c r="AB123" s="1011"/>
      <c r="AC123" s="1011"/>
      <c r="AD123" s="1011"/>
      <c r="AE123" s="1012"/>
      <c r="AF123" s="1013" t="s">
        <v>435</v>
      </c>
      <c r="AG123" s="1011"/>
      <c r="AH123" s="1011"/>
      <c r="AI123" s="1011"/>
      <c r="AJ123" s="1012"/>
      <c r="AK123" s="1013" t="s">
        <v>174</v>
      </c>
      <c r="AL123" s="1011"/>
      <c r="AM123" s="1011"/>
      <c r="AN123" s="1011"/>
      <c r="AO123" s="1012"/>
      <c r="AP123" s="1014" t="s">
        <v>435</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470</v>
      </c>
      <c r="BP123" s="1058"/>
      <c r="BQ123" s="1117">
        <v>11318688</v>
      </c>
      <c r="BR123" s="1118"/>
      <c r="BS123" s="1118"/>
      <c r="BT123" s="1118"/>
      <c r="BU123" s="1118"/>
      <c r="BV123" s="1118">
        <v>11135374</v>
      </c>
      <c r="BW123" s="1118"/>
      <c r="BX123" s="1118"/>
      <c r="BY123" s="1118"/>
      <c r="BZ123" s="1118"/>
      <c r="CA123" s="1118">
        <v>11002316</v>
      </c>
      <c r="CB123" s="1118"/>
      <c r="CC123" s="1118"/>
      <c r="CD123" s="1118"/>
      <c r="CE123" s="1118"/>
      <c r="CF123" s="1051"/>
      <c r="CG123" s="1052"/>
      <c r="CH123" s="1052"/>
      <c r="CI123" s="1052"/>
      <c r="CJ123" s="1053"/>
      <c r="CK123" s="1062"/>
      <c r="CL123" s="1063"/>
      <c r="CM123" s="1063"/>
      <c r="CN123" s="1063"/>
      <c r="CO123" s="1064"/>
      <c r="CP123" s="1072" t="s">
        <v>410</v>
      </c>
      <c r="CQ123" s="1073"/>
      <c r="CR123" s="1073"/>
      <c r="CS123" s="1073"/>
      <c r="CT123" s="1073"/>
      <c r="CU123" s="1073"/>
      <c r="CV123" s="1073"/>
      <c r="CW123" s="1073"/>
      <c r="CX123" s="1073"/>
      <c r="CY123" s="1073"/>
      <c r="CZ123" s="1073"/>
      <c r="DA123" s="1073"/>
      <c r="DB123" s="1073"/>
      <c r="DC123" s="1073"/>
      <c r="DD123" s="1073"/>
      <c r="DE123" s="1073"/>
      <c r="DF123" s="1074"/>
      <c r="DG123" s="1010">
        <v>231065</v>
      </c>
      <c r="DH123" s="1011"/>
      <c r="DI123" s="1011"/>
      <c r="DJ123" s="1011"/>
      <c r="DK123" s="1012"/>
      <c r="DL123" s="1013">
        <v>208712</v>
      </c>
      <c r="DM123" s="1011"/>
      <c r="DN123" s="1011"/>
      <c r="DO123" s="1011"/>
      <c r="DP123" s="1012"/>
      <c r="DQ123" s="1013">
        <v>197523</v>
      </c>
      <c r="DR123" s="1011"/>
      <c r="DS123" s="1011"/>
      <c r="DT123" s="1011"/>
      <c r="DU123" s="1012"/>
      <c r="DV123" s="1014">
        <v>6.3</v>
      </c>
      <c r="DW123" s="1015"/>
      <c r="DX123" s="1015"/>
      <c r="DY123" s="1015"/>
      <c r="DZ123" s="1016"/>
    </row>
    <row r="124" spans="1:130" s="246" customFormat="1" ht="26.25" customHeight="1" thickBot="1">
      <c r="A124" s="1111"/>
      <c r="B124" s="998"/>
      <c r="C124" s="968" t="s">
        <v>458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174</v>
      </c>
      <c r="AB124" s="1011"/>
      <c r="AC124" s="1011"/>
      <c r="AD124" s="1011"/>
      <c r="AE124" s="1012"/>
      <c r="AF124" s="1013" t="s">
        <v>174</v>
      </c>
      <c r="AG124" s="1011"/>
      <c r="AH124" s="1011"/>
      <c r="AI124" s="1011"/>
      <c r="AJ124" s="1012"/>
      <c r="AK124" s="1013" t="s">
        <v>174</v>
      </c>
      <c r="AL124" s="1011"/>
      <c r="AM124" s="1011"/>
      <c r="AN124" s="1011"/>
      <c r="AO124" s="1012"/>
      <c r="AP124" s="1014" t="s">
        <v>174</v>
      </c>
      <c r="AQ124" s="1015"/>
      <c r="AR124" s="1015"/>
      <c r="AS124" s="1015"/>
      <c r="AT124" s="1016"/>
      <c r="AU124" s="1113" t="s">
        <v>471</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3.5</v>
      </c>
      <c r="BR124" s="1080"/>
      <c r="BS124" s="1080"/>
      <c r="BT124" s="1080"/>
      <c r="BU124" s="1080"/>
      <c r="BV124" s="1080">
        <v>8.6999999999999993</v>
      </c>
      <c r="BW124" s="1080"/>
      <c r="BX124" s="1080"/>
      <c r="BY124" s="1080"/>
      <c r="BZ124" s="1080"/>
      <c r="CA124" s="1080" t="s">
        <v>174</v>
      </c>
      <c r="CB124" s="1080"/>
      <c r="CC124" s="1080"/>
      <c r="CD124" s="1080"/>
      <c r="CE124" s="1080"/>
      <c r="CF124" s="1081"/>
      <c r="CG124" s="1082"/>
      <c r="CH124" s="1082"/>
      <c r="CI124" s="1082"/>
      <c r="CJ124" s="1083"/>
      <c r="CK124" s="1065"/>
      <c r="CL124" s="1065"/>
      <c r="CM124" s="1065"/>
      <c r="CN124" s="1065"/>
      <c r="CO124" s="1066"/>
      <c r="CP124" s="1072" t="s">
        <v>472</v>
      </c>
      <c r="CQ124" s="1073"/>
      <c r="CR124" s="1073"/>
      <c r="CS124" s="1073"/>
      <c r="CT124" s="1073"/>
      <c r="CU124" s="1073"/>
      <c r="CV124" s="1073"/>
      <c r="CW124" s="1073"/>
      <c r="CX124" s="1073"/>
      <c r="CY124" s="1073"/>
      <c r="CZ124" s="1073"/>
      <c r="DA124" s="1073"/>
      <c r="DB124" s="1073"/>
      <c r="DC124" s="1073"/>
      <c r="DD124" s="1073"/>
      <c r="DE124" s="1073"/>
      <c r="DF124" s="1074"/>
      <c r="DG124" s="1057">
        <v>6195</v>
      </c>
      <c r="DH124" s="1036"/>
      <c r="DI124" s="1036"/>
      <c r="DJ124" s="1036"/>
      <c r="DK124" s="1037"/>
      <c r="DL124" s="1035">
        <v>5712</v>
      </c>
      <c r="DM124" s="1036"/>
      <c r="DN124" s="1036"/>
      <c r="DO124" s="1036"/>
      <c r="DP124" s="1037"/>
      <c r="DQ124" s="1035">
        <v>4909</v>
      </c>
      <c r="DR124" s="1036"/>
      <c r="DS124" s="1036"/>
      <c r="DT124" s="1036"/>
      <c r="DU124" s="1037"/>
      <c r="DV124" s="1038">
        <v>0.2</v>
      </c>
      <c r="DW124" s="1039"/>
      <c r="DX124" s="1039"/>
      <c r="DY124" s="1039"/>
      <c r="DZ124" s="1040"/>
    </row>
    <row r="125" spans="1:130" s="246" customFormat="1" ht="26.25" customHeight="1">
      <c r="A125" s="1111"/>
      <c r="B125" s="998"/>
      <c r="C125" s="968" t="s">
        <v>460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174</v>
      </c>
      <c r="AB125" s="1011"/>
      <c r="AC125" s="1011"/>
      <c r="AD125" s="1011"/>
      <c r="AE125" s="1012"/>
      <c r="AF125" s="1013" t="s">
        <v>174</v>
      </c>
      <c r="AG125" s="1011"/>
      <c r="AH125" s="1011"/>
      <c r="AI125" s="1011"/>
      <c r="AJ125" s="1012"/>
      <c r="AK125" s="1013" t="s">
        <v>174</v>
      </c>
      <c r="AL125" s="1011"/>
      <c r="AM125" s="1011"/>
      <c r="AN125" s="1011"/>
      <c r="AO125" s="1012"/>
      <c r="AP125" s="1014" t="s">
        <v>473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474</v>
      </c>
      <c r="CL125" s="1060"/>
      <c r="CM125" s="1060"/>
      <c r="CN125" s="1060"/>
      <c r="CO125" s="1061"/>
      <c r="CP125" s="992" t="s">
        <v>475</v>
      </c>
      <c r="CQ125" s="941"/>
      <c r="CR125" s="941"/>
      <c r="CS125" s="941"/>
      <c r="CT125" s="941"/>
      <c r="CU125" s="941"/>
      <c r="CV125" s="941"/>
      <c r="CW125" s="941"/>
      <c r="CX125" s="941"/>
      <c r="CY125" s="941"/>
      <c r="CZ125" s="941"/>
      <c r="DA125" s="941"/>
      <c r="DB125" s="941"/>
      <c r="DC125" s="941"/>
      <c r="DD125" s="941"/>
      <c r="DE125" s="941"/>
      <c r="DF125" s="942"/>
      <c r="DG125" s="978" t="s">
        <v>174</v>
      </c>
      <c r="DH125" s="979"/>
      <c r="DI125" s="979"/>
      <c r="DJ125" s="979"/>
      <c r="DK125" s="979"/>
      <c r="DL125" s="979" t="s">
        <v>174</v>
      </c>
      <c r="DM125" s="979"/>
      <c r="DN125" s="979"/>
      <c r="DO125" s="979"/>
      <c r="DP125" s="979"/>
      <c r="DQ125" s="979" t="s">
        <v>174</v>
      </c>
      <c r="DR125" s="979"/>
      <c r="DS125" s="979"/>
      <c r="DT125" s="979"/>
      <c r="DU125" s="979"/>
      <c r="DV125" s="980" t="s">
        <v>473</v>
      </c>
      <c r="DW125" s="980"/>
      <c r="DX125" s="980"/>
      <c r="DY125" s="980"/>
      <c r="DZ125" s="981"/>
    </row>
    <row r="126" spans="1:130" s="246" customFormat="1" ht="26.25" customHeight="1" thickBot="1">
      <c r="A126" s="1111"/>
      <c r="B126" s="998"/>
      <c r="C126" s="968" t="s">
        <v>462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174</v>
      </c>
      <c r="AB126" s="1011"/>
      <c r="AC126" s="1011"/>
      <c r="AD126" s="1011"/>
      <c r="AE126" s="1012"/>
      <c r="AF126" s="1013" t="s">
        <v>174</v>
      </c>
      <c r="AG126" s="1011"/>
      <c r="AH126" s="1011"/>
      <c r="AI126" s="1011"/>
      <c r="AJ126" s="1012"/>
      <c r="AK126" s="1013" t="s">
        <v>174</v>
      </c>
      <c r="AL126" s="1011"/>
      <c r="AM126" s="1011"/>
      <c r="AN126" s="1011"/>
      <c r="AO126" s="1012"/>
      <c r="AP126" s="1014" t="s">
        <v>174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476</v>
      </c>
      <c r="CQ126" s="1002"/>
      <c r="CR126" s="1002"/>
      <c r="CS126" s="1002"/>
      <c r="CT126" s="1002"/>
      <c r="CU126" s="1002"/>
      <c r="CV126" s="1002"/>
      <c r="CW126" s="1002"/>
      <c r="CX126" s="1002"/>
      <c r="CY126" s="1002"/>
      <c r="CZ126" s="1002"/>
      <c r="DA126" s="1002"/>
      <c r="DB126" s="1002"/>
      <c r="DC126" s="1002"/>
      <c r="DD126" s="1002"/>
      <c r="DE126" s="1002"/>
      <c r="DF126" s="1003"/>
      <c r="DG126" s="971" t="s">
        <v>174</v>
      </c>
      <c r="DH126" s="972"/>
      <c r="DI126" s="972"/>
      <c r="DJ126" s="972"/>
      <c r="DK126" s="972"/>
      <c r="DL126" s="972" t="s">
        <v>174</v>
      </c>
      <c r="DM126" s="972"/>
      <c r="DN126" s="972"/>
      <c r="DO126" s="972"/>
      <c r="DP126" s="972"/>
      <c r="DQ126" s="972" t="s">
        <v>473</v>
      </c>
      <c r="DR126" s="972"/>
      <c r="DS126" s="972"/>
      <c r="DT126" s="972"/>
      <c r="DU126" s="972"/>
      <c r="DV126" s="973" t="s">
        <v>477</v>
      </c>
      <c r="DW126" s="973"/>
      <c r="DX126" s="973"/>
      <c r="DY126" s="973"/>
      <c r="DZ126" s="974"/>
    </row>
    <row r="127" spans="1:130" s="246" customFormat="1" ht="26.25" customHeight="1">
      <c r="A127" s="1112"/>
      <c r="B127" s="1000"/>
      <c r="C127" s="1054" t="s">
        <v>478</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15422</v>
      </c>
      <c r="AB127" s="1011"/>
      <c r="AC127" s="1011"/>
      <c r="AD127" s="1011"/>
      <c r="AE127" s="1012"/>
      <c r="AF127" s="1013">
        <v>15042</v>
      </c>
      <c r="AG127" s="1011"/>
      <c r="AH127" s="1011"/>
      <c r="AI127" s="1011"/>
      <c r="AJ127" s="1012"/>
      <c r="AK127" s="1013">
        <v>14662</v>
      </c>
      <c r="AL127" s="1011"/>
      <c r="AM127" s="1011"/>
      <c r="AN127" s="1011"/>
      <c r="AO127" s="1012"/>
      <c r="AP127" s="1014">
        <v>0.5</v>
      </c>
      <c r="AQ127" s="1015"/>
      <c r="AR127" s="1015"/>
      <c r="AS127" s="1015"/>
      <c r="AT127" s="1016"/>
      <c r="AU127" s="282"/>
      <c r="AV127" s="282"/>
      <c r="AW127" s="282"/>
      <c r="AX127" s="1084" t="s">
        <v>479</v>
      </c>
      <c r="AY127" s="1085"/>
      <c r="AZ127" s="1085"/>
      <c r="BA127" s="1085"/>
      <c r="BB127" s="1085"/>
      <c r="BC127" s="1085"/>
      <c r="BD127" s="1085"/>
      <c r="BE127" s="1086"/>
      <c r="BF127" s="1087" t="s">
        <v>480</v>
      </c>
      <c r="BG127" s="1085"/>
      <c r="BH127" s="1085"/>
      <c r="BI127" s="1085"/>
      <c r="BJ127" s="1085"/>
      <c r="BK127" s="1085"/>
      <c r="BL127" s="1086"/>
      <c r="BM127" s="1087" t="s">
        <v>481</v>
      </c>
      <c r="BN127" s="1085"/>
      <c r="BO127" s="1085"/>
      <c r="BP127" s="1085"/>
      <c r="BQ127" s="1085"/>
      <c r="BR127" s="1085"/>
      <c r="BS127" s="1086"/>
      <c r="BT127" s="1087" t="s">
        <v>482</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483</v>
      </c>
      <c r="CQ127" s="1002"/>
      <c r="CR127" s="1002"/>
      <c r="CS127" s="1002"/>
      <c r="CT127" s="1002"/>
      <c r="CU127" s="1002"/>
      <c r="CV127" s="1002"/>
      <c r="CW127" s="1002"/>
      <c r="CX127" s="1002"/>
      <c r="CY127" s="1002"/>
      <c r="CZ127" s="1002"/>
      <c r="DA127" s="1002"/>
      <c r="DB127" s="1002"/>
      <c r="DC127" s="1002"/>
      <c r="DD127" s="1002"/>
      <c r="DE127" s="1002"/>
      <c r="DF127" s="1003"/>
      <c r="DG127" s="971" t="s">
        <v>473</v>
      </c>
      <c r="DH127" s="972"/>
      <c r="DI127" s="972"/>
      <c r="DJ127" s="972"/>
      <c r="DK127" s="972"/>
      <c r="DL127" s="972" t="s">
        <v>174</v>
      </c>
      <c r="DM127" s="972"/>
      <c r="DN127" s="972"/>
      <c r="DO127" s="972"/>
      <c r="DP127" s="972"/>
      <c r="DQ127" s="972" t="s">
        <v>174</v>
      </c>
      <c r="DR127" s="972"/>
      <c r="DS127" s="972"/>
      <c r="DT127" s="972"/>
      <c r="DU127" s="972"/>
      <c r="DV127" s="973" t="s">
        <v>473</v>
      </c>
      <c r="DW127" s="973"/>
      <c r="DX127" s="973"/>
      <c r="DY127" s="973"/>
      <c r="DZ127" s="974"/>
    </row>
    <row r="128" spans="1:130" s="246" customFormat="1" ht="26.25" customHeight="1" thickBot="1">
      <c r="A128" s="1095" t="s">
        <v>484</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485</v>
      </c>
      <c r="X128" s="1097"/>
      <c r="Y128" s="1097"/>
      <c r="Z128" s="1098"/>
      <c r="AA128" s="1099">
        <v>12176</v>
      </c>
      <c r="AB128" s="1100"/>
      <c r="AC128" s="1100"/>
      <c r="AD128" s="1100"/>
      <c r="AE128" s="1101"/>
      <c r="AF128" s="1102">
        <v>13589</v>
      </c>
      <c r="AG128" s="1100"/>
      <c r="AH128" s="1100"/>
      <c r="AI128" s="1100"/>
      <c r="AJ128" s="1101"/>
      <c r="AK128" s="1102">
        <v>11986</v>
      </c>
      <c r="AL128" s="1100"/>
      <c r="AM128" s="1100"/>
      <c r="AN128" s="1100"/>
      <c r="AO128" s="1101"/>
      <c r="AP128" s="1103"/>
      <c r="AQ128" s="1104"/>
      <c r="AR128" s="1104"/>
      <c r="AS128" s="1104"/>
      <c r="AT128" s="1105"/>
      <c r="AU128" s="282"/>
      <c r="AV128" s="282"/>
      <c r="AW128" s="282"/>
      <c r="AX128" s="940" t="s">
        <v>486</v>
      </c>
      <c r="AY128" s="941"/>
      <c r="AZ128" s="941"/>
      <c r="BA128" s="941"/>
      <c r="BB128" s="941"/>
      <c r="BC128" s="941"/>
      <c r="BD128" s="941"/>
      <c r="BE128" s="942"/>
      <c r="BF128" s="1106" t="s">
        <v>174</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487</v>
      </c>
      <c r="CQ128" s="1089"/>
      <c r="CR128" s="1089"/>
      <c r="CS128" s="1089"/>
      <c r="CT128" s="1089"/>
      <c r="CU128" s="1089"/>
      <c r="CV128" s="1089"/>
      <c r="CW128" s="1089"/>
      <c r="CX128" s="1089"/>
      <c r="CY128" s="1089"/>
      <c r="CZ128" s="1089"/>
      <c r="DA128" s="1089"/>
      <c r="DB128" s="1089"/>
      <c r="DC128" s="1089"/>
      <c r="DD128" s="1089"/>
      <c r="DE128" s="1089"/>
      <c r="DF128" s="1090"/>
      <c r="DG128" s="1091">
        <v>5958</v>
      </c>
      <c r="DH128" s="1092"/>
      <c r="DI128" s="1092"/>
      <c r="DJ128" s="1092"/>
      <c r="DK128" s="1092"/>
      <c r="DL128" s="1092">
        <v>4766</v>
      </c>
      <c r="DM128" s="1092"/>
      <c r="DN128" s="1092"/>
      <c r="DO128" s="1092"/>
      <c r="DP128" s="1092"/>
      <c r="DQ128" s="1092">
        <v>3575</v>
      </c>
      <c r="DR128" s="1092"/>
      <c r="DS128" s="1092"/>
      <c r="DT128" s="1092"/>
      <c r="DU128" s="1092"/>
      <c r="DV128" s="1093">
        <v>0.1</v>
      </c>
      <c r="DW128" s="1093"/>
      <c r="DX128" s="1093"/>
      <c r="DY128" s="1093"/>
      <c r="DZ128" s="1094"/>
    </row>
    <row r="129" spans="1:131" s="246" customFormat="1" ht="26.25" customHeight="1">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488</v>
      </c>
      <c r="X129" s="1126"/>
      <c r="Y129" s="1126"/>
      <c r="Z129" s="1127"/>
      <c r="AA129" s="1010">
        <v>4228394</v>
      </c>
      <c r="AB129" s="1011"/>
      <c r="AC129" s="1011"/>
      <c r="AD129" s="1011"/>
      <c r="AE129" s="1012"/>
      <c r="AF129" s="1013">
        <v>4111791</v>
      </c>
      <c r="AG129" s="1011"/>
      <c r="AH129" s="1011"/>
      <c r="AI129" s="1011"/>
      <c r="AJ129" s="1012"/>
      <c r="AK129" s="1013">
        <v>4012002</v>
      </c>
      <c r="AL129" s="1011"/>
      <c r="AM129" s="1011"/>
      <c r="AN129" s="1011"/>
      <c r="AO129" s="1012"/>
      <c r="AP129" s="1128"/>
      <c r="AQ129" s="1129"/>
      <c r="AR129" s="1129"/>
      <c r="AS129" s="1129"/>
      <c r="AT129" s="1130"/>
      <c r="AU129" s="284"/>
      <c r="AV129" s="284"/>
      <c r="AW129" s="284"/>
      <c r="AX129" s="1119" t="s">
        <v>489</v>
      </c>
      <c r="AY129" s="1002"/>
      <c r="AZ129" s="1002"/>
      <c r="BA129" s="1002"/>
      <c r="BB129" s="1002"/>
      <c r="BC129" s="1002"/>
      <c r="BD129" s="1002"/>
      <c r="BE129" s="1003"/>
      <c r="BF129" s="1120" t="s">
        <v>473</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490</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491</v>
      </c>
      <c r="X130" s="1126"/>
      <c r="Y130" s="1126"/>
      <c r="Z130" s="1127"/>
      <c r="AA130" s="1010">
        <v>898666</v>
      </c>
      <c r="AB130" s="1011"/>
      <c r="AC130" s="1011"/>
      <c r="AD130" s="1011"/>
      <c r="AE130" s="1012"/>
      <c r="AF130" s="1013">
        <v>923221</v>
      </c>
      <c r="AG130" s="1011"/>
      <c r="AH130" s="1011"/>
      <c r="AI130" s="1011"/>
      <c r="AJ130" s="1012"/>
      <c r="AK130" s="1013">
        <v>886758</v>
      </c>
      <c r="AL130" s="1011"/>
      <c r="AM130" s="1011"/>
      <c r="AN130" s="1011"/>
      <c r="AO130" s="1012"/>
      <c r="AP130" s="1128"/>
      <c r="AQ130" s="1129"/>
      <c r="AR130" s="1129"/>
      <c r="AS130" s="1129"/>
      <c r="AT130" s="1130"/>
      <c r="AU130" s="284"/>
      <c r="AV130" s="284"/>
      <c r="AW130" s="284"/>
      <c r="AX130" s="1119" t="s">
        <v>492</v>
      </c>
      <c r="AY130" s="1002"/>
      <c r="AZ130" s="1002"/>
      <c r="BA130" s="1002"/>
      <c r="BB130" s="1002"/>
      <c r="BC130" s="1002"/>
      <c r="BD130" s="1002"/>
      <c r="BE130" s="1003"/>
      <c r="BF130" s="1156">
        <v>9.4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493</v>
      </c>
      <c r="X131" s="1164"/>
      <c r="Y131" s="1164"/>
      <c r="Z131" s="1165"/>
      <c r="AA131" s="1057">
        <v>3329728</v>
      </c>
      <c r="AB131" s="1036"/>
      <c r="AC131" s="1036"/>
      <c r="AD131" s="1036"/>
      <c r="AE131" s="1037"/>
      <c r="AF131" s="1035">
        <v>3188570</v>
      </c>
      <c r="AG131" s="1036"/>
      <c r="AH131" s="1036"/>
      <c r="AI131" s="1036"/>
      <c r="AJ131" s="1037"/>
      <c r="AK131" s="1035">
        <v>3125244</v>
      </c>
      <c r="AL131" s="1036"/>
      <c r="AM131" s="1036"/>
      <c r="AN131" s="1036"/>
      <c r="AO131" s="1037"/>
      <c r="AP131" s="1166"/>
      <c r="AQ131" s="1167"/>
      <c r="AR131" s="1167"/>
      <c r="AS131" s="1167"/>
      <c r="AT131" s="1168"/>
      <c r="AU131" s="284"/>
      <c r="AV131" s="284"/>
      <c r="AW131" s="284"/>
      <c r="AX131" s="1138" t="s">
        <v>494</v>
      </c>
      <c r="AY131" s="1089"/>
      <c r="AZ131" s="1089"/>
      <c r="BA131" s="1089"/>
      <c r="BB131" s="1089"/>
      <c r="BC131" s="1089"/>
      <c r="BD131" s="1089"/>
      <c r="BE131" s="1090"/>
      <c r="BF131" s="1139" t="s">
        <v>174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495</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496</v>
      </c>
      <c r="W132" s="1149"/>
      <c r="X132" s="1149"/>
      <c r="Y132" s="1149"/>
      <c r="Z132" s="1150"/>
      <c r="AA132" s="1151">
        <v>8.5807909840000001</v>
      </c>
      <c r="AB132" s="1152"/>
      <c r="AC132" s="1152"/>
      <c r="AD132" s="1152"/>
      <c r="AE132" s="1153"/>
      <c r="AF132" s="1154">
        <v>9.7603941580000004</v>
      </c>
      <c r="AG132" s="1152"/>
      <c r="AH132" s="1152"/>
      <c r="AI132" s="1152"/>
      <c r="AJ132" s="1153"/>
      <c r="AK132" s="1154">
        <v>9.8923796030000002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497</v>
      </c>
      <c r="W133" s="1132"/>
      <c r="X133" s="1132"/>
      <c r="Y133" s="1132"/>
      <c r="Z133" s="1133"/>
      <c r="AA133" s="1134">
        <v>8.1999999999999993</v>
      </c>
      <c r="AB133" s="1135"/>
      <c r="AC133" s="1135"/>
      <c r="AD133" s="1135"/>
      <c r="AE133" s="1136"/>
      <c r="AF133" s="1134">
        <v>8.6</v>
      </c>
      <c r="AG133" s="1135"/>
      <c r="AH133" s="1135"/>
      <c r="AI133" s="1135"/>
      <c r="AJ133" s="1136"/>
      <c r="AK133" s="1134">
        <v>9.4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MI00VEkeS3snBTeSyQ1/pONtY8Mc0rhFe7RkvvhHSgY+6JrH09QrU6nNDu7HkMsqiRqT1j5Gv9xJs+RZgtUW/A==" saltValue="u9tEKBtWMaM7ennykHwC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pYGASFOwxAfj/EoZmbPht31IFJQE/lDKRsUX07Labn4StlJnVoWrRuj8HJ3b5tpLsgb1wMdJpzB6mZvTtuNjMA==" saltValue="A0Mmk16qx0D8yE0a6Zz1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cR1JJdKKQ/kHBPClZ6aFGAgJ2KdbcLgmOcKAGufwGhpWVxT5krXSJDQqzDHq6w1EMGE1pIWXhm53qpCo0GA7A==" saltValue="I7UBTTTHJE5mgWGOLxOdtA==" spinCount="100000"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501</v>
      </c>
      <c r="AP7" s="303"/>
      <c r="AQ7" s="304" t="s">
        <v>502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503</v>
      </c>
      <c r="AQ8" s="310" t="s">
        <v>504</v>
      </c>
      <c r="AR8" s="311" t="s">
        <v>505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506</v>
      </c>
      <c r="AL9" s="1175"/>
      <c r="AM9" s="1175"/>
      <c r="AN9" s="1176"/>
      <c r="AO9" s="312">
        <v>860122</v>
      </c>
      <c r="AP9" s="312">
        <v>119511</v>
      </c>
      <c r="AQ9" s="313">
        <v>137457</v>
      </c>
      <c r="AR9" s="314">
        <v>-13.1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507</v>
      </c>
      <c r="AL10" s="1175"/>
      <c r="AM10" s="1175"/>
      <c r="AN10" s="1176"/>
      <c r="AO10" s="315">
        <v>158570</v>
      </c>
      <c r="AP10" s="315">
        <v>22033</v>
      </c>
      <c r="AQ10" s="316">
        <v>16552</v>
      </c>
      <c r="AR10" s="317">
        <v>33.1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508</v>
      </c>
      <c r="AL11" s="1175"/>
      <c r="AM11" s="1175"/>
      <c r="AN11" s="1176"/>
      <c r="AO11" s="315">
        <v>204944</v>
      </c>
      <c r="AP11" s="315">
        <v>28476</v>
      </c>
      <c r="AQ11" s="316">
        <v>23820</v>
      </c>
      <c r="AR11" s="317">
        <v>19.5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509</v>
      </c>
      <c r="AL12" s="1175"/>
      <c r="AM12" s="1175"/>
      <c r="AN12" s="1176"/>
      <c r="AO12" s="315" t="s">
        <v>510</v>
      </c>
      <c r="AP12" s="315" t="s">
        <v>510</v>
      </c>
      <c r="AQ12" s="316">
        <v>3889</v>
      </c>
      <c r="AR12" s="317" t="s">
        <v>510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511</v>
      </c>
      <c r="AL13" s="1175"/>
      <c r="AM13" s="1175"/>
      <c r="AN13" s="1176"/>
      <c r="AO13" s="315" t="s">
        <v>510</v>
      </c>
      <c r="AP13" s="315" t="s">
        <v>510</v>
      </c>
      <c r="AQ13" s="316" t="s">
        <v>510</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512</v>
      </c>
      <c r="AL14" s="1175"/>
      <c r="AM14" s="1175"/>
      <c r="AN14" s="1176"/>
      <c r="AO14" s="315">
        <v>44597</v>
      </c>
      <c r="AP14" s="315">
        <v>6197</v>
      </c>
      <c r="AQ14" s="316">
        <v>6581</v>
      </c>
      <c r="AR14" s="317">
        <v>-5.8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513</v>
      </c>
      <c r="AL15" s="1175"/>
      <c r="AM15" s="1175"/>
      <c r="AN15" s="1176"/>
      <c r="AO15" s="315">
        <v>12171</v>
      </c>
      <c r="AP15" s="315">
        <v>1691</v>
      </c>
      <c r="AQ15" s="316">
        <v>3467</v>
      </c>
      <c r="AR15" s="317">
        <v>-51.2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514</v>
      </c>
      <c r="AL16" s="1178"/>
      <c r="AM16" s="1178"/>
      <c r="AN16" s="1179"/>
      <c r="AO16" s="315">
        <v>-65973</v>
      </c>
      <c r="AP16" s="315">
        <v>-9167</v>
      </c>
      <c r="AQ16" s="316">
        <v>-13853</v>
      </c>
      <c r="AR16" s="317">
        <v>-33.799999999999997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1214431</v>
      </c>
      <c r="AP17" s="315">
        <v>168741</v>
      </c>
      <c r="AQ17" s="316">
        <v>177914</v>
      </c>
      <c r="AR17" s="317">
        <v>-5.2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519</v>
      </c>
      <c r="AL21" s="1170"/>
      <c r="AM21" s="1170"/>
      <c r="AN21" s="1171"/>
      <c r="AO21" s="327">
        <v>13.62</v>
      </c>
      <c r="AP21" s="328">
        <v>15.77</v>
      </c>
      <c r="AQ21" s="329">
        <v>-2.15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520</v>
      </c>
      <c r="AL22" s="1170"/>
      <c r="AM22" s="1170"/>
      <c r="AN22" s="1171"/>
      <c r="AO22" s="332">
        <v>93.2</v>
      </c>
      <c r="AP22" s="333">
        <v>96</v>
      </c>
      <c r="AQ22" s="334">
        <v>-2.8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501</v>
      </c>
      <c r="AP30" s="303"/>
      <c r="AQ30" s="304" t="s">
        <v>502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503</v>
      </c>
      <c r="AQ31" s="310" t="s">
        <v>504</v>
      </c>
      <c r="AR31" s="311" t="s">
        <v>505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524</v>
      </c>
      <c r="AL32" s="1186"/>
      <c r="AM32" s="1186"/>
      <c r="AN32" s="1187"/>
      <c r="AO32" s="342">
        <v>887948</v>
      </c>
      <c r="AP32" s="342">
        <v>123378</v>
      </c>
      <c r="AQ32" s="343">
        <v>107318</v>
      </c>
      <c r="AR32" s="344">
        <v>15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525</v>
      </c>
      <c r="AL33" s="1186"/>
      <c r="AM33" s="1186"/>
      <c r="AN33" s="1187"/>
      <c r="AO33" s="342" t="s">
        <v>510</v>
      </c>
      <c r="AP33" s="342" t="s">
        <v>510</v>
      </c>
      <c r="AQ33" s="343">
        <v>192</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526</v>
      </c>
      <c r="AL34" s="1186"/>
      <c r="AM34" s="1186"/>
      <c r="AN34" s="1187"/>
      <c r="AO34" s="342" t="s">
        <v>510</v>
      </c>
      <c r="AP34" s="342" t="s">
        <v>510</v>
      </c>
      <c r="AQ34" s="343">
        <v>281</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527</v>
      </c>
      <c r="AL35" s="1186"/>
      <c r="AM35" s="1186"/>
      <c r="AN35" s="1187"/>
      <c r="AO35" s="342">
        <v>301588</v>
      </c>
      <c r="AP35" s="342">
        <v>41905</v>
      </c>
      <c r="AQ35" s="343">
        <v>22732</v>
      </c>
      <c r="AR35" s="344">
        <v>84.3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528</v>
      </c>
      <c r="AL36" s="1186"/>
      <c r="AM36" s="1186"/>
      <c r="AN36" s="1187"/>
      <c r="AO36" s="342">
        <v>3672</v>
      </c>
      <c r="AP36" s="342">
        <v>510</v>
      </c>
      <c r="AQ36" s="343">
        <v>3735</v>
      </c>
      <c r="AR36" s="344">
        <v>-86.3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529</v>
      </c>
      <c r="AL37" s="1186"/>
      <c r="AM37" s="1186"/>
      <c r="AN37" s="1187"/>
      <c r="AO37" s="342">
        <v>14662</v>
      </c>
      <c r="AP37" s="342">
        <v>2037</v>
      </c>
      <c r="AQ37" s="343">
        <v>1596</v>
      </c>
      <c r="AR37" s="344">
        <v>27.6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530</v>
      </c>
      <c r="AL38" s="1189"/>
      <c r="AM38" s="1189"/>
      <c r="AN38" s="1190"/>
      <c r="AO38" s="345">
        <v>35</v>
      </c>
      <c r="AP38" s="345">
        <v>5</v>
      </c>
      <c r="AQ38" s="346">
        <v>19</v>
      </c>
      <c r="AR38" s="334">
        <v>-73.7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531</v>
      </c>
      <c r="AL39" s="1189"/>
      <c r="AM39" s="1189"/>
      <c r="AN39" s="1190"/>
      <c r="AO39" s="342">
        <v>-11986</v>
      </c>
      <c r="AP39" s="342">
        <v>-1665</v>
      </c>
      <c r="AQ39" s="343">
        <v>-5126</v>
      </c>
      <c r="AR39" s="344">
        <v>-67.5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532</v>
      </c>
      <c r="AL40" s="1186"/>
      <c r="AM40" s="1186"/>
      <c r="AN40" s="1187"/>
      <c r="AO40" s="342">
        <v>-886758</v>
      </c>
      <c r="AP40" s="342">
        <v>-123212</v>
      </c>
      <c r="AQ40" s="343">
        <v>-92432</v>
      </c>
      <c r="AR40" s="344">
        <v>33.299999999999997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303</v>
      </c>
      <c r="AL41" s="1192"/>
      <c r="AM41" s="1192"/>
      <c r="AN41" s="1193"/>
      <c r="AO41" s="342">
        <v>309161</v>
      </c>
      <c r="AP41" s="342">
        <v>42957</v>
      </c>
      <c r="AQ41" s="343">
        <v>38314</v>
      </c>
      <c r="AR41" s="344">
        <v>12.1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501</v>
      </c>
      <c r="AN49" s="1182" t="s">
        <v>536</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537</v>
      </c>
      <c r="AO50" s="359" t="s">
        <v>538</v>
      </c>
      <c r="AP50" s="360" t="s">
        <v>539</v>
      </c>
      <c r="AQ50" s="361" t="s">
        <v>540</v>
      </c>
      <c r="AR50" s="362" t="s">
        <v>541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712248</v>
      </c>
      <c r="AN51" s="364">
        <v>90238</v>
      </c>
      <c r="AO51" s="365">
        <v>-54.4</v>
      </c>
      <c r="AP51" s="366">
        <v>175675</v>
      </c>
      <c r="AQ51" s="367">
        <v>0.6</v>
      </c>
      <c r="AR51" s="368">
        <v>-55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506615</v>
      </c>
      <c r="AN52" s="372">
        <v>64185</v>
      </c>
      <c r="AO52" s="373">
        <v>-43.3</v>
      </c>
      <c r="AP52" s="374">
        <v>87698</v>
      </c>
      <c r="AQ52" s="375">
        <v>10</v>
      </c>
      <c r="AR52" s="376">
        <v>-53.3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1301299</v>
      </c>
      <c r="AN53" s="364">
        <v>169528</v>
      </c>
      <c r="AO53" s="365">
        <v>87.9</v>
      </c>
      <c r="AP53" s="366">
        <v>162193</v>
      </c>
      <c r="AQ53" s="367">
        <v>-7.7</v>
      </c>
      <c r="AR53" s="368">
        <v>95.6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497611</v>
      </c>
      <c r="AN54" s="372">
        <v>64827</v>
      </c>
      <c r="AO54" s="373">
        <v>1</v>
      </c>
      <c r="AP54" s="374">
        <v>79985</v>
      </c>
      <c r="AQ54" s="375">
        <v>-8.8000000000000007</v>
      </c>
      <c r="AR54" s="376">
        <v>9.8000000000000007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634143</v>
      </c>
      <c r="AN55" s="364">
        <v>84271</v>
      </c>
      <c r="AO55" s="365">
        <v>-50.3</v>
      </c>
      <c r="AP55" s="366">
        <v>168868</v>
      </c>
      <c r="AQ55" s="367">
        <v>4.0999999999999996</v>
      </c>
      <c r="AR55" s="368">
        <v>-54.4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417452</v>
      </c>
      <c r="AN56" s="372">
        <v>55475</v>
      </c>
      <c r="AO56" s="373">
        <v>-14.4</v>
      </c>
      <c r="AP56" s="374">
        <v>79360</v>
      </c>
      <c r="AQ56" s="375">
        <v>-0.8</v>
      </c>
      <c r="AR56" s="376">
        <v>-13.6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1044441</v>
      </c>
      <c r="AN57" s="364">
        <v>141888</v>
      </c>
      <c r="AO57" s="365">
        <v>68.400000000000006</v>
      </c>
      <c r="AP57" s="366">
        <v>202870</v>
      </c>
      <c r="AQ57" s="367">
        <v>20.100000000000001</v>
      </c>
      <c r="AR57" s="368">
        <v>48.3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832163</v>
      </c>
      <c r="AN58" s="372">
        <v>113050</v>
      </c>
      <c r="AO58" s="373">
        <v>103.8</v>
      </c>
      <c r="AP58" s="374">
        <v>79735</v>
      </c>
      <c r="AQ58" s="375">
        <v>0.5</v>
      </c>
      <c r="AR58" s="376">
        <v>103.3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555287</v>
      </c>
      <c r="AN59" s="364">
        <v>77155</v>
      </c>
      <c r="AO59" s="365">
        <v>-45.6</v>
      </c>
      <c r="AP59" s="366">
        <v>167497</v>
      </c>
      <c r="AQ59" s="367">
        <v>-17.399999999999999</v>
      </c>
      <c r="AR59" s="368">
        <v>-28.2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290454</v>
      </c>
      <c r="AN60" s="372">
        <v>40358</v>
      </c>
      <c r="AO60" s="373">
        <v>-64.3</v>
      </c>
      <c r="AP60" s="374">
        <v>82571</v>
      </c>
      <c r="AQ60" s="375">
        <v>3.6</v>
      </c>
      <c r="AR60" s="376">
        <v>-67.900000000000006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849484</v>
      </c>
      <c r="AN61" s="379">
        <v>112616</v>
      </c>
      <c r="AO61" s="380">
        <v>1.2</v>
      </c>
      <c r="AP61" s="381">
        <v>175421</v>
      </c>
      <c r="AQ61" s="382">
        <v>-0.1</v>
      </c>
      <c r="AR61" s="368">
        <v>1.3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508859</v>
      </c>
      <c r="AN62" s="372">
        <v>67579</v>
      </c>
      <c r="AO62" s="373">
        <v>-3.4</v>
      </c>
      <c r="AP62" s="374">
        <v>81870</v>
      </c>
      <c r="AQ62" s="375">
        <v>0.9</v>
      </c>
      <c r="AR62" s="376">
        <v>-4.3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LDofAYdaMrxUZCOJuiwgO3G88GTw3ZFktRyAqlgPuPZ6V/zh+GxZR7xno+MS8itjs0c5al1P4HOTtUAovdJjXQ==" saltValue="1UVBfDhnuBMhckkZaYWm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JzOb8Sl0gq+ZYvOL4EwKxkVHerDTI7/2uDY0mGenly1LTQmhw6+3RrQ23mG1v7U6lPG4urK683qfqoEgthpKg==" saltValue="Kqzma/LhxAZVINXTzW95P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KQfTufj4cdvSNKVGPh76jVF0UcnQgd/4JH2wjCwnHNd2EFzw11h4XUX1u2Otnit4pankRz/YsxmRQS4YOYLbg==" saltValue="WvEU9A8k7o2mM9dUSaWyWA==" spinCount="100000" sheet="1" objects="1" scenarios="1"/>
  <dataConsolidate/>
  <phoneticPr fontId="2"/>
  <printOptions horizontalCentered="1" verticalCentered="1"/>
  <pageMargins left="0" right="0" top="0.19685039370078741" bottom="0" header="0.39370078740157483" footer="0"/>
  <pageSetup paperSize="9" scale="39"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94" t="s">
        <v>3</v>
      </c>
      <c r="D47" s="1194"/>
      <c r="E47" s="1195"/>
      <c r="F47" s="11">
        <v>55.79</v>
      </c>
      <c r="G47" s="12">
        <v>58.38</v>
      </c>
      <c r="H47" s="12">
        <v>67.28</v>
      </c>
      <c r="I47" s="12">
        <v>74.91</v>
      </c>
      <c r="J47" s="13">
        <v>76.95</v>
      </c>
    </row>
    <row r="48" spans="2:10" ht="57.75" customHeight="1">
      <c r="B48" s="14"/>
      <c r="C48" s="1196" t="s">
        <v>4</v>
      </c>
      <c r="D48" s="1196"/>
      <c r="E48" s="1197"/>
      <c r="F48" s="15">
        <v>11.82</v>
      </c>
      <c r="G48" s="16">
        <v>12.04</v>
      </c>
      <c r="H48" s="16">
        <v>9.02</v>
      </c>
      <c r="I48" s="16">
        <v>5.27</v>
      </c>
      <c r="J48" s="17">
        <v>6.61</v>
      </c>
    </row>
    <row r="49" spans="2:10" ht="57.75" customHeight="1" thickBot="1">
      <c r="B49" s="18"/>
      <c r="C49" s="1198" t="s">
        <v>5</v>
      </c>
      <c r="D49" s="1198"/>
      <c r="E49" s="1199"/>
      <c r="F49" s="19">
        <v>4.4400000000000004</v>
      </c>
      <c r="G49" s="20">
        <v>4.3499999999999996</v>
      </c>
      <c r="H49" s="20">
        <v>2.97</v>
      </c>
      <c r="I49" s="20">
        <v>1.72</v>
      </c>
      <c r="J49" s="21">
        <v>1.37</v>
      </c>
    </row>
    <row r="50" spans="2:10" ht="13.5" customHeight="1"/>
    <row r="51" spans="2:10" ht="13.5" hidden="1" customHeight="1"/>
    <row r="52" spans="2:10" ht="13.5" hidden="1" customHeight="1"/>
    <row r="53" spans="2:10" ht="13.5" hidden="1" customHeight="1"/>
  </sheetData>
  <sheetProtection algorithmName="SHA-512" hashValue="PSvJgaOxPDDOFk1S6qwXmA1ZcTze9jVlMaIFLRnUezqNl0oxJS2FRcSg4EWEz9ncaIG7KKWaWm1mvJsdPdqU9Q==" saltValue="RMpwrN9+73Stn4EkPYju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06" t="s">
        <v>557</v>
      </c>
      <c r="D34" s="1206"/>
      <c r="E34" s="1207"/>
      <c r="F34" s="32">
        <v>11.69</v>
      </c>
      <c r="G34" s="33">
        <v>11.85</v>
      </c>
      <c r="H34" s="33">
        <v>8.82</v>
      </c>
      <c r="I34" s="33">
        <v>5.07</v>
      </c>
      <c r="J34" s="34">
        <v>6.23</v>
      </c>
      <c r="K34" s="22"/>
      <c r="L34" s="22"/>
      <c r="M34" s="22"/>
      <c r="N34" s="22"/>
      <c r="O34" s="22"/>
      <c r="P34" s="22"/>
    </row>
    <row r="35" spans="1:16" ht="39" customHeight="1">
      <c r="A35" s="22"/>
      <c r="B35" s="35"/>
      <c r="C35" s="1200" t="s">
        <v>558</v>
      </c>
      <c r="D35" s="1201"/>
      <c r="E35" s="1202"/>
      <c r="F35" s="36">
        <v>1.1499999999999999</v>
      </c>
      <c r="G35" s="37">
        <v>0.77</v>
      </c>
      <c r="H35" s="37">
        <v>1.77</v>
      </c>
      <c r="I35" s="37">
        <v>1</v>
      </c>
      <c r="J35" s="38">
        <v>1.1499999999999999</v>
      </c>
      <c r="K35" s="22"/>
      <c r="L35" s="22"/>
      <c r="M35" s="22"/>
      <c r="N35" s="22"/>
      <c r="O35" s="22"/>
      <c r="P35" s="22"/>
    </row>
    <row r="36" spans="1:16" ht="39" customHeight="1">
      <c r="A36" s="22"/>
      <c r="B36" s="35"/>
      <c r="C36" s="1200" t="s">
        <v>559</v>
      </c>
      <c r="D36" s="1201"/>
      <c r="E36" s="1202"/>
      <c r="F36" s="36">
        <v>0.44</v>
      </c>
      <c r="G36" s="37">
        <v>0.5</v>
      </c>
      <c r="H36" s="37">
        <v>0.51</v>
      </c>
      <c r="I36" s="37">
        <v>0.81</v>
      </c>
      <c r="J36" s="38">
        <v>0.72</v>
      </c>
      <c r="K36" s="22"/>
      <c r="L36" s="22"/>
      <c r="M36" s="22"/>
      <c r="N36" s="22"/>
      <c r="O36" s="22"/>
      <c r="P36" s="22"/>
    </row>
    <row r="37" spans="1:16" ht="39" customHeight="1">
      <c r="A37" s="22"/>
      <c r="B37" s="35"/>
      <c r="C37" s="1200" t="s">
        <v>560</v>
      </c>
      <c r="D37" s="1201"/>
      <c r="E37" s="1202"/>
      <c r="F37" s="36">
        <v>0.82</v>
      </c>
      <c r="G37" s="37">
        <v>1.58</v>
      </c>
      <c r="H37" s="37">
        <v>1.49</v>
      </c>
      <c r="I37" s="37">
        <v>0.82</v>
      </c>
      <c r="J37" s="38">
        <v>0.55000000000000004</v>
      </c>
      <c r="K37" s="22"/>
      <c r="L37" s="22"/>
      <c r="M37" s="22"/>
      <c r="N37" s="22"/>
      <c r="O37" s="22"/>
      <c r="P37" s="22"/>
    </row>
    <row r="38" spans="1:16" ht="39" customHeight="1">
      <c r="A38" s="22"/>
      <c r="B38" s="35"/>
      <c r="C38" s="1200" t="s">
        <v>561</v>
      </c>
      <c r="D38" s="1201"/>
      <c r="E38" s="1202"/>
      <c r="F38" s="36">
        <v>0.12</v>
      </c>
      <c r="G38" s="37">
        <v>0.18</v>
      </c>
      <c r="H38" s="37">
        <v>0.19</v>
      </c>
      <c r="I38" s="37">
        <v>0.19</v>
      </c>
      <c r="J38" s="38">
        <v>0.37</v>
      </c>
      <c r="K38" s="22"/>
      <c r="L38" s="22"/>
      <c r="M38" s="22"/>
      <c r="N38" s="22"/>
      <c r="O38" s="22"/>
      <c r="P38" s="22"/>
    </row>
    <row r="39" spans="1:16" ht="39" customHeight="1">
      <c r="A39" s="22"/>
      <c r="B39" s="35"/>
      <c r="C39" s="1200" t="s">
        <v>562</v>
      </c>
      <c r="D39" s="1201"/>
      <c r="E39" s="1202"/>
      <c r="F39" s="36">
        <v>0.36</v>
      </c>
      <c r="G39" s="37">
        <v>0.95</v>
      </c>
      <c r="H39" s="37">
        <v>0.24</v>
      </c>
      <c r="I39" s="37">
        <v>0.23</v>
      </c>
      <c r="J39" s="38">
        <v>0.35</v>
      </c>
      <c r="K39" s="22"/>
      <c r="L39" s="22"/>
      <c r="M39" s="22"/>
      <c r="N39" s="22"/>
      <c r="O39" s="22"/>
      <c r="P39" s="22"/>
    </row>
    <row r="40" spans="1:16" ht="39" customHeight="1">
      <c r="A40" s="22"/>
      <c r="B40" s="35"/>
      <c r="C40" s="1200" t="s">
        <v>563</v>
      </c>
      <c r="D40" s="1201"/>
      <c r="E40" s="1202"/>
      <c r="F40" s="36">
        <v>0.02</v>
      </c>
      <c r="G40" s="37">
        <v>0.06</v>
      </c>
      <c r="H40" s="37">
        <v>0.1</v>
      </c>
      <c r="I40" s="37">
        <v>0.16</v>
      </c>
      <c r="J40" s="38">
        <v>0.15</v>
      </c>
      <c r="K40" s="22"/>
      <c r="L40" s="22"/>
      <c r="M40" s="22"/>
      <c r="N40" s="22"/>
      <c r="O40" s="22"/>
      <c r="P40" s="22"/>
    </row>
    <row r="41" spans="1:16" ht="39" customHeight="1">
      <c r="A41" s="22"/>
      <c r="B41" s="35"/>
      <c r="C41" s="1200" t="s">
        <v>564</v>
      </c>
      <c r="D41" s="1201"/>
      <c r="E41" s="1202"/>
      <c r="F41" s="36">
        <v>0.08</v>
      </c>
      <c r="G41" s="37">
        <v>0.04</v>
      </c>
      <c r="H41" s="37">
        <v>0.1</v>
      </c>
      <c r="I41" s="37">
        <v>0.13</v>
      </c>
      <c r="J41" s="38">
        <v>0.12</v>
      </c>
      <c r="K41" s="22"/>
      <c r="L41" s="22"/>
      <c r="M41" s="22"/>
      <c r="N41" s="22"/>
      <c r="O41" s="22"/>
      <c r="P41" s="22"/>
    </row>
    <row r="42" spans="1:16" ht="39" customHeight="1">
      <c r="A42" s="22"/>
      <c r="B42" s="39"/>
      <c r="C42" s="1200" t="s">
        <v>565</v>
      </c>
      <c r="D42" s="1201"/>
      <c r="E42" s="1202"/>
      <c r="F42" s="36" t="s">
        <v>510</v>
      </c>
      <c r="G42" s="37" t="s">
        <v>510</v>
      </c>
      <c r="H42" s="37" t="s">
        <v>510</v>
      </c>
      <c r="I42" s="37" t="s">
        <v>510</v>
      </c>
      <c r="J42" s="38" t="s">
        <v>510</v>
      </c>
      <c r="K42" s="22"/>
      <c r="L42" s="22"/>
      <c r="M42" s="22"/>
      <c r="N42" s="22"/>
      <c r="O42" s="22"/>
      <c r="P42" s="22"/>
    </row>
    <row r="43" spans="1:16" ht="39" customHeight="1" thickBot="1">
      <c r="A43" s="22"/>
      <c r="B43" s="40"/>
      <c r="C43" s="1203" t="s">
        <v>566</v>
      </c>
      <c r="D43" s="1204"/>
      <c r="E43" s="1205"/>
      <c r="F43" s="41">
        <v>0.05</v>
      </c>
      <c r="G43" s="42">
        <v>0.04</v>
      </c>
      <c r="H43" s="42">
        <v>0.03</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2Js8leOfYn+lrXUqTwQYUcJjOBLWcz4mH5Dy7x8LeVJ414zMafY/gGSh259RnTydN58HnKJXv16w+IxGv1nyw==" saltValue="Jxsza0OdQ9Gf6Wg+KJKl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08" t="s">
        <v>11</v>
      </c>
      <c r="C45" s="1209"/>
      <c r="D45" s="58"/>
      <c r="E45" s="1214" t="s">
        <v>12</v>
      </c>
      <c r="F45" s="1214"/>
      <c r="G45" s="1214"/>
      <c r="H45" s="1214"/>
      <c r="I45" s="1214"/>
      <c r="J45" s="1215"/>
      <c r="K45" s="59">
        <v>834</v>
      </c>
      <c r="L45" s="60">
        <v>839</v>
      </c>
      <c r="M45" s="60">
        <v>862</v>
      </c>
      <c r="N45" s="60">
        <v>900</v>
      </c>
      <c r="O45" s="61">
        <v>888</v>
      </c>
      <c r="P45" s="48"/>
      <c r="Q45" s="48"/>
      <c r="R45" s="48"/>
      <c r="S45" s="48"/>
      <c r="T45" s="48"/>
      <c r="U45" s="48"/>
    </row>
    <row r="46" spans="1:21" ht="30.75" customHeight="1">
      <c r="A46" s="48"/>
      <c r="B46" s="1210"/>
      <c r="C46" s="1211"/>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c r="A47" s="48"/>
      <c r="B47" s="1210"/>
      <c r="C47" s="1211"/>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c r="A48" s="48"/>
      <c r="B48" s="1210"/>
      <c r="C48" s="1211"/>
      <c r="D48" s="62"/>
      <c r="E48" s="1216" t="s">
        <v>15</v>
      </c>
      <c r="F48" s="1216"/>
      <c r="G48" s="1216"/>
      <c r="H48" s="1216"/>
      <c r="I48" s="1216"/>
      <c r="J48" s="1217"/>
      <c r="K48" s="63">
        <v>343</v>
      </c>
      <c r="L48" s="64">
        <v>323</v>
      </c>
      <c r="M48" s="64">
        <v>314</v>
      </c>
      <c r="N48" s="64">
        <v>329</v>
      </c>
      <c r="O48" s="65">
        <v>302</v>
      </c>
      <c r="P48" s="48"/>
      <c r="Q48" s="48"/>
      <c r="R48" s="48"/>
      <c r="S48" s="48"/>
      <c r="T48" s="48"/>
      <c r="U48" s="48"/>
    </row>
    <row r="49" spans="1:21" ht="30.75" customHeight="1">
      <c r="A49" s="48"/>
      <c r="B49" s="1210"/>
      <c r="C49" s="1211"/>
      <c r="D49" s="62"/>
      <c r="E49" s="1216" t="s">
        <v>16</v>
      </c>
      <c r="F49" s="1216"/>
      <c r="G49" s="1216"/>
      <c r="H49" s="1216"/>
      <c r="I49" s="1216"/>
      <c r="J49" s="1217"/>
      <c r="K49" s="63">
        <v>6</v>
      </c>
      <c r="L49" s="64">
        <v>6</v>
      </c>
      <c r="M49" s="64">
        <v>5</v>
      </c>
      <c r="N49" s="64">
        <v>4</v>
      </c>
      <c r="O49" s="65">
        <v>4</v>
      </c>
      <c r="P49" s="48"/>
      <c r="Q49" s="48"/>
      <c r="R49" s="48"/>
      <c r="S49" s="48"/>
      <c r="T49" s="48"/>
      <c r="U49" s="48"/>
    </row>
    <row r="50" spans="1:21" ht="30.75" customHeight="1">
      <c r="A50" s="48"/>
      <c r="B50" s="1210"/>
      <c r="C50" s="1211"/>
      <c r="D50" s="62"/>
      <c r="E50" s="1216" t="s">
        <v>17</v>
      </c>
      <c r="F50" s="1216"/>
      <c r="G50" s="1216"/>
      <c r="H50" s="1216"/>
      <c r="I50" s="1216"/>
      <c r="J50" s="1217"/>
      <c r="K50" s="63">
        <v>19</v>
      </c>
      <c r="L50" s="64">
        <v>17</v>
      </c>
      <c r="M50" s="64">
        <v>15</v>
      </c>
      <c r="N50" s="64">
        <v>15</v>
      </c>
      <c r="O50" s="65">
        <v>15</v>
      </c>
      <c r="P50" s="48"/>
      <c r="Q50" s="48"/>
      <c r="R50" s="48"/>
      <c r="S50" s="48"/>
      <c r="T50" s="48"/>
      <c r="U50" s="48"/>
    </row>
    <row r="51" spans="1:21" ht="30.75" customHeight="1">
      <c r="A51" s="48"/>
      <c r="B51" s="1212"/>
      <c r="C51" s="1213"/>
      <c r="D51" s="66"/>
      <c r="E51" s="1216" t="s">
        <v>18</v>
      </c>
      <c r="F51" s="1216"/>
      <c r="G51" s="1216"/>
      <c r="H51" s="1216"/>
      <c r="I51" s="1216"/>
      <c r="J51" s="1217"/>
      <c r="K51" s="63">
        <v>0</v>
      </c>
      <c r="L51" s="64">
        <v>1</v>
      </c>
      <c r="M51" s="64" t="s">
        <v>510</v>
      </c>
      <c r="N51" s="64">
        <v>0</v>
      </c>
      <c r="O51" s="65">
        <v>0</v>
      </c>
      <c r="P51" s="48"/>
      <c r="Q51" s="48"/>
      <c r="R51" s="48"/>
      <c r="S51" s="48"/>
      <c r="T51" s="48"/>
      <c r="U51" s="48"/>
    </row>
    <row r="52" spans="1:21" ht="30.75" customHeight="1">
      <c r="A52" s="48"/>
      <c r="B52" s="1218" t="s">
        <v>19</v>
      </c>
      <c r="C52" s="1219"/>
      <c r="D52" s="66"/>
      <c r="E52" s="1216" t="s">
        <v>20</v>
      </c>
      <c r="F52" s="1216"/>
      <c r="G52" s="1216"/>
      <c r="H52" s="1216"/>
      <c r="I52" s="1216"/>
      <c r="J52" s="1217"/>
      <c r="K52" s="63">
        <v>915</v>
      </c>
      <c r="L52" s="64">
        <v>916</v>
      </c>
      <c r="M52" s="64">
        <v>910</v>
      </c>
      <c r="N52" s="64">
        <v>937</v>
      </c>
      <c r="O52" s="65">
        <v>898</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287</v>
      </c>
      <c r="L53" s="69">
        <v>270</v>
      </c>
      <c r="M53" s="69">
        <v>286</v>
      </c>
      <c r="N53" s="69">
        <v>311</v>
      </c>
      <c r="O53" s="70">
        <v>311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24" t="s">
        <v>25</v>
      </c>
      <c r="C57" s="1225"/>
      <c r="D57" s="1228" t="s">
        <v>26</v>
      </c>
      <c r="E57" s="1229"/>
      <c r="F57" s="1229"/>
      <c r="G57" s="1229"/>
      <c r="H57" s="1229"/>
      <c r="I57" s="1229"/>
      <c r="J57" s="1230"/>
      <c r="K57" s="82" t="s">
        <v>594</v>
      </c>
      <c r="L57" s="83" t="s">
        <v>594</v>
      </c>
      <c r="M57" s="83" t="s">
        <v>594</v>
      </c>
      <c r="N57" s="83" t="s">
        <v>594</v>
      </c>
      <c r="O57" s="84" t="s">
        <v>594</v>
      </c>
    </row>
    <row r="58" spans="1:21" ht="31.5" customHeight="1" thickBot="1">
      <c r="B58" s="1226"/>
      <c r="C58" s="1227"/>
      <c r="D58" s="1231" t="s">
        <v>27</v>
      </c>
      <c r="E58" s="1232"/>
      <c r="F58" s="1232"/>
      <c r="G58" s="1232"/>
      <c r="H58" s="1232"/>
      <c r="I58" s="1232"/>
      <c r="J58" s="1233"/>
      <c r="K58" s="85" t="s">
        <v>594</v>
      </c>
      <c r="L58" s="86" t="s">
        <v>594</v>
      </c>
      <c r="M58" s="86" t="s">
        <v>594</v>
      </c>
      <c r="N58" s="86" t="s">
        <v>594</v>
      </c>
      <c r="O58" s="87" t="s">
        <v>594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yrmaaQ1TuPUVk5ybgehpA81PQ87EDKg/nIkfnT4OE32bgzrXBzcHlVQX3I5fGDAsWOuEEaJLPbms3oiurcbhg==" saltValue="vwCqAJT90a9+3VQe+usE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552</v>
      </c>
      <c r="J40" s="99" t="s">
        <v>553</v>
      </c>
      <c r="K40" s="99" t="s">
        <v>554</v>
      </c>
      <c r="L40" s="99" t="s">
        <v>555</v>
      </c>
      <c r="M40" s="100" t="s">
        <v>556</v>
      </c>
    </row>
    <row r="41" spans="2:13" ht="27.75" customHeight="1">
      <c r="B41" s="1234" t="s">
        <v>30</v>
      </c>
      <c r="C41" s="1235"/>
      <c r="D41" s="101"/>
      <c r="E41" s="1240" t="s">
        <v>31</v>
      </c>
      <c r="F41" s="1240"/>
      <c r="G41" s="1240"/>
      <c r="H41" s="1241"/>
      <c r="I41" s="102">
        <v>7703</v>
      </c>
      <c r="J41" s="103">
        <v>8041</v>
      </c>
      <c r="K41" s="103">
        <v>7785</v>
      </c>
      <c r="L41" s="103">
        <v>7708</v>
      </c>
      <c r="M41" s="104">
        <v>7289</v>
      </c>
    </row>
    <row r="42" spans="2:13" ht="27.75" customHeight="1">
      <c r="B42" s="1236"/>
      <c r="C42" s="1237"/>
      <c r="D42" s="105"/>
      <c r="E42" s="1242" t="s">
        <v>32</v>
      </c>
      <c r="F42" s="1242"/>
      <c r="G42" s="1242"/>
      <c r="H42" s="1243"/>
      <c r="I42" s="106">
        <v>75</v>
      </c>
      <c r="J42" s="107">
        <v>59</v>
      </c>
      <c r="K42" s="107">
        <v>44</v>
      </c>
      <c r="L42" s="107">
        <v>29</v>
      </c>
      <c r="M42" s="108">
        <v>14</v>
      </c>
    </row>
    <row r="43" spans="2:13" ht="27.75" customHeight="1">
      <c r="B43" s="1236"/>
      <c r="C43" s="1237"/>
      <c r="D43" s="105"/>
      <c r="E43" s="1242" t="s">
        <v>33</v>
      </c>
      <c r="F43" s="1242"/>
      <c r="G43" s="1242"/>
      <c r="H43" s="1243"/>
      <c r="I43" s="106">
        <v>3463</v>
      </c>
      <c r="J43" s="107">
        <v>3313</v>
      </c>
      <c r="K43" s="107">
        <v>3154</v>
      </c>
      <c r="L43" s="107">
        <v>3039</v>
      </c>
      <c r="M43" s="108">
        <v>2958</v>
      </c>
    </row>
    <row r="44" spans="2:13" ht="27.75" customHeight="1">
      <c r="B44" s="1236"/>
      <c r="C44" s="1237"/>
      <c r="D44" s="105"/>
      <c r="E44" s="1242" t="s">
        <v>34</v>
      </c>
      <c r="F44" s="1242"/>
      <c r="G44" s="1242"/>
      <c r="H44" s="1243"/>
      <c r="I44" s="106">
        <v>19</v>
      </c>
      <c r="J44" s="107">
        <v>15</v>
      </c>
      <c r="K44" s="107">
        <v>10</v>
      </c>
      <c r="L44" s="107">
        <v>7</v>
      </c>
      <c r="M44" s="108">
        <v>4</v>
      </c>
    </row>
    <row r="45" spans="2:13" ht="27.75" customHeight="1">
      <c r="B45" s="1236"/>
      <c r="C45" s="1237"/>
      <c r="D45" s="105"/>
      <c r="E45" s="1242" t="s">
        <v>35</v>
      </c>
      <c r="F45" s="1242"/>
      <c r="G45" s="1242"/>
      <c r="H45" s="1243"/>
      <c r="I45" s="106">
        <v>640</v>
      </c>
      <c r="J45" s="107">
        <v>582</v>
      </c>
      <c r="K45" s="107">
        <v>439</v>
      </c>
      <c r="L45" s="107">
        <v>627</v>
      </c>
      <c r="M45" s="108">
        <v>527</v>
      </c>
    </row>
    <row r="46" spans="2:13" ht="27.75" customHeight="1">
      <c r="B46" s="1236"/>
      <c r="C46" s="1237"/>
      <c r="D46" s="109"/>
      <c r="E46" s="1242" t="s">
        <v>36</v>
      </c>
      <c r="F46" s="1242"/>
      <c r="G46" s="1242"/>
      <c r="H46" s="1243"/>
      <c r="I46" s="106">
        <v>11</v>
      </c>
      <c r="J46" s="107">
        <v>10</v>
      </c>
      <c r="K46" s="107">
        <v>6</v>
      </c>
      <c r="L46" s="107">
        <v>5</v>
      </c>
      <c r="M46" s="108">
        <v>4</v>
      </c>
    </row>
    <row r="47" spans="2:13" ht="27.75" customHeight="1">
      <c r="B47" s="1236"/>
      <c r="C47" s="1237"/>
      <c r="D47" s="110"/>
      <c r="E47" s="1244" t="s">
        <v>37</v>
      </c>
      <c r="F47" s="1245"/>
      <c r="G47" s="1245"/>
      <c r="H47" s="1246"/>
      <c r="I47" s="106" t="s">
        <v>510</v>
      </c>
      <c r="J47" s="107" t="s">
        <v>510</v>
      </c>
      <c r="K47" s="107" t="s">
        <v>510</v>
      </c>
      <c r="L47" s="107" t="s">
        <v>510</v>
      </c>
      <c r="M47" s="108" t="s">
        <v>510</v>
      </c>
    </row>
    <row r="48" spans="2:13" ht="27.75" customHeight="1">
      <c r="B48" s="1236"/>
      <c r="C48" s="1237"/>
      <c r="D48" s="105"/>
      <c r="E48" s="1242" t="s">
        <v>38</v>
      </c>
      <c r="F48" s="1242"/>
      <c r="G48" s="1242"/>
      <c r="H48" s="1243"/>
      <c r="I48" s="106" t="s">
        <v>510</v>
      </c>
      <c r="J48" s="107" t="s">
        <v>510</v>
      </c>
      <c r="K48" s="107" t="s">
        <v>510</v>
      </c>
      <c r="L48" s="107" t="s">
        <v>510</v>
      </c>
      <c r="M48" s="108" t="s">
        <v>510</v>
      </c>
    </row>
    <row r="49" spans="2:13" ht="27.75" customHeight="1">
      <c r="B49" s="1238"/>
      <c r="C49" s="1239"/>
      <c r="D49" s="105"/>
      <c r="E49" s="1242" t="s">
        <v>39</v>
      </c>
      <c r="F49" s="1242"/>
      <c r="G49" s="1242"/>
      <c r="H49" s="1243"/>
      <c r="I49" s="106" t="s">
        <v>510</v>
      </c>
      <c r="J49" s="107" t="s">
        <v>510</v>
      </c>
      <c r="K49" s="107" t="s">
        <v>510</v>
      </c>
      <c r="L49" s="107" t="s">
        <v>510</v>
      </c>
      <c r="M49" s="108" t="s">
        <v>510</v>
      </c>
    </row>
    <row r="50" spans="2:13" ht="27.75" customHeight="1">
      <c r="B50" s="1247" t="s">
        <v>40</v>
      </c>
      <c r="C50" s="1248"/>
      <c r="D50" s="111"/>
      <c r="E50" s="1242" t="s">
        <v>41</v>
      </c>
      <c r="F50" s="1242"/>
      <c r="G50" s="1242"/>
      <c r="H50" s="1243"/>
      <c r="I50" s="106">
        <v>2680</v>
      </c>
      <c r="J50" s="107">
        <v>2861</v>
      </c>
      <c r="K50" s="107">
        <v>3149</v>
      </c>
      <c r="L50" s="107">
        <v>3397</v>
      </c>
      <c r="M50" s="108">
        <v>3464</v>
      </c>
    </row>
    <row r="51" spans="2:13" ht="27.75" customHeight="1">
      <c r="B51" s="1236"/>
      <c r="C51" s="1237"/>
      <c r="D51" s="105"/>
      <c r="E51" s="1242" t="s">
        <v>42</v>
      </c>
      <c r="F51" s="1242"/>
      <c r="G51" s="1242"/>
      <c r="H51" s="1243"/>
      <c r="I51" s="106">
        <v>70</v>
      </c>
      <c r="J51" s="107">
        <v>68</v>
      </c>
      <c r="K51" s="107">
        <v>56</v>
      </c>
      <c r="L51" s="107">
        <v>42</v>
      </c>
      <c r="M51" s="108">
        <v>34</v>
      </c>
    </row>
    <row r="52" spans="2:13" ht="27.75" customHeight="1">
      <c r="B52" s="1238"/>
      <c r="C52" s="1239"/>
      <c r="D52" s="105"/>
      <c r="E52" s="1242" t="s">
        <v>43</v>
      </c>
      <c r="F52" s="1242"/>
      <c r="G52" s="1242"/>
      <c r="H52" s="1243"/>
      <c r="I52" s="106">
        <v>8531</v>
      </c>
      <c r="J52" s="107">
        <v>8654</v>
      </c>
      <c r="K52" s="107">
        <v>8114</v>
      </c>
      <c r="L52" s="107">
        <v>7697</v>
      </c>
      <c r="M52" s="108">
        <v>7505</v>
      </c>
    </row>
    <row r="53" spans="2:13" ht="27.75" customHeight="1" thickBot="1">
      <c r="B53" s="1249" t="s">
        <v>44</v>
      </c>
      <c r="C53" s="1250"/>
      <c r="D53" s="112"/>
      <c r="E53" s="1251" t="s">
        <v>45</v>
      </c>
      <c r="F53" s="1251"/>
      <c r="G53" s="1251"/>
      <c r="H53" s="1252"/>
      <c r="I53" s="113">
        <v>630</v>
      </c>
      <c r="J53" s="114">
        <v>437</v>
      </c>
      <c r="K53" s="114">
        <v>120</v>
      </c>
      <c r="L53" s="114">
        <v>279</v>
      </c>
      <c r="M53" s="115">
        <v>-205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j1sxMEWvAd/psC9wtVG9/XO6riOSWOc2giLTxi/nXoRMeiV4ulG88QGvtmvjnkPrYhWF44QjE8hZNeYz0N3HQ==" saltValue="8RKw92tpbMnHxJP2f282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554</v>
      </c>
      <c r="G54" s="124" t="s">
        <v>555</v>
      </c>
      <c r="H54" s="125" t="s">
        <v>556</v>
      </c>
    </row>
    <row r="55" spans="2:8" ht="52.5" customHeight="1">
      <c r="B55" s="126"/>
      <c r="C55" s="1261" t="s">
        <v>48</v>
      </c>
      <c r="D55" s="1261"/>
      <c r="E55" s="1262"/>
      <c r="F55" s="127">
        <v>2845</v>
      </c>
      <c r="G55" s="127">
        <v>3080</v>
      </c>
      <c r="H55" s="128">
        <v>3087</v>
      </c>
    </row>
    <row r="56" spans="2:8" ht="52.5" customHeight="1">
      <c r="B56" s="129"/>
      <c r="C56" s="1263" t="s">
        <v>49</v>
      </c>
      <c r="D56" s="1263"/>
      <c r="E56" s="1264"/>
      <c r="F56" s="130">
        <v>51</v>
      </c>
      <c r="G56" s="130">
        <v>51</v>
      </c>
      <c r="H56" s="131">
        <v>51</v>
      </c>
    </row>
    <row r="57" spans="2:8" ht="53.25" customHeight="1">
      <c r="B57" s="129"/>
      <c r="C57" s="1265" t="s">
        <v>50</v>
      </c>
      <c r="D57" s="1265"/>
      <c r="E57" s="1266"/>
      <c r="F57" s="132">
        <v>1251</v>
      </c>
      <c r="G57" s="132">
        <v>1244</v>
      </c>
      <c r="H57" s="133">
        <v>1246</v>
      </c>
    </row>
    <row r="58" spans="2:8" ht="45.75" customHeight="1">
      <c r="B58" s="134"/>
      <c r="C58" s="1253" t="s">
        <v>588</v>
      </c>
      <c r="D58" s="1254"/>
      <c r="E58" s="1255"/>
      <c r="F58" s="135">
        <v>1060</v>
      </c>
      <c r="G58" s="135">
        <v>1061</v>
      </c>
      <c r="H58" s="136">
        <v>1062</v>
      </c>
    </row>
    <row r="59" spans="2:8" ht="45.75" customHeight="1">
      <c r="B59" s="134"/>
      <c r="C59" s="1253" t="s">
        <v>589</v>
      </c>
      <c r="D59" s="1254"/>
      <c r="E59" s="1255"/>
      <c r="F59" s="135">
        <v>113</v>
      </c>
      <c r="G59" s="135">
        <v>113</v>
      </c>
      <c r="H59" s="136">
        <v>113</v>
      </c>
    </row>
    <row r="60" spans="2:8" ht="45.75" customHeight="1">
      <c r="B60" s="134"/>
      <c r="C60" s="1253" t="s">
        <v>592</v>
      </c>
      <c r="D60" s="1254"/>
      <c r="E60" s="1255"/>
      <c r="F60" s="135">
        <v>19</v>
      </c>
      <c r="G60" s="135">
        <v>17</v>
      </c>
      <c r="H60" s="136">
        <v>26</v>
      </c>
    </row>
    <row r="61" spans="2:8" ht="45.75" customHeight="1">
      <c r="B61" s="134"/>
      <c r="C61" s="1253" t="s">
        <v>590</v>
      </c>
      <c r="D61" s="1254"/>
      <c r="E61" s="1255"/>
      <c r="F61" s="135">
        <v>21</v>
      </c>
      <c r="G61" s="135">
        <v>21</v>
      </c>
      <c r="H61" s="136">
        <v>21</v>
      </c>
    </row>
    <row r="62" spans="2:8" ht="45.75" customHeight="1" thickBot="1">
      <c r="B62" s="137"/>
      <c r="C62" s="1256" t="s">
        <v>591</v>
      </c>
      <c r="D62" s="1257"/>
      <c r="E62" s="1258"/>
      <c r="F62" s="138">
        <v>33</v>
      </c>
      <c r="G62" s="138">
        <v>27</v>
      </c>
      <c r="H62" s="139">
        <v>19</v>
      </c>
    </row>
    <row r="63" spans="2:8" ht="52.5" customHeight="1" thickBot="1">
      <c r="B63" s="140"/>
      <c r="C63" s="1259" t="s">
        <v>51</v>
      </c>
      <c r="D63" s="1259"/>
      <c r="E63" s="1260"/>
      <c r="F63" s="141">
        <v>4147</v>
      </c>
      <c r="G63" s="141">
        <v>4375</v>
      </c>
      <c r="H63" s="142">
        <v>4385</v>
      </c>
    </row>
    <row r="64" spans="2:8" ht="15" customHeight="1"/>
    <row r="65" ht="0" hidden="1" customHeight="1"/>
    <row r="66" ht="0" hidden="1" customHeight="1"/>
  </sheetData>
  <sheetProtection algorithmName="SHA-512" hashValue="PZ2Pd8gr10c+fxo3LJMyoRd+AJz2t/rKXmvXRRAGUh4ohvFWWGIyOayYBUxvyuvJs5Hp0KejIEEjbfOX4+FxOQ==" saltValue="+opQ/EV+x9WkVcSy6/MS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c r="A1" s="1327"/>
      <c r="B1" s="1326"/>
      <c r="DD1" s="1267"/>
      <c r="DE1" s="1267"/>
    </row>
    <row r="2" spans="1:143" ht="25.5" customHeight="1">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c r="DD19" s="1267"/>
      <c r="DE19" s="1267"/>
    </row>
    <row r="20" spans="1:351" ht="13.5">
      <c r="DD20" s="1267"/>
      <c r="DE20" s="1267"/>
    </row>
    <row r="21" spans="1:351" ht="17.2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c r="B22" s="1268"/>
      <c r="MM22" s="1322"/>
    </row>
    <row r="23" spans="1:351" ht="13.5">
      <c r="B23" s="1268"/>
    </row>
    <row r="24" spans="1:351" ht="13.5">
      <c r="B24" s="1268"/>
    </row>
    <row r="25" spans="1:351" ht="13.5">
      <c r="B25" s="1268"/>
    </row>
    <row r="26" spans="1:351" ht="13.5">
      <c r="B26" s="1268"/>
    </row>
    <row r="27" spans="1:351" ht="13.5">
      <c r="B27" s="1268"/>
    </row>
    <row r="28" spans="1:351" ht="13.5">
      <c r="B28" s="1268"/>
    </row>
    <row r="29" spans="1:351" ht="13.5">
      <c r="B29" s="1268"/>
    </row>
    <row r="30" spans="1:351" ht="13.5">
      <c r="B30" s="1268"/>
    </row>
    <row r="31" spans="1:351" ht="13.5">
      <c r="B31" s="1268"/>
    </row>
    <row r="32" spans="1:351" ht="13.5">
      <c r="B32" s="1268"/>
    </row>
    <row r="33" spans="2:109" ht="13.5">
      <c r="B33" s="1268"/>
    </row>
    <row r="34" spans="2:109" ht="13.5">
      <c r="B34" s="1268"/>
    </row>
    <row r="35" spans="2:109" ht="13.5">
      <c r="B35" s="1268"/>
    </row>
    <row r="36" spans="2:109" ht="13.5">
      <c r="B36" s="1268"/>
    </row>
    <row r="37" spans="2:109" ht="13.5">
      <c r="B37" s="1268"/>
    </row>
    <row r="38" spans="2:109" ht="13.5">
      <c r="B38" s="1268"/>
    </row>
    <row r="39" spans="2:109" ht="13.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c r="B40" s="1309"/>
      <c r="DD40" s="1309"/>
      <c r="DE40" s="1267"/>
    </row>
    <row r="41" spans="2:109" ht="17.25">
      <c r="B41" s="1321" t="s">
        <v>605</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c r="B42" s="1268"/>
      <c r="G42" s="1305"/>
      <c r="I42" s="1304"/>
      <c r="J42" s="1304"/>
      <c r="K42" s="1304"/>
      <c r="AM42" s="1305"/>
      <c r="AN42" s="1305" t="s">
        <v>601</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c r="B43" s="1268"/>
      <c r="AN43" s="1303" t="s">
        <v>604</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c r="B49" s="1268"/>
      <c r="AN49" s="1267" t="s">
        <v>599</v>
      </c>
    </row>
    <row r="50" spans="1:109" ht="13.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552</v>
      </c>
      <c r="BQ50" s="1277"/>
      <c r="BR50" s="1277"/>
      <c r="BS50" s="1277"/>
      <c r="BT50" s="1277"/>
      <c r="BU50" s="1277"/>
      <c r="BV50" s="1277"/>
      <c r="BW50" s="1277"/>
      <c r="BX50" s="1277" t="s">
        <v>553</v>
      </c>
      <c r="BY50" s="1277"/>
      <c r="BZ50" s="1277"/>
      <c r="CA50" s="1277"/>
      <c r="CB50" s="1277"/>
      <c r="CC50" s="1277"/>
      <c r="CD50" s="1277"/>
      <c r="CE50" s="1277"/>
      <c r="CF50" s="1277" t="s">
        <v>554</v>
      </c>
      <c r="CG50" s="1277"/>
      <c r="CH50" s="1277"/>
      <c r="CI50" s="1277"/>
      <c r="CJ50" s="1277"/>
      <c r="CK50" s="1277"/>
      <c r="CL50" s="1277"/>
      <c r="CM50" s="1277"/>
      <c r="CN50" s="1277" t="s">
        <v>555</v>
      </c>
      <c r="CO50" s="1277"/>
      <c r="CP50" s="1277"/>
      <c r="CQ50" s="1277"/>
      <c r="CR50" s="1277"/>
      <c r="CS50" s="1277"/>
      <c r="CT50" s="1277"/>
      <c r="CU50" s="1277"/>
      <c r="CV50" s="1277" t="s">
        <v>556</v>
      </c>
      <c r="CW50" s="1277"/>
      <c r="CX50" s="1277"/>
      <c r="CY50" s="1277"/>
      <c r="CZ50" s="1277"/>
      <c r="DA50" s="1277"/>
      <c r="DB50" s="1277"/>
      <c r="DC50" s="1277"/>
    </row>
    <row r="51" spans="1:109" ht="13.5" customHeight="1">
      <c r="B51" s="1268"/>
      <c r="G51" s="1284"/>
      <c r="H51" s="1284"/>
      <c r="I51" s="1318"/>
      <c r="J51" s="1318"/>
      <c r="K51" s="1283"/>
      <c r="L51" s="1283"/>
      <c r="M51" s="1283"/>
      <c r="N51" s="1283"/>
      <c r="AM51" s="1282"/>
      <c r="AN51" s="1276" t="s">
        <v>598</v>
      </c>
      <c r="AO51" s="1276"/>
      <c r="AP51" s="1276"/>
      <c r="AQ51" s="1276"/>
      <c r="AR51" s="1276"/>
      <c r="AS51" s="1276"/>
      <c r="AT51" s="1276"/>
      <c r="AU51" s="1276"/>
      <c r="AV51" s="1276"/>
      <c r="AW51" s="1276"/>
      <c r="AX51" s="1276"/>
      <c r="AY51" s="1276"/>
      <c r="AZ51" s="1276"/>
      <c r="BA51" s="1276"/>
      <c r="BB51" s="1276" t="s">
        <v>596</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275">
        <v>12.4</v>
      </c>
      <c r="BY51" s="1275"/>
      <c r="BZ51" s="1275"/>
      <c r="CA51" s="1275"/>
      <c r="CB51" s="1275"/>
      <c r="CC51" s="1275"/>
      <c r="CD51" s="1275"/>
      <c r="CE51" s="1275"/>
      <c r="CF51" s="1275">
        <v>3.5</v>
      </c>
      <c r="CG51" s="1275"/>
      <c r="CH51" s="1275"/>
      <c r="CI51" s="1275"/>
      <c r="CJ51" s="1275"/>
      <c r="CK51" s="1275"/>
      <c r="CL51" s="1275"/>
      <c r="CM51" s="1275"/>
      <c r="CN51" s="1275">
        <v>8.6999999999999993</v>
      </c>
      <c r="CO51" s="1275"/>
      <c r="CP51" s="1275"/>
      <c r="CQ51" s="1275"/>
      <c r="CR51" s="1275"/>
      <c r="CS51" s="1275"/>
      <c r="CT51" s="1275"/>
      <c r="CU51" s="1275"/>
      <c r="CV51" s="1275"/>
      <c r="CW51" s="1275"/>
      <c r="CX51" s="1275"/>
      <c r="CY51" s="1275"/>
      <c r="CZ51" s="1275"/>
      <c r="DA51" s="1275"/>
      <c r="DB51" s="1275"/>
      <c r="DC51" s="1275"/>
    </row>
    <row r="52" spans="1:109" ht="13.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603</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275">
        <v>54</v>
      </c>
      <c r="BY53" s="1275"/>
      <c r="BZ53" s="1275"/>
      <c r="CA53" s="1275"/>
      <c r="CB53" s="1275"/>
      <c r="CC53" s="1275"/>
      <c r="CD53" s="1275"/>
      <c r="CE53" s="1275"/>
      <c r="CF53" s="1275">
        <v>55</v>
      </c>
      <c r="CG53" s="1275"/>
      <c r="CH53" s="1275"/>
      <c r="CI53" s="1275"/>
      <c r="CJ53" s="1275"/>
      <c r="CK53" s="1275"/>
      <c r="CL53" s="1275"/>
      <c r="CM53" s="1275"/>
      <c r="CN53" s="1275">
        <v>54.4</v>
      </c>
      <c r="CO53" s="1275"/>
      <c r="CP53" s="1275"/>
      <c r="CQ53" s="1275"/>
      <c r="CR53" s="1275"/>
      <c r="CS53" s="1275"/>
      <c r="CT53" s="1275"/>
      <c r="CU53" s="1275"/>
      <c r="CV53" s="1275">
        <v>57</v>
      </c>
      <c r="CW53" s="1275"/>
      <c r="CX53" s="1275"/>
      <c r="CY53" s="1275"/>
      <c r="CZ53" s="1275"/>
      <c r="DA53" s="1275"/>
      <c r="DB53" s="1275"/>
      <c r="DC53" s="1275"/>
    </row>
    <row r="54" spans="1:109" ht="13.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1304"/>
      <c r="B55" s="1268"/>
      <c r="G55" s="1280"/>
      <c r="H55" s="1280"/>
      <c r="I55" s="1280"/>
      <c r="J55" s="1280"/>
      <c r="K55" s="1283"/>
      <c r="L55" s="1283"/>
      <c r="M55" s="1283"/>
      <c r="N55" s="1283"/>
      <c r="AN55" s="1277" t="s">
        <v>597</v>
      </c>
      <c r="AO55" s="1277"/>
      <c r="AP55" s="1277"/>
      <c r="AQ55" s="1277"/>
      <c r="AR55" s="1277"/>
      <c r="AS55" s="1277"/>
      <c r="AT55" s="1277"/>
      <c r="AU55" s="1277"/>
      <c r="AV55" s="1277"/>
      <c r="AW55" s="1277"/>
      <c r="AX55" s="1277"/>
      <c r="AY55" s="1277"/>
      <c r="AZ55" s="1277"/>
      <c r="BA55" s="1277"/>
      <c r="BB55" s="1276" t="s">
        <v>596</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275">
        <v>0</v>
      </c>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603</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275">
        <v>55.3</v>
      </c>
      <c r="BY57" s="1275"/>
      <c r="BZ57" s="1275"/>
      <c r="CA57" s="1275"/>
      <c r="CB57" s="1275"/>
      <c r="CC57" s="1275"/>
      <c r="CD57" s="1275"/>
      <c r="CE57" s="1275"/>
      <c r="CF57" s="1275">
        <v>56.3</v>
      </c>
      <c r="CG57" s="1275"/>
      <c r="CH57" s="1275"/>
      <c r="CI57" s="1275"/>
      <c r="CJ57" s="1275"/>
      <c r="CK57" s="1275"/>
      <c r="CL57" s="1275"/>
      <c r="CM57" s="1275"/>
      <c r="CN57" s="1275">
        <v>58.3</v>
      </c>
      <c r="CO57" s="1275"/>
      <c r="CP57" s="1275"/>
      <c r="CQ57" s="1275"/>
      <c r="CR57" s="1275"/>
      <c r="CS57" s="1275"/>
      <c r="CT57" s="1275"/>
      <c r="CU57" s="1275"/>
      <c r="CV57" s="1275">
        <v>59</v>
      </c>
      <c r="CW57" s="1275"/>
      <c r="CX57" s="1275"/>
      <c r="CY57" s="1275"/>
      <c r="CZ57" s="1275"/>
      <c r="DA57" s="1275"/>
      <c r="DB57" s="1275"/>
      <c r="DC57" s="1275"/>
      <c r="DD57" s="1315"/>
      <c r="DE57" s="1310"/>
    </row>
    <row r="58" spans="1:109" s="1304" customFormat="1" ht="13.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c r="B63" s="1308" t="s">
        <v>602</v>
      </c>
    </row>
    <row r="64" spans="1:109" ht="13.5">
      <c r="B64" s="1268"/>
      <c r="G64" s="1305"/>
      <c r="I64" s="1307"/>
      <c r="J64" s="1307"/>
      <c r="K64" s="1307"/>
      <c r="L64" s="1307"/>
      <c r="M64" s="1307"/>
      <c r="N64" s="1306"/>
      <c r="AM64" s="1305"/>
      <c r="AN64" s="1305" t="s">
        <v>601</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c r="B65" s="1268"/>
      <c r="AN65" s="1303" t="s">
        <v>600</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c r="B71" s="1268"/>
      <c r="G71" s="1290"/>
      <c r="I71" s="1293"/>
      <c r="J71" s="1292"/>
      <c r="K71" s="1292"/>
      <c r="L71" s="1291"/>
      <c r="M71" s="1292"/>
      <c r="N71" s="1291"/>
      <c r="AM71" s="1290"/>
      <c r="AN71" s="1267" t="s">
        <v>599</v>
      </c>
    </row>
    <row r="72" spans="2:107" ht="13.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552</v>
      </c>
      <c r="BQ72" s="1277"/>
      <c r="BR72" s="1277"/>
      <c r="BS72" s="1277"/>
      <c r="BT72" s="1277"/>
      <c r="BU72" s="1277"/>
      <c r="BV72" s="1277"/>
      <c r="BW72" s="1277"/>
      <c r="BX72" s="1277" t="s">
        <v>553</v>
      </c>
      <c r="BY72" s="1277"/>
      <c r="BZ72" s="1277"/>
      <c r="CA72" s="1277"/>
      <c r="CB72" s="1277"/>
      <c r="CC72" s="1277"/>
      <c r="CD72" s="1277"/>
      <c r="CE72" s="1277"/>
      <c r="CF72" s="1277" t="s">
        <v>554</v>
      </c>
      <c r="CG72" s="1277"/>
      <c r="CH72" s="1277"/>
      <c r="CI72" s="1277"/>
      <c r="CJ72" s="1277"/>
      <c r="CK72" s="1277"/>
      <c r="CL72" s="1277"/>
      <c r="CM72" s="1277"/>
      <c r="CN72" s="1277" t="s">
        <v>555</v>
      </c>
      <c r="CO72" s="1277"/>
      <c r="CP72" s="1277"/>
      <c r="CQ72" s="1277"/>
      <c r="CR72" s="1277"/>
      <c r="CS72" s="1277"/>
      <c r="CT72" s="1277"/>
      <c r="CU72" s="1277"/>
      <c r="CV72" s="1277" t="s">
        <v>556</v>
      </c>
      <c r="CW72" s="1277"/>
      <c r="CX72" s="1277"/>
      <c r="CY72" s="1277"/>
      <c r="CZ72" s="1277"/>
      <c r="DA72" s="1277"/>
      <c r="DB72" s="1277"/>
      <c r="DC72" s="1277"/>
    </row>
    <row r="73" spans="2:107" ht="13.5">
      <c r="B73" s="1268"/>
      <c r="G73" s="1284"/>
      <c r="H73" s="1284"/>
      <c r="I73" s="1284"/>
      <c r="J73" s="1284"/>
      <c r="K73" s="1281"/>
      <c r="L73" s="1281"/>
      <c r="M73" s="1281"/>
      <c r="N73" s="1281"/>
      <c r="AM73" s="1282"/>
      <c r="AN73" s="1276" t="s">
        <v>598</v>
      </c>
      <c r="AO73" s="1276"/>
      <c r="AP73" s="1276"/>
      <c r="AQ73" s="1276"/>
      <c r="AR73" s="1276"/>
      <c r="AS73" s="1276"/>
      <c r="AT73" s="1276"/>
      <c r="AU73" s="1276"/>
      <c r="AV73" s="1276"/>
      <c r="AW73" s="1276"/>
      <c r="AX73" s="1276"/>
      <c r="AY73" s="1276"/>
      <c r="AZ73" s="1276"/>
      <c r="BA73" s="1276"/>
      <c r="BB73" s="1276" t="s">
        <v>596</v>
      </c>
      <c r="BC73" s="1276"/>
      <c r="BD73" s="1276"/>
      <c r="BE73" s="1276"/>
      <c r="BF73" s="1276"/>
      <c r="BG73" s="1276"/>
      <c r="BH73" s="1276"/>
      <c r="BI73" s="1276"/>
      <c r="BJ73" s="1276"/>
      <c r="BK73" s="1276"/>
      <c r="BL73" s="1276"/>
      <c r="BM73" s="1276"/>
      <c r="BN73" s="1276"/>
      <c r="BO73" s="1276"/>
      <c r="BP73" s="1275">
        <v>18.5</v>
      </c>
      <c r="BQ73" s="1275"/>
      <c r="BR73" s="1275"/>
      <c r="BS73" s="1275"/>
      <c r="BT73" s="1275"/>
      <c r="BU73" s="1275"/>
      <c r="BV73" s="1275"/>
      <c r="BW73" s="1275"/>
      <c r="BX73" s="1275">
        <v>12.4</v>
      </c>
      <c r="BY73" s="1275"/>
      <c r="BZ73" s="1275"/>
      <c r="CA73" s="1275"/>
      <c r="CB73" s="1275"/>
      <c r="CC73" s="1275"/>
      <c r="CD73" s="1275"/>
      <c r="CE73" s="1275"/>
      <c r="CF73" s="1275">
        <v>3.5</v>
      </c>
      <c r="CG73" s="1275"/>
      <c r="CH73" s="1275"/>
      <c r="CI73" s="1275"/>
      <c r="CJ73" s="1275"/>
      <c r="CK73" s="1275"/>
      <c r="CL73" s="1275"/>
      <c r="CM73" s="1275"/>
      <c r="CN73" s="1275">
        <v>8.6999999999999993</v>
      </c>
      <c r="CO73" s="1275"/>
      <c r="CP73" s="1275"/>
      <c r="CQ73" s="1275"/>
      <c r="CR73" s="1275"/>
      <c r="CS73" s="1275"/>
      <c r="CT73" s="1275"/>
      <c r="CU73" s="1275"/>
      <c r="CV73" s="1275"/>
      <c r="CW73" s="1275"/>
      <c r="CX73" s="1275"/>
      <c r="CY73" s="1275"/>
      <c r="CZ73" s="1275"/>
      <c r="DA73" s="1275"/>
      <c r="DB73" s="1275"/>
      <c r="DC73" s="1275"/>
    </row>
    <row r="74" spans="2:107" ht="13.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595</v>
      </c>
      <c r="BC75" s="1276"/>
      <c r="BD75" s="1276"/>
      <c r="BE75" s="1276"/>
      <c r="BF75" s="1276"/>
      <c r="BG75" s="1276"/>
      <c r="BH75" s="1276"/>
      <c r="BI75" s="1276"/>
      <c r="BJ75" s="1276"/>
      <c r="BK75" s="1276"/>
      <c r="BL75" s="1276"/>
      <c r="BM75" s="1276"/>
      <c r="BN75" s="1276"/>
      <c r="BO75" s="1276"/>
      <c r="BP75" s="1275">
        <v>9.3000000000000007</v>
      </c>
      <c r="BQ75" s="1275"/>
      <c r="BR75" s="1275"/>
      <c r="BS75" s="1275"/>
      <c r="BT75" s="1275"/>
      <c r="BU75" s="1275"/>
      <c r="BV75" s="1275"/>
      <c r="BW75" s="1275"/>
      <c r="BX75" s="1275">
        <v>8.1999999999999993</v>
      </c>
      <c r="BY75" s="1275"/>
      <c r="BZ75" s="1275"/>
      <c r="CA75" s="1275"/>
      <c r="CB75" s="1275"/>
      <c r="CC75" s="1275"/>
      <c r="CD75" s="1275"/>
      <c r="CE75" s="1275"/>
      <c r="CF75" s="1275">
        <v>8.1999999999999993</v>
      </c>
      <c r="CG75" s="1275"/>
      <c r="CH75" s="1275"/>
      <c r="CI75" s="1275"/>
      <c r="CJ75" s="1275"/>
      <c r="CK75" s="1275"/>
      <c r="CL75" s="1275"/>
      <c r="CM75" s="1275"/>
      <c r="CN75" s="1275">
        <v>8.6</v>
      </c>
      <c r="CO75" s="1275"/>
      <c r="CP75" s="1275"/>
      <c r="CQ75" s="1275"/>
      <c r="CR75" s="1275"/>
      <c r="CS75" s="1275"/>
      <c r="CT75" s="1275"/>
      <c r="CU75" s="1275"/>
      <c r="CV75" s="1275">
        <v>9.4</v>
      </c>
      <c r="CW75" s="1275"/>
      <c r="CX75" s="1275"/>
      <c r="CY75" s="1275"/>
      <c r="CZ75" s="1275"/>
      <c r="DA75" s="1275"/>
      <c r="DB75" s="1275"/>
      <c r="DC75" s="1275"/>
    </row>
    <row r="76" spans="2:107" ht="13.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1268"/>
      <c r="G77" s="1280"/>
      <c r="H77" s="1280"/>
      <c r="I77" s="1280"/>
      <c r="J77" s="1280"/>
      <c r="K77" s="1281"/>
      <c r="L77" s="1281"/>
      <c r="M77" s="1281"/>
      <c r="N77" s="1281"/>
      <c r="AN77" s="1277" t="s">
        <v>597</v>
      </c>
      <c r="AO77" s="1277"/>
      <c r="AP77" s="1277"/>
      <c r="AQ77" s="1277"/>
      <c r="AR77" s="1277"/>
      <c r="AS77" s="1277"/>
      <c r="AT77" s="1277"/>
      <c r="AU77" s="1277"/>
      <c r="AV77" s="1277"/>
      <c r="AW77" s="1277"/>
      <c r="AX77" s="1277"/>
      <c r="AY77" s="1277"/>
      <c r="AZ77" s="1277"/>
      <c r="BA77" s="1277"/>
      <c r="BB77" s="1276" t="s">
        <v>596</v>
      </c>
      <c r="BC77" s="1276"/>
      <c r="BD77" s="1276"/>
      <c r="BE77" s="1276"/>
      <c r="BF77" s="1276"/>
      <c r="BG77" s="1276"/>
      <c r="BH77" s="1276"/>
      <c r="BI77" s="1276"/>
      <c r="BJ77" s="1276"/>
      <c r="BK77" s="1276"/>
      <c r="BL77" s="1276"/>
      <c r="BM77" s="1276"/>
      <c r="BN77" s="1276"/>
      <c r="BO77" s="1276"/>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595</v>
      </c>
      <c r="BC79" s="1276"/>
      <c r="BD79" s="1276"/>
      <c r="BE79" s="1276"/>
      <c r="BF79" s="1276"/>
      <c r="BG79" s="1276"/>
      <c r="BH79" s="1276"/>
      <c r="BI79" s="1276"/>
      <c r="BJ79" s="1276"/>
      <c r="BK79" s="1276"/>
      <c r="BL79" s="1276"/>
      <c r="BM79" s="1276"/>
      <c r="BN79" s="1276"/>
      <c r="BO79" s="1276"/>
      <c r="BP79" s="1275">
        <v>9.1</v>
      </c>
      <c r="BQ79" s="1275"/>
      <c r="BR79" s="1275"/>
      <c r="BS79" s="1275"/>
      <c r="BT79" s="1275"/>
      <c r="BU79" s="1275"/>
      <c r="BV79" s="1275"/>
      <c r="BW79" s="1275"/>
      <c r="BX79" s="1275">
        <v>8.6</v>
      </c>
      <c r="BY79" s="1275"/>
      <c r="BZ79" s="1275"/>
      <c r="CA79" s="1275"/>
      <c r="CB79" s="1275"/>
      <c r="CC79" s="1275"/>
      <c r="CD79" s="1275"/>
      <c r="CE79" s="1275"/>
      <c r="CF79" s="1275">
        <v>8.5</v>
      </c>
      <c r="CG79" s="1275"/>
      <c r="CH79" s="1275"/>
      <c r="CI79" s="1275"/>
      <c r="CJ79" s="1275"/>
      <c r="CK79" s="1275"/>
      <c r="CL79" s="1275"/>
      <c r="CM79" s="1275"/>
      <c r="CN79" s="1275">
        <v>8.5</v>
      </c>
      <c r="CO79" s="1275"/>
      <c r="CP79" s="1275"/>
      <c r="CQ79" s="1275"/>
      <c r="CR79" s="1275"/>
      <c r="CS79" s="1275"/>
      <c r="CT79" s="1275"/>
      <c r="CU79" s="1275"/>
      <c r="CV79" s="1275">
        <v>8.6</v>
      </c>
      <c r="CW79" s="1275"/>
      <c r="CX79" s="1275"/>
      <c r="CY79" s="1275"/>
      <c r="CZ79" s="1275"/>
      <c r="DA79" s="1275"/>
      <c r="DB79" s="1275"/>
      <c r="DC79" s="1275"/>
    </row>
    <row r="80" spans="2:107" ht="13.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1268"/>
    </row>
    <row r="82" spans="2:109" ht="17.2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c r="DD84" s="1267"/>
      <c r="DE84" s="1267"/>
    </row>
    <row r="85" spans="2:109" ht="13.5">
      <c r="DD85" s="1267"/>
      <c r="DE85" s="1267"/>
    </row>
    <row r="86" spans="2:109" ht="13.5" hidden="1">
      <c r="DD86" s="1267"/>
      <c r="DE86" s="1267"/>
    </row>
    <row r="87" spans="2:109" ht="13.5" hidden="1">
      <c r="K87" s="1270"/>
      <c r="AQ87" s="1270"/>
      <c r="BC87" s="1270"/>
      <c r="BO87" s="1270"/>
      <c r="CA87" s="1270"/>
      <c r="CM87" s="1270"/>
      <c r="CY87" s="1270"/>
      <c r="DD87" s="1267"/>
      <c r="DE87" s="1267"/>
    </row>
    <row r="88" spans="2:109" ht="13.5" hidden="1">
      <c r="DD88" s="1267"/>
      <c r="DE88" s="1267"/>
    </row>
    <row r="89" spans="2:109" ht="13.5" hidden="1">
      <c r="DD89" s="1267"/>
      <c r="DE89" s="1267"/>
    </row>
    <row r="90" spans="2:109" ht="13.5" hidden="1">
      <c r="DD90" s="1267"/>
      <c r="DE90" s="1267"/>
    </row>
    <row r="91" spans="2:109" ht="13.5" hidden="1">
      <c r="DD91" s="1267"/>
      <c r="DE91" s="1267"/>
    </row>
    <row r="92" spans="2:109" ht="13.5" hidden="1" customHeight="1">
      <c r="DD92" s="1267"/>
      <c r="DE92" s="1267"/>
    </row>
    <row r="93" spans="2:109" ht="13.5" hidden="1" customHeight="1">
      <c r="DD93" s="1267"/>
      <c r="DE93" s="1267"/>
    </row>
    <row r="94" spans="2:109" ht="13.5" hidden="1" customHeight="1">
      <c r="DD94" s="1267"/>
      <c r="DE94" s="1267"/>
    </row>
    <row r="95" spans="2:109" ht="13.5" hidden="1" customHeight="1">
      <c r="DD95" s="1267"/>
      <c r="DE95" s="1267"/>
    </row>
    <row r="96" spans="2:109" ht="13.5" hidden="1" customHeight="1">
      <c r="DD96" s="1267"/>
      <c r="DE96" s="1267"/>
    </row>
    <row r="97" spans="108:109" ht="13.5" hidden="1" customHeight="1">
      <c r="DD97" s="1267"/>
      <c r="DE97" s="1267"/>
    </row>
    <row r="98" spans="108:109" ht="13.5" hidden="1" customHeight="1">
      <c r="DD98" s="1267"/>
      <c r="DE98" s="1267"/>
    </row>
    <row r="99" spans="108:109" ht="13.5" hidden="1" customHeight="1">
      <c r="DD99" s="1267"/>
      <c r="DE99" s="1267"/>
    </row>
    <row r="100" spans="108:109" ht="13.5" hidden="1" customHeight="1">
      <c r="DD100" s="1267"/>
      <c r="DE100" s="1267"/>
    </row>
    <row r="101" spans="108:109" ht="13.5" hidden="1" customHeight="1">
      <c r="DD101" s="1267"/>
      <c r="DE101" s="1267"/>
    </row>
    <row r="102" spans="108:109" ht="13.5" hidden="1" customHeight="1">
      <c r="DD102" s="1267"/>
      <c r="DE102" s="1267"/>
    </row>
    <row r="103" spans="108:109" ht="13.5" hidden="1" customHeight="1">
      <c r="DD103" s="1267"/>
      <c r="DE103" s="1267"/>
    </row>
    <row r="104" spans="108:109" ht="13.5" hidden="1" customHeight="1">
      <c r="DD104" s="1267"/>
      <c r="DE104" s="1267"/>
    </row>
    <row r="105" spans="108:109" ht="13.5" hidden="1" customHeight="1">
      <c r="DD105" s="1267"/>
      <c r="DE105" s="1267"/>
    </row>
    <row r="106" spans="108:109" ht="13.5" hidden="1" customHeight="1">
      <c r="DD106" s="1267"/>
      <c r="DE106" s="1267"/>
    </row>
    <row r="107" spans="108:109" ht="13.5" hidden="1" customHeight="1">
      <c r="DD107" s="1267"/>
      <c r="DE107" s="1267"/>
    </row>
    <row r="108" spans="108:109" ht="13.5" hidden="1" customHeight="1">
      <c r="DD108" s="1267"/>
      <c r="DE108" s="1267"/>
    </row>
    <row r="109" spans="108:109" ht="13.5" hidden="1" customHeight="1">
      <c r="DD109" s="1267"/>
      <c r="DE109" s="1267"/>
    </row>
    <row r="110" spans="108:109" ht="13.5" hidden="1" customHeight="1">
      <c r="DD110" s="1267"/>
      <c r="DE110" s="1267"/>
    </row>
    <row r="111" spans="108:109" ht="13.5" hidden="1" customHeight="1">
      <c r="DD111" s="1267"/>
      <c r="DE111" s="1267"/>
    </row>
    <row r="112" spans="108:109" ht="13.5" hidden="1" customHeight="1">
      <c r="DD112" s="1267"/>
      <c r="DE112" s="1267"/>
    </row>
    <row r="113" spans="108:109" ht="13.5" hidden="1" customHeight="1">
      <c r="DD113" s="1267"/>
      <c r="DE113" s="1267"/>
    </row>
    <row r="114" spans="108:109" ht="13.5" hidden="1" customHeight="1">
      <c r="DD114" s="1267"/>
      <c r="DE114" s="1267"/>
    </row>
    <row r="115" spans="108:109" ht="13.5" hidden="1" customHeight="1">
      <c r="DD115" s="1267"/>
      <c r="DE115" s="1267"/>
    </row>
    <row r="116" spans="108:109" ht="13.5" hidden="1" customHeight="1">
      <c r="DD116" s="1267"/>
      <c r="DE116" s="1267"/>
    </row>
    <row r="117" spans="108:109" ht="13.5" hidden="1" customHeight="1">
      <c r="DD117" s="1267"/>
      <c r="DE117" s="1267"/>
    </row>
    <row r="118" spans="108:109" ht="13.5" hidden="1" customHeight="1">
      <c r="DD118" s="1267"/>
      <c r="DE118" s="1267"/>
    </row>
    <row r="119" spans="108:109" ht="13.5" hidden="1" customHeight="1">
      <c r="DD119" s="1267"/>
      <c r="DE119" s="1267"/>
    </row>
    <row r="120" spans="108:109" ht="13.5" hidden="1" customHeight="1">
      <c r="DD120" s="1267"/>
      <c r="DE120" s="1267"/>
    </row>
    <row r="121" spans="108:109" ht="13.5" hidden="1" customHeight="1">
      <c r="DD121" s="1267"/>
      <c r="DE121" s="1267"/>
    </row>
    <row r="122" spans="108:109" ht="13.5" hidden="1" customHeight="1">
      <c r="DD122" s="1267"/>
      <c r="DE122" s="1267"/>
    </row>
    <row r="123" spans="108:109" ht="13.5" hidden="1" customHeight="1">
      <c r="DD123" s="1267"/>
      <c r="DE123" s="1267"/>
    </row>
    <row r="124" spans="108:109" ht="13.5" hidden="1" customHeight="1">
      <c r="DD124" s="1267"/>
      <c r="DE124" s="1267"/>
    </row>
    <row r="125" spans="108:109" ht="13.5" hidden="1" customHeight="1">
      <c r="DD125" s="1267"/>
      <c r="DE125" s="1267"/>
    </row>
    <row r="126" spans="108:109" ht="13.5" hidden="1" customHeight="1">
      <c r="DD126" s="1267"/>
      <c r="DE126" s="1267"/>
    </row>
    <row r="127" spans="108:109" ht="13.5" hidden="1" customHeight="1">
      <c r="DD127" s="1267"/>
      <c r="DE127" s="1267"/>
    </row>
    <row r="128" spans="108:109" ht="13.5" hidden="1" customHeight="1">
      <c r="DD128" s="1267"/>
      <c r="DE128" s="1267"/>
    </row>
    <row r="129" spans="108:109" ht="13.5" hidden="1" customHeight="1">
      <c r="DD129" s="1267"/>
      <c r="DE129" s="1267"/>
    </row>
    <row r="130" spans="108:109" ht="13.5" hidden="1" customHeight="1">
      <c r="DD130" s="1267"/>
      <c r="DE130" s="1267"/>
    </row>
    <row r="131" spans="108:109" ht="13.5" hidden="1" customHeight="1">
      <c r="DD131" s="1267"/>
      <c r="DE131" s="1267"/>
    </row>
    <row r="132" spans="108:109" ht="13.5" hidden="1" customHeight="1">
      <c r="DD132" s="1267"/>
      <c r="DE132" s="1267"/>
    </row>
    <row r="133" spans="108:109" ht="13.5" hidden="1" customHeight="1">
      <c r="DD133" s="1267"/>
      <c r="DE133" s="1267"/>
    </row>
    <row r="134" spans="108:109" ht="13.5" hidden="1" customHeight="1">
      <c r="DD134" s="1267"/>
      <c r="DE134" s="1267"/>
    </row>
    <row r="135" spans="108:109" ht="13.5" hidden="1" customHeight="1">
      <c r="DD135" s="1267"/>
      <c r="DE135" s="1267"/>
    </row>
    <row r="136" spans="108:109" ht="13.5" hidden="1" customHeight="1">
      <c r="DD136" s="1267"/>
      <c r="DE136" s="1267"/>
    </row>
    <row r="137" spans="108:109" ht="13.5" hidden="1" customHeight="1">
      <c r="DD137" s="1267"/>
      <c r="DE137" s="1267"/>
    </row>
    <row r="138" spans="108:109" ht="13.5" hidden="1" customHeight="1">
      <c r="DD138" s="1267"/>
      <c r="DE138" s="1267"/>
    </row>
    <row r="139" spans="108:109" ht="13.5" hidden="1" customHeight="1">
      <c r="DD139" s="1267"/>
      <c r="DE139" s="1267"/>
    </row>
    <row r="140" spans="108:109" ht="13.5" hidden="1" customHeight="1">
      <c r="DD140" s="1267"/>
      <c r="DE140" s="1267"/>
    </row>
    <row r="141" spans="108:109" ht="13.5" hidden="1" customHeight="1">
      <c r="DD141" s="1267"/>
      <c r="DE141" s="1267"/>
    </row>
    <row r="142" spans="108:109" ht="13.5" hidden="1" customHeight="1">
      <c r="DD142" s="1267"/>
      <c r="DE142" s="1267"/>
    </row>
    <row r="143" spans="108:109" ht="13.5" hidden="1" customHeight="1">
      <c r="DD143" s="1267"/>
      <c r="DE143" s="1267"/>
    </row>
    <row r="144" spans="108:109" ht="13.5" hidden="1" customHeight="1">
      <c r="DD144" s="1267"/>
      <c r="DE144" s="1267"/>
    </row>
    <row r="145" spans="108:109" ht="13.5" hidden="1" customHeight="1">
      <c r="DD145" s="1267"/>
      <c r="DE145" s="1267"/>
    </row>
    <row r="146" spans="108:109" ht="13.5" hidden="1" customHeight="1">
      <c r="DD146" s="1267"/>
      <c r="DE146" s="1267"/>
    </row>
    <row r="147" spans="108:109" ht="13.5" hidden="1" customHeight="1">
      <c r="DD147" s="1267"/>
      <c r="DE147" s="1267"/>
    </row>
    <row r="148" spans="108:109" ht="13.5" hidden="1" customHeight="1">
      <c r="DD148" s="1267"/>
      <c r="DE148" s="1267"/>
    </row>
    <row r="149" spans="108:109" ht="13.5" hidden="1" customHeight="1">
      <c r="DD149" s="1267"/>
      <c r="DE149" s="1267"/>
    </row>
    <row r="150" spans="108:109" ht="13.5" hidden="1" customHeight="1">
      <c r="DD150" s="1267"/>
      <c r="DE150" s="1267"/>
    </row>
    <row r="151" spans="108:109" ht="13.5" hidden="1" customHeight="1">
      <c r="DD151" s="1267"/>
      <c r="DE151" s="1267"/>
    </row>
    <row r="152" spans="108:109" ht="13.5" hidden="1" customHeight="1">
      <c r="DD152" s="1267"/>
      <c r="DE152" s="1267"/>
    </row>
    <row r="153" spans="108:109" ht="13.5" hidden="1" customHeight="1">
      <c r="DD153" s="1267"/>
      <c r="DE153" s="1267"/>
    </row>
    <row r="154" spans="108:109" ht="13.5" hidden="1" customHeight="1">
      <c r="DD154" s="1267"/>
      <c r="DE154" s="1267"/>
    </row>
    <row r="155" spans="108:109" ht="13.5" hidden="1" customHeight="1">
      <c r="DD155" s="1267"/>
      <c r="DE155" s="1267"/>
    </row>
    <row r="156" spans="108:109" ht="13.5" hidden="1" customHeight="1">
      <c r="DD156" s="1267"/>
      <c r="DE156" s="1267"/>
    </row>
    <row r="157" spans="108:109" ht="13.5" hidden="1" customHeight="1">
      <c r="DD157" s="1267"/>
      <c r="DE157" s="1267"/>
    </row>
    <row r="158" spans="108:109" ht="13.5" hidden="1" customHeight="1">
      <c r="DD158" s="1267"/>
      <c r="DE158" s="1267"/>
    </row>
    <row r="159" spans="108:109" ht="13.5" hidden="1" customHeight="1">
      <c r="DD159" s="1267"/>
      <c r="DE159" s="1267"/>
    </row>
    <row r="160" spans="108:109" ht="13.5" hidden="1" customHeight="1">
      <c r="DD160" s="1267"/>
      <c r="DE160" s="12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i7ALPLW3EKd7LpgFrqZzhvF+gYEPIlqsJzGWpQJYYBUk6l12G7hhS7xNMnbysqbK+xTToplFa9fkfJwaUdT5w==" saltValue="iJDdkNzB4EJIDZgJxtuEQ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AiQA1UyGnbBfZwhSNrEeXax/bWq4Njaix41iz1B2yuvIi4rgwWf0vkrsGCg71imttwqAhN6Rrpx+qAGpcgVWg==" saltValue="DU3pvYEgLQk9qI+YPYIML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F7d5mzIjecV4ia6TzEBmCGYnZFo+Et1KvRoVmXZPqzT84aQlMQctbXv8Iyh1t4z9xspcNNXkky+Mm++q59ZTQ==" saltValue="JH6QLQq+CG+NGgQ7ArS6d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549</v>
      </c>
      <c r="G2" s="156"/>
      <c r="H2" s="157"/>
    </row>
    <row r="3" spans="1:8">
      <c r="A3" s="153" t="s">
        <v>542</v>
      </c>
      <c r="B3" s="158"/>
      <c r="C3" s="159"/>
      <c r="D3" s="160">
        <v>90238</v>
      </c>
      <c r="E3" s="161"/>
      <c r="F3" s="162">
        <v>175675</v>
      </c>
      <c r="G3" s="163"/>
      <c r="H3" s="164"/>
    </row>
    <row r="4" spans="1:8">
      <c r="A4" s="165"/>
      <c r="B4" s="166"/>
      <c r="C4" s="167"/>
      <c r="D4" s="168">
        <v>64185</v>
      </c>
      <c r="E4" s="169"/>
      <c r="F4" s="170">
        <v>87698</v>
      </c>
      <c r="G4" s="171"/>
      <c r="H4" s="172"/>
    </row>
    <row r="5" spans="1:8">
      <c r="A5" s="153" t="s">
        <v>544</v>
      </c>
      <c r="B5" s="158"/>
      <c r="C5" s="159"/>
      <c r="D5" s="160">
        <v>169528</v>
      </c>
      <c r="E5" s="161"/>
      <c r="F5" s="162">
        <v>162193</v>
      </c>
      <c r="G5" s="163"/>
      <c r="H5" s="164"/>
    </row>
    <row r="6" spans="1:8">
      <c r="A6" s="165"/>
      <c r="B6" s="166"/>
      <c r="C6" s="167"/>
      <c r="D6" s="168">
        <v>64827</v>
      </c>
      <c r="E6" s="169"/>
      <c r="F6" s="170">
        <v>79985</v>
      </c>
      <c r="G6" s="171"/>
      <c r="H6" s="172"/>
    </row>
    <row r="7" spans="1:8">
      <c r="A7" s="153" t="s">
        <v>545</v>
      </c>
      <c r="B7" s="158"/>
      <c r="C7" s="159"/>
      <c r="D7" s="160">
        <v>84271</v>
      </c>
      <c r="E7" s="161"/>
      <c r="F7" s="162">
        <v>168868</v>
      </c>
      <c r="G7" s="163"/>
      <c r="H7" s="164"/>
    </row>
    <row r="8" spans="1:8">
      <c r="A8" s="165"/>
      <c r="B8" s="166"/>
      <c r="C8" s="167"/>
      <c r="D8" s="168">
        <v>55475</v>
      </c>
      <c r="E8" s="169"/>
      <c r="F8" s="170">
        <v>79360</v>
      </c>
      <c r="G8" s="171"/>
      <c r="H8" s="172"/>
    </row>
    <row r="9" spans="1:8">
      <c r="A9" s="153" t="s">
        <v>546</v>
      </c>
      <c r="B9" s="158"/>
      <c r="C9" s="159"/>
      <c r="D9" s="160">
        <v>141888</v>
      </c>
      <c r="E9" s="161"/>
      <c r="F9" s="162">
        <v>202870</v>
      </c>
      <c r="G9" s="163"/>
      <c r="H9" s="164"/>
    </row>
    <row r="10" spans="1:8">
      <c r="A10" s="165"/>
      <c r="B10" s="166"/>
      <c r="C10" s="167"/>
      <c r="D10" s="168">
        <v>113050</v>
      </c>
      <c r="E10" s="169"/>
      <c r="F10" s="170">
        <v>79735</v>
      </c>
      <c r="G10" s="171"/>
      <c r="H10" s="172"/>
    </row>
    <row r="11" spans="1:8">
      <c r="A11" s="153" t="s">
        <v>547</v>
      </c>
      <c r="B11" s="158"/>
      <c r="C11" s="159"/>
      <c r="D11" s="160">
        <v>77155</v>
      </c>
      <c r="E11" s="161"/>
      <c r="F11" s="162">
        <v>167497</v>
      </c>
      <c r="G11" s="163"/>
      <c r="H11" s="164"/>
    </row>
    <row r="12" spans="1:8">
      <c r="A12" s="165"/>
      <c r="B12" s="166"/>
      <c r="C12" s="173"/>
      <c r="D12" s="168">
        <v>40358</v>
      </c>
      <c r="E12" s="169"/>
      <c r="F12" s="170">
        <v>82571</v>
      </c>
      <c r="G12" s="171"/>
      <c r="H12" s="172"/>
    </row>
    <row r="13" spans="1:8">
      <c r="A13" s="153"/>
      <c r="B13" s="158"/>
      <c r="C13" s="174"/>
      <c r="D13" s="175">
        <v>112616</v>
      </c>
      <c r="E13" s="176"/>
      <c r="F13" s="177">
        <v>175421</v>
      </c>
      <c r="G13" s="178"/>
      <c r="H13" s="164"/>
    </row>
    <row r="14" spans="1:8">
      <c r="A14" s="165"/>
      <c r="B14" s="166"/>
      <c r="C14" s="167"/>
      <c r="D14" s="168">
        <v>67579</v>
      </c>
      <c r="E14" s="169"/>
      <c r="F14" s="170">
        <v>81870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11.82</v>
      </c>
      <c r="C19" s="179">
        <f>ROUND(VALUE(SUBSTITUTE(実質収支比率等に係る経年分析!G$48,"▲","-")),2)</f>
        <v>12.04</v>
      </c>
      <c r="D19" s="179">
        <f>ROUND(VALUE(SUBSTITUTE(実質収支比率等に係る経年分析!H$48,"▲","-")),2)</f>
        <v>9.02</v>
      </c>
      <c r="E19" s="179">
        <f>ROUND(VALUE(SUBSTITUTE(実質収支比率等に係る経年分析!I$48,"▲","-")),2)</f>
        <v>5.27</v>
      </c>
      <c r="F19" s="179">
        <f>ROUND(VALUE(SUBSTITUTE(実質収支比率等に係る経年分析!J$48,"▲","-")),2)</f>
        <v>6.61</v>
      </c>
    </row>
    <row r="20" spans="1:11">
      <c r="A20" s="179" t="s">
        <v>55</v>
      </c>
      <c r="B20" s="179">
        <f>ROUND(VALUE(SUBSTITUTE(実質収支比率等に係る経年分析!F$47,"▲","-")),2)</f>
        <v>55.79</v>
      </c>
      <c r="C20" s="179">
        <f>ROUND(VALUE(SUBSTITUTE(実質収支比率等に係る経年分析!G$47,"▲","-")),2)</f>
        <v>58.38</v>
      </c>
      <c r="D20" s="179">
        <f>ROUND(VALUE(SUBSTITUTE(実質収支比率等に係る経年分析!H$47,"▲","-")),2)</f>
        <v>67.28</v>
      </c>
      <c r="E20" s="179">
        <f>ROUND(VALUE(SUBSTITUTE(実質収支比率等に係る経年分析!I$47,"▲","-")),2)</f>
        <v>74.91</v>
      </c>
      <c r="F20" s="179">
        <f>ROUND(VALUE(SUBSTITUTE(実質収支比率等に係る経年分析!J$47,"▲","-")),2)</f>
        <v>76.95</v>
      </c>
    </row>
    <row r="21" spans="1:11">
      <c r="A21" s="179" t="s">
        <v>56</v>
      </c>
      <c r="B21" s="179">
        <f>IF(ISNUMBER(VALUE(SUBSTITUTE(実質収支比率等に係る経年分析!F$49,"▲","-"))),ROUND(VALUE(SUBSTITUTE(実質収支比率等に係る経年分析!F$49,"▲","-")),2),NA())</f>
        <v>4.4400000000000004</v>
      </c>
      <c r="C21" s="179">
        <f>IF(ISNUMBER(VALUE(SUBSTITUTE(実質収支比率等に係る経年分析!G$49,"▲","-"))),ROUND(VALUE(SUBSTITUTE(実質収支比率等に係る経年分析!G$49,"▲","-")),2),NA())</f>
        <v>4.3499999999999996</v>
      </c>
      <c r="D21" s="179">
        <f>IF(ISNUMBER(VALUE(SUBSTITUTE(実質収支比率等に係る経年分析!H$49,"▲","-"))),ROUND(VALUE(SUBSTITUTE(実質収支比率等に係る経年分析!H$49,"▲","-")),2),NA())</f>
        <v>2.97</v>
      </c>
      <c r="E21" s="179">
        <f>IF(ISNUMBER(VALUE(SUBSTITUTE(実質収支比率等に係る経年分析!I$49,"▲","-"))),ROUND(VALUE(SUBSTITUTE(実質収支比率等に係る経年分析!I$49,"▲","-")),2),NA())</f>
        <v>1.72</v>
      </c>
      <c r="F21" s="179">
        <f>IF(ISNUMBER(VALUE(SUBSTITUTE(実質収支比率等に係る経年分析!J$49,"▲","-"))),ROUND(VALUE(SUBSTITUTE(実質収支比率等に係る経年分析!J$49,"▲","-")),2),NA())</f>
        <v>1.37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八峰町漁業集落排水事業特別会計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0.12</v>
      </c>
    </row>
    <row r="30" spans="1:11">
      <c r="A30" s="180" t="str">
        <f>IF(連結実質赤字比率に係る赤字・黒字の構成分析!C$40="",NA(),連結実質赤字比率に係る赤字・黒字の構成分析!C$40)</f>
        <v>八峰町農業集落排水事業特別会計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c r="A31" s="180" t="str">
        <f>IF(連結実質赤字比率に係る赤字・黒字の構成分析!C$39="",NA(),連結実質赤字比率に係る赤字・黒字の構成分析!C$39)</f>
        <v>八峰町営簡易水道事業特別会計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0.35</v>
      </c>
    </row>
    <row r="32" spans="1:11">
      <c r="A32" s="180" t="str">
        <f>IF(連結実質赤字比率に係る赤字・黒字の構成分析!C$38="",NA(),連結実質赤字比率に係る赤字・黒字の構成分析!C$38)</f>
        <v>八峰町営診療所特別会計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0.37</v>
      </c>
    </row>
    <row r="33" spans="1:16">
      <c r="A33" s="180" t="str">
        <f>IF(連結実質赤字比率に係る赤字・黒字の構成分析!C$37="",NA(),連結実質赤字比率に係る赤字・黒字の構成分析!C$37)</f>
        <v>八峰町国民健康保険事業勘定特別会計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0.55000000000000004</v>
      </c>
    </row>
    <row r="34" spans="1:16">
      <c r="A34" s="180" t="str">
        <f>IF(連結実質赤字比率に係る赤字・黒字の構成分析!C$36="",NA(),連結実質赤字比率に係る赤字・黒字の構成分析!C$36)</f>
        <v>八峰町公共下水道事業特別会計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0.72</v>
      </c>
    </row>
    <row r="35" spans="1:16">
      <c r="A35" s="180" t="str">
        <f>IF(連結実質赤字比率に係る赤字・黒字の構成分析!C$35="",NA(),連結実質赤字比率に係る赤字・黒字の構成分析!C$35)</f>
        <v>八峰町介護保険事業勘定特別会計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1.1499999999999999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1.1499999999999999</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11.69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11.85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6.23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915</v>
      </c>
      <c r="E42" s="181"/>
      <c r="F42" s="181"/>
      <c r="G42" s="181">
        <f>'実質公債費比率（分子）の構造'!L$52</f>
        <v>916</v>
      </c>
      <c r="H42" s="181"/>
      <c r="I42" s="181"/>
      <c r="J42" s="181">
        <f>'実質公債費比率（分子）の構造'!M$52</f>
        <v>910</v>
      </c>
      <c r="K42" s="181"/>
      <c r="L42" s="181"/>
      <c r="M42" s="181">
        <f>'実質公債費比率（分子）の構造'!N$52</f>
        <v>937</v>
      </c>
      <c r="N42" s="181"/>
      <c r="O42" s="181"/>
      <c r="P42" s="181">
        <f>'実質公債費比率（分子）の構造'!O$52</f>
        <v>898</v>
      </c>
    </row>
    <row r="43" spans="1:16">
      <c r="A43" s="181" t="s">
        <v>64</v>
      </c>
      <c r="B43" s="181">
        <f>'実質公債費比率（分子）の構造'!K$51</f>
        <v>0</v>
      </c>
      <c r="C43" s="181"/>
      <c r="D43" s="181"/>
      <c r="E43" s="181">
        <f>'実質公債費比率（分子）の構造'!L$51</f>
        <v>1</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c r="A44" s="181" t="s">
        <v>65</v>
      </c>
      <c r="B44" s="181">
        <f>'実質公債費比率（分子）の構造'!K$50</f>
        <v>19</v>
      </c>
      <c r="C44" s="181"/>
      <c r="D44" s="181"/>
      <c r="E44" s="181">
        <f>'実質公債費比率（分子）の構造'!L$50</f>
        <v>17</v>
      </c>
      <c r="F44" s="181"/>
      <c r="G44" s="181"/>
      <c r="H44" s="181">
        <f>'実質公債費比率（分子）の構造'!M$50</f>
        <v>15</v>
      </c>
      <c r="I44" s="181"/>
      <c r="J44" s="181"/>
      <c r="K44" s="181">
        <f>'実質公債費比率（分子）の構造'!N$50</f>
        <v>15</v>
      </c>
      <c r="L44" s="181"/>
      <c r="M44" s="181"/>
      <c r="N44" s="181">
        <f>'実質公債費比率（分子）の構造'!O$50</f>
        <v>15</v>
      </c>
      <c r="O44" s="181"/>
      <c r="P44" s="181"/>
    </row>
    <row r="45" spans="1:16">
      <c r="A45" s="181" t="s">
        <v>66</v>
      </c>
      <c r="B45" s="181">
        <f>'実質公債費比率（分子）の構造'!K$49</f>
        <v>6</v>
      </c>
      <c r="C45" s="181"/>
      <c r="D45" s="181"/>
      <c r="E45" s="181">
        <f>'実質公債費比率（分子）の構造'!L$49</f>
        <v>6</v>
      </c>
      <c r="F45" s="181"/>
      <c r="G45" s="181"/>
      <c r="H45" s="181">
        <f>'実質公債費比率（分子）の構造'!M$49</f>
        <v>5</v>
      </c>
      <c r="I45" s="181"/>
      <c r="J45" s="181"/>
      <c r="K45" s="181">
        <f>'実質公債費比率（分子）の構造'!N$49</f>
        <v>4</v>
      </c>
      <c r="L45" s="181"/>
      <c r="M45" s="181"/>
      <c r="N45" s="181">
        <f>'実質公債費比率（分子）の構造'!O$49</f>
        <v>4</v>
      </c>
      <c r="O45" s="181"/>
      <c r="P45" s="181"/>
    </row>
    <row r="46" spans="1:16">
      <c r="A46" s="181" t="s">
        <v>67</v>
      </c>
      <c r="B46" s="181">
        <f>'実質公債費比率（分子）の構造'!K$48</f>
        <v>343</v>
      </c>
      <c r="C46" s="181"/>
      <c r="D46" s="181"/>
      <c r="E46" s="181">
        <f>'実質公債費比率（分子）の構造'!L$48</f>
        <v>323</v>
      </c>
      <c r="F46" s="181"/>
      <c r="G46" s="181"/>
      <c r="H46" s="181">
        <f>'実質公債費比率（分子）の構造'!M$48</f>
        <v>314</v>
      </c>
      <c r="I46" s="181"/>
      <c r="J46" s="181"/>
      <c r="K46" s="181">
        <f>'実質公債費比率（分子）の構造'!N$48</f>
        <v>329</v>
      </c>
      <c r="L46" s="181"/>
      <c r="M46" s="181"/>
      <c r="N46" s="181">
        <f>'実質公債費比率（分子）の構造'!O$48</f>
        <v>302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834</v>
      </c>
      <c r="C49" s="181"/>
      <c r="D49" s="181"/>
      <c r="E49" s="181">
        <f>'実質公債費比率（分子）の構造'!L$45</f>
        <v>839</v>
      </c>
      <c r="F49" s="181"/>
      <c r="G49" s="181"/>
      <c r="H49" s="181">
        <f>'実質公債費比率（分子）の構造'!M$45</f>
        <v>862</v>
      </c>
      <c r="I49" s="181"/>
      <c r="J49" s="181"/>
      <c r="K49" s="181">
        <f>'実質公債費比率（分子）の構造'!N$45</f>
        <v>900</v>
      </c>
      <c r="L49" s="181"/>
      <c r="M49" s="181"/>
      <c r="N49" s="181">
        <f>'実質公債費比率（分子）の構造'!O$45</f>
        <v>888</v>
      </c>
      <c r="O49" s="181"/>
      <c r="P49" s="181"/>
    </row>
    <row r="50" spans="1:16">
      <c r="A50" s="181" t="s">
        <v>71</v>
      </c>
      <c r="B50" s="181" t="e">
        <f>NA()</f>
        <v>#N/A</v>
      </c>
      <c r="C50" s="181">
        <f>IF(ISNUMBER('実質公債費比率（分子）の構造'!K$53),'実質公債費比率（分子）の構造'!K$53,NA())</f>
        <v>287</v>
      </c>
      <c r="D50" s="181" t="e">
        <f>NA()</f>
        <v>#N/A</v>
      </c>
      <c r="E50" s="181" t="e">
        <f>NA()</f>
        <v>#N/A</v>
      </c>
      <c r="F50" s="181">
        <f>IF(ISNUMBER('実質公債費比率（分子）の構造'!L$53),'実質公債費比率（分子）の構造'!L$53,NA())</f>
        <v>270</v>
      </c>
      <c r="G50" s="181" t="e">
        <f>NA()</f>
        <v>#N/A</v>
      </c>
      <c r="H50" s="181" t="e">
        <f>NA()</f>
        <v>#N/A</v>
      </c>
      <c r="I50" s="181">
        <f>IF(ISNUMBER('実質公債費比率（分子）の構造'!M$53),'実質公債費比率（分子）の構造'!M$53,NA())</f>
        <v>286</v>
      </c>
      <c r="J50" s="181" t="e">
        <f>NA()</f>
        <v>#N/A</v>
      </c>
      <c r="K50" s="181" t="e">
        <f>NA()</f>
        <v>#N/A</v>
      </c>
      <c r="L50" s="181">
        <f>IF(ISNUMBER('実質公債費比率（分子）の構造'!N$53),'実質公債費比率（分子）の構造'!N$53,NA())</f>
        <v>311</v>
      </c>
      <c r="M50" s="181" t="e">
        <f>NA()</f>
        <v>#N/A</v>
      </c>
      <c r="N50" s="181" t="e">
        <f>NA()</f>
        <v>#N/A</v>
      </c>
      <c r="O50" s="181">
        <f>IF(ISNUMBER('実質公債費比率（分子）の構造'!O$53),'実質公債費比率（分子）の構造'!O$53,NA())</f>
        <v>311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8531</v>
      </c>
      <c r="E56" s="180"/>
      <c r="F56" s="180"/>
      <c r="G56" s="180">
        <f>'将来負担比率（分子）の構造'!J$52</f>
        <v>8654</v>
      </c>
      <c r="H56" s="180"/>
      <c r="I56" s="180"/>
      <c r="J56" s="180">
        <f>'将来負担比率（分子）の構造'!K$52</f>
        <v>8114</v>
      </c>
      <c r="K56" s="180"/>
      <c r="L56" s="180"/>
      <c r="M56" s="180">
        <f>'将来負担比率（分子）の構造'!L$52</f>
        <v>7697</v>
      </c>
      <c r="N56" s="180"/>
      <c r="O56" s="180"/>
      <c r="P56" s="180">
        <f>'将来負担比率（分子）の構造'!M$52</f>
        <v>7505</v>
      </c>
    </row>
    <row r="57" spans="1:16">
      <c r="A57" s="180" t="s">
        <v>42</v>
      </c>
      <c r="B57" s="180"/>
      <c r="C57" s="180"/>
      <c r="D57" s="180">
        <f>'将来負担比率（分子）の構造'!I$51</f>
        <v>70</v>
      </c>
      <c r="E57" s="180"/>
      <c r="F57" s="180"/>
      <c r="G57" s="180">
        <f>'将来負担比率（分子）の構造'!J$51</f>
        <v>68</v>
      </c>
      <c r="H57" s="180"/>
      <c r="I57" s="180"/>
      <c r="J57" s="180">
        <f>'将来負担比率（分子）の構造'!K$51</f>
        <v>56</v>
      </c>
      <c r="K57" s="180"/>
      <c r="L57" s="180"/>
      <c r="M57" s="180">
        <f>'将来負担比率（分子）の構造'!L$51</f>
        <v>42</v>
      </c>
      <c r="N57" s="180"/>
      <c r="O57" s="180"/>
      <c r="P57" s="180">
        <f>'将来負担比率（分子）の構造'!M$51</f>
        <v>34</v>
      </c>
    </row>
    <row r="58" spans="1:16">
      <c r="A58" s="180" t="s">
        <v>41</v>
      </c>
      <c r="B58" s="180"/>
      <c r="C58" s="180"/>
      <c r="D58" s="180">
        <f>'将来負担比率（分子）の構造'!I$50</f>
        <v>2680</v>
      </c>
      <c r="E58" s="180"/>
      <c r="F58" s="180"/>
      <c r="G58" s="180">
        <f>'将来負担比率（分子）の構造'!J$50</f>
        <v>2861</v>
      </c>
      <c r="H58" s="180"/>
      <c r="I58" s="180"/>
      <c r="J58" s="180">
        <f>'将来負担比率（分子）の構造'!K$50</f>
        <v>3149</v>
      </c>
      <c r="K58" s="180"/>
      <c r="L58" s="180"/>
      <c r="M58" s="180">
        <f>'将来負担比率（分子）の構造'!L$50</f>
        <v>3397</v>
      </c>
      <c r="N58" s="180"/>
      <c r="O58" s="180"/>
      <c r="P58" s="180">
        <f>'将来負担比率（分子）の構造'!M$50</f>
        <v>3464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11</v>
      </c>
      <c r="C61" s="180"/>
      <c r="D61" s="180"/>
      <c r="E61" s="180">
        <f>'将来負担比率（分子）の構造'!J$46</f>
        <v>10</v>
      </c>
      <c r="F61" s="180"/>
      <c r="G61" s="180"/>
      <c r="H61" s="180">
        <f>'将来負担比率（分子）の構造'!K$46</f>
        <v>6</v>
      </c>
      <c r="I61" s="180"/>
      <c r="J61" s="180"/>
      <c r="K61" s="180">
        <f>'将来負担比率（分子）の構造'!L$46</f>
        <v>5</v>
      </c>
      <c r="L61" s="180"/>
      <c r="M61" s="180"/>
      <c r="N61" s="180">
        <f>'将来負担比率（分子）の構造'!M$46</f>
        <v>4</v>
      </c>
      <c r="O61" s="180"/>
      <c r="P61" s="180"/>
    </row>
    <row r="62" spans="1:16">
      <c r="A62" s="180" t="s">
        <v>35</v>
      </c>
      <c r="B62" s="180">
        <f>'将来負担比率（分子）の構造'!I$45</f>
        <v>640</v>
      </c>
      <c r="C62" s="180"/>
      <c r="D62" s="180"/>
      <c r="E62" s="180">
        <f>'将来負担比率（分子）の構造'!J$45</f>
        <v>582</v>
      </c>
      <c r="F62" s="180"/>
      <c r="G62" s="180"/>
      <c r="H62" s="180">
        <f>'将来負担比率（分子）の構造'!K$45</f>
        <v>439</v>
      </c>
      <c r="I62" s="180"/>
      <c r="J62" s="180"/>
      <c r="K62" s="180">
        <f>'将来負担比率（分子）の構造'!L$45</f>
        <v>627</v>
      </c>
      <c r="L62" s="180"/>
      <c r="M62" s="180"/>
      <c r="N62" s="180">
        <f>'将来負担比率（分子）の構造'!M$45</f>
        <v>527</v>
      </c>
      <c r="O62" s="180"/>
      <c r="P62" s="180"/>
    </row>
    <row r="63" spans="1:16">
      <c r="A63" s="180" t="s">
        <v>34</v>
      </c>
      <c r="B63" s="180">
        <f>'将来負担比率（分子）の構造'!I$44</f>
        <v>19</v>
      </c>
      <c r="C63" s="180"/>
      <c r="D63" s="180"/>
      <c r="E63" s="180">
        <f>'将来負担比率（分子）の構造'!J$44</f>
        <v>15</v>
      </c>
      <c r="F63" s="180"/>
      <c r="G63" s="180"/>
      <c r="H63" s="180">
        <f>'将来負担比率（分子）の構造'!K$44</f>
        <v>10</v>
      </c>
      <c r="I63" s="180"/>
      <c r="J63" s="180"/>
      <c r="K63" s="180">
        <f>'将来負担比率（分子）の構造'!L$44</f>
        <v>7</v>
      </c>
      <c r="L63" s="180"/>
      <c r="M63" s="180"/>
      <c r="N63" s="180">
        <f>'将来負担比率（分子）の構造'!M$44</f>
        <v>4</v>
      </c>
      <c r="O63" s="180"/>
      <c r="P63" s="180"/>
    </row>
    <row r="64" spans="1:16">
      <c r="A64" s="180" t="s">
        <v>33</v>
      </c>
      <c r="B64" s="180">
        <f>'将来負担比率（分子）の構造'!I$43</f>
        <v>3463</v>
      </c>
      <c r="C64" s="180"/>
      <c r="D64" s="180"/>
      <c r="E64" s="180">
        <f>'将来負担比率（分子）の構造'!J$43</f>
        <v>3313</v>
      </c>
      <c r="F64" s="180"/>
      <c r="G64" s="180"/>
      <c r="H64" s="180">
        <f>'将来負担比率（分子）の構造'!K$43</f>
        <v>3154</v>
      </c>
      <c r="I64" s="180"/>
      <c r="J64" s="180"/>
      <c r="K64" s="180">
        <f>'将来負担比率（分子）の構造'!L$43</f>
        <v>3039</v>
      </c>
      <c r="L64" s="180"/>
      <c r="M64" s="180"/>
      <c r="N64" s="180">
        <f>'将来負担比率（分子）の構造'!M$43</f>
        <v>2958</v>
      </c>
      <c r="O64" s="180"/>
      <c r="P64" s="180"/>
    </row>
    <row r="65" spans="1:16">
      <c r="A65" s="180" t="s">
        <v>32</v>
      </c>
      <c r="B65" s="180">
        <f>'将来負担比率（分子）の構造'!I$42</f>
        <v>75</v>
      </c>
      <c r="C65" s="180"/>
      <c r="D65" s="180"/>
      <c r="E65" s="180">
        <f>'将来負担比率（分子）の構造'!J$42</f>
        <v>59</v>
      </c>
      <c r="F65" s="180"/>
      <c r="G65" s="180"/>
      <c r="H65" s="180">
        <f>'将来負担比率（分子）の構造'!K$42</f>
        <v>44</v>
      </c>
      <c r="I65" s="180"/>
      <c r="J65" s="180"/>
      <c r="K65" s="180">
        <f>'将来負担比率（分子）の構造'!L$42</f>
        <v>29</v>
      </c>
      <c r="L65" s="180"/>
      <c r="M65" s="180"/>
      <c r="N65" s="180">
        <f>'将来負担比率（分子）の構造'!M$42</f>
        <v>14</v>
      </c>
      <c r="O65" s="180"/>
      <c r="P65" s="180"/>
    </row>
    <row r="66" spans="1:16">
      <c r="A66" s="180" t="s">
        <v>31</v>
      </c>
      <c r="B66" s="180">
        <f>'将来負担比率（分子）の構造'!I$41</f>
        <v>7703</v>
      </c>
      <c r="C66" s="180"/>
      <c r="D66" s="180"/>
      <c r="E66" s="180">
        <f>'将来負担比率（分子）の構造'!J$41</f>
        <v>8041</v>
      </c>
      <c r="F66" s="180"/>
      <c r="G66" s="180"/>
      <c r="H66" s="180">
        <f>'将来負担比率（分子）の構造'!K$41</f>
        <v>7785</v>
      </c>
      <c r="I66" s="180"/>
      <c r="J66" s="180"/>
      <c r="K66" s="180">
        <f>'将来負担比率（分子）の構造'!L$41</f>
        <v>7708</v>
      </c>
      <c r="L66" s="180"/>
      <c r="M66" s="180"/>
      <c r="N66" s="180">
        <f>'将来負担比率（分子）の構造'!M$41</f>
        <v>7289</v>
      </c>
      <c r="O66" s="180"/>
      <c r="P66" s="180"/>
    </row>
    <row r="67" spans="1:16">
      <c r="A67" s="180" t="s">
        <v>75</v>
      </c>
      <c r="B67" s="180" t="e">
        <f>NA()</f>
        <v>#N/A</v>
      </c>
      <c r="C67" s="180">
        <f>IF(ISNUMBER('将来負担比率（分子）の構造'!I$53), IF('将来負担比率（分子）の構造'!I$53 &lt; 0, 0, '将来負担比率（分子）の構造'!I$53), NA())</f>
        <v>630</v>
      </c>
      <c r="D67" s="180" t="e">
        <f>NA()</f>
        <v>#N/A</v>
      </c>
      <c r="E67" s="180" t="e">
        <f>NA()</f>
        <v>#N/A</v>
      </c>
      <c r="F67" s="180">
        <f>IF(ISNUMBER('将来負担比率（分子）の構造'!J$53), IF('将来負担比率（分子）の構造'!J$53 &lt; 0, 0, '将来負担比率（分子）の構造'!J$53), NA())</f>
        <v>437</v>
      </c>
      <c r="G67" s="180" t="e">
        <f>NA()</f>
        <v>#N/A</v>
      </c>
      <c r="H67" s="180" t="e">
        <f>NA()</f>
        <v>#N/A</v>
      </c>
      <c r="I67" s="180">
        <f>IF(ISNUMBER('将来負担比率（分子）の構造'!K$53), IF('将来負担比率（分子）の構造'!K$53 &lt; 0, 0, '将来負担比率（分子）の構造'!K$53), NA())</f>
        <v>120</v>
      </c>
      <c r="J67" s="180" t="e">
        <f>NA()</f>
        <v>#N/A</v>
      </c>
      <c r="K67" s="180" t="e">
        <f>NA()</f>
        <v>#N/A</v>
      </c>
      <c r="L67" s="180">
        <f>IF(ISNUMBER('将来負担比率（分子）の構造'!L$53), IF('将来負担比率（分子）の構造'!L$53 &lt; 0, 0, '将来負担比率（分子）の構造'!L$53), NA())</f>
        <v>279</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2845</v>
      </c>
      <c r="C72" s="184">
        <f>基金残高に係る経年分析!G55</f>
        <v>3080</v>
      </c>
      <c r="D72" s="184">
        <f>基金残高に係る経年分析!H55</f>
        <v>3087</v>
      </c>
    </row>
    <row r="73" spans="1:16">
      <c r="A73" s="183" t="s">
        <v>78</v>
      </c>
      <c r="B73" s="184">
        <f>基金残高に係る経年分析!F56</f>
        <v>51</v>
      </c>
      <c r="C73" s="184">
        <f>基金残高に係る経年分析!G56</f>
        <v>51</v>
      </c>
      <c r="D73" s="184">
        <f>基金残高に係る経年分析!H56</f>
        <v>51</v>
      </c>
    </row>
    <row r="74" spans="1:16">
      <c r="A74" s="183" t="s">
        <v>79</v>
      </c>
      <c r="B74" s="184">
        <f>基金残高に係る経年分析!F57</f>
        <v>1251</v>
      </c>
      <c r="C74" s="184">
        <f>基金残高に係る経年分析!G57</f>
        <v>1244</v>
      </c>
      <c r="D74" s="184">
        <f>基金残高に係る経年分析!H57</f>
        <v>1246</v>
      </c>
    </row>
  </sheetData>
  <sheetProtection algorithmName="SHA-512" hashValue="LLUYB5MPwPDsPUhSr6op/3/NtCrsGv7bN3+tiFHbxOisX4z31MhhJM5LDE70lxC4XbBW/H8TxmTBPUV/zORGbw==" saltValue="eUIUazqyuh5CpipcvMqwx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2020-09-23T00:53:18Z</dcterms:modified>
</cp:coreProperties>
</file>